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Sheet1!$A$1:$I$631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H618" i="1"/>
  <c r="H617" i="1"/>
  <c r="H13" i="1"/>
  <c r="H247" i="1"/>
  <c r="H246" i="1"/>
  <c r="H616" i="1"/>
  <c r="H245" i="1"/>
  <c r="H150" i="1"/>
  <c r="H244" i="1"/>
  <c r="H243" i="1"/>
  <c r="H242" i="1"/>
  <c r="H12" i="1"/>
  <c r="H241" i="1"/>
  <c r="H149" i="1"/>
  <c r="H11" i="1"/>
  <c r="H148" i="1"/>
  <c r="H240" i="1"/>
  <c r="H239" i="1"/>
  <c r="H238" i="1"/>
  <c r="H615" i="1"/>
  <c r="H10" i="1"/>
  <c r="H147" i="1"/>
  <c r="H237" i="1"/>
  <c r="H236" i="1"/>
  <c r="H614" i="1"/>
  <c r="H168" i="1"/>
  <c r="H235" i="1"/>
  <c r="H167" i="1"/>
  <c r="H181" i="1"/>
  <c r="H9" i="1"/>
  <c r="H234" i="1"/>
  <c r="H613" i="1"/>
  <c r="H146" i="1"/>
  <c r="H145" i="1"/>
  <c r="H144" i="1"/>
  <c r="H612" i="1"/>
  <c r="H611" i="1"/>
  <c r="H143" i="1"/>
  <c r="H233" i="1"/>
  <c r="H142" i="1"/>
  <c r="H141" i="1"/>
  <c r="H610" i="1"/>
  <c r="H609" i="1"/>
  <c r="H608" i="1"/>
  <c r="H279" i="1"/>
  <c r="H166" i="1"/>
  <c r="H607" i="1"/>
  <c r="H165" i="1"/>
  <c r="H140" i="1"/>
  <c r="H139" i="1"/>
  <c r="H8" i="1"/>
  <c r="H606" i="1"/>
  <c r="H605" i="1"/>
  <c r="H604" i="1"/>
  <c r="H603" i="1"/>
  <c r="H138" i="1"/>
  <c r="H602" i="1"/>
  <c r="H180" i="1"/>
  <c r="H601" i="1"/>
  <c r="H232" i="1"/>
  <c r="H7" i="1"/>
  <c r="H231" i="1"/>
  <c r="H600" i="1"/>
  <c r="H599" i="1"/>
  <c r="H598" i="1"/>
  <c r="H137" i="1"/>
  <c r="H136" i="1"/>
  <c r="H278" i="1"/>
  <c r="H230" i="1"/>
  <c r="H277" i="1"/>
  <c r="H229" i="1"/>
  <c r="H597" i="1"/>
  <c r="H596" i="1"/>
  <c r="H595" i="1"/>
  <c r="H594" i="1"/>
  <c r="H135" i="1"/>
  <c r="H593" i="1"/>
  <c r="H134" i="1"/>
  <c r="H592" i="1"/>
  <c r="H591" i="1"/>
  <c r="H590" i="1"/>
  <c r="H589" i="1"/>
  <c r="H631" i="1"/>
  <c r="H276" i="1"/>
  <c r="H588" i="1"/>
  <c r="H179" i="1"/>
  <c r="H275" i="1"/>
  <c r="H587" i="1"/>
  <c r="H586" i="1"/>
  <c r="H585" i="1"/>
  <c r="H584" i="1"/>
  <c r="H228" i="1"/>
  <c r="H6" i="1"/>
  <c r="H133" i="1"/>
  <c r="H583" i="1"/>
  <c r="H164" i="1"/>
  <c r="H582" i="1"/>
  <c r="H581" i="1"/>
  <c r="H580" i="1"/>
  <c r="H579" i="1"/>
  <c r="H578" i="1"/>
  <c r="H227" i="1"/>
  <c r="H226" i="1"/>
  <c r="H5" i="1"/>
  <c r="H225" i="1"/>
  <c r="H178" i="1"/>
  <c r="H577" i="1"/>
  <c r="H132" i="1"/>
  <c r="H224" i="1"/>
  <c r="H576" i="1"/>
  <c r="H575" i="1"/>
  <c r="H574" i="1"/>
  <c r="H223" i="1"/>
  <c r="H163" i="1"/>
  <c r="H573" i="1"/>
  <c r="H572" i="1"/>
  <c r="H131" i="1"/>
  <c r="H571" i="1"/>
  <c r="H570" i="1"/>
  <c r="H274" i="1"/>
  <c r="H214" i="1"/>
  <c r="H569" i="1"/>
  <c r="H568" i="1"/>
  <c r="H130" i="1"/>
  <c r="H129" i="1"/>
  <c r="H567" i="1"/>
  <c r="H566" i="1"/>
  <c r="H565" i="1"/>
  <c r="H564" i="1"/>
  <c r="H563" i="1"/>
  <c r="H273" i="1"/>
  <c r="H213" i="1"/>
  <c r="H4" i="1"/>
  <c r="H162" i="1"/>
  <c r="H562" i="1"/>
  <c r="H3" i="1"/>
  <c r="H561" i="1"/>
  <c r="H560" i="1"/>
  <c r="H559" i="1"/>
  <c r="H272" i="1"/>
  <c r="H558" i="1"/>
  <c r="H557" i="1"/>
  <c r="H161" i="1"/>
  <c r="H160" i="1"/>
  <c r="H556" i="1"/>
  <c r="H555" i="1"/>
  <c r="H554" i="1"/>
  <c r="H553" i="1"/>
  <c r="H552" i="1"/>
  <c r="H551" i="1"/>
  <c r="H159" i="1"/>
  <c r="H550" i="1"/>
  <c r="H549" i="1"/>
  <c r="H548" i="1"/>
  <c r="H547" i="1"/>
  <c r="H546" i="1"/>
  <c r="H545" i="1"/>
  <c r="H177" i="1"/>
  <c r="H128" i="1"/>
  <c r="H544" i="1"/>
  <c r="H543" i="1"/>
  <c r="H542" i="1"/>
  <c r="H541" i="1"/>
  <c r="H540" i="1"/>
  <c r="H176" i="1"/>
  <c r="H539" i="1"/>
  <c r="H538" i="1"/>
  <c r="H537" i="1"/>
  <c r="H158" i="1"/>
  <c r="H536" i="1"/>
  <c r="H127" i="1"/>
  <c r="H535" i="1"/>
  <c r="H534" i="1"/>
  <c r="H533" i="1"/>
  <c r="H532" i="1"/>
  <c r="H531" i="1"/>
  <c r="H530" i="1"/>
  <c r="H529" i="1"/>
  <c r="H528" i="1"/>
  <c r="H527" i="1"/>
  <c r="H526" i="1"/>
  <c r="H525" i="1"/>
  <c r="H126" i="1"/>
  <c r="H157" i="1"/>
  <c r="H125" i="1"/>
  <c r="H524" i="1"/>
  <c r="H523" i="1"/>
  <c r="H522" i="1"/>
  <c r="H212" i="1"/>
  <c r="H521" i="1"/>
  <c r="H520" i="1"/>
  <c r="H519" i="1"/>
  <c r="H518" i="1"/>
  <c r="H517" i="1"/>
  <c r="H156" i="1"/>
  <c r="H516" i="1"/>
  <c r="H515" i="1"/>
  <c r="H514" i="1"/>
  <c r="H513" i="1"/>
  <c r="H512" i="1"/>
  <c r="H511" i="1"/>
  <c r="H510" i="1"/>
  <c r="H124" i="1"/>
  <c r="H509" i="1"/>
  <c r="H508" i="1"/>
  <c r="H507" i="1"/>
  <c r="H506" i="1"/>
  <c r="H505" i="1"/>
  <c r="H504" i="1"/>
  <c r="H503" i="1"/>
  <c r="H502" i="1"/>
  <c r="H501" i="1"/>
  <c r="H500" i="1"/>
  <c r="H499" i="1"/>
  <c r="H123" i="1"/>
  <c r="H498" i="1"/>
  <c r="H497" i="1"/>
  <c r="H211" i="1"/>
  <c r="H496" i="1"/>
  <c r="H495" i="1"/>
  <c r="H494" i="1"/>
  <c r="H493" i="1"/>
  <c r="H492" i="1"/>
  <c r="H491" i="1"/>
  <c r="H155" i="1"/>
  <c r="H175" i="1"/>
  <c r="H490" i="1"/>
  <c r="H489" i="1"/>
  <c r="H488" i="1"/>
  <c r="H487" i="1"/>
  <c r="H210" i="1"/>
  <c r="H486" i="1"/>
  <c r="H122" i="1"/>
  <c r="H154" i="1"/>
  <c r="H485" i="1"/>
  <c r="H209" i="1"/>
  <c r="H121" i="1"/>
  <c r="H263" i="1"/>
  <c r="H208" i="1"/>
  <c r="H484" i="1"/>
  <c r="H483" i="1"/>
  <c r="H482" i="1"/>
  <c r="H262" i="1"/>
  <c r="H481" i="1"/>
  <c r="H2" i="1"/>
  <c r="H480" i="1"/>
  <c r="H174" i="1"/>
  <c r="H479" i="1"/>
  <c r="H478" i="1"/>
  <c r="H477" i="1"/>
  <c r="H476" i="1"/>
  <c r="H475" i="1"/>
  <c r="H207" i="1"/>
  <c r="H474" i="1"/>
  <c r="H473" i="1"/>
  <c r="H472" i="1"/>
  <c r="H153" i="1"/>
  <c r="H222" i="1"/>
  <c r="H120" i="1"/>
  <c r="H471" i="1"/>
  <c r="H173" i="1"/>
  <c r="H470" i="1"/>
  <c r="H221" i="1"/>
  <c r="H469" i="1"/>
  <c r="H468" i="1"/>
  <c r="H467" i="1"/>
  <c r="H466" i="1"/>
  <c r="H261" i="1"/>
  <c r="H271" i="1"/>
  <c r="H119" i="1"/>
  <c r="H152" i="1"/>
  <c r="H172" i="1"/>
  <c r="H465" i="1"/>
  <c r="H73" i="1"/>
  <c r="H108" i="1"/>
  <c r="H464" i="1"/>
  <c r="H206" i="1"/>
  <c r="H622" i="1"/>
  <c r="H463" i="1"/>
  <c r="H462" i="1"/>
  <c r="H461" i="1"/>
  <c r="H205" i="1"/>
  <c r="H118" i="1"/>
  <c r="H460" i="1"/>
  <c r="H117" i="1"/>
  <c r="H459" i="1"/>
  <c r="H458" i="1"/>
  <c r="H260" i="1"/>
  <c r="H259" i="1"/>
  <c r="H457" i="1"/>
  <c r="H258" i="1"/>
  <c r="H456" i="1"/>
  <c r="H455" i="1"/>
  <c r="H204" i="1"/>
  <c r="H270" i="1"/>
  <c r="H454" i="1"/>
  <c r="H453" i="1"/>
  <c r="H116" i="1"/>
  <c r="H452" i="1"/>
  <c r="H451" i="1"/>
  <c r="H450" i="1"/>
  <c r="H449" i="1"/>
  <c r="H115" i="1"/>
  <c r="H203" i="1"/>
  <c r="H448" i="1"/>
  <c r="H447" i="1"/>
  <c r="H202" i="1"/>
  <c r="H446" i="1"/>
  <c r="H114" i="1"/>
  <c r="H445" i="1"/>
  <c r="H444" i="1"/>
  <c r="H443" i="1"/>
  <c r="H442" i="1"/>
  <c r="H113" i="1"/>
  <c r="H257" i="1"/>
  <c r="H441" i="1"/>
  <c r="H220" i="1"/>
  <c r="H256" i="1"/>
  <c r="H255" i="1"/>
  <c r="H171" i="1"/>
  <c r="H266" i="1"/>
  <c r="H201" i="1"/>
  <c r="H440" i="1"/>
  <c r="H112" i="1"/>
  <c r="H439" i="1"/>
  <c r="H151" i="1"/>
  <c r="H438" i="1"/>
  <c r="H254" i="1"/>
  <c r="H437" i="1"/>
  <c r="H436" i="1"/>
  <c r="H170" i="1"/>
  <c r="H253" i="1"/>
  <c r="H435" i="1"/>
  <c r="H434" i="1"/>
  <c r="H433" i="1"/>
  <c r="H432" i="1"/>
  <c r="H200" i="1"/>
  <c r="H199" i="1"/>
  <c r="H169" i="1"/>
  <c r="H198" i="1"/>
  <c r="H431" i="1"/>
  <c r="H630" i="1"/>
  <c r="H252" i="1"/>
  <c r="H430" i="1"/>
  <c r="H429" i="1"/>
  <c r="H251" i="1"/>
  <c r="H428" i="1"/>
  <c r="H427" i="1"/>
  <c r="H426" i="1"/>
  <c r="H425" i="1"/>
  <c r="H424" i="1"/>
  <c r="H250" i="1"/>
  <c r="H423" i="1"/>
  <c r="H197" i="1"/>
  <c r="H422" i="1"/>
  <c r="H421" i="1"/>
  <c r="H420" i="1"/>
  <c r="H419" i="1"/>
  <c r="H418" i="1"/>
  <c r="H417" i="1"/>
  <c r="H416" i="1"/>
  <c r="H219" i="1"/>
  <c r="H269" i="1"/>
  <c r="H415" i="1"/>
  <c r="H72" i="1"/>
  <c r="H414" i="1"/>
  <c r="H196" i="1"/>
  <c r="H195" i="1"/>
  <c r="H194" i="1"/>
  <c r="H193" i="1"/>
  <c r="H413" i="1"/>
  <c r="H268" i="1"/>
  <c r="H412" i="1"/>
  <c r="H411" i="1"/>
  <c r="H111" i="1"/>
  <c r="H265" i="1"/>
  <c r="H107" i="1"/>
  <c r="H410" i="1"/>
  <c r="H409" i="1"/>
  <c r="H408" i="1"/>
  <c r="H407" i="1"/>
  <c r="H358" i="1"/>
  <c r="H192" i="1"/>
  <c r="H191" i="1"/>
  <c r="H406" i="1"/>
  <c r="H405" i="1"/>
  <c r="H621" i="1"/>
  <c r="H190" i="1"/>
  <c r="H620" i="1"/>
  <c r="H629" i="1"/>
  <c r="H404" i="1"/>
  <c r="H403" i="1"/>
  <c r="H357" i="1"/>
  <c r="H402" i="1"/>
  <c r="H401" i="1"/>
  <c r="H189" i="1"/>
  <c r="H106" i="1"/>
  <c r="H249" i="1"/>
  <c r="H628" i="1"/>
  <c r="H400" i="1"/>
  <c r="H188" i="1"/>
  <c r="H264" i="1"/>
  <c r="H399" i="1"/>
  <c r="H398" i="1"/>
  <c r="H105" i="1"/>
  <c r="H397" i="1"/>
  <c r="H396" i="1"/>
  <c r="E218" i="1"/>
  <c r="H218" i="1"/>
  <c r="H187" i="1"/>
  <c r="H395" i="1"/>
  <c r="H186" i="1"/>
  <c r="H394" i="1"/>
  <c r="H393" i="1"/>
  <c r="H392" i="1"/>
  <c r="H391" i="1"/>
  <c r="H356" i="1"/>
  <c r="H104" i="1"/>
  <c r="H390" i="1"/>
  <c r="H389" i="1"/>
  <c r="H217" i="1"/>
  <c r="H388" i="1"/>
  <c r="H387" i="1"/>
  <c r="H386" i="1"/>
  <c r="H385" i="1"/>
  <c r="H627" i="1"/>
  <c r="H384" i="1"/>
  <c r="H185" i="1"/>
  <c r="H184" i="1"/>
  <c r="H626" i="1"/>
  <c r="H103" i="1"/>
  <c r="H383" i="1"/>
  <c r="H382" i="1"/>
  <c r="H625" i="1"/>
  <c r="H381" i="1"/>
  <c r="H183" i="1"/>
  <c r="H380" i="1"/>
  <c r="H355" i="1"/>
  <c r="H379" i="1"/>
  <c r="H267" i="1"/>
  <c r="H102" i="1"/>
  <c r="H378" i="1"/>
  <c r="H377" i="1"/>
  <c r="H376" i="1"/>
  <c r="H375" i="1"/>
  <c r="H624" i="1"/>
  <c r="H374" i="1"/>
  <c r="H71" i="1"/>
  <c r="H373" i="1"/>
  <c r="H372" i="1"/>
  <c r="H371" i="1"/>
  <c r="H70" i="1"/>
  <c r="H101" i="1"/>
  <c r="H248" i="1"/>
  <c r="H370" i="1"/>
  <c r="H369" i="1"/>
  <c r="H354" i="1"/>
  <c r="H69" i="1"/>
  <c r="H353" i="1"/>
  <c r="H352" i="1"/>
  <c r="H110" i="1"/>
  <c r="H368" i="1"/>
  <c r="H182" i="1"/>
  <c r="H351" i="1"/>
  <c r="H100" i="1"/>
  <c r="H367" i="1"/>
  <c r="H99" i="1"/>
  <c r="H68" i="1"/>
  <c r="H67" i="1"/>
  <c r="H350" i="1"/>
  <c r="H349" i="1"/>
  <c r="H66" i="1"/>
  <c r="H65" i="1"/>
  <c r="H619" i="1"/>
  <c r="H366" i="1"/>
  <c r="H348" i="1"/>
  <c r="H64" i="1"/>
  <c r="H98" i="1"/>
  <c r="H109" i="1"/>
  <c r="H63" i="1"/>
  <c r="H365" i="1"/>
  <c r="H97" i="1"/>
  <c r="H62" i="1"/>
  <c r="H61" i="1"/>
  <c r="E216" i="1"/>
  <c r="H216" i="1"/>
  <c r="H60" i="1"/>
  <c r="H364" i="1"/>
  <c r="H59" i="1"/>
  <c r="H347" i="1"/>
  <c r="H58" i="1"/>
  <c r="H57" i="1"/>
  <c r="H56" i="1"/>
  <c r="H96" i="1"/>
  <c r="H55" i="1"/>
  <c r="H363" i="1"/>
  <c r="H362" i="1"/>
  <c r="H623" i="1"/>
  <c r="H215" i="1"/>
  <c r="H346" i="1"/>
  <c r="H345" i="1"/>
  <c r="H54" i="1"/>
  <c r="H53" i="1"/>
  <c r="H361" i="1"/>
  <c r="H95" i="1"/>
  <c r="H94" i="1"/>
  <c r="H93" i="1"/>
  <c r="H344" i="1"/>
  <c r="H92" i="1"/>
  <c r="H52" i="1"/>
  <c r="H343" i="1"/>
  <c r="H51" i="1"/>
  <c r="H50" i="1"/>
  <c r="H49" i="1"/>
  <c r="H48" i="1"/>
  <c r="H47" i="1"/>
  <c r="H46" i="1"/>
  <c r="H45" i="1"/>
  <c r="H44" i="1"/>
  <c r="H342" i="1"/>
  <c r="H282" i="1"/>
  <c r="H43" i="1"/>
  <c r="H42" i="1"/>
  <c r="H41" i="1"/>
  <c r="H40" i="1"/>
  <c r="H39" i="1"/>
  <c r="H38" i="1"/>
  <c r="H37" i="1"/>
  <c r="H91" i="1"/>
  <c r="H36" i="1"/>
  <c r="H90" i="1"/>
  <c r="H89" i="1"/>
  <c r="H341" i="1"/>
  <c r="H340" i="1"/>
  <c r="H281" i="1"/>
  <c r="H88" i="1"/>
  <c r="H35" i="1"/>
  <c r="H87" i="1"/>
  <c r="H86" i="1"/>
  <c r="H34" i="1"/>
  <c r="H339" i="1"/>
  <c r="H33" i="1"/>
  <c r="H338" i="1"/>
  <c r="H337" i="1"/>
  <c r="H32" i="1"/>
  <c r="H336" i="1"/>
  <c r="H31" i="1"/>
  <c r="H335" i="1"/>
  <c r="H334" i="1"/>
  <c r="H30" i="1"/>
  <c r="H333" i="1"/>
  <c r="H332" i="1"/>
  <c r="H29" i="1"/>
  <c r="H28" i="1"/>
  <c r="H331" i="1"/>
  <c r="H330" i="1"/>
  <c r="H85" i="1"/>
  <c r="H27" i="1"/>
  <c r="H26" i="1"/>
  <c r="H84" i="1"/>
  <c r="H25" i="1"/>
  <c r="H24" i="1"/>
  <c r="H23" i="1"/>
  <c r="H22" i="1"/>
  <c r="H280" i="1"/>
  <c r="H21" i="1"/>
  <c r="H20" i="1"/>
  <c r="H19" i="1"/>
  <c r="H329" i="1"/>
  <c r="H18" i="1"/>
  <c r="H328" i="1"/>
  <c r="H327" i="1"/>
  <c r="H326" i="1"/>
  <c r="H325" i="1"/>
  <c r="H324" i="1"/>
  <c r="H323" i="1"/>
  <c r="H322" i="1"/>
  <c r="H17" i="1"/>
  <c r="H321" i="1"/>
  <c r="H320" i="1"/>
  <c r="H16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15" i="1"/>
  <c r="H301" i="1"/>
  <c r="H300" i="1"/>
  <c r="H360" i="1"/>
  <c r="H299" i="1"/>
  <c r="H298" i="1"/>
  <c r="H297" i="1"/>
  <c r="H296" i="1"/>
  <c r="H295" i="1"/>
  <c r="H294" i="1"/>
  <c r="H293" i="1"/>
  <c r="H14" i="1"/>
  <c r="H292" i="1"/>
  <c r="H291" i="1"/>
  <c r="H290" i="1"/>
  <c r="H289" i="1"/>
  <c r="H359" i="1"/>
  <c r="H288" i="1"/>
  <c r="H287" i="1"/>
  <c r="H83" i="1"/>
  <c r="H82" i="1"/>
  <c r="H286" i="1"/>
  <c r="H81" i="1"/>
  <c r="H285" i="1"/>
  <c r="H284" i="1"/>
  <c r="H80" i="1"/>
  <c r="H79" i="1"/>
  <c r="H78" i="1"/>
  <c r="H77" i="1"/>
  <c r="H76" i="1"/>
  <c r="H75" i="1"/>
  <c r="H74" i="1"/>
  <c r="H283" i="1"/>
</calcChain>
</file>

<file path=xl/comments1.xml><?xml version="1.0" encoding="utf-8"?>
<comments xmlns="http://schemas.openxmlformats.org/spreadsheetml/2006/main">
  <authors>
    <author>Brian Schilder</author>
  </authors>
  <commentList>
    <comment ref="D1" authorId="0">
      <text>
        <r>
          <rPr>
            <sz val="9"/>
            <color indexed="81"/>
            <rFont val="Verdana"/>
          </rPr>
          <t>"In some instances, brain size was measured and reported as endocranial volume, which was converted to brain mass in grams by multiplying the volume by 1.036 (Stephan et al., 1981)."</t>
        </r>
      </text>
    </comment>
  </commentList>
</comments>
</file>

<file path=xl/sharedStrings.xml><?xml version="1.0" encoding="utf-8"?>
<sst xmlns="http://schemas.openxmlformats.org/spreadsheetml/2006/main" count="2101" uniqueCount="808">
  <si>
    <t>Notomys alexis</t>
  </si>
  <si>
    <t>Nyctomys sumichrasti</t>
  </si>
  <si>
    <t>Oligoryzomys longicaudatus</t>
  </si>
  <si>
    <t>Clethrionomys rufocanus</t>
  </si>
  <si>
    <t>Clethrionomys rutilus</t>
  </si>
  <si>
    <t>Cricetomys gambianus</t>
  </si>
  <si>
    <t>Independent contrast derived EQ</t>
    <phoneticPr fontId="2" type="noConversion"/>
  </si>
  <si>
    <t>Ratufa indica</t>
  </si>
  <si>
    <t>Reithrodontomys megalotis</t>
  </si>
  <si>
    <t>Rhabdomys pumilio</t>
  </si>
  <si>
    <t>Rhinosciurus laticaudatus</t>
  </si>
  <si>
    <t>Paucituberculata</t>
  </si>
  <si>
    <t>Saccostomus campestris</t>
  </si>
  <si>
    <t>Crile &amp; Quiring 1940; Pirlot &amp; Stephan 1970</t>
  </si>
  <si>
    <t>Chaetodipus californicus</t>
  </si>
  <si>
    <t>Chaetodipus fallax</t>
  </si>
  <si>
    <t>Chaetodipus formosus</t>
  </si>
  <si>
    <t>Chaetodipus hispidus</t>
  </si>
  <si>
    <t>Chaetodipus penicillatus</t>
  </si>
  <si>
    <t>Chaetodipus spinatus</t>
  </si>
  <si>
    <t>Chiropodomys gliroides</t>
  </si>
  <si>
    <t>Afrosoricida</t>
  </si>
  <si>
    <t>Sherwood/this study; Silva &amp; Downing 1995</t>
  </si>
  <si>
    <t>Crile &amp; Quiring 1940; Sherwood/this study; Silva &amp; Downing 1995</t>
  </si>
  <si>
    <t>Ashwell 2007; Sherwood/this study; Silva &amp; Downing 1995</t>
  </si>
  <si>
    <t>Count 1947; Crile &amp; Quiring 1940; Sherwood/this study; Silva &amp; Downing 1995</t>
  </si>
  <si>
    <t>Sherwood/this study; Nowak 1991</t>
  </si>
  <si>
    <t>Sherwood/this study; Myers 2006</t>
  </si>
  <si>
    <t>Stephan 1981; Sherwood/this study; Silva &amp; Downing 1995</t>
  </si>
  <si>
    <t>Sherwood/this study; Warncke 1908; Silva &amp; Downing 1995</t>
  </si>
  <si>
    <t>Hrdlicka 1925; Stephan 1981; Sherwood/this study; Silva &amp; Downing 1995</t>
  </si>
  <si>
    <t>Sherwood/this study; Silva &amp; Downing 1995; Stephan 1981; Warncke 1908</t>
  </si>
  <si>
    <t>Crile &amp; Quiring 1940; Hrdlicka 1925; Rilling 1999; Sherwood/this study; Silva &amp; Downing 1995; Stephen 1981</t>
  </si>
  <si>
    <t>Hrdlicka 1925; Rilling 1999; Sherwood/this study; Silva &amp; Downing 1995</t>
  </si>
  <si>
    <t xml:space="preserve">Crile &amp; Quiring 1940; Hrdlicka 1925; Rowe 1996; Sherwood/this study </t>
  </si>
  <si>
    <t>Warncke 1908; Bronson 1981; Stephan 1981; Sherwood/this study; Silva &amp; Downing 1995</t>
  </si>
  <si>
    <t>Hrdlicka 1925; Sherwood/this study; Silva &amp; Downing 1995</t>
  </si>
  <si>
    <t>Rilling 1999; Sherwood/this study; Silva &amp; Downing 1995</t>
  </si>
  <si>
    <t>Bronson 1981; Rowe 1996; Sherwood/this study, Stephan 1981; Silva &amp; Downing 1995; Warncke 1908</t>
  </si>
  <si>
    <t>Hrdlicka 1925; Sherwood/this study; Rowe 1996</t>
  </si>
  <si>
    <t>Ateles geoffroyi</t>
  </si>
  <si>
    <t>Ateles paniscus</t>
  </si>
  <si>
    <t>Avahi laniger</t>
  </si>
  <si>
    <t>Axis axis</t>
  </si>
  <si>
    <t>Clethrionomys gapperi</t>
  </si>
  <si>
    <t>Rattus exulans</t>
  </si>
  <si>
    <t>Myopus schisticolor</t>
  </si>
  <si>
    <t>Mystromys albicaudatus</t>
  </si>
  <si>
    <t>Napaeozapus insignis</t>
  </si>
  <si>
    <t>Neofiber alleni</t>
  </si>
  <si>
    <t>Neotoma albigula</t>
  </si>
  <si>
    <t>Neotoma cinerea</t>
  </si>
  <si>
    <t>Neotoma floridana</t>
  </si>
  <si>
    <t>Neotoma fuscipes</t>
  </si>
  <si>
    <t>Neotoma micropus</t>
  </si>
  <si>
    <t>Artibeus lituratus</t>
  </si>
  <si>
    <t>Atelerix albiventris</t>
  </si>
  <si>
    <t>Marmosa rubra</t>
  </si>
  <si>
    <t>Melursus ursinus</t>
  </si>
  <si>
    <t>Mephitis mephitis</t>
  </si>
  <si>
    <t>Metachirus nudicaudatus</t>
  </si>
  <si>
    <t>Cricetus cricetus</t>
  </si>
  <si>
    <t>Cryptomys hottentotus</t>
  </si>
  <si>
    <t>Cynomys gunnisoni</t>
  </si>
  <si>
    <t>Cynomys leucurus</t>
  </si>
  <si>
    <t>Cynomys ludovicianus</t>
  </si>
  <si>
    <t>Order</t>
  </si>
  <si>
    <t>Acomys wilsoni</t>
  </si>
  <si>
    <t>Rodentia</t>
  </si>
  <si>
    <t>Aeromys tephromelas</t>
  </si>
  <si>
    <t>Aethomys chrysophilus</t>
  </si>
  <si>
    <t>Aethomys hindei</t>
  </si>
  <si>
    <t>Carnivora</t>
  </si>
  <si>
    <t>Allactaga sibirica</t>
  </si>
  <si>
    <t>Primates</t>
  </si>
  <si>
    <t>Ammospermophilus harrisii</t>
  </si>
  <si>
    <t>Ammospermophilus leucurus</t>
  </si>
  <si>
    <t>Ammospermophilus nelsoni</t>
  </si>
  <si>
    <t>Dasyuromorphia</t>
  </si>
  <si>
    <t>Aplodontia rufa</t>
  </si>
  <si>
    <t>Apodemus agrarius</t>
  </si>
  <si>
    <t>Apodemus flavicollis</t>
  </si>
  <si>
    <t>Apodemus sylvaticus</t>
  </si>
  <si>
    <t>Chiroptera</t>
  </si>
  <si>
    <t>Arvicanthis niloticus</t>
  </si>
  <si>
    <t>Atherurus africanus</t>
  </si>
  <si>
    <t>Bathyergus suillus</t>
  </si>
  <si>
    <t>Beamys hindei</t>
  </si>
  <si>
    <t>Microtus townsendii</t>
  </si>
  <si>
    <t>Mus booduga</t>
  </si>
  <si>
    <t>Mus platythrix</t>
  </si>
  <si>
    <t>Heliosciurus gambianus</t>
  </si>
  <si>
    <t>Heliosciurus rufobrachium</t>
  </si>
  <si>
    <t>Heliosciurus ruwenzorii</t>
  </si>
  <si>
    <t>Heterocephalus glaber</t>
  </si>
  <si>
    <t>Heteromys desmarestianus</t>
  </si>
  <si>
    <t>Holochilus sciureus</t>
  </si>
  <si>
    <t>Rattus fuscipes</t>
  </si>
  <si>
    <t>Rattus lutreolus</t>
  </si>
  <si>
    <t>Rattus morotaiensis</t>
  </si>
  <si>
    <t>Rattus nitidus</t>
  </si>
  <si>
    <t>Hoplomys gymnurus</t>
  </si>
  <si>
    <t>Hybomys trivirgatus</t>
  </si>
  <si>
    <t>Hydromys chrysogaster</t>
  </si>
  <si>
    <t>Hylopetes spadiceus</t>
  </si>
  <si>
    <t>Iomys horsfieldii</t>
  </si>
  <si>
    <t>Isthmomys pirrensis</t>
  </si>
  <si>
    <t>Jaculus jaculus</t>
  </si>
  <si>
    <t>Jaculus orientalis</t>
  </si>
  <si>
    <t>Cetartiodactyla</t>
    <phoneticPr fontId="2"/>
  </si>
  <si>
    <t>Lagidium viscacia</t>
  </si>
  <si>
    <t>Lagostomus maximus</t>
  </si>
  <si>
    <t>Lagurus lagurus</t>
  </si>
  <si>
    <t>Lemmus lemmus</t>
  </si>
  <si>
    <t>Lemniscomys striatus</t>
  </si>
  <si>
    <t>Leopoldamys siporanus</t>
  </si>
  <si>
    <t>Lagomorpha</t>
  </si>
  <si>
    <t>Hafner 1984, Mace 1981</t>
  </si>
  <si>
    <t>Callosciurus prevostii</t>
  </si>
  <si>
    <t>Pirlot &amp; Stephan 1970</t>
  </si>
  <si>
    <t>Thryonomys swinderianus</t>
  </si>
  <si>
    <t>Sirenia</t>
  </si>
  <si>
    <t>Tscherskia triton</t>
  </si>
  <si>
    <t>Scandentia</t>
  </si>
  <si>
    <t>Uranomys ruddi</t>
  </si>
  <si>
    <t>Xerus erythropus</t>
  </si>
  <si>
    <t>Xerus inauris</t>
  </si>
  <si>
    <t>Xerus rutilus</t>
  </si>
  <si>
    <t>Eonycteris spelaea</t>
  </si>
  <si>
    <t>Equus asinus</t>
  </si>
  <si>
    <t>Equus burchellii</t>
  </si>
  <si>
    <t>Erignathus barbatus</t>
  </si>
  <si>
    <t>Erinaceus europaeus</t>
  </si>
  <si>
    <t>Erythrocebus patas</t>
  </si>
  <si>
    <t>Rattus norvegicus</t>
  </si>
  <si>
    <t>Rattus sordidus</t>
  </si>
  <si>
    <t>Rattus tunneyi</t>
  </si>
  <si>
    <t>Ratufa affinis</t>
  </si>
  <si>
    <t>Ratufa bicolor</t>
  </si>
  <si>
    <t>Thomomys bottae</t>
  </si>
  <si>
    <t>Thomomys talpoides</t>
  </si>
  <si>
    <t>Echinops telfairi</t>
  </si>
  <si>
    <t>Echymipera clara</t>
  </si>
  <si>
    <t>Echymipera rufescens</t>
  </si>
  <si>
    <t>Elephantulus fuscipes</t>
  </si>
  <si>
    <t>Liomys irroratus</t>
  </si>
  <si>
    <t>Liomys pictus</t>
  </si>
  <si>
    <t>Liomys salvini</t>
  </si>
  <si>
    <t>Lophuromys flavopunctatus</t>
  </si>
  <si>
    <t>Lophuromys sikapusi</t>
  </si>
  <si>
    <t>Dasyprocta leporina</t>
  </si>
  <si>
    <t>Dasyprocta punctata</t>
  </si>
  <si>
    <t>Dicrostonyx groenlandicus</t>
  </si>
  <si>
    <t>Dicrostonyx torquatus</t>
  </si>
  <si>
    <t>Dinomys branickii</t>
  </si>
  <si>
    <t>Dipodomys agilis</t>
  </si>
  <si>
    <t>Dipodomys deserti</t>
  </si>
  <si>
    <t>Dipodomys heermanni</t>
  </si>
  <si>
    <t>Dipodomys merriami</t>
  </si>
  <si>
    <t>Dipodomys microps</t>
  </si>
  <si>
    <t>Dipodomys ordii</t>
  </si>
  <si>
    <t>Dipodomys panamintinus</t>
  </si>
  <si>
    <t>Dipodomys spectabilis</t>
  </si>
  <si>
    <t>Dolichotis patagonum</t>
  </si>
  <si>
    <t>Dremomys rufigenis</t>
  </si>
  <si>
    <t>Peramelemorphia</t>
  </si>
  <si>
    <t>Macroscelidea</t>
  </si>
  <si>
    <t>Proboscidea</t>
  </si>
  <si>
    <t>Perissodactyla</t>
  </si>
  <si>
    <t>Erethizon dorsatum</t>
  </si>
  <si>
    <t>Funambulus pennantii</t>
  </si>
  <si>
    <t>Funisciurus anerythrus</t>
  </si>
  <si>
    <t>Funisciurus carruthersi</t>
  </si>
  <si>
    <t>Galea musteloides</t>
  </si>
  <si>
    <t>Geocapromys ingrahami</t>
  </si>
  <si>
    <t>Geomys bursarius</t>
  </si>
  <si>
    <t>Geomys pinetis</t>
  </si>
  <si>
    <t>Gerbillurus paeba</t>
  </si>
  <si>
    <t>Gerbillus gleadowi</t>
  </si>
  <si>
    <t>Gerbillus nanus</t>
  </si>
  <si>
    <t>Gerbillus pyramidum</t>
  </si>
  <si>
    <t>Diprotodontia</t>
  </si>
  <si>
    <t>Xenarthra</t>
  </si>
  <si>
    <t>Callosciurus caniceps</t>
  </si>
  <si>
    <t>Callosciurus nigrovittatus</t>
  </si>
  <si>
    <t>Callosciurus notatus</t>
  </si>
  <si>
    <t>Peromyscus polionotus</t>
  </si>
  <si>
    <t>Peromyscus truei</t>
  </si>
  <si>
    <t>Peromyscus yucatanicus</t>
  </si>
  <si>
    <t>Petaurista elegans</t>
  </si>
  <si>
    <t>Didelphimorphia</t>
  </si>
  <si>
    <t>Castor canadensis</t>
  </si>
  <si>
    <t>Cavia aperea</t>
  </si>
  <si>
    <t>Cavia porcellus</t>
  </si>
  <si>
    <t>Chaetodipus baileyi</t>
  </si>
  <si>
    <t>Praomys morio</t>
  </si>
  <si>
    <t>Praomys tullbergi</t>
  </si>
  <si>
    <t>Hyracoidea</t>
  </si>
  <si>
    <t>Proechimys semispinosus</t>
  </si>
  <si>
    <t>Pseudomys australis</t>
  </si>
  <si>
    <t>Pteromyscus pulverulentus</t>
  </si>
  <si>
    <t>Atelerix algirus</t>
  </si>
  <si>
    <t>Ateles fusciceps</t>
  </si>
  <si>
    <t>Peromyscus melanophrys</t>
  </si>
  <si>
    <t>Peromyscus melanotis</t>
  </si>
  <si>
    <t>Peromyscus merriami</t>
  </si>
  <si>
    <t>Peromyscus mexicanus</t>
  </si>
  <si>
    <t>Antechinus stuartii</t>
  </si>
  <si>
    <t>Antechinus swainsonii</t>
  </si>
  <si>
    <t>Aotus lemurinus</t>
  </si>
  <si>
    <t>Aotus trivirgatus</t>
  </si>
  <si>
    <t>Petaurista petaurista</t>
  </si>
  <si>
    <t>Podomys floridanus</t>
  </si>
  <si>
    <t>Pogonomys macrourus</t>
  </si>
  <si>
    <t>Pogonomys sylvestris</t>
  </si>
  <si>
    <t>Arctocephalus philippii</t>
  </si>
  <si>
    <t>Arctocephalus pusillus</t>
  </si>
  <si>
    <t>Arctocephalus tropicalis</t>
  </si>
  <si>
    <t>Artibeus jamaicensis</t>
  </si>
  <si>
    <t>Macaca nigra</t>
  </si>
  <si>
    <t>Macaca sinica</t>
  </si>
  <si>
    <t>Macaca sylvanus</t>
  </si>
  <si>
    <t>Macropus antilopinus</t>
  </si>
  <si>
    <t>Macropus eugenii</t>
  </si>
  <si>
    <t>Arctocephalus australis</t>
  </si>
  <si>
    <t>Microcebus murinus</t>
  </si>
  <si>
    <t>Microgale cowani</t>
  </si>
  <si>
    <t>Bassariscus sumichrasti</t>
  </si>
  <si>
    <t>Bettongia gaimardi</t>
  </si>
  <si>
    <t>Bettongia penicillata</t>
  </si>
  <si>
    <t>Blarina brevicauda</t>
  </si>
  <si>
    <t>Boselaphus tragocamelus</t>
  </si>
  <si>
    <t>Bradypus tridactylus</t>
  </si>
  <si>
    <t>Bradypus variegatus</t>
  </si>
  <si>
    <t>Cabassous unicinctus</t>
  </si>
  <si>
    <t>Callicebus moloch</t>
  </si>
  <si>
    <t>Callithrix jacchus</t>
  </si>
  <si>
    <t>Callithrix pygmaea</t>
  </si>
  <si>
    <t>Ondatra zibethicus</t>
  </si>
  <si>
    <t>Onychomys leucogaster</t>
  </si>
  <si>
    <t>Onychomys torridus</t>
  </si>
  <si>
    <t>Orthogeomys cherriei</t>
  </si>
  <si>
    <t>Orthogeomys heterodus</t>
  </si>
  <si>
    <t>Orthogeomys hispidus</t>
  </si>
  <si>
    <t>Oryzomys palustris</t>
  </si>
  <si>
    <t>Otomys angoniensis</t>
  </si>
  <si>
    <t>Otomys irroratus</t>
  </si>
  <si>
    <t>Ototylomys phyllotis</t>
  </si>
  <si>
    <t>Paraxerus cepapi</t>
  </si>
  <si>
    <t>Pectinator spekei</t>
  </si>
  <si>
    <t>Malacomys edwardsi</t>
  </si>
  <si>
    <t>Marmota flaviventris</t>
  </si>
  <si>
    <t>Marmota monax</t>
  </si>
  <si>
    <t>Marmota sibirica</t>
  </si>
  <si>
    <t>Massoutiera mzabi</t>
  </si>
  <si>
    <t>Megadontomys thomasi</t>
  </si>
  <si>
    <t>Melomys cervinipes</t>
  </si>
  <si>
    <t>Melomys rufescens</t>
  </si>
  <si>
    <t>Meriones hurrianae</t>
  </si>
  <si>
    <t>Meriones unguiculatus</t>
  </si>
  <si>
    <t>Mesembriomys gouldii</t>
  </si>
  <si>
    <t>Microdipodops megacephalus</t>
  </si>
  <si>
    <t>Microdipodops pallidus</t>
  </si>
  <si>
    <t>Micromys minutus</t>
  </si>
  <si>
    <t>Microtus agrestis</t>
  </si>
  <si>
    <t>Microtus arvalis</t>
  </si>
  <si>
    <t>Microtus californicus</t>
  </si>
  <si>
    <t>Microtus guentheri</t>
  </si>
  <si>
    <t>Microtus longicaudus</t>
  </si>
  <si>
    <t>Microtus montanus</t>
  </si>
  <si>
    <t>Microtus ochrogaster</t>
  </si>
  <si>
    <t>Microtus oregoni</t>
  </si>
  <si>
    <t xml:space="preserve">Microtus pennsylvanicus </t>
  </si>
  <si>
    <t>Microtus pinetorum</t>
  </si>
  <si>
    <t>Tamias townsendii</t>
  </si>
  <si>
    <t>Tamiasciurus hudsonicus</t>
  </si>
  <si>
    <t>Myocastor coypus</t>
  </si>
  <si>
    <t>Glaucomys sabrinus</t>
  </si>
  <si>
    <t>Glaucomys volans</t>
  </si>
  <si>
    <t>Grammomys cometes</t>
  </si>
  <si>
    <t>Heliophobius argenteocinereus</t>
  </si>
  <si>
    <t>Colobus guereza</t>
  </si>
  <si>
    <t>Condylura cristata</t>
  </si>
  <si>
    <t>Synaptomys cooperi</t>
  </si>
  <si>
    <t>Tachyoryctes splendens</t>
  </si>
  <si>
    <t>Tamias amoenus</t>
  </si>
  <si>
    <t>Tamias dorsalis</t>
  </si>
  <si>
    <t>Tamias minimus</t>
  </si>
  <si>
    <t>Tamias palmeri</t>
  </si>
  <si>
    <t>Tamias panamintinus</t>
  </si>
  <si>
    <t>Tamias quadrimaculatus</t>
  </si>
  <si>
    <t>Tamias quadrivittatus</t>
  </si>
  <si>
    <t>Tamias speciosus</t>
  </si>
  <si>
    <t>Tamias striatus</t>
  </si>
  <si>
    <t>Dendrolagus dorianus</t>
  </si>
  <si>
    <t>Dendrolagus inustus</t>
  </si>
  <si>
    <t>Desmana moschata</t>
  </si>
  <si>
    <t>Desmodus rotundus</t>
  </si>
  <si>
    <t>Tatera indica</t>
  </si>
  <si>
    <t>Daubentonia madagascariensis</t>
  </si>
  <si>
    <t>Delphinapterus leucas</t>
  </si>
  <si>
    <t>Delphinus delphis</t>
  </si>
  <si>
    <t>Panthera tigris</t>
  </si>
  <si>
    <t>Papio hamadryas</t>
  </si>
  <si>
    <t>Paradoxurus hermaphroditus</t>
  </si>
  <si>
    <t>Elephas maximus</t>
  </si>
  <si>
    <t>Phoca sibirica</t>
  </si>
  <si>
    <t>Phoca vitulina</t>
  </si>
  <si>
    <t>Phocarctos hookeri</t>
  </si>
  <si>
    <t>Phocoena phocoena</t>
  </si>
  <si>
    <t>Phocoenoides dalli</t>
  </si>
  <si>
    <t>Phyllostomus discolor</t>
  </si>
  <si>
    <t>Pithecia monachus</t>
  </si>
  <si>
    <t>Planigale gilesi</t>
  </si>
  <si>
    <t>Eulemur macaco</t>
  </si>
  <si>
    <t>Eulemur mongoz</t>
  </si>
  <si>
    <t>Eulemur rubriventer</t>
  </si>
  <si>
    <t>Eumetopias jubatus</t>
  </si>
  <si>
    <t>Euphractus sexcinctus</t>
  </si>
  <si>
    <t>Galago senegalensis</t>
  </si>
  <si>
    <t>Galagoides demidoff</t>
  </si>
  <si>
    <t>Galemys pyrenaicus</t>
  </si>
  <si>
    <t>Gazella thomsonii</t>
  </si>
  <si>
    <t>Genetta tigrina</t>
  </si>
  <si>
    <t>Gerbillus dasyurus</t>
  </si>
  <si>
    <t>Giraffa camelopardalis</t>
  </si>
  <si>
    <t>Sciurus aureogaster</t>
  </si>
  <si>
    <t>Sciurus carolinensis</t>
  </si>
  <si>
    <t>Sciurus granatensis</t>
  </si>
  <si>
    <t>Sciurus niger</t>
  </si>
  <si>
    <t>Sciurus vulgaris</t>
  </si>
  <si>
    <t>Sigmodon hispidus</t>
  </si>
  <si>
    <t>Spalacopus cyanus</t>
  </si>
  <si>
    <t>Spermophilopsis leptodactylus</t>
  </si>
  <si>
    <t>Spermophilus beecheyi</t>
  </si>
  <si>
    <t>Spermophilus beldingi</t>
  </si>
  <si>
    <t>Spermophilus columbianus</t>
  </si>
  <si>
    <t>Spermophilus lateralis</t>
  </si>
  <si>
    <t>Spermophilus parryii</t>
  </si>
  <si>
    <t>Spermophilus richardsonii</t>
  </si>
  <si>
    <t>Spermophilus tereticaudus</t>
  </si>
  <si>
    <t>Spermophilus townsendii</t>
  </si>
  <si>
    <t>Spermophilus tridecemlineatus</t>
  </si>
  <si>
    <t>Spermophilus undulatus</t>
  </si>
  <si>
    <t>Perognathus flavus</t>
  </si>
  <si>
    <t>Perognathus longimembris</t>
  </si>
  <si>
    <t>Perognathus parvus</t>
  </si>
  <si>
    <t>Peromyscus aztecus</t>
  </si>
  <si>
    <t>Peromyscus boylii</t>
  </si>
  <si>
    <t>Peromyscus californicus</t>
  </si>
  <si>
    <t>Peromyscus crinitus</t>
  </si>
  <si>
    <t>Peromyscus eremicus</t>
  </si>
  <si>
    <t>Peromyscus gossypinus</t>
  </si>
  <si>
    <t>Peromyscus grandis</t>
  </si>
  <si>
    <t>Peromyscus guatemalensis</t>
  </si>
  <si>
    <t>Peromyscus leucopus</t>
  </si>
  <si>
    <t>Peromyscus maniculatus</t>
  </si>
  <si>
    <t>Peromyscus megalops</t>
  </si>
  <si>
    <t>Peromyscus melanocarpus</t>
  </si>
  <si>
    <t>Leontopithecus rosalia</t>
  </si>
  <si>
    <t>Leopardus pardalis</t>
  </si>
  <si>
    <t>Leptailurus serval</t>
  </si>
  <si>
    <t>Leptonychotes weddellii</t>
  </si>
  <si>
    <t>Leptonycteris curasoae</t>
  </si>
  <si>
    <t>Zapus hudsonius</t>
  </si>
  <si>
    <t>Zapus princeps</t>
  </si>
  <si>
    <t>Zygogeomys trichopus</t>
  </si>
  <si>
    <t>Aepyceros melampus</t>
  </si>
  <si>
    <t>Ailurus fulgens</t>
  </si>
  <si>
    <t>Alces alces</t>
  </si>
  <si>
    <t>Alouatta caraya</t>
  </si>
  <si>
    <t>Alouatta palliata</t>
  </si>
  <si>
    <t>Alouatta seniculus</t>
  </si>
  <si>
    <t>Antechinus bellus</t>
  </si>
  <si>
    <t>Antechinus flavipes</t>
  </si>
  <si>
    <t>Antechinus leo</t>
  </si>
  <si>
    <t>Antechinus minimus</t>
  </si>
  <si>
    <t>Sorex cinereus</t>
  </si>
  <si>
    <t>Sorex fumeus</t>
  </si>
  <si>
    <t>Sorex hoyi</t>
  </si>
  <si>
    <t>Lepus americanus</t>
  </si>
  <si>
    <t>Lepus arcticus</t>
  </si>
  <si>
    <t>Lepus californicus</t>
  </si>
  <si>
    <t>Lepus capensis</t>
  </si>
  <si>
    <t>Arctocephalus forsteri</t>
  </si>
  <si>
    <t>Arctocephalus galapagoensis</t>
  </si>
  <si>
    <t>Arctocephalus gazella</t>
  </si>
  <si>
    <t>Madoqua kirkii</t>
  </si>
  <si>
    <t>Mandrillus sphinx</t>
  </si>
  <si>
    <t>Marmosa mexicana</t>
  </si>
  <si>
    <t>Marmosa murina</t>
  </si>
  <si>
    <t>Marmosa robinsoni</t>
  </si>
  <si>
    <t>Sorex minutus</t>
  </si>
  <si>
    <t>Sorex monticolus</t>
  </si>
  <si>
    <t>Sorex ornatus</t>
  </si>
  <si>
    <t>Sorex palustris</t>
  </si>
  <si>
    <t>Sorex trowbridgii</t>
  </si>
  <si>
    <t>Sorex vagrans</t>
  </si>
  <si>
    <t>Spermophilus franklinii</t>
  </si>
  <si>
    <t>Spilocuscus maculatus</t>
  </si>
  <si>
    <t>Stenella coeruleoalba</t>
  </si>
  <si>
    <t>Microgale dobsoni</t>
  </si>
  <si>
    <t>Microgale talazaci</t>
  </si>
  <si>
    <t>Mimon crenulatum</t>
  </si>
  <si>
    <t>Miniopterus schreibersi</t>
  </si>
  <si>
    <t>Mirounga leonina</t>
  </si>
  <si>
    <t>Molossus molossus</t>
  </si>
  <si>
    <t>Monachus monachus</t>
  </si>
  <si>
    <t>Monachus schauinslandi</t>
  </si>
  <si>
    <t>Monodelphis brevicaudata</t>
  </si>
  <si>
    <t>Mormoops megalophylla</t>
  </si>
  <si>
    <t>Mormopterus jugularis</t>
  </si>
  <si>
    <t>Moschiola meminna</t>
  </si>
  <si>
    <t>Callorhinus ursinus</t>
  </si>
  <si>
    <t>Caluromys derbianus</t>
  </si>
  <si>
    <t>Caluromys lanatus</t>
  </si>
  <si>
    <t>Caluromys philander</t>
  </si>
  <si>
    <t>Canis mesomelas</t>
  </si>
  <si>
    <t>Carollia perspicillata</t>
  </si>
  <si>
    <t>Casinycteris argynnis</t>
  </si>
  <si>
    <t>Cebus albifrons</t>
  </si>
  <si>
    <t>Cebus apella</t>
  </si>
  <si>
    <t>Cebus capucinus</t>
  </si>
  <si>
    <t>Cebus olivaceus</t>
  </si>
  <si>
    <t>Cercartetus concinnus</t>
  </si>
  <si>
    <t>Cercartetus lepidus</t>
  </si>
  <si>
    <t>Cercocebus agilis</t>
  </si>
  <si>
    <t>Cercopithecus cephus</t>
  </si>
  <si>
    <t>Cercopithecus mitis</t>
  </si>
  <si>
    <t>Cercopithecus mona</t>
  </si>
  <si>
    <t>Cervus elaphus</t>
  </si>
  <si>
    <t>Chaerephon pumila</t>
  </si>
  <si>
    <t>Cheirogaleus major</t>
  </si>
  <si>
    <t>Cheirogaleus medius</t>
  </si>
  <si>
    <t>Chlorocebus aethiops</t>
  </si>
  <si>
    <t>Choloepus didactylus</t>
  </si>
  <si>
    <t>Choloepus hoffmanni</t>
  </si>
  <si>
    <t>Chrysochloris asiatica</t>
  </si>
  <si>
    <t>Chrysochloris stuhlmanni</t>
  </si>
  <si>
    <t>Clethrionomys glareolus</t>
  </si>
  <si>
    <t>Colobus angolensis</t>
  </si>
  <si>
    <t>Odocoileus virginianus</t>
  </si>
  <si>
    <t>Ommatophoca rossii</t>
  </si>
  <si>
    <t>Onychogalea fraenata</t>
  </si>
  <si>
    <t>Connochaetes taurinus</t>
  </si>
  <si>
    <t>Crocidura fuscomurina</t>
  </si>
  <si>
    <t>Crocidura russula</t>
  </si>
  <si>
    <t>Crocuta crocuta</t>
  </si>
  <si>
    <t>Cryptotis parva</t>
  </si>
  <si>
    <t>Cynopterus brachyotis</t>
  </si>
  <si>
    <t>Cynopterus horsfieldi</t>
  </si>
  <si>
    <t>Cystophora cristata</t>
  </si>
  <si>
    <t>Dactylopsila trivirgata</t>
  </si>
  <si>
    <t>Damaliscus pygargus</t>
  </si>
  <si>
    <t>Dasycercus byrnei</t>
  </si>
  <si>
    <t>Dasypus novemcinctus</t>
  </si>
  <si>
    <t>Dasyurus hallucatus</t>
  </si>
  <si>
    <t>Agouti paca</t>
    <phoneticPr fontId="2" type="noConversion"/>
  </si>
  <si>
    <t>Warncke 1908</t>
    <phoneticPr fontId="2" type="noConversion"/>
  </si>
  <si>
    <t>Bininda-Emonds 2000; Count 1947; Crile &amp; Quiring 1940; Silva &amp; Downing 1995</t>
  </si>
  <si>
    <t>Mace 1981</t>
  </si>
  <si>
    <t>Parantechinus apicalis</t>
  </si>
  <si>
    <t>Diaemus youngi</t>
  </si>
  <si>
    <t>Didelphis marsupialis</t>
  </si>
  <si>
    <t>Didelphis virginiana</t>
  </si>
  <si>
    <t>Distoechurus pennatus</t>
  </si>
  <si>
    <t>Dorcopsis luctuosa</t>
  </si>
  <si>
    <t>Petauroides volans</t>
  </si>
  <si>
    <t>Petrogale concinna</t>
  </si>
  <si>
    <t>Petrogale penicillata</t>
  </si>
  <si>
    <t>Petrogale persephone</t>
  </si>
  <si>
    <t>Phacochoerus aethiopicus</t>
  </si>
  <si>
    <t>Phalanger carmelitae</t>
  </si>
  <si>
    <t>Phalanger orientalis</t>
  </si>
  <si>
    <t>Phalanger ornatus</t>
  </si>
  <si>
    <t>Phalanger vestitus</t>
  </si>
  <si>
    <t>Phascogale calura</t>
  </si>
  <si>
    <t>Philander opossum</t>
  </si>
  <si>
    <t>Phoca caspica</t>
  </si>
  <si>
    <t>Phoca fasciata</t>
  </si>
  <si>
    <t>Platyrrhinus helleri</t>
  </si>
  <si>
    <t>Pongo pygmaeus</t>
  </si>
  <si>
    <t>Potamogale velox</t>
  </si>
  <si>
    <t>Potos flavus</t>
  </si>
  <si>
    <t>Procavia capensis</t>
  </si>
  <si>
    <t>Procolobus badius</t>
  </si>
  <si>
    <t>Procyon lotor</t>
  </si>
  <si>
    <t>Propithecus verreauxi</t>
  </si>
  <si>
    <t>Pseudocheirus peregrinus</t>
  </si>
  <si>
    <t>Pseudorca crassidens</t>
  </si>
  <si>
    <t>Pteronotus davyi</t>
  </si>
  <si>
    <t>Pteropus lylei</t>
  </si>
  <si>
    <t>Glossophaga soricina</t>
  </si>
  <si>
    <t>Gorilla gorilla</t>
  </si>
  <si>
    <t>Gymnobelideus leadbeateri</t>
  </si>
  <si>
    <t>Halichoerus grypus</t>
  </si>
  <si>
    <t>Helarctos malayanus</t>
  </si>
  <si>
    <t>Hemicentetes semispinosus</t>
  </si>
  <si>
    <t>Hemiechinus auritus</t>
  </si>
  <si>
    <t>Hippopotamus amphibius</t>
  </si>
  <si>
    <t>Hipposideros bicolor</t>
  </si>
  <si>
    <t>Hipposideros caffer</t>
  </si>
  <si>
    <t>Homo sapiens</t>
  </si>
  <si>
    <t>Hydrurga leptonyx</t>
  </si>
  <si>
    <t>Hylobates agilis</t>
  </si>
  <si>
    <t>Hylobates lar</t>
  </si>
  <si>
    <t>Hylobates muelleri</t>
  </si>
  <si>
    <t>Hylobates syndactylus</t>
  </si>
  <si>
    <t>Hypsignathus monstrosus</t>
  </si>
  <si>
    <t>Ichneumia albicauda</t>
  </si>
  <si>
    <t>Indri indri</t>
  </si>
  <si>
    <t>Isoodon macrourus</t>
  </si>
  <si>
    <t>Isoodon obesulus</t>
  </si>
  <si>
    <t>Kobus ellipsiprymnus</t>
  </si>
  <si>
    <t>Lagenorhynchus obliquidens</t>
  </si>
  <si>
    <t>Lagorchestes conspicillatus</t>
  </si>
  <si>
    <t>Lagothrix lagotricha</t>
  </si>
  <si>
    <t>Lemur catta</t>
  </si>
  <si>
    <t>Saccopteryx bilineata</t>
  </si>
  <si>
    <t>Saguinus geoffroyi</t>
  </si>
  <si>
    <t>Saguinus oedipus</t>
  </si>
  <si>
    <t>Saimiri boliviensis</t>
  </si>
  <si>
    <t>Saimiri oerstedii</t>
  </si>
  <si>
    <t>Saimiri sciureus</t>
  </si>
  <si>
    <t>Scalopus aquaticus</t>
  </si>
  <si>
    <t>Scapanus townsendii</t>
  </si>
  <si>
    <t>Semnopithecus entellus</t>
  </si>
  <si>
    <t>Setifer setosus</t>
  </si>
  <si>
    <t>Sminthopsis crassicaudata</t>
  </si>
  <si>
    <t>Sminthopsis griseoventer</t>
  </si>
  <si>
    <t>Sminthopsis laniger</t>
  </si>
  <si>
    <t>Sminthopsis macroura</t>
  </si>
  <si>
    <t>Solenodon paradoxus</t>
  </si>
  <si>
    <t>Sorex araneus</t>
  </si>
  <si>
    <t>Sorex arcticus</t>
  </si>
  <si>
    <t>Stephan 1981; Silva &amp; Downing 1995</t>
    <phoneticPr fontId="2" type="noConversion"/>
  </si>
  <si>
    <t>Bronson 1981; Crile &amp; Quiring 1940; Hrdlicka 1925; Stephan 1981; Silva &amp; Downing 1995</t>
    <phoneticPr fontId="2" type="noConversion"/>
  </si>
  <si>
    <t>Bronson 1981; Warncke 1908</t>
    <phoneticPr fontId="2" type="noConversion"/>
  </si>
  <si>
    <t>Lepus europaeus</t>
  </si>
  <si>
    <t>Lepus nigricollis</t>
  </si>
  <si>
    <t>Lepus timidus</t>
  </si>
  <si>
    <t>Limnogale mergulus</t>
  </si>
  <si>
    <t>Lobodon carcinophagus</t>
  </si>
  <si>
    <t>Lophocebus albigena</t>
  </si>
  <si>
    <t>Loris tardigradus</t>
  </si>
  <si>
    <t>Loxodonta africana</t>
  </si>
  <si>
    <t>Lynx canadensis</t>
  </si>
  <si>
    <t>Lynx rufus</t>
  </si>
  <si>
    <t>Macaca arctoides</t>
  </si>
  <si>
    <t>Macaca assamensis</t>
  </si>
  <si>
    <t>Macaca fascicularis</t>
  </si>
  <si>
    <t>Macaca maura</t>
  </si>
  <si>
    <t>Macaca mulatta</t>
  </si>
  <si>
    <t>Macaca nemestrina</t>
  </si>
  <si>
    <t>Macropus parma</t>
  </si>
  <si>
    <t>Macropus parryi</t>
  </si>
  <si>
    <t>Macropus robustus</t>
  </si>
  <si>
    <t>Macropus rufogriseus</t>
  </si>
  <si>
    <t>Macrotis lagotis</t>
  </si>
  <si>
    <t>Stenella longirostris</t>
  </si>
  <si>
    <t>Sturnira lilium</t>
  </si>
  <si>
    <t>Suncus etruscus</t>
  </si>
  <si>
    <t>Suncus murinus</t>
  </si>
  <si>
    <t>Surdisorex polulus</t>
  </si>
  <si>
    <t>Sus scrofa</t>
  </si>
  <si>
    <t>Sylvilagus audubonii</t>
  </si>
  <si>
    <t>Sylvilagus bachmani</t>
  </si>
  <si>
    <t>Sylvilagus brasiliensis</t>
  </si>
  <si>
    <t>Sylvilagus floridanus</t>
  </si>
  <si>
    <t>Syncerus caffer</t>
  </si>
  <si>
    <t>Murexia longicaudata</t>
  </si>
  <si>
    <t>Murexia rothschildi</t>
  </si>
  <si>
    <t>Mustela erminea</t>
  </si>
  <si>
    <t>Mustela putorius</t>
  </si>
  <si>
    <t>Myotis bechsteini</t>
  </si>
  <si>
    <t>Myotis bocagei</t>
  </si>
  <si>
    <t>Myotis dasycneme</t>
  </si>
  <si>
    <t>Myotis daubentoni</t>
  </si>
  <si>
    <t>Myotis myotis</t>
  </si>
  <si>
    <t>Myotis mystacinus</t>
  </si>
  <si>
    <t>Myotis nattereri</t>
  </si>
  <si>
    <t>Myotis nigricans</t>
  </si>
  <si>
    <t>Myrmecobius fasciatus</t>
  </si>
  <si>
    <t>Myrmecophaga tridactyla</t>
  </si>
  <si>
    <t>Nasua narica</t>
  </si>
  <si>
    <t>Nasua nasua</t>
  </si>
  <si>
    <t>Neomys fodiens</t>
  </si>
  <si>
    <t>Neophoca cinerea</t>
  </si>
  <si>
    <t>Neurotrichus gibbsii</t>
  </si>
  <si>
    <t>Noctilio albiventris</t>
  </si>
  <si>
    <t>Noctilio leporinus</t>
  </si>
  <si>
    <t>Notiosorex crawfordi</t>
  </si>
  <si>
    <t>Nycteris arge</t>
  </si>
  <si>
    <t>Nycticebus coucang</t>
  </si>
  <si>
    <t>Nycticebus pygmaeus</t>
  </si>
  <si>
    <t>Ochotona hyperborea</t>
  </si>
  <si>
    <t>Ochotona princeps</t>
  </si>
  <si>
    <t>Ochotona rufescens</t>
  </si>
  <si>
    <t>Odobenus rosmarus</t>
  </si>
  <si>
    <t>Ashwell 2007; Silva &amp; Downing 1995</t>
    <phoneticPr fontId="2" type="noConversion"/>
  </si>
  <si>
    <t>Bininda-Emonds 2000</t>
  </si>
  <si>
    <t>Bininda-Emonds 2000; Scheffer 1960</t>
  </si>
  <si>
    <t>Brain Mass (g)</t>
    <phoneticPr fontId="2" type="noConversion"/>
  </si>
  <si>
    <t>Body Mass (g)</t>
    <phoneticPr fontId="2" type="noConversion"/>
  </si>
  <si>
    <t>EQ</t>
    <phoneticPr fontId="2" type="noConversion"/>
  </si>
  <si>
    <t>Reference</t>
    <phoneticPr fontId="2" type="noConversion"/>
  </si>
  <si>
    <t>Notes</t>
    <phoneticPr fontId="2" type="noConversion"/>
  </si>
  <si>
    <t>Mace 1981, Silva &amp; Downing 1995</t>
    <phoneticPr fontId="2" type="noConversion"/>
  </si>
  <si>
    <t>Corrected body mass for Mace 1981 dataset, see Isler &amp; van Schaik 2006</t>
    <phoneticPr fontId="2" type="noConversion"/>
  </si>
  <si>
    <t>Mace 1981</t>
    <phoneticPr fontId="2" type="noConversion"/>
  </si>
  <si>
    <t>Mace 1981; Silva &amp; Downing 1995; Stephan 1981</t>
    <phoneticPr fontId="2" type="noConversion"/>
  </si>
  <si>
    <t>Mann &amp; Towe 2002</t>
    <phoneticPr fontId="2" type="noConversion"/>
  </si>
  <si>
    <t>Ridgway et al. 1987</t>
    <phoneticPr fontId="2" type="noConversion"/>
  </si>
  <si>
    <t>Ornithorhynchus anatinus</t>
    <phoneticPr fontId="2" type="noConversion"/>
  </si>
  <si>
    <t>Monotremata</t>
    <phoneticPr fontId="2" type="noConversion"/>
  </si>
  <si>
    <t>Bininda-Emonds 2000; Robin 1973; Silva &amp; Downing 1995</t>
  </si>
  <si>
    <t>Mace &amp; Eisenberg 1982</t>
  </si>
  <si>
    <t>Talpa europaea</t>
  </si>
  <si>
    <t>Tamandua tetradactyla</t>
  </si>
  <si>
    <t>Tapirus bairdii</t>
  </si>
  <si>
    <t>Tarsius bancanus</t>
  </si>
  <si>
    <t>Tayassu pecari</t>
  </si>
  <si>
    <t>Tenrec ecaudatus</t>
  </si>
  <si>
    <t>Theropithecus gelada</t>
  </si>
  <si>
    <t>Thylamys elegans</t>
  </si>
  <si>
    <t>Thylogale billardierii</t>
  </si>
  <si>
    <t>Thylogale thetis</t>
  </si>
  <si>
    <t>Trachypithecus francoisi</t>
  </si>
  <si>
    <t>Tragelaphus eurycerus</t>
  </si>
  <si>
    <t>Tragelaphus scriptus</t>
  </si>
  <si>
    <t>Tragulus napu</t>
  </si>
  <si>
    <t>Trichechus manatus</t>
  </si>
  <si>
    <t>Trichosurus vulpecula</t>
  </si>
  <si>
    <t>Tupaia glis</t>
  </si>
  <si>
    <t>Tupaia minor</t>
  </si>
  <si>
    <t>Tursiops truncatus</t>
  </si>
  <si>
    <t>Urocyon cinereoargenteus</t>
  </si>
  <si>
    <t>Uroderma bilobatum</t>
  </si>
  <si>
    <t>Urogale everetti</t>
  </si>
  <si>
    <t>Ursus americanus</t>
  </si>
  <si>
    <t>Ursus arctos</t>
  </si>
  <si>
    <t>Ursus maritimus</t>
  </si>
  <si>
    <t>Varecia variegata</t>
  </si>
  <si>
    <t>Vombatus ursinus</t>
  </si>
  <si>
    <t>Vulpes vulpes</t>
  </si>
  <si>
    <t>Wallabia bicolor</t>
  </si>
  <si>
    <t>Zalophus californianus</t>
  </si>
  <si>
    <t>Orcinus orca</t>
  </si>
  <si>
    <t>Oryctolagus cuniculus</t>
  </si>
  <si>
    <t>Oryzorictes hova</t>
  </si>
  <si>
    <t>Otaria byronia</t>
  </si>
  <si>
    <t>Otocyon megalotis</t>
  </si>
  <si>
    <t>Pan paniscus</t>
  </si>
  <si>
    <t>Pan troglodytes</t>
  </si>
  <si>
    <t>Panthera leo</t>
  </si>
  <si>
    <t>Panthera pardus</t>
  </si>
  <si>
    <t>Perameles bougainville</t>
  </si>
  <si>
    <t>Perameles gunnii</t>
  </si>
  <si>
    <t>Perameles nasuta</t>
  </si>
  <si>
    <t>Perodicticus potto</t>
  </si>
  <si>
    <t>Peroryctes raffrayana</t>
  </si>
  <si>
    <t>Phoca hispida</t>
  </si>
  <si>
    <t>Phoca largha</t>
  </si>
  <si>
    <t>Pteropus rufus</t>
  </si>
  <si>
    <t>Puma concolor</t>
  </si>
  <si>
    <t>Pygathrix nemaeus</t>
  </si>
  <si>
    <t>Rangifer tarandus</t>
  </si>
  <si>
    <t>Rhinolophus hipposideros</t>
  </si>
  <si>
    <t>Rhynchocyon cirnei</t>
  </si>
  <si>
    <t>Rhynchocyon petersi</t>
  </si>
  <si>
    <t>Rhyncholestes raphanurus</t>
  </si>
  <si>
    <t>Rhynchonycteris naso</t>
  </si>
  <si>
    <t>Rousettus egyptiacus</t>
  </si>
  <si>
    <t>Crile &amp; Quiring 1940; Warncke 1908</t>
    <phoneticPr fontId="2" type="noConversion"/>
  </si>
  <si>
    <t>Warncke 1908</t>
    <phoneticPr fontId="2" type="noConversion"/>
  </si>
  <si>
    <t>Warncke 1908</t>
    <phoneticPr fontId="2" type="noConversion"/>
  </si>
  <si>
    <t>Crile &amp; Quiring 1940</t>
    <phoneticPr fontId="2" type="noConversion"/>
  </si>
  <si>
    <t>Hrdlicka 1925</t>
    <phoneticPr fontId="2" type="noConversion"/>
  </si>
  <si>
    <t>Ashwell 2007; Silva &amp; Downing 1995</t>
    <phoneticPr fontId="2" type="noConversion"/>
  </si>
  <si>
    <t>Count 1947; Silva &amp; Downing 1995</t>
    <phoneticPr fontId="2" type="noConversion"/>
  </si>
  <si>
    <t>Mace 1981; Count 1947; Silva &amp; Downing 1995</t>
    <phoneticPr fontId="2" type="noConversion"/>
  </si>
  <si>
    <t>Arvicola terrestris</t>
    <phoneticPr fontId="2" type="noConversion"/>
  </si>
  <si>
    <t>Eulipotyphla</t>
    <phoneticPr fontId="2" type="noConversion"/>
  </si>
  <si>
    <t>Mace &amp; Eisenberg 1982; Silva &amp; Downing 1995</t>
    <phoneticPr fontId="2" type="noConversion"/>
  </si>
  <si>
    <t>Count 1947; Mace 1981; Silva &amp; Downing 1995</t>
    <phoneticPr fontId="2" type="noConversion"/>
  </si>
  <si>
    <t>Quiring 1938; Silva &amp; Downing 1995</t>
    <phoneticPr fontId="2" type="noConversion"/>
  </si>
  <si>
    <t>Mace 1981; Warncke 1908; Silva &amp; Downing 1995</t>
    <phoneticPr fontId="2" type="noConversion"/>
  </si>
  <si>
    <t>Stephan 1981; Silva &amp; Downing 1995</t>
    <phoneticPr fontId="2" type="noConversion"/>
  </si>
  <si>
    <t>Cetartiodactyla</t>
    <phoneticPr fontId="2"/>
  </si>
  <si>
    <t>Crile &amp; Quiring 1940; Silva &amp; Downing 1995</t>
    <phoneticPr fontId="2" type="noConversion"/>
  </si>
  <si>
    <t>Balaenoptera borealis</t>
    <phoneticPr fontId="2" type="noConversion"/>
  </si>
  <si>
    <t>Cetartiodactyla</t>
    <phoneticPr fontId="2" type="noConversion"/>
  </si>
  <si>
    <t>Jacobs &amp; Jensen 1964; Silva &amp; Downing 1995</t>
    <phoneticPr fontId="2" type="noConversion"/>
  </si>
  <si>
    <t>Balaenoptera physalus</t>
    <phoneticPr fontId="2" type="noConversion"/>
  </si>
  <si>
    <t>Count 1947</t>
    <phoneticPr fontId="2" type="noConversion"/>
  </si>
  <si>
    <t>Mace 1981; Silva &amp; Downing 1995</t>
    <phoneticPr fontId="2" type="noConversion"/>
  </si>
  <si>
    <t>Ashwell 2007;  Silva &amp; Downing 1995</t>
    <phoneticPr fontId="2" type="noConversion"/>
  </si>
  <si>
    <t>Mace 1981; Crile &amp; Quiring 1940; Silva &amp; Downing 1995</t>
    <phoneticPr fontId="2" type="noConversion"/>
  </si>
  <si>
    <t>Cetartiodactyla</t>
    <phoneticPr fontId="2"/>
  </si>
  <si>
    <t>Xenarthra</t>
    <phoneticPr fontId="2"/>
  </si>
  <si>
    <t>Crile &amp; Quiring 1940; Warncke 1908; Silva &amp; Downing 1995</t>
    <phoneticPr fontId="2" type="noConversion"/>
  </si>
  <si>
    <t>Crile &amp; Quiring 1940</t>
    <phoneticPr fontId="2" type="noConversion"/>
  </si>
  <si>
    <t>Pirlot &amp; Kamiya 1983</t>
    <phoneticPr fontId="2" type="noConversion"/>
  </si>
  <si>
    <t>Hrdlicka 1925; Spitzka 1903; Warncke 1908; Silva &amp; Downing 1995</t>
    <phoneticPr fontId="2" type="noConversion"/>
  </si>
  <si>
    <t>Warncke 1908; Silva &amp; Downing 1995</t>
    <phoneticPr fontId="2" type="noConversion"/>
  </si>
  <si>
    <t>Warncke 1908; Silva &amp; Downing 1995</t>
    <phoneticPr fontId="2" type="noConversion"/>
  </si>
  <si>
    <t>Bronson 1981</t>
    <phoneticPr fontId="2" type="noConversion"/>
  </si>
  <si>
    <t>Bronson 1981; Rilling 1999; Warncke 1908; Silva &amp; Downing 1995</t>
    <phoneticPr fontId="2" type="noConversion"/>
  </si>
  <si>
    <t>Crile &amp; Quiring 1940; Hrdlicka 1925; Silva &amp; Downing 1995</t>
    <phoneticPr fontId="2" type="noConversion"/>
  </si>
  <si>
    <t>Warncke 1908; Rowe 1996</t>
    <phoneticPr fontId="2" type="noConversion"/>
  </si>
  <si>
    <t>Mace 1981; Spitzka 1903; Silva &amp; Downing 1995</t>
    <phoneticPr fontId="2" type="noConversion"/>
  </si>
  <si>
    <t>Megaptera novaeangliae</t>
    <phoneticPr fontId="2" type="noConversion"/>
  </si>
  <si>
    <t>Cetartiodactyla</t>
    <phoneticPr fontId="2" type="noConversion"/>
  </si>
  <si>
    <t>Jacobs &amp; Jensen 1964; Silva &amp; Downing 1995</t>
    <phoneticPr fontId="2" type="noConversion"/>
  </si>
  <si>
    <t>Melomys levipes</t>
    <phoneticPr fontId="2" type="noConversion"/>
  </si>
  <si>
    <t>Melomys rubex</t>
    <phoneticPr fontId="2" type="noConversion"/>
  </si>
  <si>
    <t>Crile &amp; Quiring 1940; Mace 1981; Silva &amp; Downing 1995</t>
    <phoneticPr fontId="2" type="noConversion"/>
  </si>
  <si>
    <t>Corrected body mass for Mace 1981 dataset, see Isler &amp; van Schaik 2006</t>
    <phoneticPr fontId="2" type="noConversion"/>
  </si>
  <si>
    <t>Ashwell 2007; Silva &amp; Downing 1995</t>
    <phoneticPr fontId="2" type="noConversion"/>
  </si>
  <si>
    <t>Cetartiodactyla</t>
    <phoneticPr fontId="2"/>
  </si>
  <si>
    <t>Crile &amp; Quiring 1940; Silva &amp; Downing 1995; Warncke 1908</t>
    <phoneticPr fontId="2" type="noConversion"/>
  </si>
  <si>
    <t>Myomys daltoni</t>
    <phoneticPr fontId="2" type="noConversion"/>
  </si>
  <si>
    <t>Myoxus glis</t>
    <phoneticPr fontId="2" type="noConversion"/>
  </si>
  <si>
    <t>Nannospalax ehrenbergi</t>
    <phoneticPr fontId="2" type="noConversion"/>
  </si>
  <si>
    <t>Count 1947; Spitzka 1903; Silva &amp; Downing 1995</t>
    <phoneticPr fontId="2" type="noConversion"/>
  </si>
  <si>
    <t>Mace &amp; Eisenberg 1982</t>
    <phoneticPr fontId="2" type="noConversion"/>
  </si>
  <si>
    <t>Ridgway et al. 1966</t>
    <phoneticPr fontId="2" type="noConversion"/>
  </si>
  <si>
    <t>Pogonomelomys sevia</t>
    <phoneticPr fontId="2" type="noConversion"/>
  </si>
  <si>
    <t>Stephan 1981; Stolzenburg 1989; Silva &amp; Downing 1995</t>
    <phoneticPr fontId="2" type="noConversion"/>
  </si>
  <si>
    <t>Macrini 2006</t>
    <phoneticPr fontId="2" type="noConversion"/>
  </si>
  <si>
    <t>Warncke 1908; Silva &amp; Downing 1995</t>
    <phoneticPr fontId="2" type="noConversion"/>
  </si>
  <si>
    <t>Spitzka 1903; Silva &amp; Downing 1995</t>
    <phoneticPr fontId="2" type="noConversion"/>
  </si>
  <si>
    <t>Warncke 1908</t>
    <phoneticPr fontId="2" type="noConversion"/>
  </si>
  <si>
    <t>Hafner 1984, Mace 1981</t>
    <phoneticPr fontId="2" type="noConversion"/>
  </si>
  <si>
    <t>Hafner 1984</t>
    <phoneticPr fontId="2" type="noConversion"/>
  </si>
  <si>
    <t>Crile &amp; Quiring 1940; Silva &amp; Downing 1995</t>
    <phoneticPr fontId="2" type="noConversion"/>
  </si>
  <si>
    <t>Count 1947; Mace 1981; Spitzka 1903; Silva &amp; Downing 1995</t>
    <phoneticPr fontId="2" type="noConversion"/>
  </si>
  <si>
    <t>Eulipotyphla</t>
    <phoneticPr fontId="2" type="noConversion"/>
  </si>
  <si>
    <t>Mace 1981; Warncke 1908; Silva &amp; Downing 1995</t>
    <phoneticPr fontId="2" type="noConversion"/>
  </si>
  <si>
    <t>Hrdlicka 1925; Warncke 1908</t>
    <phoneticPr fontId="2" type="noConversion"/>
  </si>
  <si>
    <t>Xenarthra</t>
    <phoneticPr fontId="2"/>
  </si>
  <si>
    <t>Funisciurus pyrropus</t>
    <phoneticPr fontId="2" type="noConversion"/>
  </si>
  <si>
    <t>Crile &amp; Quiring 1940; Stephan 1981; Warncke 1908; Silva &amp; Downing 1995</t>
    <phoneticPr fontId="2" type="noConversion"/>
  </si>
  <si>
    <t>Crile &amp; Quiring 1940; Silva &amp; Downing 1995</t>
    <phoneticPr fontId="2" type="noConversion"/>
  </si>
  <si>
    <t>Gerbillus campestris</t>
    <phoneticPr fontId="2" type="noConversion"/>
  </si>
  <si>
    <t>Crile &amp; Quiring 1940; Quiring 1937; Silva &amp; Downing 1995</t>
    <phoneticPr fontId="2" type="noConversion"/>
  </si>
  <si>
    <t>Hydrochaeris hydrochaeris</t>
    <phoneticPr fontId="2" type="noConversion"/>
  </si>
  <si>
    <t>Rilling 1999; Stephan 1981; Silva &amp; Downing 1995</t>
    <phoneticPr fontId="2" type="noConversion"/>
  </si>
  <si>
    <t>Eulipotyphla</t>
    <phoneticPr fontId="2" type="noConversion"/>
  </si>
  <si>
    <t>Mace 1981</t>
    <phoneticPr fontId="2" type="noConversion"/>
  </si>
  <si>
    <t>Mace 1981; Silva &amp; Downing 1995</t>
    <phoneticPr fontId="2" type="noConversion"/>
  </si>
  <si>
    <t>Count 1947; Mace 1981; Silva &amp; Downing 1995; Warncke 1908</t>
    <phoneticPr fontId="2" type="noConversion"/>
  </si>
  <si>
    <t>Mace 1981; Silva &amp; Downing 1995; Stolzenburg 1989</t>
    <phoneticPr fontId="2" type="noConversion"/>
  </si>
  <si>
    <t>Iwaniuk 2001; Mace 1981</t>
    <phoneticPr fontId="2" type="noConversion"/>
  </si>
  <si>
    <t>Crile &amp; Quiring 1940; Iwaniuk 2001; Mace 1981; Silva &amp; Downing 1995</t>
    <phoneticPr fontId="2" type="noConversion"/>
  </si>
  <si>
    <t>Iwaniuk 2001; Mace 1981; Warncke 1908</t>
    <phoneticPr fontId="2" type="noConversion"/>
  </si>
  <si>
    <t>Pilleri &amp; Busnel 1969; Silva &amp; Downing 1995</t>
    <phoneticPr fontId="2" type="noConversion"/>
  </si>
  <si>
    <t>Marino 2004</t>
    <phoneticPr fontId="2" type="noConversion"/>
  </si>
  <si>
    <t>Stenomys niobe</t>
    <phoneticPr fontId="2" type="noConversion"/>
  </si>
  <si>
    <t>Stenomys verecundus</t>
    <phoneticPr fontId="2" type="noConversion"/>
  </si>
  <si>
    <t>Crile &amp; Quiring 1940; Silva &amp; Downing 1995; Quiring 1938</t>
    <phoneticPr fontId="2" type="noConversion"/>
  </si>
  <si>
    <t>Tachyglossus aculeatus</t>
    <phoneticPr fontId="2" type="noConversion"/>
  </si>
  <si>
    <t>Mace 1981; Stephan 1981; Silva &amp; Downing 1995; Warncke 1908</t>
    <phoneticPr fontId="2" type="noConversion"/>
  </si>
  <si>
    <t>Tamiops macclellandi</t>
    <phoneticPr fontId="2" type="noConversion"/>
  </si>
  <si>
    <t>Tatera afra</t>
    <phoneticPr fontId="2" type="noConversion"/>
  </si>
  <si>
    <t>Tatera brantsii</t>
    <phoneticPr fontId="2" type="noConversion"/>
  </si>
  <si>
    <t>Silva &amp; Downing 1995; Stephan 1981; Warncke 1908</t>
    <phoneticPr fontId="2" type="noConversion"/>
  </si>
  <si>
    <t>O'Shea &amp; Reep 1990</t>
    <phoneticPr fontId="2" type="noConversion"/>
  </si>
  <si>
    <t>Ashwell 2007; Silva &amp; Downing 1995; Warncke 1908</t>
    <phoneticPr fontId="2" type="noConversion"/>
  </si>
  <si>
    <t>Count 1947; Crile &amp; Quiring 1940; Silva &amp; Downing 1995</t>
    <phoneticPr fontId="2" type="noConversion"/>
  </si>
  <si>
    <t>Stephan et al. 1974</t>
    <phoneticPr fontId="2" type="noConversion"/>
  </si>
  <si>
    <t>Silva &amp; Downing 1995; Stephan 1981; Stolzenburg 1989</t>
    <phoneticPr fontId="2" type="noConversion"/>
  </si>
  <si>
    <t>Ridgway et al. 1966</t>
    <phoneticPr fontId="2" type="noConversion"/>
  </si>
  <si>
    <t>Crile &amp; Quiring 1940; Warncke 1908</t>
    <phoneticPr fontId="2" type="noConversion"/>
  </si>
  <si>
    <t>Mace 1981</t>
    <phoneticPr fontId="2" type="noConversion"/>
  </si>
  <si>
    <t>Crile &amp; Quiring 1940; Mace 1981; Silva &amp; Downing 1995</t>
    <phoneticPr fontId="2" type="noConversion"/>
  </si>
  <si>
    <t>Count 1947; Mace 1981; Silva &amp; Downing 1995</t>
    <phoneticPr fontId="2" type="noConversion"/>
  </si>
  <si>
    <t>Stephan 1981; Silva &amp; Downing 1995</t>
    <phoneticPr fontId="2" type="noConversion"/>
  </si>
  <si>
    <t>Stephan 1981; Warncke 1908; Silva &amp; Downing 1995</t>
    <phoneticPr fontId="2" type="noConversion"/>
  </si>
  <si>
    <t>Crile &amp; Quiring 1940; Robertson-Bullock 1962; Shoshani 2006; Silva &amp; Downing 1995</t>
    <phoneticPr fontId="2" type="noConversion"/>
  </si>
  <si>
    <t>Bronson 1981; Hrdlicka 1925; Warncke 1908; Silva &amp; Downing 1995</t>
    <phoneticPr fontId="2" type="noConversion"/>
  </si>
  <si>
    <t>Bronson 1981; Crile &amp; Quiring 1940; Hrdlicka 1925; Rilling 1999; Stephan 1981; Silva &amp; Downing 1995</t>
    <phoneticPr fontId="2" type="noConversion"/>
  </si>
  <si>
    <t>Spitzka 1903; Warncke 1908; Silva &amp; Downing 1995</t>
    <phoneticPr fontId="2" type="noConversion"/>
  </si>
  <si>
    <t>Marino 2000; Ridgway et al. 1966</t>
    <phoneticPr fontId="2" type="noConversion"/>
  </si>
  <si>
    <t>Pirolot &amp; Stephan 1969</t>
    <phoneticPr fontId="2" type="noConversion"/>
  </si>
  <si>
    <t>Spitzka 1903; Silva &amp; Downing 1995</t>
    <phoneticPr fontId="2" type="noConversion"/>
  </si>
  <si>
    <t>Count 1947; Crile &amp; Quiring 1940</t>
    <phoneticPr fontId="2" type="noConversion"/>
  </si>
  <si>
    <t>Hrdlicka 1925; Stephan 1981; Silva &amp; Downing 1995</t>
    <phoneticPr fontId="2" type="noConversion"/>
  </si>
  <si>
    <t>Crile &amp; Quiring 1940; Warncke 1908; Silva &amp; Downing 1995</t>
    <phoneticPr fontId="2" type="noConversion"/>
  </si>
  <si>
    <t>Zaglossus bruijni</t>
    <phoneticPr fontId="2" type="noConversion"/>
  </si>
  <si>
    <t xml:space="preserve">Species Name </t>
    <phoneticPr fontId="2" type="noConversion"/>
  </si>
  <si>
    <t>Crile &amp; Quiring 1940, Silva &amp; Downing 1995</t>
    <phoneticPr fontId="2" type="noConversion"/>
  </si>
  <si>
    <t>Aethomys namaquensis</t>
    <phoneticPr fontId="2" type="noConversion"/>
  </si>
  <si>
    <t>Xenarthra</t>
    <phoneticPr fontId="2"/>
  </si>
  <si>
    <t>Mace 1981; Stephan 1981; Silva &amp; Downing 1995</t>
    <phoneticPr fontId="2" type="noConversion"/>
  </si>
  <si>
    <t>Quiring 1938; Silva &amp; Downing 1995</t>
    <phoneticPr fontId="2" type="noConversion"/>
  </si>
  <si>
    <t>Mace 1981; Stephan 1981; Silva &amp; Downing 1995</t>
    <phoneticPr fontId="2" type="noConversion"/>
  </si>
  <si>
    <t>Marino 2001; Ridgway et al. 1987; Silva &amp; Downing 1995</t>
    <phoneticPr fontId="2" type="noConversion"/>
  </si>
  <si>
    <t>Marino 2000; Pilleri &amp; Busnel 1969; Silva &amp; Downing 1995</t>
    <phoneticPr fontId="2" type="noConversion"/>
  </si>
  <si>
    <t>Shoshani 2006; Tower 1954; Silva &amp; Downing 1995</t>
    <phoneticPr fontId="2" type="noConversion"/>
  </si>
  <si>
    <t>Spitzka 1903; Silva &amp; Downing 1995</t>
    <phoneticPr fontId="2" type="noConversion"/>
  </si>
  <si>
    <t>Warncke 1908; Welker &amp; Carlson 1976</t>
    <phoneticPr fontId="2" type="noConversion"/>
  </si>
  <si>
    <t>Ridgway et al. 1987; Silva &amp; Downing 1995</t>
    <phoneticPr fontId="2" type="noConversion"/>
  </si>
  <si>
    <t>Mace 1981; Silva &amp; Downing 1995; Warncke 1908</t>
    <phoneticPr fontId="2" type="noConversion"/>
  </si>
  <si>
    <t>Stephan 1981</t>
    <phoneticPr fontId="2" type="noConversion"/>
  </si>
  <si>
    <t>Pappogeomys gymnurus</t>
    <phoneticPr fontId="2" type="noConversion"/>
  </si>
  <si>
    <t>PGLS-ML dervived EQ</t>
  </si>
  <si>
    <t>Cranial Capacity (cc)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</si>
</sst>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sz val="10"/>
      <name val="Verdana"/>
    </font>
    <font>
      <sz val="8"/>
      <name val="Verdana"/>
    </font>
    <font>
      <b/>
      <sz val="12"/>
      <name val="Arial"/>
    </font>
    <font>
      <sz val="12"/>
      <name val="Arial"/>
    </font>
    <font>
      <sz val="9"/>
      <color indexed="81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Fill="1"/>
    <xf numFmtId="0" fontId="3" fillId="0" borderId="0" xfId="0" applyFont="1" applyFill="1" applyBorder="1" applyAlignment="1">
      <alignment horizontal="center" vertical="justify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/>
    <xf numFmtId="2" fontId="3" fillId="0" borderId="0" xfId="0" applyNumberFormat="1" applyFont="1" applyFill="1" applyBorder="1" applyAlignment="1">
      <alignment horizontal="center" vertical="justify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>
          <bgColor indexed="1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1"/>
  <sheetViews>
    <sheetView tabSelected="1" workbookViewId="0">
      <pane ySplit="1" topLeftCell="A323" activePane="bottomLeft" state="frozen"/>
      <selection pane="bottomLeft" activeCell="D358" sqref="D283:D358"/>
    </sheetView>
  </sheetViews>
  <sheetFormatPr baseColWidth="10" defaultRowHeight="15" x14ac:dyDescent="0"/>
  <cols>
    <col min="1" max="1" width="23.5703125" style="5" bestFit="1" customWidth="1"/>
    <col min="2" max="2" width="13.7109375" style="5" customWidth="1"/>
    <col min="3" max="4" width="16.140625" style="11" customWidth="1"/>
    <col min="5" max="5" width="15.85546875" style="11" customWidth="1"/>
    <col min="6" max="6" width="12" style="11" customWidth="1"/>
    <col min="7" max="8" width="12.7109375" style="11" customWidth="1"/>
    <col min="9" max="9" width="66.7109375" style="5" bestFit="1" customWidth="1"/>
    <col min="10" max="10" width="54.42578125" style="5" bestFit="1" customWidth="1"/>
  </cols>
  <sheetData>
    <row r="1" spans="1:10" s="1" customFormat="1" ht="45" customHeight="1">
      <c r="A1" s="2" t="s">
        <v>790</v>
      </c>
      <c r="B1" s="2" t="s">
        <v>66</v>
      </c>
      <c r="C1" s="10" t="s">
        <v>602</v>
      </c>
      <c r="D1" s="10" t="s">
        <v>807</v>
      </c>
      <c r="E1" s="10" t="s">
        <v>603</v>
      </c>
      <c r="F1" s="10" t="s">
        <v>604</v>
      </c>
      <c r="G1" s="10" t="s">
        <v>6</v>
      </c>
      <c r="H1" s="10" t="s">
        <v>806</v>
      </c>
      <c r="I1" s="2" t="s">
        <v>605</v>
      </c>
      <c r="J1" s="2" t="s">
        <v>606</v>
      </c>
    </row>
    <row r="2" spans="1:10">
      <c r="A2" s="6" t="s">
        <v>438</v>
      </c>
      <c r="B2" s="4" t="s">
        <v>21</v>
      </c>
      <c r="C2" s="11">
        <v>1.0549999999999999</v>
      </c>
      <c r="D2" s="11">
        <f>C2/1.036</f>
        <v>1.0183397683397684</v>
      </c>
      <c r="E2" s="11">
        <v>50.05</v>
      </c>
      <c r="F2" s="11">
        <v>1.0169719808264823</v>
      </c>
      <c r="G2">
        <v>8.9494829033125237E-2</v>
      </c>
      <c r="H2">
        <f t="shared" ref="H2:H65" si="0">C2/(0.128*E2^0.6)</f>
        <v>0.78777109376850096</v>
      </c>
      <c r="I2" s="7" t="s">
        <v>794</v>
      </c>
    </row>
    <row r="3" spans="1:10">
      <c r="A3" s="6" t="s">
        <v>482</v>
      </c>
      <c r="B3" s="4" t="s">
        <v>21</v>
      </c>
      <c r="C3" s="11">
        <v>4.0455000000000005</v>
      </c>
      <c r="D3" s="11">
        <f t="shared" ref="D3:D66" si="1">C3/1.036</f>
        <v>3.9049227799227801</v>
      </c>
      <c r="E3" s="11">
        <v>650</v>
      </c>
      <c r="F3" s="11">
        <v>0.57590495406661557</v>
      </c>
      <c r="G3">
        <v>6.8060218055225455E-2</v>
      </c>
      <c r="H3">
        <f t="shared" si="0"/>
        <v>0.64865567477799702</v>
      </c>
      <c r="I3" s="5" t="s">
        <v>728</v>
      </c>
    </row>
    <row r="4" spans="1:10">
      <c r="A4" s="6" t="s">
        <v>226</v>
      </c>
      <c r="B4" s="8" t="s">
        <v>21</v>
      </c>
      <c r="C4" s="12">
        <v>0.42</v>
      </c>
      <c r="D4" s="11">
        <f t="shared" si="1"/>
        <v>0.40540540540540537</v>
      </c>
      <c r="E4" s="12">
        <v>15.2</v>
      </c>
      <c r="F4" s="11">
        <v>0.98493131753160101</v>
      </c>
      <c r="G4">
        <v>7.5574528285584711E-2</v>
      </c>
      <c r="H4">
        <f t="shared" si="0"/>
        <v>0.64111091073998727</v>
      </c>
      <c r="I4" s="7" t="s">
        <v>535</v>
      </c>
    </row>
    <row r="5" spans="1:10">
      <c r="A5" s="6" t="s">
        <v>541</v>
      </c>
      <c r="B5" s="8" t="s">
        <v>21</v>
      </c>
      <c r="C5" s="12">
        <v>1.1499999999999999</v>
      </c>
      <c r="D5" s="11">
        <f t="shared" si="1"/>
        <v>1.1100386100386099</v>
      </c>
      <c r="E5" s="12">
        <v>92</v>
      </c>
      <c r="F5" s="11">
        <v>0.70392127957876915</v>
      </c>
      <c r="G5">
        <v>6.6438096332910812E-2</v>
      </c>
      <c r="H5">
        <f t="shared" si="0"/>
        <v>0.59595734170921666</v>
      </c>
      <c r="I5" s="7" t="s">
        <v>777</v>
      </c>
    </row>
    <row r="6" spans="1:10">
      <c r="A6" s="6" t="s">
        <v>402</v>
      </c>
      <c r="B6" s="8" t="s">
        <v>21</v>
      </c>
      <c r="C6" s="12">
        <v>0.79</v>
      </c>
      <c r="D6" s="11">
        <f t="shared" si="1"/>
        <v>0.76254826254826258</v>
      </c>
      <c r="E6" s="12">
        <v>50.4</v>
      </c>
      <c r="F6" s="11">
        <v>0.75757543539136751</v>
      </c>
      <c r="G6">
        <v>6.6721051422574076E-2</v>
      </c>
      <c r="H6">
        <f t="shared" si="0"/>
        <v>0.58743362180721626</v>
      </c>
      <c r="I6" s="7" t="s">
        <v>535</v>
      </c>
    </row>
    <row r="7" spans="1:10">
      <c r="A7" s="6" t="s">
        <v>401</v>
      </c>
      <c r="B7" s="8" t="s">
        <v>21</v>
      </c>
      <c r="C7" s="12">
        <v>0.56000000000000005</v>
      </c>
      <c r="D7" s="11">
        <f t="shared" si="1"/>
        <v>0.54054054054054057</v>
      </c>
      <c r="E7" s="12">
        <v>32.6</v>
      </c>
      <c r="F7" s="11">
        <v>0.7432581334084184</v>
      </c>
      <c r="G7">
        <v>6.2261156018504051E-2</v>
      </c>
      <c r="H7">
        <f t="shared" si="0"/>
        <v>0.54081346664975383</v>
      </c>
      <c r="I7" s="7" t="s">
        <v>535</v>
      </c>
    </row>
    <row r="8" spans="1:10">
      <c r="A8" s="6" t="s">
        <v>437</v>
      </c>
      <c r="B8" s="8" t="s">
        <v>21</v>
      </c>
      <c r="C8" s="12">
        <v>0.7</v>
      </c>
      <c r="D8" s="11">
        <f t="shared" si="1"/>
        <v>0.67567567567567566</v>
      </c>
      <c r="E8" s="12">
        <v>49</v>
      </c>
      <c r="F8" s="11">
        <v>0.68552569432226673</v>
      </c>
      <c r="G8">
        <v>6.0180220163177915E-2</v>
      </c>
      <c r="H8">
        <f t="shared" si="0"/>
        <v>0.52938352609412564</v>
      </c>
      <c r="I8" s="7" t="s">
        <v>687</v>
      </c>
    </row>
    <row r="9" spans="1:10">
      <c r="A9" s="6" t="s">
        <v>649</v>
      </c>
      <c r="B9" s="8" t="s">
        <v>21</v>
      </c>
      <c r="C9" s="12">
        <v>0.57999999999999996</v>
      </c>
      <c r="D9" s="11">
        <f t="shared" si="1"/>
        <v>0.55984555984555984</v>
      </c>
      <c r="E9" s="12">
        <v>44.2</v>
      </c>
      <c r="F9" s="11">
        <v>0.61341579368970289</v>
      </c>
      <c r="G9">
        <v>5.321523695661725E-2</v>
      </c>
      <c r="H9">
        <f t="shared" si="0"/>
        <v>0.46662141069606267</v>
      </c>
      <c r="I9" s="7" t="s">
        <v>804</v>
      </c>
    </row>
    <row r="10" spans="1:10">
      <c r="A10" s="6" t="s">
        <v>527</v>
      </c>
      <c r="B10" s="8" t="s">
        <v>21</v>
      </c>
      <c r="C10" s="12">
        <v>1.51</v>
      </c>
      <c r="D10" s="11">
        <f t="shared" si="1"/>
        <v>1.4575289575289574</v>
      </c>
      <c r="E10" s="12">
        <v>248</v>
      </c>
      <c r="F10" s="11">
        <v>0.44109076624421933</v>
      </c>
      <c r="G10">
        <v>4.6660285889320696E-2</v>
      </c>
      <c r="H10">
        <f t="shared" si="0"/>
        <v>0.43161444321278652</v>
      </c>
      <c r="I10" s="5" t="s">
        <v>687</v>
      </c>
    </row>
    <row r="11" spans="1:10">
      <c r="A11" s="6" t="s">
        <v>497</v>
      </c>
      <c r="B11" s="8" t="s">
        <v>21</v>
      </c>
      <c r="C11" s="12">
        <v>0.83</v>
      </c>
      <c r="D11" s="11">
        <f t="shared" si="1"/>
        <v>0.80115830115830111</v>
      </c>
      <c r="E11" s="12">
        <v>110</v>
      </c>
      <c r="F11" s="11">
        <v>0.44464265458088703</v>
      </c>
      <c r="G11">
        <v>4.2837958596979545E-2</v>
      </c>
      <c r="H11">
        <f t="shared" si="0"/>
        <v>0.3863959018785374</v>
      </c>
      <c r="I11" s="7" t="s">
        <v>535</v>
      </c>
    </row>
    <row r="12" spans="1:10">
      <c r="A12" s="6" t="s">
        <v>622</v>
      </c>
      <c r="B12" s="4" t="s">
        <v>21</v>
      </c>
      <c r="C12" s="11">
        <v>2.835</v>
      </c>
      <c r="D12" s="11">
        <f t="shared" si="1"/>
        <v>2.7364864864864864</v>
      </c>
      <c r="E12" s="11">
        <v>907</v>
      </c>
      <c r="F12" s="11">
        <v>0.31476758359023788</v>
      </c>
      <c r="G12">
        <v>3.8652031411442321E-2</v>
      </c>
      <c r="H12">
        <f t="shared" si="0"/>
        <v>0.37220201619318655</v>
      </c>
      <c r="I12" s="5" t="s">
        <v>766</v>
      </c>
    </row>
    <row r="13" spans="1:10">
      <c r="A13" s="6" t="s">
        <v>141</v>
      </c>
      <c r="B13" s="8" t="s">
        <v>21</v>
      </c>
      <c r="C13" s="12">
        <v>0.62</v>
      </c>
      <c r="D13" s="11">
        <f t="shared" si="1"/>
        <v>0.59845559845559848</v>
      </c>
      <c r="E13" s="12">
        <v>87.5</v>
      </c>
      <c r="F13" s="11">
        <v>0.39397227012861891</v>
      </c>
      <c r="G13">
        <v>3.69703929617217E-2</v>
      </c>
      <c r="H13">
        <f t="shared" si="0"/>
        <v>0.33111350006000129</v>
      </c>
      <c r="I13" s="7" t="s">
        <v>535</v>
      </c>
    </row>
    <row r="14" spans="1:10">
      <c r="A14" s="6" t="s">
        <v>496</v>
      </c>
      <c r="B14" s="4" t="s">
        <v>72</v>
      </c>
      <c r="C14" s="11">
        <v>385.5</v>
      </c>
      <c r="D14" s="11">
        <f t="shared" si="1"/>
        <v>372.10424710424707</v>
      </c>
      <c r="E14" s="11">
        <v>45020</v>
      </c>
      <c r="F14" s="11">
        <v>2.3248549357399964</v>
      </c>
      <c r="G14">
        <v>0.44729596089596008</v>
      </c>
      <c r="H14">
        <f t="shared" si="0"/>
        <v>4.8615092714819337</v>
      </c>
      <c r="I14" s="7" t="s">
        <v>694</v>
      </c>
    </row>
    <row r="15" spans="1:10">
      <c r="A15" s="6" t="s">
        <v>639</v>
      </c>
      <c r="B15" s="4" t="s">
        <v>72</v>
      </c>
      <c r="C15" s="11">
        <v>248</v>
      </c>
      <c r="D15" s="11">
        <f t="shared" si="1"/>
        <v>239.38223938223936</v>
      </c>
      <c r="E15" s="11">
        <v>25990</v>
      </c>
      <c r="F15" s="11">
        <v>2.2532956034057126</v>
      </c>
      <c r="G15">
        <v>0.40698497580604215</v>
      </c>
      <c r="H15">
        <f t="shared" si="0"/>
        <v>4.3486849308457831</v>
      </c>
      <c r="I15" s="7" t="s">
        <v>785</v>
      </c>
    </row>
    <row r="16" spans="1:10">
      <c r="A16" s="6" t="s">
        <v>385</v>
      </c>
      <c r="B16" s="4" t="s">
        <v>72</v>
      </c>
      <c r="C16" s="11">
        <v>291.25</v>
      </c>
      <c r="D16" s="11">
        <f t="shared" si="1"/>
        <v>281.12934362934362</v>
      </c>
      <c r="E16" s="11">
        <v>45950</v>
      </c>
      <c r="F16" s="11">
        <v>1.7298677903046249</v>
      </c>
      <c r="G16">
        <v>0.33360552326627718</v>
      </c>
      <c r="H16">
        <f t="shared" si="0"/>
        <v>3.6281451628818422</v>
      </c>
      <c r="I16" s="7" t="s">
        <v>600</v>
      </c>
    </row>
    <row r="17" spans="1:9">
      <c r="A17" s="6" t="s">
        <v>646</v>
      </c>
      <c r="B17" s="4" t="s">
        <v>72</v>
      </c>
      <c r="C17" s="11">
        <v>405</v>
      </c>
      <c r="D17" s="11">
        <f t="shared" si="1"/>
        <v>390.92664092664091</v>
      </c>
      <c r="E17" s="11">
        <v>91000</v>
      </c>
      <c r="F17" s="11">
        <v>1.4448478550112374</v>
      </c>
      <c r="G17">
        <v>0.30141812460614914</v>
      </c>
      <c r="H17">
        <f t="shared" si="0"/>
        <v>3.3482680457251739</v>
      </c>
      <c r="I17" s="7" t="s">
        <v>600</v>
      </c>
    </row>
    <row r="18" spans="1:9">
      <c r="A18" s="6" t="s">
        <v>307</v>
      </c>
      <c r="B18" s="4" t="s">
        <v>72</v>
      </c>
      <c r="C18" s="11">
        <v>315</v>
      </c>
      <c r="D18" s="11">
        <f t="shared" si="1"/>
        <v>304.05405405405406</v>
      </c>
      <c r="E18" s="11">
        <v>73635</v>
      </c>
      <c r="F18" s="11">
        <v>1.316065927645095</v>
      </c>
      <c r="G18">
        <v>0.26794757121881607</v>
      </c>
      <c r="H18">
        <f t="shared" si="0"/>
        <v>2.9569910459858932</v>
      </c>
      <c r="I18" s="5" t="s">
        <v>459</v>
      </c>
    </row>
    <row r="19" spans="1:9">
      <c r="A19" s="6" t="s">
        <v>227</v>
      </c>
      <c r="B19" s="4" t="s">
        <v>72</v>
      </c>
      <c r="C19" s="11">
        <v>41.9</v>
      </c>
      <c r="D19" s="11">
        <f t="shared" si="1"/>
        <v>40.444015444015442</v>
      </c>
      <c r="E19" s="11">
        <v>2722</v>
      </c>
      <c r="F19" s="11">
        <v>2.0492712999093792</v>
      </c>
      <c r="G19">
        <v>0.28554139532700723</v>
      </c>
      <c r="H19">
        <f t="shared" si="0"/>
        <v>2.8449273523887166</v>
      </c>
      <c r="I19" s="7" t="s">
        <v>694</v>
      </c>
    </row>
    <row r="20" spans="1:9">
      <c r="A20" s="6" t="s">
        <v>542</v>
      </c>
      <c r="B20" s="4" t="s">
        <v>72</v>
      </c>
      <c r="C20" s="11">
        <v>586.25</v>
      </c>
      <c r="D20" s="11">
        <f t="shared" si="1"/>
        <v>565.87837837837833</v>
      </c>
      <c r="E20" s="11">
        <v>222250</v>
      </c>
      <c r="F20" s="11">
        <v>1.0743625678705921</v>
      </c>
      <c r="G20">
        <v>0.24836772414995101</v>
      </c>
      <c r="H20">
        <f t="shared" si="0"/>
        <v>2.8364022701125551</v>
      </c>
      <c r="I20" s="7" t="s">
        <v>600</v>
      </c>
    </row>
    <row r="21" spans="1:9">
      <c r="A21" s="6" t="s">
        <v>644</v>
      </c>
      <c r="B21" s="4" t="s">
        <v>72</v>
      </c>
      <c r="C21" s="11">
        <v>49.64</v>
      </c>
      <c r="D21" s="11">
        <f t="shared" si="1"/>
        <v>47.915057915057915</v>
      </c>
      <c r="E21" s="11">
        <v>3722.7058823529405</v>
      </c>
      <c r="F21" s="11">
        <v>1.9221316795465007</v>
      </c>
      <c r="G21">
        <v>0.27764469242856382</v>
      </c>
      <c r="H21">
        <f t="shared" si="0"/>
        <v>2.7932291641273026</v>
      </c>
      <c r="I21" s="7" t="s">
        <v>788</v>
      </c>
    </row>
    <row r="22" spans="1:9">
      <c r="A22" s="6" t="s">
        <v>598</v>
      </c>
      <c r="B22" s="4" t="s">
        <v>72</v>
      </c>
      <c r="C22" s="11">
        <v>1410.25</v>
      </c>
      <c r="D22" s="11">
        <f t="shared" si="1"/>
        <v>1361.2451737451738</v>
      </c>
      <c r="E22" s="11">
        <v>1022225</v>
      </c>
      <c r="F22" s="11">
        <v>0.82791622524362385</v>
      </c>
      <c r="G22">
        <v>0.22810863559515218</v>
      </c>
      <c r="H22">
        <f t="shared" si="0"/>
        <v>2.7312297849421872</v>
      </c>
      <c r="I22" s="7" t="s">
        <v>600</v>
      </c>
    </row>
    <row r="23" spans="1:9">
      <c r="A23" s="6" t="s">
        <v>442</v>
      </c>
      <c r="B23" s="4" t="s">
        <v>72</v>
      </c>
      <c r="C23" s="11">
        <v>495</v>
      </c>
      <c r="D23" s="11">
        <f t="shared" si="1"/>
        <v>477.79922779922776</v>
      </c>
      <c r="E23" s="11">
        <v>179400</v>
      </c>
      <c r="F23" s="11">
        <v>1.0643038487393901</v>
      </c>
      <c r="G23">
        <v>0.24005607382041283</v>
      </c>
      <c r="H23">
        <f t="shared" si="0"/>
        <v>2.723339379857125</v>
      </c>
      <c r="I23" s="7" t="s">
        <v>600</v>
      </c>
    </row>
    <row r="24" spans="1:9">
      <c r="A24" s="6" t="s">
        <v>386</v>
      </c>
      <c r="B24" s="4" t="s">
        <v>72</v>
      </c>
      <c r="C24" s="11">
        <v>340</v>
      </c>
      <c r="D24" s="11">
        <f t="shared" si="1"/>
        <v>328.18532818532816</v>
      </c>
      <c r="E24" s="11">
        <v>96600</v>
      </c>
      <c r="F24" s="11">
        <v>1.1601067500479327</v>
      </c>
      <c r="G24">
        <v>0.24368444558485056</v>
      </c>
      <c r="H24">
        <f t="shared" si="0"/>
        <v>2.7119562028397155</v>
      </c>
      <c r="I24" s="7" t="s">
        <v>600</v>
      </c>
    </row>
    <row r="25" spans="1:9">
      <c r="A25" s="6" t="s">
        <v>547</v>
      </c>
      <c r="B25" s="4" t="s">
        <v>72</v>
      </c>
      <c r="C25" s="11">
        <v>65</v>
      </c>
      <c r="D25" s="11">
        <f t="shared" si="1"/>
        <v>62.74131274131274</v>
      </c>
      <c r="E25" s="11">
        <v>6350</v>
      </c>
      <c r="F25" s="11">
        <v>1.6898810293034086</v>
      </c>
      <c r="G25">
        <v>0.25955690964900502</v>
      </c>
      <c r="H25">
        <f t="shared" si="0"/>
        <v>2.6548448865073109</v>
      </c>
      <c r="I25" s="7" t="s">
        <v>694</v>
      </c>
    </row>
    <row r="26" spans="1:9">
      <c r="A26" s="6" t="s">
        <v>215</v>
      </c>
      <c r="B26" s="4" t="s">
        <v>72</v>
      </c>
      <c r="C26" s="11">
        <v>415</v>
      </c>
      <c r="D26" s="11">
        <f t="shared" si="1"/>
        <v>400.57915057915056</v>
      </c>
      <c r="E26" s="11">
        <v>140000</v>
      </c>
      <c r="F26" s="11">
        <v>1.073614961638385</v>
      </c>
      <c r="G26">
        <v>0.23534813705494662</v>
      </c>
      <c r="H26">
        <f t="shared" si="0"/>
        <v>2.6494840272397902</v>
      </c>
      <c r="I26" s="7" t="s">
        <v>600</v>
      </c>
    </row>
    <row r="27" spans="1:9">
      <c r="A27" s="6" t="s">
        <v>503</v>
      </c>
      <c r="B27" s="4" t="s">
        <v>72</v>
      </c>
      <c r="C27" s="11">
        <v>712.5</v>
      </c>
      <c r="D27" s="11">
        <f t="shared" si="1"/>
        <v>687.74131274131275</v>
      </c>
      <c r="E27" s="11">
        <v>345500</v>
      </c>
      <c r="F27" s="11">
        <v>0.93953853021567224</v>
      </c>
      <c r="G27">
        <v>0.22850389471504959</v>
      </c>
      <c r="H27">
        <f t="shared" si="0"/>
        <v>2.645489657515637</v>
      </c>
      <c r="I27" s="7" t="s">
        <v>600</v>
      </c>
    </row>
    <row r="28" spans="1:9">
      <c r="A28" s="6" t="s">
        <v>217</v>
      </c>
      <c r="B28" s="4" t="s">
        <v>72</v>
      </c>
      <c r="C28" s="11">
        <v>326.25</v>
      </c>
      <c r="D28" s="11">
        <f t="shared" si="1"/>
        <v>314.91312741312743</v>
      </c>
      <c r="E28" s="11">
        <v>101250</v>
      </c>
      <c r="F28" s="11">
        <v>1.0748250993859221</v>
      </c>
      <c r="G28">
        <v>0.22699469831642499</v>
      </c>
      <c r="H28">
        <f t="shared" si="0"/>
        <v>2.5299010282820689</v>
      </c>
      <c r="I28" s="7" t="s">
        <v>600</v>
      </c>
    </row>
    <row r="29" spans="1:9">
      <c r="A29" s="6" t="s">
        <v>483</v>
      </c>
      <c r="B29" s="4" t="s">
        <v>72</v>
      </c>
      <c r="C29" s="11">
        <v>33.075000000000003</v>
      </c>
      <c r="D29" s="11">
        <f t="shared" si="1"/>
        <v>31.925675675675677</v>
      </c>
      <c r="E29" s="11">
        <v>2241.5</v>
      </c>
      <c r="F29" s="11">
        <v>1.8698635827525305</v>
      </c>
      <c r="G29">
        <v>0.25478823165271441</v>
      </c>
      <c r="H29">
        <f t="shared" si="0"/>
        <v>2.5232869249288425</v>
      </c>
      <c r="I29" s="7" t="s">
        <v>769</v>
      </c>
    </row>
    <row r="30" spans="1:9">
      <c r="A30" s="6" t="s">
        <v>650</v>
      </c>
      <c r="B30" s="4" t="s">
        <v>72</v>
      </c>
      <c r="C30" s="11">
        <v>506.25</v>
      </c>
      <c r="D30" s="11">
        <f t="shared" si="1"/>
        <v>488.65830115830113</v>
      </c>
      <c r="E30" s="11">
        <v>222000</v>
      </c>
      <c r="F30" s="11">
        <v>0.92853374217283779</v>
      </c>
      <c r="G30">
        <v>0.21462769825172295</v>
      </c>
      <c r="H30">
        <f t="shared" si="0"/>
        <v>2.4509998343728068</v>
      </c>
      <c r="I30" s="7" t="s">
        <v>600</v>
      </c>
    </row>
    <row r="31" spans="1:9">
      <c r="A31" s="6" t="s">
        <v>384</v>
      </c>
      <c r="B31" s="4" t="s">
        <v>72</v>
      </c>
      <c r="C31" s="11">
        <v>320</v>
      </c>
      <c r="D31" s="11">
        <f t="shared" si="1"/>
        <v>308.88030888030886</v>
      </c>
      <c r="E31" s="11">
        <v>109690</v>
      </c>
      <c r="F31" s="11">
        <v>0.99310997052296579</v>
      </c>
      <c r="G31">
        <v>0.21167717798998653</v>
      </c>
      <c r="H31">
        <f t="shared" si="0"/>
        <v>2.3650470598747853</v>
      </c>
      <c r="I31" s="7" t="s">
        <v>600</v>
      </c>
    </row>
    <row r="32" spans="1:9">
      <c r="A32" s="6" t="s">
        <v>224</v>
      </c>
      <c r="B32" s="4" t="s">
        <v>72</v>
      </c>
      <c r="C32" s="11">
        <v>307.5</v>
      </c>
      <c r="D32" s="11">
        <f t="shared" si="1"/>
        <v>296.81467181467178</v>
      </c>
      <c r="E32" s="11">
        <v>103750</v>
      </c>
      <c r="F32" s="11">
        <v>0.99478669138514342</v>
      </c>
      <c r="G32">
        <v>0.21068134600670074</v>
      </c>
      <c r="H32">
        <f t="shared" si="0"/>
        <v>2.349861615623237</v>
      </c>
      <c r="I32" s="7" t="s">
        <v>600</v>
      </c>
    </row>
    <row r="33" spans="1:9">
      <c r="A33" s="6" t="s">
        <v>585</v>
      </c>
      <c r="B33" s="4" t="s">
        <v>72</v>
      </c>
      <c r="C33" s="11">
        <v>37.5</v>
      </c>
      <c r="D33" s="11">
        <f t="shared" si="1"/>
        <v>36.196911196911195</v>
      </c>
      <c r="E33" s="11">
        <v>3187.5</v>
      </c>
      <c r="F33" s="11">
        <v>1.6303070118012655</v>
      </c>
      <c r="G33">
        <v>0.23132557714285554</v>
      </c>
      <c r="H33">
        <f t="shared" si="0"/>
        <v>2.3160673378639709</v>
      </c>
      <c r="I33" s="7" t="s">
        <v>724</v>
      </c>
    </row>
    <row r="34" spans="1:9">
      <c r="A34" s="6" t="s">
        <v>654</v>
      </c>
      <c r="B34" s="4" t="s">
        <v>72</v>
      </c>
      <c r="C34" s="11">
        <v>259.5</v>
      </c>
      <c r="D34" s="11">
        <f t="shared" si="1"/>
        <v>250.48262548262548</v>
      </c>
      <c r="E34" s="11">
        <v>84000</v>
      </c>
      <c r="F34" s="11">
        <v>0.98273627645918582</v>
      </c>
      <c r="G34">
        <v>0.20313585733499756</v>
      </c>
      <c r="H34">
        <f t="shared" si="0"/>
        <v>2.2509187607344043</v>
      </c>
      <c r="I34" s="7" t="s">
        <v>674</v>
      </c>
    </row>
    <row r="35" spans="1:9">
      <c r="A35" s="6" t="s">
        <v>640</v>
      </c>
      <c r="B35" s="4" t="s">
        <v>72</v>
      </c>
      <c r="C35" s="11">
        <v>335.96666666666664</v>
      </c>
      <c r="D35" s="11">
        <f t="shared" si="1"/>
        <v>324.29214929214925</v>
      </c>
      <c r="E35" s="11">
        <v>131022.6666666667</v>
      </c>
      <c r="F35" s="11">
        <v>0.91320382843730363</v>
      </c>
      <c r="G35">
        <v>0.19866439964532165</v>
      </c>
      <c r="H35">
        <f t="shared" si="0"/>
        <v>2.2319186453346433</v>
      </c>
      <c r="I35" s="7" t="s">
        <v>25</v>
      </c>
    </row>
    <row r="36" spans="1:9">
      <c r="A36" s="6" t="s">
        <v>479</v>
      </c>
      <c r="B36" s="4" t="s">
        <v>72</v>
      </c>
      <c r="C36" s="11">
        <v>248.75</v>
      </c>
      <c r="D36" s="11">
        <f t="shared" si="1"/>
        <v>240.1061776061776</v>
      </c>
      <c r="E36" s="11">
        <v>87580</v>
      </c>
      <c r="F36" s="11">
        <v>0.91314758848786381</v>
      </c>
      <c r="G36">
        <v>0.18965968741624029</v>
      </c>
      <c r="H36">
        <f t="shared" si="0"/>
        <v>2.1043121137020058</v>
      </c>
      <c r="I36" s="7" t="s">
        <v>600</v>
      </c>
    </row>
    <row r="37" spans="1:9">
      <c r="A37" s="6" t="s">
        <v>662</v>
      </c>
      <c r="B37" s="4" t="s">
        <v>72</v>
      </c>
      <c r="C37" s="11">
        <v>253.75</v>
      </c>
      <c r="D37" s="11">
        <f t="shared" si="1"/>
        <v>244.93243243243242</v>
      </c>
      <c r="E37" s="11">
        <v>91500</v>
      </c>
      <c r="F37" s="11">
        <v>0.90156675268570408</v>
      </c>
      <c r="G37">
        <v>0.18819964473711268</v>
      </c>
      <c r="H37">
        <f t="shared" si="0"/>
        <v>2.0909489263049257</v>
      </c>
      <c r="I37" s="7" t="s">
        <v>600</v>
      </c>
    </row>
    <row r="38" spans="1:9">
      <c r="A38" s="6" t="s">
        <v>636</v>
      </c>
      <c r="B38" s="4" t="s">
        <v>72</v>
      </c>
      <c r="C38" s="11">
        <v>37.28</v>
      </c>
      <c r="D38" s="11">
        <f t="shared" si="1"/>
        <v>35.984555984555982</v>
      </c>
      <c r="E38" s="11">
        <v>3749</v>
      </c>
      <c r="F38" s="11">
        <v>1.4359752615997083</v>
      </c>
      <c r="G38">
        <v>0.2075891829139031</v>
      </c>
      <c r="H38">
        <f t="shared" si="0"/>
        <v>2.0888952857839227</v>
      </c>
      <c r="I38" s="7" t="s">
        <v>735</v>
      </c>
    </row>
    <row r="39" spans="1:9">
      <c r="A39" s="6" t="s">
        <v>408</v>
      </c>
      <c r="B39" s="4" t="s">
        <v>72</v>
      </c>
      <c r="C39" s="11">
        <v>370</v>
      </c>
      <c r="D39" s="11">
        <f t="shared" si="1"/>
        <v>357.14285714285711</v>
      </c>
      <c r="E39" s="11">
        <v>173000</v>
      </c>
      <c r="F39" s="11">
        <v>0.81739373393468762</v>
      </c>
      <c r="G39">
        <v>0.1835963706198484</v>
      </c>
      <c r="H39">
        <f t="shared" si="0"/>
        <v>2.0804826220138879</v>
      </c>
      <c r="I39" s="7" t="s">
        <v>600</v>
      </c>
    </row>
    <row r="40" spans="1:9">
      <c r="A40" s="6" t="s">
        <v>587</v>
      </c>
      <c r="B40" s="4" t="s">
        <v>72</v>
      </c>
      <c r="C40" s="11">
        <v>388.75</v>
      </c>
      <c r="D40" s="11">
        <f t="shared" si="1"/>
        <v>375.24131274131275</v>
      </c>
      <c r="E40" s="11">
        <v>189275</v>
      </c>
      <c r="F40" s="11">
        <v>0.80310218391408539</v>
      </c>
      <c r="G40">
        <v>0.18226111254454472</v>
      </c>
      <c r="H40">
        <f t="shared" si="0"/>
        <v>2.0711162658062143</v>
      </c>
      <c r="I40" s="7" t="s">
        <v>600</v>
      </c>
    </row>
    <row r="41" spans="1:9">
      <c r="A41" s="6" t="s">
        <v>368</v>
      </c>
      <c r="B41" s="4" t="s">
        <v>72</v>
      </c>
      <c r="C41" s="11">
        <v>46.8</v>
      </c>
      <c r="D41" s="11">
        <f t="shared" si="1"/>
        <v>45.173745173745168</v>
      </c>
      <c r="E41" s="11">
        <v>5590</v>
      </c>
      <c r="F41" s="11">
        <v>1.3381001438384255</v>
      </c>
      <c r="G41">
        <v>0.20253424296985093</v>
      </c>
      <c r="H41">
        <f t="shared" si="0"/>
        <v>2.0634255256797074</v>
      </c>
      <c r="I41" s="7" t="s">
        <v>674</v>
      </c>
    </row>
    <row r="42" spans="1:9">
      <c r="A42" s="6" t="s">
        <v>413</v>
      </c>
      <c r="B42" s="4" t="s">
        <v>72</v>
      </c>
      <c r="C42" s="11">
        <v>334.83333333333331</v>
      </c>
      <c r="D42" s="11">
        <f t="shared" si="1"/>
        <v>323.19819819819816</v>
      </c>
      <c r="E42" s="11">
        <v>150916.66666666666</v>
      </c>
      <c r="F42" s="11">
        <v>0.8190354601941614</v>
      </c>
      <c r="G42">
        <v>0.18109854838145231</v>
      </c>
      <c r="H42">
        <f t="shared" si="0"/>
        <v>2.0435082442735371</v>
      </c>
      <c r="I42" s="7" t="s">
        <v>601</v>
      </c>
    </row>
    <row r="43" spans="1:9">
      <c r="A43" s="6" t="s">
        <v>216</v>
      </c>
      <c r="B43" s="4" t="s">
        <v>72</v>
      </c>
      <c r="C43" s="11">
        <v>369.375</v>
      </c>
      <c r="D43" s="11">
        <f t="shared" si="1"/>
        <v>356.53957528957528</v>
      </c>
      <c r="E43" s="11">
        <v>178750</v>
      </c>
      <c r="F43" s="11">
        <v>0.79634987745506902</v>
      </c>
      <c r="G43">
        <v>0.17954350499140415</v>
      </c>
      <c r="H43">
        <f t="shared" si="0"/>
        <v>2.036619502847278</v>
      </c>
      <c r="I43" s="7" t="s">
        <v>600</v>
      </c>
    </row>
    <row r="44" spans="1:9">
      <c r="A44" s="6" t="s">
        <v>360</v>
      </c>
      <c r="B44" s="4" t="s">
        <v>72</v>
      </c>
      <c r="C44" s="11">
        <v>63.1</v>
      </c>
      <c r="D44" s="11">
        <f t="shared" si="1"/>
        <v>60.907335907335906</v>
      </c>
      <c r="E44" s="11">
        <v>9525.5</v>
      </c>
      <c r="F44" s="11">
        <v>1.2122468027159776</v>
      </c>
      <c r="G44">
        <v>0.19508354008472081</v>
      </c>
      <c r="H44">
        <f t="shared" si="0"/>
        <v>2.0206296471980121</v>
      </c>
      <c r="I44" s="7" t="s">
        <v>694</v>
      </c>
    </row>
    <row r="45" spans="1:9">
      <c r="A45" s="6" t="s">
        <v>407</v>
      </c>
      <c r="B45" s="4" t="s">
        <v>72</v>
      </c>
      <c r="C45" s="11">
        <v>480</v>
      </c>
      <c r="D45" s="11">
        <f t="shared" si="1"/>
        <v>463.32046332046332</v>
      </c>
      <c r="E45" s="11">
        <v>280500</v>
      </c>
      <c r="F45" s="11">
        <v>0.73942697948697178</v>
      </c>
      <c r="G45">
        <v>0.17557596250837659</v>
      </c>
      <c r="H45">
        <f t="shared" si="0"/>
        <v>2.0196287685887593</v>
      </c>
      <c r="I45" s="7" t="s">
        <v>600</v>
      </c>
    </row>
    <row r="46" spans="1:9">
      <c r="A46" s="6" t="s">
        <v>362</v>
      </c>
      <c r="B46" s="4" t="s">
        <v>72</v>
      </c>
      <c r="C46" s="11">
        <v>564.16666666666663</v>
      </c>
      <c r="D46" s="11">
        <f t="shared" si="1"/>
        <v>544.56241956241956</v>
      </c>
      <c r="E46" s="11">
        <v>378666.66666666669</v>
      </c>
      <c r="F46" s="11">
        <v>0.69476769473448474</v>
      </c>
      <c r="G46">
        <v>0.17076413634342416</v>
      </c>
      <c r="H46">
        <f t="shared" si="0"/>
        <v>1.9826370012266401</v>
      </c>
      <c r="I46" s="7" t="s">
        <v>615</v>
      </c>
    </row>
    <row r="47" spans="1:9">
      <c r="A47" s="6" t="s">
        <v>641</v>
      </c>
      <c r="B47" s="4" t="s">
        <v>72</v>
      </c>
      <c r="C47" s="11">
        <v>507</v>
      </c>
      <c r="D47" s="11">
        <f t="shared" si="1"/>
        <v>489.38223938223939</v>
      </c>
      <c r="E47" s="11">
        <v>317000</v>
      </c>
      <c r="F47" s="11">
        <v>0.7129018187981403</v>
      </c>
      <c r="G47">
        <v>0.17167577775525655</v>
      </c>
      <c r="H47">
        <f t="shared" si="0"/>
        <v>1.9822682838978105</v>
      </c>
      <c r="I47" s="7" t="s">
        <v>786</v>
      </c>
    </row>
    <row r="48" spans="1:9">
      <c r="A48" s="6" t="s">
        <v>417</v>
      </c>
      <c r="B48" s="4" t="s">
        <v>72</v>
      </c>
      <c r="C48" s="11">
        <v>54.8</v>
      </c>
      <c r="D48" s="11">
        <f t="shared" si="1"/>
        <v>52.895752895752892</v>
      </c>
      <c r="E48" s="11">
        <v>8000</v>
      </c>
      <c r="F48" s="11">
        <v>1.1991883512446819</v>
      </c>
      <c r="G48">
        <v>0.18914733880874104</v>
      </c>
      <c r="H48">
        <f t="shared" si="0"/>
        <v>1.9485726235513519</v>
      </c>
      <c r="I48" s="7" t="s">
        <v>705</v>
      </c>
    </row>
    <row r="49" spans="1:9">
      <c r="A49" s="6" t="s">
        <v>486</v>
      </c>
      <c r="B49" s="4" t="s">
        <v>72</v>
      </c>
      <c r="C49" s="11">
        <v>41.06666666666667</v>
      </c>
      <c r="D49" s="11">
        <f t="shared" si="1"/>
        <v>39.63963963963964</v>
      </c>
      <c r="E49" s="11">
        <v>4975.666666666667</v>
      </c>
      <c r="F49" s="11">
        <v>1.2807087380287301</v>
      </c>
      <c r="G49">
        <v>0.191269514431057</v>
      </c>
      <c r="H49">
        <f t="shared" si="0"/>
        <v>1.9416400278256192</v>
      </c>
      <c r="I49" s="7" t="s">
        <v>735</v>
      </c>
    </row>
    <row r="50" spans="1:9">
      <c r="A50" s="6" t="s">
        <v>131</v>
      </c>
      <c r="B50" s="4" t="s">
        <v>72</v>
      </c>
      <c r="C50" s="11">
        <v>460</v>
      </c>
      <c r="D50" s="11">
        <f t="shared" si="1"/>
        <v>444.01544401544402</v>
      </c>
      <c r="E50" s="11">
        <v>281000</v>
      </c>
      <c r="F50" s="11">
        <v>0.70767668887818846</v>
      </c>
      <c r="G50">
        <v>0.16807131674287609</v>
      </c>
      <c r="H50">
        <f t="shared" si="0"/>
        <v>1.9334104877717548</v>
      </c>
      <c r="I50" s="7" t="s">
        <v>735</v>
      </c>
    </row>
    <row r="51" spans="1:9">
      <c r="A51" s="6" t="s">
        <v>661</v>
      </c>
      <c r="B51" s="4" t="s">
        <v>72</v>
      </c>
      <c r="C51" s="11">
        <v>196.25</v>
      </c>
      <c r="D51" s="11">
        <f t="shared" si="1"/>
        <v>189.43050193050192</v>
      </c>
      <c r="E51" s="11">
        <v>69085</v>
      </c>
      <c r="F51" s="11">
        <v>0.85988693821362761</v>
      </c>
      <c r="G51">
        <v>0.17379127538866504</v>
      </c>
      <c r="H51">
        <f t="shared" si="0"/>
        <v>1.9141212232003166</v>
      </c>
      <c r="I51" s="7" t="s">
        <v>600</v>
      </c>
    </row>
    <row r="52" spans="1:9">
      <c r="A52" s="6" t="s">
        <v>451</v>
      </c>
      <c r="B52" s="4" t="s">
        <v>72</v>
      </c>
      <c r="C52" s="11">
        <v>455</v>
      </c>
      <c r="D52" s="11">
        <f t="shared" si="1"/>
        <v>439.18918918918916</v>
      </c>
      <c r="E52" s="11">
        <v>282840</v>
      </c>
      <c r="F52" s="11">
        <v>0.69658466838056621</v>
      </c>
      <c r="G52">
        <v>0.16556121029356255</v>
      </c>
      <c r="H52">
        <f t="shared" si="0"/>
        <v>1.9049208260427548</v>
      </c>
      <c r="I52" s="7" t="s">
        <v>600</v>
      </c>
    </row>
    <row r="53" spans="1:9">
      <c r="A53" s="6" t="s">
        <v>584</v>
      </c>
      <c r="B53" s="4" t="s">
        <v>72</v>
      </c>
      <c r="C53" s="11">
        <v>44.17</v>
      </c>
      <c r="D53" s="11">
        <f t="shared" si="1"/>
        <v>42.635135135135137</v>
      </c>
      <c r="E53" s="11">
        <v>6250</v>
      </c>
      <c r="F53" s="11">
        <v>1.1620180638356978</v>
      </c>
      <c r="G53">
        <v>0.17815440580133557</v>
      </c>
      <c r="H53">
        <f t="shared" si="0"/>
        <v>1.8213332630887116</v>
      </c>
      <c r="I53" s="7" t="s">
        <v>735</v>
      </c>
    </row>
    <row r="54" spans="1:9">
      <c r="A54" s="6" t="s">
        <v>447</v>
      </c>
      <c r="B54" s="4" t="s">
        <v>72</v>
      </c>
      <c r="C54" s="11">
        <v>175</v>
      </c>
      <c r="D54" s="11">
        <f t="shared" si="1"/>
        <v>168.91891891891891</v>
      </c>
      <c r="E54" s="11">
        <v>62370</v>
      </c>
      <c r="F54" s="11">
        <v>0.82755738120297795</v>
      </c>
      <c r="G54">
        <v>0.16530188761811188</v>
      </c>
      <c r="H54">
        <f t="shared" si="0"/>
        <v>1.8148579265570293</v>
      </c>
      <c r="I54" s="7" t="s">
        <v>735</v>
      </c>
    </row>
    <row r="55" spans="1:9">
      <c r="A55" s="6" t="s">
        <v>304</v>
      </c>
      <c r="B55" s="4" t="s">
        <v>72</v>
      </c>
      <c r="C55" s="11">
        <v>25.95</v>
      </c>
      <c r="D55" s="11">
        <f t="shared" si="1"/>
        <v>25.048262548262546</v>
      </c>
      <c r="E55" s="11">
        <v>2773.5</v>
      </c>
      <c r="F55" s="11">
        <v>1.2515560968733905</v>
      </c>
      <c r="G55">
        <v>0.17476563749200658</v>
      </c>
      <c r="H55">
        <f t="shared" si="0"/>
        <v>1.7422500690641034</v>
      </c>
      <c r="I55" s="7" t="s">
        <v>705</v>
      </c>
    </row>
    <row r="56" spans="1:9">
      <c r="A56" s="6" t="s">
        <v>58</v>
      </c>
      <c r="B56" s="4" t="s">
        <v>72</v>
      </c>
      <c r="C56" s="11">
        <v>267</v>
      </c>
      <c r="D56" s="11">
        <f t="shared" si="1"/>
        <v>257.72200772200773</v>
      </c>
      <c r="E56" s="11">
        <v>136080</v>
      </c>
      <c r="F56" s="11">
        <v>0.70552545274204281</v>
      </c>
      <c r="G56">
        <v>0.15415460983833632</v>
      </c>
      <c r="H56">
        <f t="shared" si="0"/>
        <v>1.7339026540002844</v>
      </c>
      <c r="I56" s="7" t="s">
        <v>694</v>
      </c>
    </row>
    <row r="57" spans="1:9">
      <c r="A57" s="6" t="s">
        <v>664</v>
      </c>
      <c r="B57" s="4" t="s">
        <v>72</v>
      </c>
      <c r="C57" s="11">
        <v>154</v>
      </c>
      <c r="D57" s="11">
        <f t="shared" si="1"/>
        <v>148.64864864864865</v>
      </c>
      <c r="E57" s="11">
        <v>54432</v>
      </c>
      <c r="F57" s="11">
        <v>0.80609344960746476</v>
      </c>
      <c r="G57">
        <v>0.15851345108371903</v>
      </c>
      <c r="H57">
        <f t="shared" si="0"/>
        <v>1.7329984569813801</v>
      </c>
      <c r="I57" s="7" t="s">
        <v>694</v>
      </c>
    </row>
    <row r="58" spans="1:9">
      <c r="A58" s="6" t="s">
        <v>572</v>
      </c>
      <c r="B58" s="4" t="s">
        <v>72</v>
      </c>
      <c r="C58" s="11">
        <v>4.57</v>
      </c>
      <c r="D58" s="11">
        <f t="shared" si="1"/>
        <v>4.4111969111969112</v>
      </c>
      <c r="E58" s="11">
        <v>156.43333333333334</v>
      </c>
      <c r="F58" s="11">
        <v>1.882601999622443</v>
      </c>
      <c r="G58">
        <v>0.18887038726203464</v>
      </c>
      <c r="H58">
        <f t="shared" si="0"/>
        <v>1.722299401724257</v>
      </c>
      <c r="I58" s="7" t="s">
        <v>720</v>
      </c>
    </row>
    <row r="59" spans="1:9">
      <c r="A59" s="6" t="s">
        <v>546</v>
      </c>
      <c r="B59" s="4" t="s">
        <v>72</v>
      </c>
      <c r="C59" s="11">
        <v>69.5</v>
      </c>
      <c r="D59" s="11">
        <f t="shared" si="1"/>
        <v>67.084942084942085</v>
      </c>
      <c r="E59" s="11">
        <v>14969</v>
      </c>
      <c r="F59" s="11">
        <v>0.95302206855145088</v>
      </c>
      <c r="G59">
        <v>0.16155024233835386</v>
      </c>
      <c r="H59">
        <f t="shared" si="0"/>
        <v>1.6969113789192394</v>
      </c>
      <c r="I59" s="7" t="s">
        <v>694</v>
      </c>
    </row>
    <row r="60" spans="1:9">
      <c r="A60" s="6" t="s">
        <v>317</v>
      </c>
      <c r="B60" s="4" t="s">
        <v>72</v>
      </c>
      <c r="C60" s="11">
        <v>661.25</v>
      </c>
      <c r="D60" s="11">
        <f t="shared" si="1"/>
        <v>638.27220077220079</v>
      </c>
      <c r="E60" s="11">
        <v>643775</v>
      </c>
      <c r="F60" s="11">
        <v>0.54810279133904294</v>
      </c>
      <c r="G60">
        <v>0.14319370358923514</v>
      </c>
      <c r="H60">
        <f t="shared" si="0"/>
        <v>1.6901110876982619</v>
      </c>
      <c r="I60" s="7" t="s">
        <v>600</v>
      </c>
    </row>
    <row r="61" spans="1:9">
      <c r="A61" s="6" t="s">
        <v>308</v>
      </c>
      <c r="B61" s="4" t="s">
        <v>72</v>
      </c>
      <c r="C61" s="11">
        <v>393.75</v>
      </c>
      <c r="D61" s="11">
        <f t="shared" si="1"/>
        <v>380.06756756756755</v>
      </c>
      <c r="E61" s="11">
        <v>273500</v>
      </c>
      <c r="F61" s="11">
        <v>0.61810516280935224</v>
      </c>
      <c r="G61">
        <v>0.14634232476167083</v>
      </c>
      <c r="H61">
        <f t="shared" si="0"/>
        <v>1.6820395327546329</v>
      </c>
      <c r="I61" s="5" t="s">
        <v>600</v>
      </c>
    </row>
    <row r="62" spans="1:9">
      <c r="A62" s="6" t="s">
        <v>478</v>
      </c>
      <c r="B62" s="4" t="s">
        <v>72</v>
      </c>
      <c r="C62" s="11">
        <v>162.5</v>
      </c>
      <c r="D62" s="11">
        <f t="shared" si="1"/>
        <v>156.85328185328186</v>
      </c>
      <c r="E62" s="11">
        <v>62750</v>
      </c>
      <c r="F62" s="11">
        <v>0.7649719233741884</v>
      </c>
      <c r="G62">
        <v>0.15290741991618428</v>
      </c>
      <c r="H62">
        <f t="shared" si="0"/>
        <v>1.6790945715668089</v>
      </c>
      <c r="I62" s="7" t="s">
        <v>600</v>
      </c>
    </row>
    <row r="63" spans="1:9">
      <c r="A63" s="6" t="s">
        <v>655</v>
      </c>
      <c r="B63" s="4" t="s">
        <v>72</v>
      </c>
      <c r="C63" s="11">
        <v>135</v>
      </c>
      <c r="D63" s="11">
        <f t="shared" si="1"/>
        <v>130.3088803088803</v>
      </c>
      <c r="E63" s="11">
        <v>48000</v>
      </c>
      <c r="F63" s="11">
        <v>0.77613948551838263</v>
      </c>
      <c r="G63">
        <v>0.15043192272745071</v>
      </c>
      <c r="H63">
        <f t="shared" si="0"/>
        <v>1.6382457743516681</v>
      </c>
      <c r="I63" s="7" t="s">
        <v>735</v>
      </c>
    </row>
    <row r="64" spans="1:9">
      <c r="A64" s="6" t="s">
        <v>495</v>
      </c>
      <c r="B64" s="4" t="s">
        <v>72</v>
      </c>
      <c r="C64" s="11">
        <v>307.5</v>
      </c>
      <c r="D64" s="11">
        <f t="shared" si="1"/>
        <v>296.81467181467178</v>
      </c>
      <c r="E64" s="11">
        <v>194000</v>
      </c>
      <c r="F64" s="11">
        <v>0.62367308553178979</v>
      </c>
      <c r="G64">
        <v>0.1419422506746717</v>
      </c>
      <c r="H64">
        <f t="shared" si="0"/>
        <v>1.6141879929368887</v>
      </c>
      <c r="I64" s="7" t="s">
        <v>600</v>
      </c>
    </row>
    <row r="65" spans="1:9">
      <c r="A65" s="6" t="s">
        <v>651</v>
      </c>
      <c r="B65" s="8" t="s">
        <v>72</v>
      </c>
      <c r="C65" s="12">
        <v>26.09</v>
      </c>
      <c r="D65" s="11">
        <f t="shared" si="1"/>
        <v>25.183397683397683</v>
      </c>
      <c r="E65" s="12">
        <v>3335</v>
      </c>
      <c r="F65" s="11">
        <v>1.0966209962297844</v>
      </c>
      <c r="G65">
        <v>0.15641199805613751</v>
      </c>
      <c r="H65">
        <f t="shared" si="0"/>
        <v>1.5682186215236855</v>
      </c>
      <c r="I65" s="7" t="s">
        <v>735</v>
      </c>
    </row>
    <row r="66" spans="1:9">
      <c r="A66" s="6" t="s">
        <v>306</v>
      </c>
      <c r="B66" s="4" t="s">
        <v>72</v>
      </c>
      <c r="C66" s="11">
        <v>187.5</v>
      </c>
      <c r="D66" s="11">
        <f t="shared" si="1"/>
        <v>180.98455598455598</v>
      </c>
      <c r="E66" s="11">
        <v>89500</v>
      </c>
      <c r="F66" s="11">
        <v>0.67725662292394917</v>
      </c>
      <c r="G66">
        <v>0.14101665069948527</v>
      </c>
      <c r="H66">
        <f t="shared" ref="H66:H129" si="2">C66/(0.128*E66^0.6)</f>
        <v>1.5656600901578752</v>
      </c>
      <c r="I66" s="7" t="s">
        <v>600</v>
      </c>
    </row>
    <row r="67" spans="1:9">
      <c r="A67" s="6" t="s">
        <v>361</v>
      </c>
      <c r="B67" s="4" t="s">
        <v>72</v>
      </c>
      <c r="C67" s="11">
        <v>54.1</v>
      </c>
      <c r="D67" s="11">
        <f t="shared" ref="D67:D130" si="3">C67/1.036</f>
        <v>52.220077220077222</v>
      </c>
      <c r="E67" s="11">
        <v>11340</v>
      </c>
      <c r="F67" s="11">
        <v>0.91257359698041285</v>
      </c>
      <c r="G67">
        <v>0.1498324518659617</v>
      </c>
      <c r="H67">
        <f t="shared" si="2"/>
        <v>1.5603407931426911</v>
      </c>
      <c r="I67" s="7" t="s">
        <v>694</v>
      </c>
    </row>
    <row r="68" spans="1:9">
      <c r="A68" s="6" t="s">
        <v>405</v>
      </c>
      <c r="B68" s="4" t="s">
        <v>72</v>
      </c>
      <c r="C68" s="11">
        <v>1205</v>
      </c>
      <c r="D68" s="11">
        <f t="shared" si="3"/>
        <v>1163.1274131274131</v>
      </c>
      <c r="E68" s="11">
        <v>2006500</v>
      </c>
      <c r="F68" s="11">
        <v>0.42773954537858516</v>
      </c>
      <c r="G68">
        <v>0.12735540846676463</v>
      </c>
      <c r="H68">
        <f t="shared" si="2"/>
        <v>1.5570895097102706</v>
      </c>
      <c r="I68" s="7" t="s">
        <v>600</v>
      </c>
    </row>
    <row r="69" spans="1:9">
      <c r="A69" s="6" t="s">
        <v>323</v>
      </c>
      <c r="B69" s="4" t="s">
        <v>72</v>
      </c>
      <c r="C69" s="11">
        <v>15.35</v>
      </c>
      <c r="D69" s="11">
        <f t="shared" si="3"/>
        <v>14.816602316602316</v>
      </c>
      <c r="E69" s="11">
        <v>1525</v>
      </c>
      <c r="F69" s="11">
        <v>1.1566475690600109</v>
      </c>
      <c r="G69">
        <v>0.15077681572848564</v>
      </c>
      <c r="H69">
        <f t="shared" si="2"/>
        <v>1.4754907933070527</v>
      </c>
      <c r="I69" s="7" t="s">
        <v>735</v>
      </c>
    </row>
    <row r="70" spans="1:9">
      <c r="A70" s="6" t="s">
        <v>509</v>
      </c>
      <c r="B70" s="4" t="s">
        <v>72</v>
      </c>
      <c r="C70" s="11">
        <v>28.3</v>
      </c>
      <c r="D70" s="11">
        <f t="shared" si="3"/>
        <v>27.316602316602317</v>
      </c>
      <c r="E70" s="11">
        <v>4400</v>
      </c>
      <c r="F70" s="11">
        <v>0.9673479415816858</v>
      </c>
      <c r="G70">
        <v>0.1424417351479175</v>
      </c>
      <c r="H70">
        <f t="shared" si="2"/>
        <v>1.4404721298003811</v>
      </c>
      <c r="I70" s="7" t="s">
        <v>735</v>
      </c>
    </row>
    <row r="71" spans="1:9">
      <c r="A71" s="6" t="s">
        <v>302</v>
      </c>
      <c r="B71" s="4" t="s">
        <v>72</v>
      </c>
      <c r="C71" s="11">
        <v>269.73333333333335</v>
      </c>
      <c r="D71" s="11">
        <f t="shared" si="3"/>
        <v>260.36036036036035</v>
      </c>
      <c r="E71" s="11">
        <v>195000</v>
      </c>
      <c r="F71" s="11">
        <v>0.54498026066574046</v>
      </c>
      <c r="G71">
        <v>0.12410584569149129</v>
      </c>
      <c r="H71">
        <f t="shared" si="2"/>
        <v>1.4115747556533824</v>
      </c>
      <c r="I71" s="7" t="s">
        <v>23</v>
      </c>
    </row>
    <row r="72" spans="1:9">
      <c r="A72" s="6" t="s">
        <v>573</v>
      </c>
      <c r="B72" s="4" t="s">
        <v>72</v>
      </c>
      <c r="C72" s="11">
        <v>7.87</v>
      </c>
      <c r="D72" s="11">
        <f t="shared" si="3"/>
        <v>7.5965250965250961</v>
      </c>
      <c r="E72" s="11">
        <v>915</v>
      </c>
      <c r="F72" s="11">
        <v>0.86809362952806945</v>
      </c>
      <c r="G72">
        <v>0.10670566598291152</v>
      </c>
      <c r="H72">
        <f t="shared" si="2"/>
        <v>1.0278082663722343</v>
      </c>
      <c r="I72" s="7" t="s">
        <v>694</v>
      </c>
    </row>
    <row r="73" spans="1:9">
      <c r="A73" s="6" t="s">
        <v>59</v>
      </c>
      <c r="B73" s="4" t="s">
        <v>72</v>
      </c>
      <c r="C73" s="11">
        <v>10.15</v>
      </c>
      <c r="D73" s="11">
        <f t="shared" si="3"/>
        <v>9.7972972972972965</v>
      </c>
      <c r="E73" s="11">
        <v>1980</v>
      </c>
      <c r="F73" s="11">
        <v>0.6294565880048193</v>
      </c>
      <c r="G73">
        <v>8.4555091902157681E-2</v>
      </c>
      <c r="H73">
        <f t="shared" si="2"/>
        <v>0.83417459362169444</v>
      </c>
      <c r="I73" s="7" t="s">
        <v>735</v>
      </c>
    </row>
    <row r="74" spans="1:9">
      <c r="A74" s="6" t="s">
        <v>309</v>
      </c>
      <c r="B74" s="4" t="s">
        <v>719</v>
      </c>
      <c r="C74" s="11">
        <v>1735</v>
      </c>
      <c r="D74" s="11">
        <f t="shared" si="3"/>
        <v>1674.7104247104246</v>
      </c>
      <c r="E74" s="11">
        <v>142430</v>
      </c>
      <c r="F74" s="11">
        <v>4.4312346927292374</v>
      </c>
      <c r="G74">
        <v>0.97329929223241551</v>
      </c>
      <c r="H74">
        <f t="shared" si="2"/>
        <v>10.962980077987606</v>
      </c>
      <c r="I74" s="7" t="s">
        <v>735</v>
      </c>
    </row>
    <row r="75" spans="1:9">
      <c r="A75" s="6" t="s">
        <v>514</v>
      </c>
      <c r="B75" s="4" t="s">
        <v>698</v>
      </c>
      <c r="C75" s="11">
        <v>1136.75</v>
      </c>
      <c r="D75" s="11">
        <f t="shared" si="3"/>
        <v>1097.2490347490348</v>
      </c>
      <c r="E75" s="11">
        <v>89750</v>
      </c>
      <c r="F75" s="11">
        <v>4.097445924742825</v>
      </c>
      <c r="G75">
        <v>0.85343348576607159</v>
      </c>
      <c r="H75">
        <f t="shared" si="2"/>
        <v>9.4762021978308102</v>
      </c>
      <c r="I75" s="7" t="s">
        <v>772</v>
      </c>
    </row>
    <row r="76" spans="1:9">
      <c r="A76" s="6" t="s">
        <v>400</v>
      </c>
      <c r="B76" s="4" t="s">
        <v>698</v>
      </c>
      <c r="C76" s="11">
        <v>883.75</v>
      </c>
      <c r="D76" s="11">
        <f t="shared" si="3"/>
        <v>853.04054054054052</v>
      </c>
      <c r="E76" s="11">
        <v>63500</v>
      </c>
      <c r="F76" s="11">
        <v>4.1235588850124874</v>
      </c>
      <c r="G76">
        <v>0.82536997239956478</v>
      </c>
      <c r="H76">
        <f t="shared" si="2"/>
        <v>9.0668247608913042</v>
      </c>
      <c r="I76" s="7" t="s">
        <v>756</v>
      </c>
    </row>
    <row r="77" spans="1:9">
      <c r="A77" s="6" t="s">
        <v>635</v>
      </c>
      <c r="B77" s="4" t="s">
        <v>698</v>
      </c>
      <c r="C77" s="11">
        <v>1572.9968263999999</v>
      </c>
      <c r="D77" s="11">
        <f t="shared" si="3"/>
        <v>1518.3367050193049</v>
      </c>
      <c r="E77" s="11">
        <v>170480</v>
      </c>
      <c r="F77" s="11">
        <v>3.5132692587974073</v>
      </c>
      <c r="G77">
        <v>0.78779163777797845</v>
      </c>
      <c r="H77">
        <f t="shared" si="2"/>
        <v>8.923060030497842</v>
      </c>
      <c r="I77" s="7" t="s">
        <v>783</v>
      </c>
    </row>
    <row r="78" spans="1:9">
      <c r="A78" s="6" t="s">
        <v>301</v>
      </c>
      <c r="B78" s="4" t="s">
        <v>688</v>
      </c>
      <c r="C78" s="11">
        <v>797.26089826086945</v>
      </c>
      <c r="D78" s="11">
        <f t="shared" si="3"/>
        <v>769.55685160315579</v>
      </c>
      <c r="E78" s="11">
        <v>65086.956521739128</v>
      </c>
      <c r="F78" s="11">
        <v>3.6521275786856484</v>
      </c>
      <c r="G78">
        <v>0.73308651671483616</v>
      </c>
      <c r="H78">
        <f t="shared" si="2"/>
        <v>8.0592405071119408</v>
      </c>
      <c r="I78" s="7" t="s">
        <v>798</v>
      </c>
    </row>
    <row r="79" spans="1:9">
      <c r="A79" s="6" t="s">
        <v>559</v>
      </c>
      <c r="B79" s="4" t="s">
        <v>698</v>
      </c>
      <c r="C79" s="11">
        <v>450</v>
      </c>
      <c r="D79" s="11">
        <f t="shared" si="3"/>
        <v>434.36293436293437</v>
      </c>
      <c r="E79" s="11">
        <v>33600</v>
      </c>
      <c r="F79" s="11">
        <v>3.3757897161777026</v>
      </c>
      <c r="G79">
        <v>0.62800324592291779</v>
      </c>
      <c r="H79">
        <f t="shared" si="2"/>
        <v>6.7639280261454804</v>
      </c>
      <c r="I79" s="7" t="s">
        <v>757</v>
      </c>
    </row>
    <row r="80" spans="1:9">
      <c r="A80" s="6" t="s">
        <v>310</v>
      </c>
      <c r="B80" s="4" t="s">
        <v>719</v>
      </c>
      <c r="C80" s="11">
        <v>833.66666666666663</v>
      </c>
      <c r="D80" s="11">
        <f t="shared" si="3"/>
        <v>804.69755469755466</v>
      </c>
      <c r="E80" s="11">
        <v>98333.333333333328</v>
      </c>
      <c r="F80" s="11">
        <v>2.8070467270385766</v>
      </c>
      <c r="G80">
        <v>0.59083704223361422</v>
      </c>
      <c r="H80">
        <f t="shared" si="2"/>
        <v>6.5790321791246757</v>
      </c>
      <c r="I80" s="7" t="s">
        <v>726</v>
      </c>
    </row>
    <row r="81" spans="1:9">
      <c r="A81" s="6" t="s">
        <v>647</v>
      </c>
      <c r="B81" s="4" t="s">
        <v>698</v>
      </c>
      <c r="C81" s="11">
        <v>6052</v>
      </c>
      <c r="D81" s="11">
        <f t="shared" si="3"/>
        <v>5841.6988416988415</v>
      </c>
      <c r="E81" s="11">
        <v>3273000</v>
      </c>
      <c r="F81" s="11">
        <v>1.49128679529799</v>
      </c>
      <c r="G81">
        <v>0.46971826571062797</v>
      </c>
      <c r="H81">
        <f t="shared" si="2"/>
        <v>5.8307087234065813</v>
      </c>
      <c r="I81" s="7" t="s">
        <v>612</v>
      </c>
    </row>
    <row r="82" spans="1:9">
      <c r="A82" s="6" t="s">
        <v>300</v>
      </c>
      <c r="B82" s="4" t="s">
        <v>688</v>
      </c>
      <c r="C82" s="12">
        <v>1921</v>
      </c>
      <c r="D82" s="11">
        <f t="shared" si="3"/>
        <v>1854.2471042471043</v>
      </c>
      <c r="E82" s="12">
        <v>498250</v>
      </c>
      <c r="F82" s="11">
        <v>1.9277186390024315</v>
      </c>
      <c r="G82">
        <v>0.48899855144778526</v>
      </c>
      <c r="H82">
        <f t="shared" si="2"/>
        <v>5.7259692417864105</v>
      </c>
      <c r="I82" s="7" t="s">
        <v>797</v>
      </c>
    </row>
    <row r="83" spans="1:9">
      <c r="A83" s="6" t="s">
        <v>489</v>
      </c>
      <c r="B83" s="4" t="s">
        <v>698</v>
      </c>
      <c r="C83" s="11">
        <v>4307</v>
      </c>
      <c r="D83" s="11">
        <f t="shared" si="3"/>
        <v>4157.335907335907</v>
      </c>
      <c r="E83" s="11">
        <v>2000000</v>
      </c>
      <c r="F83" s="11">
        <v>1.5325634644896236</v>
      </c>
      <c r="G83">
        <v>0.45613605612119784</v>
      </c>
      <c r="H83">
        <f t="shared" si="2"/>
        <v>5.5763099424544258</v>
      </c>
      <c r="I83" s="7" t="s">
        <v>802</v>
      </c>
    </row>
    <row r="84" spans="1:9">
      <c r="A84" s="6" t="s">
        <v>666</v>
      </c>
      <c r="B84" s="4" t="s">
        <v>688</v>
      </c>
      <c r="C84" s="11">
        <v>278</v>
      </c>
      <c r="D84" s="11">
        <f t="shared" si="3"/>
        <v>268.33976833976834</v>
      </c>
      <c r="E84" s="11">
        <v>71700</v>
      </c>
      <c r="F84" s="11">
        <v>1.1847848134870156</v>
      </c>
      <c r="G84">
        <v>0.24048149736827618</v>
      </c>
      <c r="H84">
        <f t="shared" si="2"/>
        <v>2.6516935538515019</v>
      </c>
      <c r="I84" s="7" t="s">
        <v>689</v>
      </c>
    </row>
    <row r="85" spans="1:9">
      <c r="A85" s="6" t="s">
        <v>453</v>
      </c>
      <c r="B85" s="4" t="s">
        <v>719</v>
      </c>
      <c r="C85" s="11">
        <v>254.6</v>
      </c>
      <c r="D85" s="11">
        <f t="shared" si="3"/>
        <v>245.75289575289574</v>
      </c>
      <c r="E85" s="11">
        <v>62500</v>
      </c>
      <c r="F85" s="11">
        <v>1.2021090850153744</v>
      </c>
      <c r="G85">
        <v>0.24017487153959174</v>
      </c>
      <c r="H85">
        <f t="shared" si="2"/>
        <v>2.6370624775461291</v>
      </c>
      <c r="I85" s="7" t="s">
        <v>27</v>
      </c>
    </row>
    <row r="86" spans="1:9">
      <c r="A86" s="6" t="s">
        <v>369</v>
      </c>
      <c r="B86" s="4" t="s">
        <v>109</v>
      </c>
      <c r="C86" s="11">
        <v>436</v>
      </c>
      <c r="D86" s="11">
        <f t="shared" si="3"/>
        <v>420.84942084942082</v>
      </c>
      <c r="E86" s="11">
        <v>200000</v>
      </c>
      <c r="F86" s="11">
        <v>0.86443050727153548</v>
      </c>
      <c r="G86">
        <v>0.19742676109584339</v>
      </c>
      <c r="H86">
        <f t="shared" si="2"/>
        <v>2.2472869105350859</v>
      </c>
      <c r="I86" s="7" t="s">
        <v>458</v>
      </c>
    </row>
    <row r="87" spans="1:9">
      <c r="A87" s="6" t="s">
        <v>621</v>
      </c>
      <c r="B87" s="4" t="s">
        <v>698</v>
      </c>
      <c r="C87" s="11">
        <v>145.80000000000001</v>
      </c>
      <c r="D87" s="11">
        <f t="shared" si="3"/>
        <v>140.73359073359075</v>
      </c>
      <c r="E87" s="11">
        <v>32233.333333333325</v>
      </c>
      <c r="F87" s="11">
        <v>1.1281680684307167</v>
      </c>
      <c r="G87">
        <v>0.20887496458981558</v>
      </c>
      <c r="H87">
        <f t="shared" si="2"/>
        <v>2.2468000388628377</v>
      </c>
      <c r="I87" s="7" t="s">
        <v>704</v>
      </c>
    </row>
    <row r="88" spans="1:9">
      <c r="A88" s="6" t="s">
        <v>444</v>
      </c>
      <c r="B88" s="4" t="s">
        <v>688</v>
      </c>
      <c r="C88" s="11">
        <v>443</v>
      </c>
      <c r="D88" s="11">
        <f t="shared" si="3"/>
        <v>427.6061776061776</v>
      </c>
      <c r="E88" s="11">
        <v>212230</v>
      </c>
      <c r="F88" s="11">
        <v>0.84026804097598629</v>
      </c>
      <c r="G88">
        <v>0.19322268401112278</v>
      </c>
      <c r="H88">
        <f t="shared" si="2"/>
        <v>2.2034829385196644</v>
      </c>
      <c r="I88" s="7" t="s">
        <v>795</v>
      </c>
    </row>
    <row r="89" spans="1:9">
      <c r="A89" s="6" t="s">
        <v>441</v>
      </c>
      <c r="B89" s="4" t="s">
        <v>719</v>
      </c>
      <c r="C89" s="11">
        <v>210</v>
      </c>
      <c r="D89" s="11">
        <f t="shared" si="3"/>
        <v>202.70270270270271</v>
      </c>
      <c r="E89" s="11">
        <v>65090</v>
      </c>
      <c r="F89" s="11">
        <v>0.96194362574126158</v>
      </c>
      <c r="G89">
        <v>0.19309065159728653</v>
      </c>
      <c r="H89">
        <f t="shared" si="2"/>
        <v>2.122759348490149</v>
      </c>
      <c r="I89" s="7" t="s">
        <v>735</v>
      </c>
    </row>
    <row r="90" spans="1:9">
      <c r="A90" s="6" t="s">
        <v>430</v>
      </c>
      <c r="B90" s="4" t="s">
        <v>688</v>
      </c>
      <c r="C90" s="11">
        <v>409.3</v>
      </c>
      <c r="D90" s="11">
        <f t="shared" si="3"/>
        <v>395.07722007722009</v>
      </c>
      <c r="E90" s="11">
        <v>200000</v>
      </c>
      <c r="F90" s="11">
        <v>0.81149405189504464</v>
      </c>
      <c r="G90">
        <v>0.1853366360470842</v>
      </c>
      <c r="H90">
        <f t="shared" si="2"/>
        <v>2.1096663589036941</v>
      </c>
      <c r="I90" s="7" t="s">
        <v>732</v>
      </c>
    </row>
    <row r="91" spans="1:9">
      <c r="A91" s="6" t="s">
        <v>629</v>
      </c>
      <c r="B91" s="4" t="s">
        <v>688</v>
      </c>
      <c r="C91" s="11">
        <v>165</v>
      </c>
      <c r="D91" s="11">
        <f t="shared" si="3"/>
        <v>159.26640926640925</v>
      </c>
      <c r="E91" s="11">
        <v>44225</v>
      </c>
      <c r="F91" s="11">
        <v>1.0083880894758197</v>
      </c>
      <c r="G91">
        <v>0.19361410586220143</v>
      </c>
      <c r="H91">
        <f t="shared" si="2"/>
        <v>2.1031646310201859</v>
      </c>
      <c r="I91" s="7" t="s">
        <v>689</v>
      </c>
    </row>
    <row r="92" spans="1:9">
      <c r="A92" s="6" t="s">
        <v>367</v>
      </c>
      <c r="B92" s="4" t="s">
        <v>698</v>
      </c>
      <c r="C92" s="11">
        <v>175</v>
      </c>
      <c r="D92" s="11">
        <f t="shared" si="3"/>
        <v>168.91891891891891</v>
      </c>
      <c r="E92" s="11">
        <v>57610</v>
      </c>
      <c r="F92" s="11">
        <v>0.87804870510274013</v>
      </c>
      <c r="G92">
        <v>0.1737934274227336</v>
      </c>
      <c r="H92">
        <f t="shared" si="2"/>
        <v>1.9033968835544466</v>
      </c>
      <c r="I92" s="5" t="s">
        <v>791</v>
      </c>
    </row>
    <row r="93" spans="1:9">
      <c r="A93" s="6" t="s">
        <v>231</v>
      </c>
      <c r="B93" s="4" t="s">
        <v>698</v>
      </c>
      <c r="C93" s="11">
        <v>271.75</v>
      </c>
      <c r="D93" s="11">
        <f t="shared" si="3"/>
        <v>262.30694980694977</v>
      </c>
      <c r="E93" s="11">
        <v>125000</v>
      </c>
      <c r="F93" s="11">
        <v>0.76504442733063094</v>
      </c>
      <c r="G93">
        <v>0.16553460363648717</v>
      </c>
      <c r="H93">
        <f t="shared" si="2"/>
        <v>1.8570071474630376</v>
      </c>
      <c r="I93" s="7" t="s">
        <v>675</v>
      </c>
    </row>
    <row r="94" spans="1:9">
      <c r="A94" s="6" t="s">
        <v>43</v>
      </c>
      <c r="B94" s="4" t="s">
        <v>688</v>
      </c>
      <c r="C94" s="11">
        <v>219</v>
      </c>
      <c r="D94" s="11">
        <f t="shared" si="3"/>
        <v>211.38996138996137</v>
      </c>
      <c r="E94" s="11">
        <v>88450</v>
      </c>
      <c r="F94" s="11">
        <v>0.79803052065480828</v>
      </c>
      <c r="G94">
        <v>0.16593852990973337</v>
      </c>
      <c r="H94">
        <f t="shared" si="2"/>
        <v>1.8416853898644452</v>
      </c>
      <c r="I94" s="7" t="s">
        <v>689</v>
      </c>
    </row>
    <row r="95" spans="1:9">
      <c r="A95" s="6" t="s">
        <v>387</v>
      </c>
      <c r="B95" s="4" t="s">
        <v>688</v>
      </c>
      <c r="C95" s="11">
        <v>37</v>
      </c>
      <c r="D95" s="11">
        <f t="shared" si="3"/>
        <v>35.714285714285715</v>
      </c>
      <c r="E95" s="11">
        <v>4570</v>
      </c>
      <c r="F95" s="11">
        <v>1.2294651186410448</v>
      </c>
      <c r="G95">
        <v>0.18182938111214536</v>
      </c>
      <c r="H95">
        <f t="shared" si="2"/>
        <v>1.8409501742354406</v>
      </c>
      <c r="I95" s="7" t="s">
        <v>689</v>
      </c>
    </row>
    <row r="96" spans="1:9">
      <c r="A96" s="6" t="s">
        <v>628</v>
      </c>
      <c r="B96" s="4" t="s">
        <v>688</v>
      </c>
      <c r="C96" s="11">
        <v>389</v>
      </c>
      <c r="D96" s="11">
        <f t="shared" si="3"/>
        <v>375.48262548262545</v>
      </c>
      <c r="E96" s="11">
        <v>253000</v>
      </c>
      <c r="F96" s="11">
        <v>0.64719278271947067</v>
      </c>
      <c r="G96">
        <v>0.1518623133103198</v>
      </c>
      <c r="H96">
        <f t="shared" si="2"/>
        <v>1.7412748163731004</v>
      </c>
      <c r="I96" s="7" t="s">
        <v>22</v>
      </c>
    </row>
    <row r="97" spans="1:9">
      <c r="A97" s="6" t="s">
        <v>322</v>
      </c>
      <c r="B97" s="4" t="s">
        <v>698</v>
      </c>
      <c r="C97" s="11">
        <v>91.8</v>
      </c>
      <c r="D97" s="11">
        <f t="shared" si="3"/>
        <v>88.6100386100386</v>
      </c>
      <c r="E97" s="11">
        <v>24370</v>
      </c>
      <c r="F97" s="11">
        <v>0.87510553234352551</v>
      </c>
      <c r="G97">
        <v>0.15689398755399248</v>
      </c>
      <c r="H97">
        <f t="shared" si="2"/>
        <v>1.6730903489779154</v>
      </c>
      <c r="I97" s="7" t="s">
        <v>743</v>
      </c>
    </row>
    <row r="98" spans="1:9">
      <c r="A98" s="6" t="s">
        <v>569</v>
      </c>
      <c r="B98" s="4" t="s">
        <v>698</v>
      </c>
      <c r="C98" s="12">
        <v>647.5</v>
      </c>
      <c r="D98" s="11">
        <f t="shared" si="3"/>
        <v>625</v>
      </c>
      <c r="E98" s="12">
        <v>665440</v>
      </c>
      <c r="F98" s="11">
        <v>0.52361551217007385</v>
      </c>
      <c r="G98">
        <v>0.13731801398907689</v>
      </c>
      <c r="H98">
        <f t="shared" si="2"/>
        <v>1.6224243706354213</v>
      </c>
      <c r="I98" s="7" t="s">
        <v>760</v>
      </c>
    </row>
    <row r="99" spans="1:9">
      <c r="A99" s="3" t="s">
        <v>711</v>
      </c>
      <c r="B99" s="4" t="s">
        <v>712</v>
      </c>
      <c r="C99" s="11">
        <v>6100</v>
      </c>
      <c r="D99" s="11">
        <f t="shared" si="3"/>
        <v>5888.0308880308876</v>
      </c>
      <c r="E99" s="11">
        <v>30050000</v>
      </c>
      <c r="F99" s="11">
        <v>0.28752117107765379</v>
      </c>
      <c r="G99">
        <v>0.11686364533315856</v>
      </c>
      <c r="H99">
        <f t="shared" si="2"/>
        <v>1.5538646243868797</v>
      </c>
      <c r="I99" s="7" t="s">
        <v>713</v>
      </c>
    </row>
    <row r="100" spans="1:9">
      <c r="A100" s="6" t="s">
        <v>513</v>
      </c>
      <c r="B100" s="4" t="s">
        <v>698</v>
      </c>
      <c r="C100" s="11">
        <v>290</v>
      </c>
      <c r="D100" s="11">
        <f t="shared" si="3"/>
        <v>279.92277992277991</v>
      </c>
      <c r="E100" s="11">
        <v>188200</v>
      </c>
      <c r="F100" s="11">
        <v>0.6016497423434094</v>
      </c>
      <c r="G100">
        <v>0.13645280791183595</v>
      </c>
      <c r="H100">
        <f t="shared" si="2"/>
        <v>1.5503018197010561</v>
      </c>
      <c r="I100" s="7" t="s">
        <v>685</v>
      </c>
    </row>
    <row r="101" spans="1:9">
      <c r="A101" s="6" t="s">
        <v>564</v>
      </c>
      <c r="B101" s="4" t="s">
        <v>698</v>
      </c>
      <c r="C101" s="11">
        <v>169.8</v>
      </c>
      <c r="D101" s="11">
        <f t="shared" si="3"/>
        <v>163.89961389961391</v>
      </c>
      <c r="E101" s="11">
        <v>86772.727272727279</v>
      </c>
      <c r="F101" s="11">
        <v>0.62764743192969619</v>
      </c>
      <c r="G101">
        <v>0.13022288583502159</v>
      </c>
      <c r="H101">
        <f t="shared" si="2"/>
        <v>1.4444342166652333</v>
      </c>
      <c r="I101" s="7" t="s">
        <v>704</v>
      </c>
    </row>
    <row r="102" spans="1:9">
      <c r="A102" s="6" t="s">
        <v>412</v>
      </c>
      <c r="B102" s="4" t="s">
        <v>719</v>
      </c>
      <c r="C102" s="11">
        <v>16.925000000000001</v>
      </c>
      <c r="D102" s="11">
        <f t="shared" si="3"/>
        <v>16.336872586872587</v>
      </c>
      <c r="E102" s="11">
        <v>1997</v>
      </c>
      <c r="F102" s="11">
        <v>1.0429382940847214</v>
      </c>
      <c r="G102">
        <v>0.14023601982830133</v>
      </c>
      <c r="H102">
        <f t="shared" si="2"/>
        <v>1.383859083610808</v>
      </c>
      <c r="I102" s="7" t="s">
        <v>674</v>
      </c>
    </row>
    <row r="103" spans="1:9">
      <c r="A103" s="6" t="s">
        <v>630</v>
      </c>
      <c r="B103" s="4" t="s">
        <v>688</v>
      </c>
      <c r="C103" s="11">
        <v>18.5</v>
      </c>
      <c r="D103" s="11">
        <f t="shared" si="3"/>
        <v>17.857142857142858</v>
      </c>
      <c r="E103" s="11">
        <v>2510</v>
      </c>
      <c r="F103" s="11">
        <v>0.96122953186765336</v>
      </c>
      <c r="G103">
        <v>0.13269271153688755</v>
      </c>
      <c r="H103">
        <f t="shared" si="2"/>
        <v>1.3187349790338729</v>
      </c>
      <c r="I103" s="7" t="s">
        <v>732</v>
      </c>
    </row>
    <row r="104" spans="1:9">
      <c r="A104" s="6" t="s">
        <v>471</v>
      </c>
      <c r="B104" s="4" t="s">
        <v>698</v>
      </c>
      <c r="C104" s="11">
        <v>125</v>
      </c>
      <c r="D104" s="11">
        <f t="shared" si="3"/>
        <v>120.65637065637065</v>
      </c>
      <c r="E104" s="11">
        <v>65320</v>
      </c>
      <c r="F104" s="11">
        <v>0.57108077294898973</v>
      </c>
      <c r="G104">
        <v>0.11467937955187865</v>
      </c>
      <c r="H104">
        <f t="shared" si="2"/>
        <v>1.2608758822614252</v>
      </c>
      <c r="I104" s="7" t="s">
        <v>743</v>
      </c>
    </row>
    <row r="105" spans="1:9">
      <c r="A105" s="6" t="s">
        <v>325</v>
      </c>
      <c r="B105" s="4" t="s">
        <v>698</v>
      </c>
      <c r="C105" s="11">
        <v>700</v>
      </c>
      <c r="D105" s="11">
        <f t="shared" si="3"/>
        <v>675.67567567567562</v>
      </c>
      <c r="E105" s="11">
        <v>1209000</v>
      </c>
      <c r="F105" s="11">
        <v>0.36259348169718675</v>
      </c>
      <c r="G105">
        <v>0.10184893753157376</v>
      </c>
      <c r="H105">
        <f t="shared" si="2"/>
        <v>1.225835769706989</v>
      </c>
      <c r="I105" s="7" t="s">
        <v>745</v>
      </c>
    </row>
    <row r="106" spans="1:9">
      <c r="A106" s="6" t="s">
        <v>499</v>
      </c>
      <c r="B106" s="4" t="s">
        <v>698</v>
      </c>
      <c r="C106" s="11">
        <v>720</v>
      </c>
      <c r="D106" s="11">
        <f t="shared" si="3"/>
        <v>694.98069498069492</v>
      </c>
      <c r="E106" s="11">
        <v>1351000</v>
      </c>
      <c r="F106" s="11">
        <v>0.34330140359748279</v>
      </c>
      <c r="G106">
        <v>9.7669379788963215E-2</v>
      </c>
      <c r="H106">
        <f t="shared" si="2"/>
        <v>1.1795852066681012</v>
      </c>
      <c r="I106" s="7" t="s">
        <v>701</v>
      </c>
    </row>
    <row r="107" spans="1:9">
      <c r="A107" s="3" t="s">
        <v>690</v>
      </c>
      <c r="B107" s="4" t="s">
        <v>691</v>
      </c>
      <c r="C107" s="11">
        <v>4900</v>
      </c>
      <c r="D107" s="11">
        <f t="shared" si="3"/>
        <v>4729.72972972973</v>
      </c>
      <c r="E107" s="11">
        <v>36666666.666666664</v>
      </c>
      <c r="F107" s="11">
        <v>0.19909555583528904</v>
      </c>
      <c r="G107">
        <v>8.2796173537707324E-2</v>
      </c>
      <c r="H107">
        <f t="shared" si="2"/>
        <v>1.1077027964667712</v>
      </c>
      <c r="I107" s="7" t="s">
        <v>692</v>
      </c>
    </row>
    <row r="108" spans="1:9">
      <c r="A108" s="3" t="s">
        <v>693</v>
      </c>
      <c r="B108" s="4" t="s">
        <v>691</v>
      </c>
      <c r="C108" s="11">
        <v>5100</v>
      </c>
      <c r="D108" s="11">
        <f t="shared" si="3"/>
        <v>4922.7799227799223</v>
      </c>
      <c r="E108" s="11">
        <v>62500000</v>
      </c>
      <c r="F108" s="11">
        <v>0.13920526331693833</v>
      </c>
      <c r="G108">
        <v>6.1551599604028444E-2</v>
      </c>
      <c r="H108">
        <f t="shared" si="2"/>
        <v>0.83720573765370099</v>
      </c>
      <c r="I108" s="7" t="s">
        <v>692</v>
      </c>
    </row>
    <row r="109" spans="1:9">
      <c r="A109" s="6" t="s">
        <v>663</v>
      </c>
      <c r="B109" s="4" t="s">
        <v>83</v>
      </c>
      <c r="C109" s="11">
        <v>7.3014285714285707</v>
      </c>
      <c r="D109" s="11">
        <f t="shared" si="3"/>
        <v>7.0477109762824037</v>
      </c>
      <c r="E109" s="11">
        <v>374.85714285714283</v>
      </c>
      <c r="F109" s="11">
        <v>1.5671693671361728</v>
      </c>
      <c r="G109">
        <v>0.17384731426205083</v>
      </c>
      <c r="H109">
        <f t="shared" si="2"/>
        <v>1.6288398911167608</v>
      </c>
      <c r="I109" s="7" t="s">
        <v>675</v>
      </c>
    </row>
    <row r="110" spans="1:9">
      <c r="A110" s="6" t="s">
        <v>491</v>
      </c>
      <c r="B110" s="4" t="s">
        <v>83</v>
      </c>
      <c r="C110" s="11">
        <v>6.1285714285714272</v>
      </c>
      <c r="D110" s="11">
        <f t="shared" si="3"/>
        <v>5.9156094870380569</v>
      </c>
      <c r="E110" s="11">
        <v>314.28571428571428</v>
      </c>
      <c r="F110" s="11">
        <v>1.5002617717293101</v>
      </c>
      <c r="G110">
        <v>0.16308606819032995</v>
      </c>
      <c r="H110">
        <f t="shared" si="2"/>
        <v>1.5196882236002169</v>
      </c>
      <c r="I110" s="7" t="s">
        <v>770</v>
      </c>
    </row>
    <row r="111" spans="1:9">
      <c r="A111" s="6" t="s">
        <v>672</v>
      </c>
      <c r="B111" s="4" t="s">
        <v>83</v>
      </c>
      <c r="C111" s="11">
        <v>2.6</v>
      </c>
      <c r="D111" s="11">
        <f t="shared" si="3"/>
        <v>2.5096525096525095</v>
      </c>
      <c r="E111" s="11">
        <v>130</v>
      </c>
      <c r="F111" s="11">
        <v>1.229655849690882</v>
      </c>
      <c r="G111">
        <v>0.12076596371128905</v>
      </c>
      <c r="H111">
        <f t="shared" si="2"/>
        <v>1.0949577628848375</v>
      </c>
      <c r="I111" s="7" t="s">
        <v>119</v>
      </c>
    </row>
    <row r="112" spans="1:9">
      <c r="A112" s="6" t="s">
        <v>297</v>
      </c>
      <c r="B112" s="4" t="s">
        <v>83</v>
      </c>
      <c r="C112" s="11">
        <v>0.89800000000000002</v>
      </c>
      <c r="D112" s="11">
        <f t="shared" si="3"/>
        <v>0.86679536679536684</v>
      </c>
      <c r="E112" s="11">
        <v>29</v>
      </c>
      <c r="F112" s="11">
        <v>1.300586983587795</v>
      </c>
      <c r="G112">
        <v>0.10749113749383779</v>
      </c>
      <c r="H112">
        <f t="shared" si="2"/>
        <v>0.93030974084861517</v>
      </c>
      <c r="I112" s="7" t="s">
        <v>13</v>
      </c>
    </row>
    <row r="113" spans="1:9">
      <c r="A113" s="6" t="s">
        <v>449</v>
      </c>
      <c r="B113" s="4" t="s">
        <v>83</v>
      </c>
      <c r="C113" s="11">
        <v>0.88</v>
      </c>
      <c r="D113" s="11">
        <f t="shared" si="3"/>
        <v>0.84942084942084939</v>
      </c>
      <c r="E113" s="11">
        <v>29</v>
      </c>
      <c r="F113" s="11">
        <v>1.2745173113109796</v>
      </c>
      <c r="G113">
        <v>0.10533652672001922</v>
      </c>
      <c r="H113">
        <f t="shared" si="2"/>
        <v>0.91166210684496807</v>
      </c>
      <c r="I113" s="7" t="s">
        <v>119</v>
      </c>
    </row>
    <row r="114" spans="1:9">
      <c r="A114" s="6" t="s">
        <v>462</v>
      </c>
      <c r="B114" s="4" t="s">
        <v>83</v>
      </c>
      <c r="C114" s="11">
        <v>0.97</v>
      </c>
      <c r="D114" s="11">
        <f t="shared" si="3"/>
        <v>0.9362934362934362</v>
      </c>
      <c r="E114" s="11">
        <v>34.6</v>
      </c>
      <c r="F114" s="11">
        <v>1.2314958071982967</v>
      </c>
      <c r="G114">
        <v>0.10386857528171488</v>
      </c>
      <c r="H114">
        <f t="shared" si="2"/>
        <v>0.90389108986537203</v>
      </c>
      <c r="I114" s="7" t="s">
        <v>119</v>
      </c>
    </row>
    <row r="115" spans="1:9">
      <c r="A115" s="6" t="s">
        <v>450</v>
      </c>
      <c r="B115" s="4" t="s">
        <v>83</v>
      </c>
      <c r="C115" s="11">
        <v>1.23</v>
      </c>
      <c r="D115" s="11">
        <f t="shared" si="3"/>
        <v>1.1872586872586872</v>
      </c>
      <c r="E115" s="11">
        <v>53</v>
      </c>
      <c r="F115" s="11">
        <v>1.1360757394430672</v>
      </c>
      <c r="G115">
        <v>0.10063672529144597</v>
      </c>
      <c r="H115">
        <f t="shared" si="2"/>
        <v>0.88742083316010645</v>
      </c>
      <c r="I115" s="7" t="s">
        <v>119</v>
      </c>
    </row>
    <row r="116" spans="1:9">
      <c r="A116" s="6" t="s">
        <v>128</v>
      </c>
      <c r="B116" s="4" t="s">
        <v>83</v>
      </c>
      <c r="C116" s="11">
        <v>1.18</v>
      </c>
      <c r="D116" s="11">
        <f t="shared" si="3"/>
        <v>1.1389961389961389</v>
      </c>
      <c r="E116" s="11">
        <v>50</v>
      </c>
      <c r="F116" s="11">
        <v>1.138314733483484</v>
      </c>
      <c r="G116">
        <v>0.10016163225605995</v>
      </c>
      <c r="H116">
        <f t="shared" si="2"/>
        <v>0.88163746074394034</v>
      </c>
      <c r="I116" s="7" t="s">
        <v>119</v>
      </c>
    </row>
    <row r="117" spans="1:9">
      <c r="A117" s="6" t="s">
        <v>590</v>
      </c>
      <c r="B117" s="4" t="s">
        <v>83</v>
      </c>
      <c r="C117" s="11">
        <v>1.26</v>
      </c>
      <c r="D117" s="11">
        <f t="shared" si="3"/>
        <v>1.2162162162162162</v>
      </c>
      <c r="E117" s="11">
        <v>58.5</v>
      </c>
      <c r="F117" s="11">
        <v>1.0811457414787615</v>
      </c>
      <c r="G117">
        <v>9.6864502517480008E-2</v>
      </c>
      <c r="H117">
        <f t="shared" si="2"/>
        <v>0.85677553299605147</v>
      </c>
      <c r="I117" s="7" t="s">
        <v>119</v>
      </c>
    </row>
    <row r="118" spans="1:9">
      <c r="A118" s="6" t="s">
        <v>311</v>
      </c>
      <c r="B118" s="4" t="s">
        <v>83</v>
      </c>
      <c r="C118" s="11">
        <v>0.89</v>
      </c>
      <c r="D118" s="11">
        <f t="shared" si="3"/>
        <v>0.85907335907335902</v>
      </c>
      <c r="E118" s="11">
        <v>33</v>
      </c>
      <c r="F118" s="11">
        <v>1.1705516473312179</v>
      </c>
      <c r="G118">
        <v>9.8192240419946897E-2</v>
      </c>
      <c r="H118">
        <f t="shared" si="2"/>
        <v>0.85324091559970794</v>
      </c>
      <c r="I118" s="7" t="s">
        <v>119</v>
      </c>
    </row>
    <row r="119" spans="1:9">
      <c r="A119" s="6" t="s">
        <v>218</v>
      </c>
      <c r="B119" s="4" t="s">
        <v>83</v>
      </c>
      <c r="C119" s="11">
        <v>0.93</v>
      </c>
      <c r="D119" s="11">
        <f t="shared" si="3"/>
        <v>0.89768339768339767</v>
      </c>
      <c r="E119" s="11">
        <v>37.5</v>
      </c>
      <c r="F119" s="11">
        <v>1.1119047763820962</v>
      </c>
      <c r="G119">
        <v>9.4653935861154601E-2</v>
      </c>
      <c r="H119">
        <f t="shared" si="2"/>
        <v>0.82576071595370626</v>
      </c>
      <c r="I119" s="7" t="s">
        <v>119</v>
      </c>
    </row>
    <row r="120" spans="1:9">
      <c r="A120" s="6" t="s">
        <v>508</v>
      </c>
      <c r="B120" s="4" t="s">
        <v>83</v>
      </c>
      <c r="C120" s="11">
        <v>3.4</v>
      </c>
      <c r="D120" s="11">
        <f t="shared" si="3"/>
        <v>3.2818532818532815</v>
      </c>
      <c r="E120" s="11">
        <v>340</v>
      </c>
      <c r="F120" s="11">
        <v>0.78488787101930435</v>
      </c>
      <c r="G120">
        <v>8.6096437008548021E-2</v>
      </c>
      <c r="H120">
        <f t="shared" si="2"/>
        <v>0.80423245867967907</v>
      </c>
      <c r="I120" s="7" t="s">
        <v>119</v>
      </c>
    </row>
    <row r="121" spans="1:9">
      <c r="A121" s="6" t="s">
        <v>419</v>
      </c>
      <c r="B121" s="4" t="s">
        <v>83</v>
      </c>
      <c r="C121" s="11">
        <v>0.92</v>
      </c>
      <c r="D121" s="11">
        <f t="shared" si="3"/>
        <v>0.88803088803088803</v>
      </c>
      <c r="E121" s="11">
        <v>40.5</v>
      </c>
      <c r="F121" s="11">
        <v>1.0385761687571586</v>
      </c>
      <c r="G121">
        <v>8.9197599433985642E-2</v>
      </c>
      <c r="H121">
        <f t="shared" si="2"/>
        <v>0.78001839336135415</v>
      </c>
      <c r="I121" s="7" t="s">
        <v>119</v>
      </c>
    </row>
    <row r="122" spans="1:9">
      <c r="A122" s="6" t="s">
        <v>637</v>
      </c>
      <c r="B122" s="4" t="s">
        <v>83</v>
      </c>
      <c r="C122" s="11">
        <v>0.53</v>
      </c>
      <c r="D122" s="11">
        <f t="shared" si="3"/>
        <v>0.51158301158301156</v>
      </c>
      <c r="E122" s="11">
        <v>16.399999999999999</v>
      </c>
      <c r="F122" s="11">
        <v>1.1743953742232123</v>
      </c>
      <c r="G122">
        <v>9.0903134809235134E-2</v>
      </c>
      <c r="H122">
        <f t="shared" si="2"/>
        <v>0.77296457586292611</v>
      </c>
      <c r="I122" s="7" t="s">
        <v>784</v>
      </c>
    </row>
    <row r="123" spans="1:9">
      <c r="A123" s="6" t="s">
        <v>480</v>
      </c>
      <c r="B123" s="4" t="s">
        <v>83</v>
      </c>
      <c r="C123" s="11">
        <v>0.42</v>
      </c>
      <c r="D123" s="11">
        <f t="shared" si="3"/>
        <v>0.40540540540540537</v>
      </c>
      <c r="E123" s="11">
        <v>11.6</v>
      </c>
      <c r="F123" s="11">
        <v>1.2049682491597797</v>
      </c>
      <c r="G123">
        <v>8.9628423571840449E-2</v>
      </c>
      <c r="H123">
        <f t="shared" si="2"/>
        <v>0.75398816188923079</v>
      </c>
      <c r="I123" s="7" t="s">
        <v>119</v>
      </c>
    </row>
    <row r="124" spans="1:9">
      <c r="A124" s="6" t="s">
        <v>560</v>
      </c>
      <c r="B124" s="4" t="s">
        <v>83</v>
      </c>
      <c r="C124" s="11">
        <v>0.52</v>
      </c>
      <c r="D124" s="11">
        <f t="shared" si="3"/>
        <v>0.50193050193050193</v>
      </c>
      <c r="E124" s="11">
        <v>17.100000000000001</v>
      </c>
      <c r="F124" s="11">
        <v>1.1168638091152587</v>
      </c>
      <c r="G124">
        <v>8.6866486657366293E-2</v>
      </c>
      <c r="H124">
        <f t="shared" si="2"/>
        <v>0.73959796537788314</v>
      </c>
      <c r="I124" s="7" t="s">
        <v>119</v>
      </c>
    </row>
    <row r="125" spans="1:9">
      <c r="A125" s="6" t="s">
        <v>492</v>
      </c>
      <c r="B125" s="4" t="s">
        <v>83</v>
      </c>
      <c r="C125" s="11">
        <v>0.39</v>
      </c>
      <c r="D125" s="11">
        <f t="shared" si="3"/>
        <v>0.37644787644787647</v>
      </c>
      <c r="E125" s="11">
        <v>11.2</v>
      </c>
      <c r="F125" s="11">
        <v>1.1485765232325573</v>
      </c>
      <c r="G125">
        <v>8.5089798151863349E-2</v>
      </c>
      <c r="H125">
        <f t="shared" si="2"/>
        <v>0.71502927592511634</v>
      </c>
      <c r="I125" s="7" t="s">
        <v>119</v>
      </c>
    </row>
    <row r="126" spans="1:9">
      <c r="A126" s="6" t="s">
        <v>55</v>
      </c>
      <c r="B126" s="4" t="s">
        <v>83</v>
      </c>
      <c r="C126" s="11">
        <v>1.05</v>
      </c>
      <c r="D126" s="11">
        <f t="shared" si="3"/>
        <v>1.0135135135135136</v>
      </c>
      <c r="E126" s="11">
        <v>58.7</v>
      </c>
      <c r="F126" s="11">
        <v>0.89866380155678582</v>
      </c>
      <c r="G126">
        <v>8.0546767477932935E-2</v>
      </c>
      <c r="H126">
        <f t="shared" si="2"/>
        <v>0.71251903110839165</v>
      </c>
      <c r="I126" s="7" t="s">
        <v>119</v>
      </c>
    </row>
    <row r="127" spans="1:9">
      <c r="A127" s="6" t="s">
        <v>418</v>
      </c>
      <c r="B127" s="4" t="s">
        <v>83</v>
      </c>
      <c r="C127" s="11">
        <v>0.47</v>
      </c>
      <c r="D127" s="11">
        <f t="shared" si="3"/>
        <v>0.45366795366795365</v>
      </c>
      <c r="E127" s="11">
        <v>16</v>
      </c>
      <c r="F127" s="11">
        <v>1.0608068705359663</v>
      </c>
      <c r="G127">
        <v>8.1878071981925662E-2</v>
      </c>
      <c r="H127">
        <f t="shared" si="2"/>
        <v>0.6956902209569209</v>
      </c>
      <c r="I127" s="7" t="s">
        <v>119</v>
      </c>
    </row>
    <row r="128" spans="1:9">
      <c r="A128" s="6" t="s">
        <v>592</v>
      </c>
      <c r="B128" s="4" t="s">
        <v>83</v>
      </c>
      <c r="C128" s="11">
        <v>0.36</v>
      </c>
      <c r="D128" s="11">
        <f t="shared" si="3"/>
        <v>0.34749034749034746</v>
      </c>
      <c r="E128" s="11">
        <v>10.6</v>
      </c>
      <c r="F128" s="11">
        <v>1.1046795090930297</v>
      </c>
      <c r="G128">
        <v>8.1321233687039668E-2</v>
      </c>
      <c r="H128">
        <f t="shared" si="2"/>
        <v>0.68219575390307619</v>
      </c>
      <c r="I128" s="7" t="s">
        <v>119</v>
      </c>
    </row>
    <row r="129" spans="1:10">
      <c r="A129" s="6" t="s">
        <v>410</v>
      </c>
      <c r="B129" s="4" t="s">
        <v>83</v>
      </c>
      <c r="C129" s="11">
        <v>0.42</v>
      </c>
      <c r="D129" s="11">
        <f t="shared" si="3"/>
        <v>0.40540540540540537</v>
      </c>
      <c r="E129" s="11">
        <v>15.6</v>
      </c>
      <c r="F129" s="11">
        <v>0.96602933137115576</v>
      </c>
      <c r="G129">
        <v>7.4345917861875402E-2</v>
      </c>
      <c r="H129">
        <f t="shared" si="2"/>
        <v>0.63119647050040806</v>
      </c>
      <c r="I129" s="7" t="s">
        <v>119</v>
      </c>
    </row>
    <row r="130" spans="1:10">
      <c r="A130" s="6" t="s">
        <v>363</v>
      </c>
      <c r="B130" s="4" t="s">
        <v>83</v>
      </c>
      <c r="C130" s="11">
        <v>0.55000000000000004</v>
      </c>
      <c r="D130" s="11">
        <f t="shared" si="3"/>
        <v>0.53088803088803094</v>
      </c>
      <c r="E130" s="11">
        <v>24.5</v>
      </c>
      <c r="F130" s="11">
        <v>0.9033514865185357</v>
      </c>
      <c r="G130">
        <v>7.3226512185741666E-2</v>
      </c>
      <c r="H130">
        <f t="shared" ref="H130:H193" si="4">C130/(0.128*E130^0.6)</f>
        <v>0.63045351328029398</v>
      </c>
      <c r="I130" s="7" t="s">
        <v>119</v>
      </c>
    </row>
    <row r="131" spans="1:10">
      <c r="A131" s="6" t="s">
        <v>574</v>
      </c>
      <c r="B131" s="4" t="s">
        <v>83</v>
      </c>
      <c r="C131" s="11">
        <v>0.26500000000000001</v>
      </c>
      <c r="D131" s="11">
        <f t="shared" ref="D131:D194" si="5">C131/1.036</f>
        <v>0.25579150579150578</v>
      </c>
      <c r="E131" s="11">
        <v>7.5</v>
      </c>
      <c r="F131" s="11">
        <v>1.0525970400813851</v>
      </c>
      <c r="G131">
        <v>7.4464911115419252E-2</v>
      </c>
      <c r="H131">
        <f t="shared" si="4"/>
        <v>0.61801518522875742</v>
      </c>
      <c r="I131" s="7" t="s">
        <v>119</v>
      </c>
    </row>
    <row r="132" spans="1:10">
      <c r="A132" s="6" t="s">
        <v>501</v>
      </c>
      <c r="B132" s="4" t="s">
        <v>83</v>
      </c>
      <c r="C132" s="11">
        <v>0.32</v>
      </c>
      <c r="D132" s="11">
        <f t="shared" si="5"/>
        <v>0.30888030888030887</v>
      </c>
      <c r="E132" s="11">
        <v>10.7</v>
      </c>
      <c r="F132" s="11">
        <v>0.97508315340588181</v>
      </c>
      <c r="G132">
        <v>7.1858520842721194E-2</v>
      </c>
      <c r="H132">
        <f t="shared" si="4"/>
        <v>0.60298948934838403</v>
      </c>
      <c r="I132" s="7" t="s">
        <v>119</v>
      </c>
    </row>
    <row r="133" spans="1:10">
      <c r="A133" s="6" t="s">
        <v>490</v>
      </c>
      <c r="B133" s="4" t="s">
        <v>83</v>
      </c>
      <c r="C133" s="11">
        <v>0.31</v>
      </c>
      <c r="D133" s="11">
        <f t="shared" si="5"/>
        <v>0.29922779922779924</v>
      </c>
      <c r="E133" s="11">
        <v>10.6</v>
      </c>
      <c r="F133" s="11">
        <v>0.95125179949677552</v>
      </c>
      <c r="G133">
        <v>7.0026617897173044E-2</v>
      </c>
      <c r="H133">
        <f t="shared" si="4"/>
        <v>0.58744634363876003</v>
      </c>
      <c r="I133" s="7" t="s">
        <v>119</v>
      </c>
    </row>
    <row r="134" spans="1:10">
      <c r="A134" s="6" t="s">
        <v>667</v>
      </c>
      <c r="B134" s="4" t="s">
        <v>83</v>
      </c>
      <c r="C134" s="11">
        <v>0.23499999999999999</v>
      </c>
      <c r="D134" s="11">
        <f t="shared" si="5"/>
        <v>0.22683397683397682</v>
      </c>
      <c r="E134" s="11">
        <v>7.15</v>
      </c>
      <c r="F134" s="11">
        <v>0.96731412181254339</v>
      </c>
      <c r="G134">
        <v>6.805659372720467E-2</v>
      </c>
      <c r="H134">
        <f t="shared" si="4"/>
        <v>0.56399371915335228</v>
      </c>
      <c r="I134" s="7" t="s">
        <v>119</v>
      </c>
    </row>
    <row r="135" spans="1:10">
      <c r="A135" s="6" t="s">
        <v>577</v>
      </c>
      <c r="B135" s="4" t="s">
        <v>83</v>
      </c>
      <c r="C135" s="11">
        <v>0.23</v>
      </c>
      <c r="D135" s="11">
        <f t="shared" si="5"/>
        <v>0.22200772200772201</v>
      </c>
      <c r="E135" s="11">
        <v>7</v>
      </c>
      <c r="F135" s="11">
        <v>0.9618263509219076</v>
      </c>
      <c r="G135">
        <v>6.7505697892625227E-2</v>
      </c>
      <c r="H135">
        <f t="shared" si="4"/>
        <v>0.55906080092749932</v>
      </c>
      <c r="I135" s="7" t="s">
        <v>119</v>
      </c>
    </row>
    <row r="136" spans="1:10">
      <c r="A136" s="6" t="s">
        <v>579</v>
      </c>
      <c r="B136" s="4" t="s">
        <v>83</v>
      </c>
      <c r="C136" s="11">
        <v>0.16</v>
      </c>
      <c r="D136" s="11">
        <f t="shared" si="5"/>
        <v>0.15444015444015444</v>
      </c>
      <c r="E136" s="11">
        <v>4</v>
      </c>
      <c r="F136" s="11">
        <v>1.0157695789909107</v>
      </c>
      <c r="G136">
        <v>6.684817986572858E-2</v>
      </c>
      <c r="H136">
        <f t="shared" si="4"/>
        <v>0.54409410206007758</v>
      </c>
      <c r="I136" s="7" t="s">
        <v>119</v>
      </c>
    </row>
    <row r="137" spans="1:10">
      <c r="A137" s="6" t="s">
        <v>578</v>
      </c>
      <c r="B137" s="4" t="s">
        <v>83</v>
      </c>
      <c r="C137" s="11">
        <v>0.48</v>
      </c>
      <c r="D137" s="11">
        <f t="shared" si="5"/>
        <v>0.46332046332046328</v>
      </c>
      <c r="E137" s="11">
        <v>25</v>
      </c>
      <c r="F137" s="11">
        <v>0.77658672763086722</v>
      </c>
      <c r="G137">
        <v>6.3097267294945691E-2</v>
      </c>
      <c r="H137">
        <f t="shared" si="4"/>
        <v>0.5435847477582717</v>
      </c>
      <c r="I137" s="7" t="s">
        <v>119</v>
      </c>
      <c r="J137" s="5" t="s">
        <v>608</v>
      </c>
    </row>
    <row r="138" spans="1:10">
      <c r="A138" s="6" t="s">
        <v>580</v>
      </c>
      <c r="B138" s="4" t="s">
        <v>83</v>
      </c>
      <c r="C138" s="11">
        <v>0.22</v>
      </c>
      <c r="D138" s="11">
        <f t="shared" si="5"/>
        <v>0.21235521235521235</v>
      </c>
      <c r="E138" s="11">
        <v>7</v>
      </c>
      <c r="F138" s="11">
        <v>0.92000781392530295</v>
      </c>
      <c r="G138">
        <v>6.4570667549467609E-2</v>
      </c>
      <c r="H138">
        <f t="shared" si="4"/>
        <v>0.53475380958282548</v>
      </c>
      <c r="I138" s="7" t="s">
        <v>119</v>
      </c>
    </row>
    <row r="139" spans="1:10">
      <c r="A139" s="6" t="s">
        <v>403</v>
      </c>
      <c r="B139" s="4" t="s">
        <v>83</v>
      </c>
      <c r="C139" s="11">
        <v>0.34</v>
      </c>
      <c r="D139" s="11">
        <f t="shared" si="5"/>
        <v>0.3281853281853282</v>
      </c>
      <c r="E139" s="11">
        <v>14.8</v>
      </c>
      <c r="F139" s="11">
        <v>0.81334659027335587</v>
      </c>
      <c r="G139">
        <v>6.2217596969729005E-2</v>
      </c>
      <c r="H139">
        <f t="shared" si="4"/>
        <v>0.52736574663612168</v>
      </c>
      <c r="I139" s="5" t="s">
        <v>119</v>
      </c>
    </row>
    <row r="140" spans="1:10">
      <c r="A140" s="6" t="s">
        <v>500</v>
      </c>
      <c r="B140" s="4" t="s">
        <v>83</v>
      </c>
      <c r="C140" s="11">
        <v>0.24</v>
      </c>
      <c r="D140" s="11">
        <f t="shared" si="5"/>
        <v>0.23166023166023164</v>
      </c>
      <c r="E140" s="11">
        <v>8.4</v>
      </c>
      <c r="F140" s="11">
        <v>0.87601363775215035</v>
      </c>
      <c r="G140">
        <v>6.2785661015314242E-2</v>
      </c>
      <c r="H140">
        <f t="shared" si="4"/>
        <v>0.52291813119251851</v>
      </c>
      <c r="I140" s="7" t="s">
        <v>119</v>
      </c>
    </row>
    <row r="141" spans="1:10">
      <c r="A141" s="6" t="s">
        <v>518</v>
      </c>
      <c r="B141" s="4" t="s">
        <v>83</v>
      </c>
      <c r="C141" s="11">
        <v>0.22</v>
      </c>
      <c r="D141" s="11">
        <f t="shared" si="5"/>
        <v>0.21235521235521235</v>
      </c>
      <c r="E141" s="11">
        <v>8</v>
      </c>
      <c r="F141" s="11">
        <v>0.8327785366932704</v>
      </c>
      <c r="G141">
        <v>5.9352956603825321E-2</v>
      </c>
      <c r="H141">
        <f t="shared" si="4"/>
        <v>0.49358132441278846</v>
      </c>
      <c r="I141" s="7" t="s">
        <v>119</v>
      </c>
    </row>
    <row r="142" spans="1:10">
      <c r="A142" s="6" t="s">
        <v>404</v>
      </c>
      <c r="B142" s="4" t="s">
        <v>83</v>
      </c>
      <c r="C142" s="11">
        <v>0.28999999999999998</v>
      </c>
      <c r="D142" s="11">
        <f t="shared" si="5"/>
        <v>0.27992277992277992</v>
      </c>
      <c r="E142" s="11">
        <v>12.7</v>
      </c>
      <c r="F142" s="11">
        <v>0.77762890467315482</v>
      </c>
      <c r="G142">
        <v>5.8447684248516395E-2</v>
      </c>
      <c r="H142">
        <f t="shared" si="4"/>
        <v>0.49306683951590441</v>
      </c>
      <c r="I142" s="5" t="s">
        <v>119</v>
      </c>
    </row>
    <row r="143" spans="1:10">
      <c r="A143" s="6" t="s">
        <v>575</v>
      </c>
      <c r="B143" s="4" t="s">
        <v>83</v>
      </c>
      <c r="C143" s="11">
        <v>0.21</v>
      </c>
      <c r="D143" s="11">
        <f t="shared" si="5"/>
        <v>0.20270270270270269</v>
      </c>
      <c r="E143" s="11">
        <v>7.6</v>
      </c>
      <c r="F143" s="11">
        <v>0.82593206674148911</v>
      </c>
      <c r="G143">
        <v>5.8518795272559675E-2</v>
      </c>
      <c r="H143">
        <f t="shared" si="4"/>
        <v>0.48587121418958396</v>
      </c>
      <c r="I143" s="7" t="s">
        <v>119</v>
      </c>
    </row>
    <row r="144" spans="1:10">
      <c r="A144" s="6" t="s">
        <v>589</v>
      </c>
      <c r="B144" s="4" t="s">
        <v>83</v>
      </c>
      <c r="C144" s="11">
        <v>0.55000000000000004</v>
      </c>
      <c r="D144" s="11">
        <f t="shared" si="5"/>
        <v>0.53088803088803094</v>
      </c>
      <c r="E144" s="11">
        <v>38.5</v>
      </c>
      <c r="F144" s="11">
        <v>0.64479395649585902</v>
      </c>
      <c r="G144">
        <v>5.5056224716241789E-2</v>
      </c>
      <c r="H144">
        <f t="shared" si="4"/>
        <v>0.48070239082165622</v>
      </c>
      <c r="I144" s="7" t="s">
        <v>119</v>
      </c>
    </row>
    <row r="145" spans="1:10">
      <c r="A145" s="6" t="s">
        <v>431</v>
      </c>
      <c r="B145" s="4" t="s">
        <v>83</v>
      </c>
      <c r="C145" s="11">
        <v>0.28999999999999998</v>
      </c>
      <c r="D145" s="11">
        <f t="shared" si="5"/>
        <v>0.27992277992277992</v>
      </c>
      <c r="E145" s="11">
        <v>13.3</v>
      </c>
      <c r="F145" s="11">
        <v>0.75130563595257516</v>
      </c>
      <c r="G145">
        <v>5.6769761693657828E-2</v>
      </c>
      <c r="H145">
        <f t="shared" si="4"/>
        <v>0.47959764696973761</v>
      </c>
      <c r="I145" s="7" t="s">
        <v>119</v>
      </c>
    </row>
    <row r="146" spans="1:10">
      <c r="A146" s="6" t="s">
        <v>576</v>
      </c>
      <c r="B146" s="4" t="s">
        <v>83</v>
      </c>
      <c r="C146" s="11">
        <v>0.31</v>
      </c>
      <c r="D146" s="11">
        <f t="shared" si="5"/>
        <v>0.29922779922779924</v>
      </c>
      <c r="E146" s="11">
        <v>15</v>
      </c>
      <c r="F146" s="11">
        <v>0.73419189788427197</v>
      </c>
      <c r="G146">
        <v>5.6249357750720104E-2</v>
      </c>
      <c r="H146">
        <f t="shared" si="4"/>
        <v>0.47697648495284428</v>
      </c>
      <c r="I146" s="7" t="s">
        <v>119</v>
      </c>
      <c r="J146" s="5" t="s">
        <v>608</v>
      </c>
    </row>
    <row r="147" spans="1:10">
      <c r="A147" s="6" t="s">
        <v>406</v>
      </c>
      <c r="B147" s="4" t="s">
        <v>83</v>
      </c>
      <c r="C147" s="11">
        <v>0.26</v>
      </c>
      <c r="D147" s="11">
        <f t="shared" si="5"/>
        <v>0.25096525096525096</v>
      </c>
      <c r="E147" s="11">
        <v>13</v>
      </c>
      <c r="F147" s="11">
        <v>0.68514671553854256</v>
      </c>
      <c r="G147">
        <v>5.163504399327646E-2</v>
      </c>
      <c r="H147">
        <f t="shared" si="4"/>
        <v>0.43591053685766967</v>
      </c>
      <c r="I147" s="7" t="s">
        <v>119</v>
      </c>
    </row>
    <row r="148" spans="1:10">
      <c r="A148" s="6" t="s">
        <v>411</v>
      </c>
      <c r="B148" s="4" t="s">
        <v>83</v>
      </c>
      <c r="C148" s="11">
        <v>0.22</v>
      </c>
      <c r="D148" s="11">
        <f t="shared" si="5"/>
        <v>0.21235521235521235</v>
      </c>
      <c r="E148" s="11">
        <v>11.5</v>
      </c>
      <c r="F148" s="11">
        <v>0.63526373680319281</v>
      </c>
      <c r="G148">
        <v>4.720541307013159E-2</v>
      </c>
      <c r="H148">
        <f t="shared" si="4"/>
        <v>0.39700319963684261</v>
      </c>
      <c r="I148" s="7" t="s">
        <v>119</v>
      </c>
    </row>
    <row r="149" spans="1:10">
      <c r="A149" s="6" t="s">
        <v>581</v>
      </c>
      <c r="B149" s="4" t="s">
        <v>83</v>
      </c>
      <c r="C149" s="11">
        <v>0.12</v>
      </c>
      <c r="D149" s="11">
        <f t="shared" si="5"/>
        <v>0.11583011583011582</v>
      </c>
      <c r="E149" s="11">
        <v>4.5</v>
      </c>
      <c r="F149" s="11">
        <v>0.69774492082934847</v>
      </c>
      <c r="G149">
        <v>4.6545061510116288E-2</v>
      </c>
      <c r="H149">
        <f t="shared" si="4"/>
        <v>0.38022771368325359</v>
      </c>
      <c r="I149" s="7" t="s">
        <v>119</v>
      </c>
    </row>
    <row r="150" spans="1:10">
      <c r="A150" s="6" t="s">
        <v>671</v>
      </c>
      <c r="B150" s="4" t="s">
        <v>83</v>
      </c>
      <c r="C150" s="11">
        <v>0.11</v>
      </c>
      <c r="D150" s="11">
        <f t="shared" si="5"/>
        <v>0.10617760617760617</v>
      </c>
      <c r="E150" s="11">
        <v>4.3</v>
      </c>
      <c r="F150" s="11">
        <v>0.66166351889581465</v>
      </c>
      <c r="G150">
        <v>4.390798916853985E-2</v>
      </c>
      <c r="H150">
        <f t="shared" si="4"/>
        <v>0.35818025570358725</v>
      </c>
      <c r="I150" s="7" t="s">
        <v>119</v>
      </c>
    </row>
    <row r="151" spans="1:10">
      <c r="A151" s="6" t="s">
        <v>582</v>
      </c>
      <c r="B151" s="8" t="s">
        <v>78</v>
      </c>
      <c r="C151" s="11">
        <v>4.4030000000000005</v>
      </c>
      <c r="D151" s="11">
        <f t="shared" si="5"/>
        <v>4.25</v>
      </c>
      <c r="E151" s="11">
        <v>405.4</v>
      </c>
      <c r="F151" s="11">
        <v>0.89141386575722859</v>
      </c>
      <c r="G151">
        <v>9.9780000431871893E-2</v>
      </c>
      <c r="H151">
        <f t="shared" si="4"/>
        <v>0.9371486182694394</v>
      </c>
      <c r="I151" s="7" t="s">
        <v>678</v>
      </c>
    </row>
    <row r="152" spans="1:10">
      <c r="A152" s="6" t="s">
        <v>461</v>
      </c>
      <c r="B152" s="8" t="s">
        <v>78</v>
      </c>
      <c r="C152" s="11">
        <v>1.2432000000000001</v>
      </c>
      <c r="D152" s="11">
        <f t="shared" si="5"/>
        <v>1.2</v>
      </c>
      <c r="E152" s="11">
        <v>60.5</v>
      </c>
      <c r="F152" s="11">
        <v>1.040311657111666</v>
      </c>
      <c r="G152">
        <v>9.3567024489311951E-2</v>
      </c>
      <c r="H152">
        <f t="shared" si="4"/>
        <v>0.82847194646016797</v>
      </c>
      <c r="I152" s="7" t="s">
        <v>718</v>
      </c>
      <c r="J152" s="5" t="s">
        <v>608</v>
      </c>
    </row>
    <row r="153" spans="1:10">
      <c r="A153" s="6" t="s">
        <v>207</v>
      </c>
      <c r="B153" s="8" t="s">
        <v>78</v>
      </c>
      <c r="C153" s="11">
        <v>0.78736000000000006</v>
      </c>
      <c r="D153" s="11">
        <f t="shared" si="5"/>
        <v>0.76</v>
      </c>
      <c r="E153" s="11">
        <v>29.8</v>
      </c>
      <c r="F153" s="11">
        <v>1.117429127399749</v>
      </c>
      <c r="G153">
        <v>9.2642943187867893E-2</v>
      </c>
      <c r="H153">
        <f t="shared" si="4"/>
        <v>0.80247889538554995</v>
      </c>
      <c r="I153" s="7" t="s">
        <v>678</v>
      </c>
    </row>
    <row r="154" spans="1:10">
      <c r="A154" s="6" t="s">
        <v>454</v>
      </c>
      <c r="B154" s="8" t="s">
        <v>78</v>
      </c>
      <c r="C154" s="12">
        <v>1.554</v>
      </c>
      <c r="D154" s="11">
        <f t="shared" si="5"/>
        <v>1.5</v>
      </c>
      <c r="E154" s="12">
        <v>98.4</v>
      </c>
      <c r="F154" s="11">
        <v>0.90466678212064389</v>
      </c>
      <c r="G154">
        <v>8.6047957505298867E-2</v>
      </c>
      <c r="H154">
        <f t="shared" si="4"/>
        <v>0.77347091195174178</v>
      </c>
      <c r="I154" s="7" t="s">
        <v>718</v>
      </c>
    </row>
    <row r="155" spans="1:10">
      <c r="A155" s="6" t="s">
        <v>476</v>
      </c>
      <c r="B155" s="8" t="s">
        <v>78</v>
      </c>
      <c r="C155" s="11">
        <v>0.94276000000000004</v>
      </c>
      <c r="D155" s="11">
        <f t="shared" si="5"/>
        <v>0.91</v>
      </c>
      <c r="E155" s="11">
        <v>43.8</v>
      </c>
      <c r="F155" s="11">
        <v>1.00386065806084</v>
      </c>
      <c r="G155">
        <v>8.6996231989449904E-2</v>
      </c>
      <c r="H155">
        <f t="shared" si="4"/>
        <v>0.76261740315595494</v>
      </c>
      <c r="I155" s="7" t="s">
        <v>678</v>
      </c>
    </row>
    <row r="156" spans="1:10">
      <c r="A156" s="6" t="s">
        <v>208</v>
      </c>
      <c r="B156" s="8" t="s">
        <v>78</v>
      </c>
      <c r="C156" s="11">
        <v>1.12924</v>
      </c>
      <c r="D156" s="11">
        <f t="shared" si="5"/>
        <v>1.0900000000000001</v>
      </c>
      <c r="E156" s="11">
        <v>63.5</v>
      </c>
      <c r="F156" s="11">
        <v>0.91144197884522549</v>
      </c>
      <c r="G156">
        <v>8.2433832489273662E-2</v>
      </c>
      <c r="H156">
        <f t="shared" si="4"/>
        <v>0.73099103129469856</v>
      </c>
      <c r="I156" s="7" t="s">
        <v>678</v>
      </c>
    </row>
    <row r="157" spans="1:10">
      <c r="A157" s="6" t="s">
        <v>571</v>
      </c>
      <c r="B157" s="8" t="s">
        <v>78</v>
      </c>
      <c r="C157" s="11">
        <v>1.0878000000000001</v>
      </c>
      <c r="D157" s="11">
        <f t="shared" si="5"/>
        <v>1.05</v>
      </c>
      <c r="E157" s="11">
        <v>62</v>
      </c>
      <c r="F157" s="11">
        <v>0.89379274907052908</v>
      </c>
      <c r="G157">
        <v>8.0615649459658739E-2</v>
      </c>
      <c r="H157">
        <f t="shared" si="4"/>
        <v>0.7143385224258515</v>
      </c>
      <c r="I157" s="7" t="s">
        <v>718</v>
      </c>
    </row>
    <row r="158" spans="1:10">
      <c r="A158" s="6" t="s">
        <v>376</v>
      </c>
      <c r="B158" s="8" t="s">
        <v>78</v>
      </c>
      <c r="C158" s="11">
        <v>0.76663999999999999</v>
      </c>
      <c r="D158" s="11">
        <f t="shared" si="5"/>
        <v>0.74</v>
      </c>
      <c r="E158" s="11">
        <v>36.299999999999997</v>
      </c>
      <c r="F158" s="11">
        <v>0.93910273605672212</v>
      </c>
      <c r="G158">
        <v>7.964524516502608E-2</v>
      </c>
      <c r="H158">
        <f t="shared" si="4"/>
        <v>0.69412475065213952</v>
      </c>
      <c r="I158" s="7" t="s">
        <v>678</v>
      </c>
      <c r="J158" s="5" t="s">
        <v>608</v>
      </c>
    </row>
    <row r="159" spans="1:10">
      <c r="A159" s="6" t="s">
        <v>530</v>
      </c>
      <c r="B159" s="8" t="s">
        <v>78</v>
      </c>
      <c r="C159" s="11">
        <v>0.48691999999999996</v>
      </c>
      <c r="D159" s="11">
        <f t="shared" si="5"/>
        <v>0.47</v>
      </c>
      <c r="E159" s="11">
        <v>17.8</v>
      </c>
      <c r="F159" s="11">
        <v>1.0149771487179164</v>
      </c>
      <c r="G159">
        <v>7.9307096558601561E-2</v>
      </c>
      <c r="H159">
        <f t="shared" si="4"/>
        <v>0.6760761916445579</v>
      </c>
      <c r="I159" s="7" t="s">
        <v>678</v>
      </c>
    </row>
    <row r="160" spans="1:10">
      <c r="A160" s="6" t="s">
        <v>374</v>
      </c>
      <c r="B160" s="8" t="s">
        <v>78</v>
      </c>
      <c r="C160" s="11">
        <v>0.66304000000000007</v>
      </c>
      <c r="D160" s="11">
        <f t="shared" si="5"/>
        <v>0.64</v>
      </c>
      <c r="E160" s="11">
        <v>30.7</v>
      </c>
      <c r="F160" s="11">
        <v>0.92033613561405381</v>
      </c>
      <c r="G160">
        <v>7.65640455884809E-2</v>
      </c>
      <c r="H160">
        <f t="shared" si="4"/>
        <v>0.6638144996823282</v>
      </c>
      <c r="I160" s="7" t="s">
        <v>678</v>
      </c>
    </row>
    <row r="161" spans="1:10">
      <c r="A161" s="6" t="s">
        <v>529</v>
      </c>
      <c r="B161" s="8" t="s">
        <v>78</v>
      </c>
      <c r="C161" s="11">
        <v>0.50763999999999998</v>
      </c>
      <c r="D161" s="11">
        <f t="shared" si="5"/>
        <v>0.49</v>
      </c>
      <c r="E161" s="11">
        <v>19.8</v>
      </c>
      <c r="F161" s="11">
        <v>0.97736228562606153</v>
      </c>
      <c r="G161">
        <v>7.7308911605880534E-2</v>
      </c>
      <c r="H161">
        <f t="shared" si="4"/>
        <v>0.66122117291334814</v>
      </c>
      <c r="I161" s="7" t="s">
        <v>678</v>
      </c>
    </row>
    <row r="162" spans="1:10">
      <c r="A162" s="6" t="s">
        <v>456</v>
      </c>
      <c r="B162" s="8" t="s">
        <v>78</v>
      </c>
      <c r="C162" s="11">
        <v>3.5016799999999999</v>
      </c>
      <c r="D162" s="11">
        <f t="shared" si="5"/>
        <v>3.38</v>
      </c>
      <c r="E162" s="11">
        <v>513</v>
      </c>
      <c r="F162" s="11">
        <v>0.59475879694146216</v>
      </c>
      <c r="G162">
        <v>6.8400906446483903E-2</v>
      </c>
      <c r="H162">
        <f t="shared" si="4"/>
        <v>0.64713675516626745</v>
      </c>
      <c r="I162" s="7" t="s">
        <v>678</v>
      </c>
    </row>
    <row r="163" spans="1:10">
      <c r="A163" s="6" t="s">
        <v>528</v>
      </c>
      <c r="B163" s="8" t="s">
        <v>78</v>
      </c>
      <c r="C163" s="11">
        <v>0.37296000000000001</v>
      </c>
      <c r="D163" s="11">
        <f t="shared" si="5"/>
        <v>0.36</v>
      </c>
      <c r="E163" s="11">
        <v>13.3</v>
      </c>
      <c r="F163" s="11">
        <v>0.96623086201680164</v>
      </c>
      <c r="G163">
        <v>7.3009828694022852E-2</v>
      </c>
      <c r="H163">
        <f t="shared" si="4"/>
        <v>0.61679564970287359</v>
      </c>
      <c r="I163" s="7" t="s">
        <v>678</v>
      </c>
    </row>
    <row r="164" spans="1:10">
      <c r="A164" s="6" t="s">
        <v>531</v>
      </c>
      <c r="B164" s="8" t="s">
        <v>78</v>
      </c>
      <c r="C164" s="11">
        <v>0.41440000000000005</v>
      </c>
      <c r="D164" s="11">
        <f t="shared" si="5"/>
        <v>0.4</v>
      </c>
      <c r="E164" s="11">
        <v>17</v>
      </c>
      <c r="F164" s="11">
        <v>0.89395740133634716</v>
      </c>
      <c r="G164">
        <v>6.9482579989235196E-2</v>
      </c>
      <c r="H164">
        <f t="shared" si="4"/>
        <v>0.59148049037780348</v>
      </c>
      <c r="I164" s="7" t="s">
        <v>678</v>
      </c>
    </row>
    <row r="165" spans="1:10">
      <c r="A165" s="6" t="s">
        <v>375</v>
      </c>
      <c r="B165" s="8" t="s">
        <v>78</v>
      </c>
      <c r="C165" s="11">
        <v>0.77700000000000002</v>
      </c>
      <c r="D165" s="11">
        <f t="shared" si="5"/>
        <v>0.75</v>
      </c>
      <c r="E165" s="11">
        <v>60.2</v>
      </c>
      <c r="F165" s="11">
        <v>0.6526104283889399</v>
      </c>
      <c r="G165">
        <v>5.8663111126063316E-2</v>
      </c>
      <c r="H165">
        <f t="shared" si="4"/>
        <v>0.51934165118735798</v>
      </c>
      <c r="I165" s="7" t="s">
        <v>678</v>
      </c>
    </row>
    <row r="166" spans="1:10">
      <c r="A166" s="6" t="s">
        <v>373</v>
      </c>
      <c r="B166" s="8" t="s">
        <v>78</v>
      </c>
      <c r="C166" s="11">
        <v>0.65268000000000004</v>
      </c>
      <c r="D166" s="11">
        <f t="shared" si="5"/>
        <v>0.63</v>
      </c>
      <c r="E166" s="11">
        <v>45.8</v>
      </c>
      <c r="F166" s="11">
        <v>0.67221257308299476</v>
      </c>
      <c r="G166">
        <v>5.8554954379971526E-2</v>
      </c>
      <c r="H166">
        <f t="shared" si="4"/>
        <v>0.51400938477895874</v>
      </c>
      <c r="I166" s="7" t="s">
        <v>678</v>
      </c>
    </row>
    <row r="167" spans="1:10">
      <c r="A167" s="6" t="s">
        <v>313</v>
      </c>
      <c r="B167" s="8" t="s">
        <v>78</v>
      </c>
      <c r="C167" s="11">
        <v>0.17612000000000003</v>
      </c>
      <c r="D167" s="11">
        <f t="shared" si="5"/>
        <v>0.17</v>
      </c>
      <c r="E167" s="11">
        <v>6.1</v>
      </c>
      <c r="F167" s="11">
        <v>0.81613986693610852</v>
      </c>
      <c r="G167">
        <v>5.6381290172855744E-2</v>
      </c>
      <c r="H167">
        <f t="shared" si="4"/>
        <v>0.46494416971155217</v>
      </c>
      <c r="I167" s="7" t="s">
        <v>599</v>
      </c>
      <c r="J167" s="5" t="s">
        <v>608</v>
      </c>
    </row>
    <row r="168" spans="1:10">
      <c r="A168" s="6" t="s">
        <v>570</v>
      </c>
      <c r="B168" s="8" t="s">
        <v>78</v>
      </c>
      <c r="C168" s="11">
        <v>1.74048</v>
      </c>
      <c r="D168" s="11">
        <f t="shared" si="5"/>
        <v>1.68</v>
      </c>
      <c r="E168" s="11">
        <v>296.5</v>
      </c>
      <c r="F168" s="11">
        <v>0.44499034243033564</v>
      </c>
      <c r="G168">
        <v>4.804972557064336E-2</v>
      </c>
      <c r="H168">
        <f t="shared" si="4"/>
        <v>0.44693487935650383</v>
      </c>
      <c r="I168" s="7" t="s">
        <v>718</v>
      </c>
    </row>
    <row r="169" spans="1:10">
      <c r="A169" s="6" t="s">
        <v>416</v>
      </c>
      <c r="B169" s="4" t="s">
        <v>190</v>
      </c>
      <c r="C169" s="11">
        <v>3.6260000000000003</v>
      </c>
      <c r="D169" s="11">
        <f t="shared" si="5"/>
        <v>3.5</v>
      </c>
      <c r="E169" s="11">
        <v>277</v>
      </c>
      <c r="F169" s="11">
        <v>0.97532614226040582</v>
      </c>
      <c r="G169">
        <v>0.10449428151690317</v>
      </c>
      <c r="H169">
        <f t="shared" si="4"/>
        <v>0.96990672071781203</v>
      </c>
      <c r="I169" s="7" t="s">
        <v>678</v>
      </c>
    </row>
    <row r="170" spans="1:10">
      <c r="A170" s="6" t="s">
        <v>624</v>
      </c>
      <c r="B170" s="4" t="s">
        <v>190</v>
      </c>
      <c r="C170" s="11">
        <v>0.73555999999999999</v>
      </c>
      <c r="D170" s="11">
        <f t="shared" si="5"/>
        <v>0.71</v>
      </c>
      <c r="E170" s="11">
        <v>20.100000000000001</v>
      </c>
      <c r="F170" s="11">
        <v>1.4003797377598517</v>
      </c>
      <c r="G170">
        <v>0.11096112483282149</v>
      </c>
      <c r="H170">
        <f t="shared" si="4"/>
        <v>0.94949022935707295</v>
      </c>
      <c r="I170" s="7" t="s">
        <v>678</v>
      </c>
    </row>
    <row r="171" spans="1:10">
      <c r="A171" s="6" t="s">
        <v>414</v>
      </c>
      <c r="B171" s="4" t="s">
        <v>190</v>
      </c>
      <c r="C171" s="11">
        <v>3.5224000000000002</v>
      </c>
      <c r="D171" s="11">
        <f t="shared" si="5"/>
        <v>3.4</v>
      </c>
      <c r="E171" s="11">
        <v>289</v>
      </c>
      <c r="F171" s="11">
        <v>0.91795386499112064</v>
      </c>
      <c r="G171">
        <v>9.8828360871116405E-2</v>
      </c>
      <c r="H171">
        <f t="shared" si="4"/>
        <v>0.91852291868087033</v>
      </c>
      <c r="I171" s="7" t="s">
        <v>678</v>
      </c>
    </row>
    <row r="172" spans="1:10">
      <c r="A172" s="6" t="s">
        <v>57</v>
      </c>
      <c r="B172" s="4" t="s">
        <v>190</v>
      </c>
      <c r="C172" s="11">
        <v>1.2432000000000001</v>
      </c>
      <c r="D172" s="11">
        <f t="shared" si="5"/>
        <v>1.2</v>
      </c>
      <c r="E172" s="11">
        <v>60</v>
      </c>
      <c r="F172" s="11">
        <v>1.0467721071155318</v>
      </c>
      <c r="G172">
        <v>9.4058277495463291E-2</v>
      </c>
      <c r="H172">
        <f t="shared" si="4"/>
        <v>0.83260742897472262</v>
      </c>
      <c r="I172" s="7" t="s">
        <v>599</v>
      </c>
    </row>
    <row r="173" spans="1:10">
      <c r="A173" s="6" t="s">
        <v>389</v>
      </c>
      <c r="B173" s="4" t="s">
        <v>190</v>
      </c>
      <c r="C173" s="11">
        <v>1.036</v>
      </c>
      <c r="D173" s="11">
        <f t="shared" si="5"/>
        <v>1</v>
      </c>
      <c r="E173" s="11">
        <v>46.7</v>
      </c>
      <c r="F173" s="11">
        <v>1.051626049888239</v>
      </c>
      <c r="G173">
        <v>9.1810058154736598E-2</v>
      </c>
      <c r="H173">
        <f t="shared" si="4"/>
        <v>0.80641696825373044</v>
      </c>
      <c r="I173" s="7" t="s">
        <v>599</v>
      </c>
    </row>
    <row r="174" spans="1:10">
      <c r="A174" s="6" t="s">
        <v>60</v>
      </c>
      <c r="B174" s="4" t="s">
        <v>190</v>
      </c>
      <c r="C174" s="11">
        <v>3.6260000000000003</v>
      </c>
      <c r="D174" s="11">
        <f t="shared" si="5"/>
        <v>3.5</v>
      </c>
      <c r="E174" s="11">
        <v>390</v>
      </c>
      <c r="F174" s="11">
        <v>0.75562370849172977</v>
      </c>
      <c r="G174">
        <v>8.4204536847704056E-2</v>
      </c>
      <c r="H174">
        <f t="shared" si="4"/>
        <v>0.78991264460928701</v>
      </c>
      <c r="I174" s="7" t="s">
        <v>678</v>
      </c>
    </row>
    <row r="175" spans="1:10">
      <c r="A175" s="6" t="s">
        <v>390</v>
      </c>
      <c r="B175" s="4" t="s">
        <v>190</v>
      </c>
      <c r="C175" s="11">
        <v>1.1396000000000002</v>
      </c>
      <c r="D175" s="11">
        <f t="shared" si="5"/>
        <v>1.1000000000000001</v>
      </c>
      <c r="E175" s="11">
        <v>60</v>
      </c>
      <c r="F175" s="11">
        <v>0.9595410981892375</v>
      </c>
      <c r="G175">
        <v>8.6220087704174692E-2</v>
      </c>
      <c r="H175">
        <f t="shared" si="4"/>
        <v>0.76322347656016243</v>
      </c>
      <c r="I175" s="7" t="s">
        <v>599</v>
      </c>
    </row>
    <row r="176" spans="1:10">
      <c r="A176" s="6" t="s">
        <v>477</v>
      </c>
      <c r="B176" s="4" t="s">
        <v>190</v>
      </c>
      <c r="C176" s="11">
        <v>3.9678800000000001</v>
      </c>
      <c r="D176" s="11">
        <f t="shared" si="5"/>
        <v>3.83</v>
      </c>
      <c r="E176" s="11">
        <v>570</v>
      </c>
      <c r="F176" s="11">
        <v>0.62299973229283612</v>
      </c>
      <c r="G176">
        <v>7.2522197324974808E-2</v>
      </c>
      <c r="H176">
        <f t="shared" si="4"/>
        <v>0.6883727125300273</v>
      </c>
      <c r="I176" s="7" t="s">
        <v>678</v>
      </c>
    </row>
    <row r="177" spans="1:10">
      <c r="A177" s="6" t="s">
        <v>415</v>
      </c>
      <c r="B177" s="4" t="s">
        <v>190</v>
      </c>
      <c r="C177" s="11">
        <v>3.1</v>
      </c>
      <c r="D177" s="11">
        <f t="shared" si="5"/>
        <v>2.9922779922779923</v>
      </c>
      <c r="E177" s="11">
        <v>384</v>
      </c>
      <c r="F177" s="11">
        <v>0.6535255532811487</v>
      </c>
      <c r="G177">
        <v>7.2697278011857741E-2</v>
      </c>
      <c r="H177">
        <f t="shared" si="4"/>
        <v>0.68163673818585646</v>
      </c>
      <c r="I177" s="7" t="s">
        <v>704</v>
      </c>
      <c r="J177" s="5" t="s">
        <v>608</v>
      </c>
    </row>
    <row r="178" spans="1:10">
      <c r="A178" s="6" t="s">
        <v>409</v>
      </c>
      <c r="B178" s="4" t="s">
        <v>190</v>
      </c>
      <c r="C178" s="11">
        <v>0.93240000000000001</v>
      </c>
      <c r="D178" s="11">
        <f t="shared" si="5"/>
        <v>0.9</v>
      </c>
      <c r="E178" s="11">
        <v>64.599999999999994</v>
      </c>
      <c r="F178" s="11">
        <v>0.74298625480736957</v>
      </c>
      <c r="G178">
        <v>6.7330990705453855E-2</v>
      </c>
      <c r="H178">
        <f t="shared" si="4"/>
        <v>0.597382896664304</v>
      </c>
      <c r="I178" s="7" t="s">
        <v>718</v>
      </c>
      <c r="J178" s="5" t="s">
        <v>608</v>
      </c>
    </row>
    <row r="179" spans="1:10">
      <c r="A179" s="6" t="s">
        <v>463</v>
      </c>
      <c r="B179" s="4" t="s">
        <v>190</v>
      </c>
      <c r="C179" s="11">
        <v>6.05</v>
      </c>
      <c r="D179" s="11">
        <f t="shared" si="5"/>
        <v>5.8397683397683391</v>
      </c>
      <c r="E179" s="11">
        <v>1535</v>
      </c>
      <c r="F179" s="11">
        <v>0.45366000821022712</v>
      </c>
      <c r="G179">
        <v>5.9182110115316544E-2</v>
      </c>
      <c r="H179">
        <f t="shared" si="4"/>
        <v>0.57926911948250581</v>
      </c>
      <c r="I179" s="7" t="s">
        <v>675</v>
      </c>
    </row>
    <row r="180" spans="1:10">
      <c r="A180" s="6" t="s">
        <v>391</v>
      </c>
      <c r="B180" s="4" t="s">
        <v>190</v>
      </c>
      <c r="C180" s="11">
        <v>0.72519999999999996</v>
      </c>
      <c r="D180" s="11">
        <f t="shared" si="5"/>
        <v>0.7</v>
      </c>
      <c r="E180" s="11">
        <v>50.5</v>
      </c>
      <c r="F180" s="11">
        <v>0.6944074960299097</v>
      </c>
      <c r="G180">
        <v>6.1171678105951866E-2</v>
      </c>
      <c r="H180">
        <f t="shared" si="4"/>
        <v>0.53860824699696386</v>
      </c>
      <c r="I180" s="7" t="s">
        <v>599</v>
      </c>
    </row>
    <row r="181" spans="1:10">
      <c r="A181" s="6" t="s">
        <v>464</v>
      </c>
      <c r="B181" s="4" t="s">
        <v>190</v>
      </c>
      <c r="C181" s="11">
        <v>6.9619200000000001</v>
      </c>
      <c r="D181" s="11">
        <f t="shared" si="5"/>
        <v>6.72</v>
      </c>
      <c r="E181" s="11">
        <v>2797</v>
      </c>
      <c r="F181" s="11">
        <v>0.33366328524764322</v>
      </c>
      <c r="G181">
        <v>4.6637529944430163E-2</v>
      </c>
      <c r="H181">
        <f t="shared" si="4"/>
        <v>0.46505420863195407</v>
      </c>
      <c r="I181" s="7" t="s">
        <v>678</v>
      </c>
    </row>
    <row r="182" spans="1:10">
      <c r="A182" s="6" t="s">
        <v>494</v>
      </c>
      <c r="B182" s="4" t="s">
        <v>181</v>
      </c>
      <c r="C182" s="11">
        <v>2.9526000000000003</v>
      </c>
      <c r="D182" s="11">
        <f t="shared" si="5"/>
        <v>2.85</v>
      </c>
      <c r="E182" s="11">
        <v>90.5</v>
      </c>
      <c r="F182" s="11">
        <v>1.8296025138937477</v>
      </c>
      <c r="G182">
        <v>0.17235695808443449</v>
      </c>
      <c r="H182">
        <f t="shared" si="4"/>
        <v>1.5452740028630965</v>
      </c>
      <c r="I182" s="7" t="s">
        <v>678</v>
      </c>
      <c r="J182" s="5" t="s">
        <v>608</v>
      </c>
    </row>
    <row r="183" spans="1:10">
      <c r="A183" s="6" t="s">
        <v>443</v>
      </c>
      <c r="B183" s="4" t="s">
        <v>181</v>
      </c>
      <c r="C183" s="11">
        <v>13.5</v>
      </c>
      <c r="D183" s="11">
        <f t="shared" si="5"/>
        <v>13.030888030888031</v>
      </c>
      <c r="E183" s="11">
        <v>1433</v>
      </c>
      <c r="F183" s="11">
        <v>1.0655800561267346</v>
      </c>
      <c r="G183">
        <v>0.1379151198177932</v>
      </c>
      <c r="H183">
        <f t="shared" si="4"/>
        <v>1.3470263292335687</v>
      </c>
      <c r="I183" s="7" t="s">
        <v>675</v>
      </c>
      <c r="J183" s="5" t="s">
        <v>608</v>
      </c>
    </row>
    <row r="184" spans="1:10">
      <c r="A184" s="6" t="s">
        <v>625</v>
      </c>
      <c r="B184" s="4" t="s">
        <v>181</v>
      </c>
      <c r="C184" s="11">
        <v>22.895600000000002</v>
      </c>
      <c r="D184" s="11">
        <f t="shared" si="5"/>
        <v>22.1</v>
      </c>
      <c r="E184" s="11">
        <v>3618</v>
      </c>
      <c r="F184" s="11">
        <v>0.90562093711505653</v>
      </c>
      <c r="G184">
        <v>0.1303850580989015</v>
      </c>
      <c r="H184">
        <f t="shared" si="4"/>
        <v>1.3105721110263922</v>
      </c>
      <c r="I184" s="7" t="s">
        <v>678</v>
      </c>
      <c r="J184" s="5" t="s">
        <v>608</v>
      </c>
    </row>
    <row r="185" spans="1:10">
      <c r="A185" s="6" t="s">
        <v>228</v>
      </c>
      <c r="B185" s="4" t="s">
        <v>181</v>
      </c>
      <c r="C185" s="11">
        <v>12.1212</v>
      </c>
      <c r="D185" s="11">
        <f t="shared" si="5"/>
        <v>11.7</v>
      </c>
      <c r="E185" s="11">
        <v>1273</v>
      </c>
      <c r="F185" s="11">
        <v>1.0450945934460654</v>
      </c>
      <c r="G185">
        <v>0.13343456776732673</v>
      </c>
      <c r="H185">
        <f t="shared" si="4"/>
        <v>1.2984899878873621</v>
      </c>
      <c r="I185" s="7" t="s">
        <v>678</v>
      </c>
    </row>
    <row r="186" spans="1:10">
      <c r="A186" s="6" t="s">
        <v>223</v>
      </c>
      <c r="B186" s="4" t="s">
        <v>181</v>
      </c>
      <c r="C186" s="11">
        <v>24.5532</v>
      </c>
      <c r="D186" s="11">
        <f t="shared" si="5"/>
        <v>23.7</v>
      </c>
      <c r="E186" s="11">
        <v>4425</v>
      </c>
      <c r="F186" s="11">
        <v>0.83573534780585734</v>
      </c>
      <c r="G186">
        <v>0.12314202288692248</v>
      </c>
      <c r="H186">
        <f t="shared" si="4"/>
        <v>1.2455184545303442</v>
      </c>
      <c r="I186" s="7" t="s">
        <v>599</v>
      </c>
      <c r="J186" s="5" t="s">
        <v>608</v>
      </c>
    </row>
    <row r="187" spans="1:10">
      <c r="A187" s="6" t="s">
        <v>229</v>
      </c>
      <c r="B187" s="4" t="s">
        <v>181</v>
      </c>
      <c r="C187" s="11">
        <v>9.904160000000001</v>
      </c>
      <c r="D187" s="11">
        <f t="shared" si="5"/>
        <v>9.56</v>
      </c>
      <c r="E187" s="11">
        <v>981</v>
      </c>
      <c r="F187" s="11">
        <v>1.0371570915392467</v>
      </c>
      <c r="G187">
        <v>0.12851208293891023</v>
      </c>
      <c r="H187">
        <f t="shared" si="4"/>
        <v>1.2405271499721275</v>
      </c>
      <c r="I187" s="7" t="s">
        <v>696</v>
      </c>
    </row>
    <row r="188" spans="1:10">
      <c r="A188" s="6" t="s">
        <v>294</v>
      </c>
      <c r="B188" s="4" t="s">
        <v>181</v>
      </c>
      <c r="C188" s="11">
        <v>33.462800000000001</v>
      </c>
      <c r="D188" s="11">
        <f t="shared" si="5"/>
        <v>32.299999999999997</v>
      </c>
      <c r="E188" s="11">
        <v>7897</v>
      </c>
      <c r="F188" s="11">
        <v>0.73937965424510188</v>
      </c>
      <c r="G188">
        <v>0.11644829319151205</v>
      </c>
      <c r="H188">
        <f t="shared" si="4"/>
        <v>1.1991541789920732</v>
      </c>
      <c r="I188" s="7" t="s">
        <v>599</v>
      </c>
      <c r="J188" s="5" t="s">
        <v>608</v>
      </c>
    </row>
    <row r="189" spans="1:10">
      <c r="A189" s="6" t="s">
        <v>515</v>
      </c>
      <c r="B189" s="4" t="s">
        <v>181</v>
      </c>
      <c r="C189" s="11">
        <v>14.504000000000001</v>
      </c>
      <c r="D189" s="11">
        <f t="shared" si="5"/>
        <v>14</v>
      </c>
      <c r="E189" s="11">
        <v>2015</v>
      </c>
      <c r="F189" s="11">
        <v>0.88779066962053477</v>
      </c>
      <c r="G189">
        <v>0.11949774032410758</v>
      </c>
      <c r="H189">
        <f t="shared" si="4"/>
        <v>1.179540320741937</v>
      </c>
      <c r="I189" s="7" t="s">
        <v>678</v>
      </c>
      <c r="J189" s="5" t="s">
        <v>608</v>
      </c>
    </row>
    <row r="190" spans="1:10">
      <c r="A190" s="6" t="s">
        <v>468</v>
      </c>
      <c r="B190" s="4" t="s">
        <v>181</v>
      </c>
      <c r="C190" s="11">
        <v>11.396000000000001</v>
      </c>
      <c r="D190" s="11">
        <f t="shared" si="5"/>
        <v>11</v>
      </c>
      <c r="E190" s="11">
        <v>1407</v>
      </c>
      <c r="F190" s="11">
        <v>0.91187858548167799</v>
      </c>
      <c r="G190">
        <v>0.11777370126256777</v>
      </c>
      <c r="H190">
        <f t="shared" si="4"/>
        <v>1.1496509762874196</v>
      </c>
      <c r="I190" s="7" t="s">
        <v>678</v>
      </c>
      <c r="J190" s="5" t="s">
        <v>608</v>
      </c>
    </row>
    <row r="191" spans="1:10">
      <c r="A191" s="6" t="s">
        <v>452</v>
      </c>
      <c r="B191" s="4" t="s">
        <v>181</v>
      </c>
      <c r="C191" s="11">
        <v>6.0398800000000001</v>
      </c>
      <c r="D191" s="11">
        <f t="shared" si="5"/>
        <v>5.83</v>
      </c>
      <c r="E191" s="11">
        <v>506</v>
      </c>
      <c r="F191" s="11">
        <v>1.0364395989601638</v>
      </c>
      <c r="G191">
        <v>0.1190087223556954</v>
      </c>
      <c r="H191">
        <f t="shared" si="4"/>
        <v>1.1254547291643664</v>
      </c>
      <c r="I191" s="7" t="s">
        <v>718</v>
      </c>
      <c r="J191" s="5" t="s">
        <v>608</v>
      </c>
    </row>
    <row r="192" spans="1:10">
      <c r="A192" s="6" t="s">
        <v>626</v>
      </c>
      <c r="B192" s="4" t="s">
        <v>181</v>
      </c>
      <c r="C192" s="11">
        <v>19.891200000000001</v>
      </c>
      <c r="D192" s="11">
        <f t="shared" si="5"/>
        <v>19.2</v>
      </c>
      <c r="E192" s="11">
        <v>3694</v>
      </c>
      <c r="F192" s="11">
        <v>0.77467631200075593</v>
      </c>
      <c r="G192">
        <v>0.11179951114034076</v>
      </c>
      <c r="H192">
        <f t="shared" si="4"/>
        <v>1.1244829628979363</v>
      </c>
      <c r="I192" s="7" t="s">
        <v>678</v>
      </c>
    </row>
    <row r="193" spans="1:10">
      <c r="A193" s="6" t="s">
        <v>557</v>
      </c>
      <c r="B193" s="4" t="s">
        <v>181</v>
      </c>
      <c r="C193" s="11">
        <v>38.147999999999996</v>
      </c>
      <c r="D193" s="11">
        <f t="shared" si="5"/>
        <v>36.822393822393821</v>
      </c>
      <c r="E193" s="11">
        <v>12257.5</v>
      </c>
      <c r="F193" s="11">
        <v>0.60720582357044872</v>
      </c>
      <c r="G193">
        <v>0.10059111742316831</v>
      </c>
      <c r="H193">
        <f t="shared" si="4"/>
        <v>1.0500758321574557</v>
      </c>
      <c r="I193" s="7" t="s">
        <v>24</v>
      </c>
    </row>
    <row r="194" spans="1:10">
      <c r="A194" s="6" t="s">
        <v>469</v>
      </c>
      <c r="B194" s="4" t="s">
        <v>181</v>
      </c>
      <c r="C194" s="11">
        <v>24.760400000000001</v>
      </c>
      <c r="D194" s="11">
        <f t="shared" si="5"/>
        <v>23.9</v>
      </c>
      <c r="E194" s="11">
        <v>5990</v>
      </c>
      <c r="F194" s="11">
        <v>0.6723713811817853</v>
      </c>
      <c r="G194">
        <v>0.10258191214762781</v>
      </c>
      <c r="H194">
        <f t="shared" ref="H194:H257" si="6">C194/(0.128*E194^0.6)</f>
        <v>1.0473494121246434</v>
      </c>
      <c r="I194" s="7" t="s">
        <v>678</v>
      </c>
      <c r="J194" s="5" t="s">
        <v>608</v>
      </c>
    </row>
    <row r="195" spans="1:10">
      <c r="A195" s="6" t="s">
        <v>643</v>
      </c>
      <c r="B195" s="4" t="s">
        <v>181</v>
      </c>
      <c r="C195" s="11">
        <v>61.124000000000002</v>
      </c>
      <c r="D195" s="11">
        <f t="shared" ref="D195:D258" si="7">C195/1.036</f>
        <v>59</v>
      </c>
      <c r="E195" s="11">
        <v>27192</v>
      </c>
      <c r="F195" s="11">
        <v>0.53694603651898176</v>
      </c>
      <c r="G195">
        <v>9.7487483337533348E-2</v>
      </c>
      <c r="H195">
        <f t="shared" si="6"/>
        <v>1.0431268072636093</v>
      </c>
      <c r="I195" s="7" t="s">
        <v>599</v>
      </c>
    </row>
    <row r="196" spans="1:10">
      <c r="A196" s="6" t="s">
        <v>555</v>
      </c>
      <c r="B196" s="4" t="s">
        <v>181</v>
      </c>
      <c r="C196" s="11">
        <v>42.786799999999999</v>
      </c>
      <c r="D196" s="11">
        <f t="shared" si="7"/>
        <v>41.3</v>
      </c>
      <c r="E196" s="11">
        <v>15194</v>
      </c>
      <c r="F196" s="11">
        <v>0.58022224753814577</v>
      </c>
      <c r="G196">
        <v>9.8524481216417978E-2</v>
      </c>
      <c r="H196">
        <f t="shared" si="6"/>
        <v>1.0353723532666161</v>
      </c>
      <c r="I196" s="7" t="s">
        <v>599</v>
      </c>
      <c r="J196" s="5" t="s">
        <v>608</v>
      </c>
    </row>
    <row r="197" spans="1:10">
      <c r="A197" s="6" t="s">
        <v>632</v>
      </c>
      <c r="B197" s="4" t="s">
        <v>181</v>
      </c>
      <c r="C197" s="11">
        <v>11.398</v>
      </c>
      <c r="D197" s="11">
        <f t="shared" si="7"/>
        <v>11.0019305019305</v>
      </c>
      <c r="E197" s="11">
        <v>1761</v>
      </c>
      <c r="F197" s="11">
        <v>0.77144353899037832</v>
      </c>
      <c r="G197">
        <v>0.10224073377658649</v>
      </c>
      <c r="H197">
        <f t="shared" si="6"/>
        <v>1.004993075439754</v>
      </c>
      <c r="I197" s="7" t="s">
        <v>768</v>
      </c>
    </row>
    <row r="198" spans="1:10">
      <c r="A198" s="6" t="s">
        <v>554</v>
      </c>
      <c r="B198" s="4" t="s">
        <v>181</v>
      </c>
      <c r="C198" s="11">
        <v>17.399999999999999</v>
      </c>
      <c r="D198" s="11">
        <f t="shared" si="7"/>
        <v>16.795366795366792</v>
      </c>
      <c r="E198" s="11">
        <v>3760</v>
      </c>
      <c r="F198" s="11">
        <v>0.66876123168166746</v>
      </c>
      <c r="G198">
        <v>9.6710844764200513E-2</v>
      </c>
      <c r="H198">
        <f t="shared" si="6"/>
        <v>0.97325483895673259</v>
      </c>
      <c r="I198" s="7" t="s">
        <v>22</v>
      </c>
      <c r="J198" s="5" t="s">
        <v>608</v>
      </c>
    </row>
    <row r="199" spans="1:10">
      <c r="A199" s="6" t="s">
        <v>470</v>
      </c>
      <c r="B199" s="4" t="s">
        <v>181</v>
      </c>
      <c r="C199" s="11">
        <v>22.274000000000001</v>
      </c>
      <c r="D199" s="11">
        <f t="shared" si="7"/>
        <v>21.5</v>
      </c>
      <c r="E199" s="11">
        <v>5732</v>
      </c>
      <c r="F199" s="11">
        <v>0.62504858558108478</v>
      </c>
      <c r="G199">
        <v>9.4880392666253935E-2</v>
      </c>
      <c r="H199">
        <f t="shared" si="6"/>
        <v>0.9673965553441719</v>
      </c>
      <c r="I199" s="7" t="s">
        <v>678</v>
      </c>
    </row>
    <row r="200" spans="1:10">
      <c r="A200" s="6" t="s">
        <v>295</v>
      </c>
      <c r="B200" s="4" t="s">
        <v>181</v>
      </c>
      <c r="C200" s="11">
        <v>31.183600000000002</v>
      </c>
      <c r="D200" s="11">
        <f t="shared" si="7"/>
        <v>30.1</v>
      </c>
      <c r="E200" s="11">
        <v>10119</v>
      </c>
      <c r="F200" s="11">
        <v>0.57267150952456136</v>
      </c>
      <c r="G200">
        <v>9.2801262958992922E-2</v>
      </c>
      <c r="H200">
        <f t="shared" si="6"/>
        <v>0.96301649016875357</v>
      </c>
      <c r="I200" s="7" t="s">
        <v>599</v>
      </c>
      <c r="J200" s="5" t="s">
        <v>608</v>
      </c>
    </row>
    <row r="201" spans="1:10">
      <c r="A201" s="6" t="s">
        <v>222</v>
      </c>
      <c r="B201" s="4" t="s">
        <v>181</v>
      </c>
      <c r="C201" s="11">
        <v>58.844799999999999</v>
      </c>
      <c r="D201" s="11">
        <f t="shared" si="7"/>
        <v>56.8</v>
      </c>
      <c r="E201" s="11">
        <v>31286</v>
      </c>
      <c r="F201" s="11">
        <v>0.46557422987121849</v>
      </c>
      <c r="G201">
        <v>8.5903661238947646E-2</v>
      </c>
      <c r="H201">
        <f t="shared" si="6"/>
        <v>0.92318363419294025</v>
      </c>
      <c r="I201" s="7" t="s">
        <v>599</v>
      </c>
      <c r="J201" s="5" t="s">
        <v>608</v>
      </c>
    </row>
    <row r="202" spans="1:10">
      <c r="A202" s="6" t="s">
        <v>475</v>
      </c>
      <c r="B202" s="4" t="s">
        <v>181</v>
      </c>
      <c r="C202" s="11">
        <v>9.8834400000000002</v>
      </c>
      <c r="D202" s="11">
        <f t="shared" si="7"/>
        <v>9.5399999999999991</v>
      </c>
      <c r="E202" s="11">
        <v>1672</v>
      </c>
      <c r="F202" s="11">
        <v>0.69532179616293222</v>
      </c>
      <c r="G202">
        <v>9.1604224092201314E-2</v>
      </c>
      <c r="H202">
        <f t="shared" si="6"/>
        <v>0.89899317902855402</v>
      </c>
      <c r="I202" s="7" t="s">
        <v>678</v>
      </c>
    </row>
    <row r="203" spans="1:10">
      <c r="A203" s="6" t="s">
        <v>556</v>
      </c>
      <c r="B203" s="4" t="s">
        <v>181</v>
      </c>
      <c r="C203" s="11">
        <v>61.124000000000002</v>
      </c>
      <c r="D203" s="11">
        <f t="shared" si="7"/>
        <v>59</v>
      </c>
      <c r="E203" s="11">
        <v>35540</v>
      </c>
      <c r="F203" s="11">
        <v>0.43973247696238699</v>
      </c>
      <c r="G203">
        <v>8.2333870416643973E-2</v>
      </c>
      <c r="H203">
        <f t="shared" si="6"/>
        <v>0.88832389291472058</v>
      </c>
      <c r="I203" s="7" t="s">
        <v>599</v>
      </c>
    </row>
    <row r="204" spans="1:10">
      <c r="A204" s="6" t="s">
        <v>399</v>
      </c>
      <c r="B204" s="4" t="s">
        <v>181</v>
      </c>
      <c r="C204" s="11">
        <v>13.882400000000001</v>
      </c>
      <c r="D204" s="11">
        <f t="shared" si="7"/>
        <v>13.4</v>
      </c>
      <c r="E204" s="11">
        <v>3127</v>
      </c>
      <c r="F204" s="11">
        <v>0.6122250951117344</v>
      </c>
      <c r="G204">
        <v>8.6677887740138584E-2</v>
      </c>
      <c r="H204">
        <f t="shared" si="6"/>
        <v>0.86731699289236663</v>
      </c>
      <c r="I204" s="7" t="s">
        <v>678</v>
      </c>
    </row>
    <row r="205" spans="1:10">
      <c r="A205" s="6" t="s">
        <v>425</v>
      </c>
      <c r="B205" s="4" t="s">
        <v>181</v>
      </c>
      <c r="C205" s="11">
        <v>0.37296000000000001</v>
      </c>
      <c r="D205" s="11">
        <f t="shared" si="7"/>
        <v>0.36</v>
      </c>
      <c r="E205" s="11">
        <v>7.8</v>
      </c>
      <c r="F205" s="11">
        <v>1.4387046774436834</v>
      </c>
      <c r="G205">
        <v>0.10223980690634502</v>
      </c>
      <c r="H205">
        <f t="shared" si="6"/>
        <v>0.84956287298959976</v>
      </c>
      <c r="I205" s="7" t="s">
        <v>599</v>
      </c>
    </row>
    <row r="206" spans="1:10">
      <c r="A206" s="6" t="s">
        <v>488</v>
      </c>
      <c r="B206" s="4" t="s">
        <v>181</v>
      </c>
      <c r="C206" s="11">
        <v>5.7808800000000007</v>
      </c>
      <c r="D206" s="11">
        <f t="shared" si="7"/>
        <v>5.58</v>
      </c>
      <c r="E206" s="11">
        <v>759</v>
      </c>
      <c r="F206" s="11">
        <v>0.73307019517395233</v>
      </c>
      <c r="G206">
        <v>8.8192337281736366E-2</v>
      </c>
      <c r="H206">
        <f t="shared" si="6"/>
        <v>0.84457635603938364</v>
      </c>
      <c r="I206" s="7" t="s">
        <v>599</v>
      </c>
      <c r="J206" s="5" t="s">
        <v>608</v>
      </c>
    </row>
    <row r="207" spans="1:10">
      <c r="A207" s="6" t="s">
        <v>466</v>
      </c>
      <c r="B207" s="4" t="s">
        <v>181</v>
      </c>
      <c r="C207" s="11">
        <v>21.341600000000003</v>
      </c>
      <c r="D207" s="11">
        <f t="shared" si="7"/>
        <v>20.6</v>
      </c>
      <c r="E207" s="11">
        <v>7392</v>
      </c>
      <c r="F207" s="11">
        <v>0.49538463009121514</v>
      </c>
      <c r="G207">
        <v>7.7429711100004545E-2</v>
      </c>
      <c r="H207">
        <f t="shared" si="6"/>
        <v>0.79571918877644232</v>
      </c>
      <c r="I207" s="7" t="s">
        <v>678</v>
      </c>
    </row>
    <row r="208" spans="1:10">
      <c r="A208" s="6" t="s">
        <v>473</v>
      </c>
      <c r="B208" s="4" t="s">
        <v>181</v>
      </c>
      <c r="C208" s="11">
        <v>8.609160000000001</v>
      </c>
      <c r="D208" s="11">
        <f t="shared" si="7"/>
        <v>8.31</v>
      </c>
      <c r="E208" s="11">
        <v>1674</v>
      </c>
      <c r="F208" s="11">
        <v>0.60513348293834068</v>
      </c>
      <c r="G208">
        <v>7.9733448271958884E-2</v>
      </c>
      <c r="H208">
        <f t="shared" si="6"/>
        <v>0.78252376778538835</v>
      </c>
      <c r="I208" s="7" t="s">
        <v>678</v>
      </c>
      <c r="J208" s="5" t="s">
        <v>608</v>
      </c>
    </row>
    <row r="209" spans="1:10">
      <c r="A209" s="6" t="s">
        <v>472</v>
      </c>
      <c r="B209" s="4" t="s">
        <v>181</v>
      </c>
      <c r="C209" s="11">
        <v>8.7956400000000006</v>
      </c>
      <c r="D209" s="11">
        <f t="shared" si="7"/>
        <v>8.49</v>
      </c>
      <c r="E209" s="11">
        <v>1754</v>
      </c>
      <c r="F209" s="11">
        <v>0.59708112885082409</v>
      </c>
      <c r="G209">
        <v>7.9095947646244599E-2</v>
      </c>
      <c r="H209">
        <f t="shared" si="6"/>
        <v>0.77739138336776892</v>
      </c>
      <c r="I209" s="7" t="s">
        <v>678</v>
      </c>
      <c r="J209" s="5" t="s">
        <v>608</v>
      </c>
    </row>
    <row r="210" spans="1:10">
      <c r="A210" s="6" t="s">
        <v>465</v>
      </c>
      <c r="B210" s="4" t="s">
        <v>181</v>
      </c>
      <c r="C210" s="11">
        <v>0.97383999999999993</v>
      </c>
      <c r="D210" s="11">
        <f t="shared" si="7"/>
        <v>0.94</v>
      </c>
      <c r="E210" s="11">
        <v>45.4</v>
      </c>
      <c r="F210" s="11">
        <v>1.0095687888964198</v>
      </c>
      <c r="G210">
        <v>8.7852641588543751E-2</v>
      </c>
      <c r="H210">
        <f t="shared" si="6"/>
        <v>0.77098180274287809</v>
      </c>
      <c r="I210" s="5" t="s">
        <v>678</v>
      </c>
      <c r="J210" s="5" t="s">
        <v>608</v>
      </c>
    </row>
    <row r="211" spans="1:10">
      <c r="A211" s="6" t="s">
        <v>645</v>
      </c>
      <c r="B211" s="4" t="s">
        <v>181</v>
      </c>
      <c r="C211" s="11">
        <v>32.700000000000003</v>
      </c>
      <c r="D211" s="11">
        <f t="shared" si="7"/>
        <v>31.563706563706564</v>
      </c>
      <c r="E211" s="11">
        <v>16400</v>
      </c>
      <c r="F211" s="11">
        <v>0.41887671117945174</v>
      </c>
      <c r="G211">
        <v>7.1754764473035137E-2</v>
      </c>
      <c r="H211">
        <f t="shared" si="6"/>
        <v>0.75584278912394198</v>
      </c>
      <c r="I211" s="7" t="s">
        <v>22</v>
      </c>
      <c r="J211" s="5" t="s">
        <v>608</v>
      </c>
    </row>
    <row r="212" spans="1:10">
      <c r="A212" s="6" t="s">
        <v>474</v>
      </c>
      <c r="B212" s="4" t="s">
        <v>181</v>
      </c>
      <c r="C212" s="11">
        <v>7.2727199999999996</v>
      </c>
      <c r="D212" s="11">
        <f t="shared" si="7"/>
        <v>7.02</v>
      </c>
      <c r="E212" s="11">
        <v>1448</v>
      </c>
      <c r="F212" s="11">
        <v>0.56960723031413019</v>
      </c>
      <c r="G212">
        <v>7.3811046649248507E-2</v>
      </c>
      <c r="H212">
        <f t="shared" si="6"/>
        <v>0.72115025393336729</v>
      </c>
      <c r="I212" s="7" t="s">
        <v>678</v>
      </c>
    </row>
    <row r="213" spans="1:10">
      <c r="A213" s="6" t="s">
        <v>467</v>
      </c>
      <c r="B213" s="4" t="s">
        <v>181</v>
      </c>
      <c r="C213" s="11">
        <v>4.8588400000000007</v>
      </c>
      <c r="D213" s="11">
        <f t="shared" si="7"/>
        <v>4.6900000000000004</v>
      </c>
      <c r="E213" s="11">
        <v>900</v>
      </c>
      <c r="F213" s="11">
        <v>0.54259983714397186</v>
      </c>
      <c r="G213">
        <v>6.6569459898347991E-2</v>
      </c>
      <c r="H213">
        <f t="shared" si="6"/>
        <v>0.64088059629982408</v>
      </c>
      <c r="I213" s="7" t="s">
        <v>678</v>
      </c>
      <c r="J213" s="5" t="s">
        <v>608</v>
      </c>
    </row>
    <row r="214" spans="1:10">
      <c r="A214" s="6" t="s">
        <v>424</v>
      </c>
      <c r="B214" s="4" t="s">
        <v>181</v>
      </c>
      <c r="C214" s="11">
        <v>0.31080000000000002</v>
      </c>
      <c r="D214" s="11">
        <f t="shared" si="7"/>
        <v>0.3</v>
      </c>
      <c r="E214" s="11">
        <v>9.5</v>
      </c>
      <c r="F214" s="11">
        <v>1.034930470290939</v>
      </c>
      <c r="G214">
        <v>7.5232739074207383E-2</v>
      </c>
      <c r="H214">
        <f t="shared" si="6"/>
        <v>0.62898005956414405</v>
      </c>
      <c r="I214" s="7" t="s">
        <v>599</v>
      </c>
      <c r="J214" s="5" t="s">
        <v>608</v>
      </c>
    </row>
    <row r="215" spans="1:10">
      <c r="A215" s="6" t="s">
        <v>588</v>
      </c>
      <c r="B215" s="5" t="s">
        <v>682</v>
      </c>
      <c r="C215" s="11">
        <v>0.91</v>
      </c>
      <c r="D215" s="11">
        <f t="shared" si="7"/>
        <v>0.8783783783783784</v>
      </c>
      <c r="E215" s="11">
        <v>10</v>
      </c>
      <c r="F215" s="11">
        <v>2.9164421436028545</v>
      </c>
      <c r="G215">
        <v>0.2132607101382778</v>
      </c>
      <c r="H215">
        <f t="shared" si="6"/>
        <v>1.7857942599013421</v>
      </c>
      <c r="I215" s="7" t="s">
        <v>609</v>
      </c>
    </row>
    <row r="216" spans="1:10">
      <c r="A216" s="6" t="s">
        <v>324</v>
      </c>
      <c r="B216" s="5" t="s">
        <v>682</v>
      </c>
      <c r="C216" s="12">
        <v>1.32</v>
      </c>
      <c r="D216" s="11">
        <f t="shared" si="7"/>
        <v>1.2741312741312742</v>
      </c>
      <c r="E216" s="12">
        <f>(15+26)/2</f>
        <v>20.5</v>
      </c>
      <c r="F216" s="11">
        <v>2.4763813456428427</v>
      </c>
      <c r="G216">
        <v>0.19666483115815933</v>
      </c>
      <c r="H216">
        <f t="shared" si="6"/>
        <v>1.6838819627324244</v>
      </c>
      <c r="I216" s="7" t="s">
        <v>609</v>
      </c>
    </row>
    <row r="217" spans="1:10">
      <c r="A217" s="6" t="s">
        <v>524</v>
      </c>
      <c r="B217" s="5" t="s">
        <v>748</v>
      </c>
      <c r="C217" s="11">
        <v>1.48</v>
      </c>
      <c r="D217" s="11">
        <f t="shared" si="7"/>
        <v>1.4285714285714286</v>
      </c>
      <c r="E217" s="11">
        <v>39.6</v>
      </c>
      <c r="F217" s="11">
        <v>1.6989988295778773</v>
      </c>
      <c r="G217">
        <v>0.14554105267826234</v>
      </c>
      <c r="H217">
        <f t="shared" si="6"/>
        <v>1.2718463096642783</v>
      </c>
      <c r="I217" s="7" t="s">
        <v>749</v>
      </c>
      <c r="J217" s="5" t="s">
        <v>608</v>
      </c>
    </row>
    <row r="218" spans="1:10">
      <c r="A218" s="6" t="s">
        <v>525</v>
      </c>
      <c r="B218" s="5" t="s">
        <v>748</v>
      </c>
      <c r="C218" s="11">
        <v>2.02</v>
      </c>
      <c r="D218" s="11">
        <f t="shared" si="7"/>
        <v>1.9498069498069497</v>
      </c>
      <c r="E218" s="11">
        <f>(60+80)/2</f>
        <v>70</v>
      </c>
      <c r="F218" s="11">
        <v>1.5160733183694788</v>
      </c>
      <c r="G218">
        <v>0.13866407691607804</v>
      </c>
      <c r="H218">
        <f t="shared" si="6"/>
        <v>1.2333393153400436</v>
      </c>
      <c r="I218" s="7" t="s">
        <v>750</v>
      </c>
      <c r="J218" s="5" t="s">
        <v>608</v>
      </c>
    </row>
    <row r="219" spans="1:10">
      <c r="A219" s="6" t="s">
        <v>282</v>
      </c>
      <c r="B219" s="5" t="s">
        <v>748</v>
      </c>
      <c r="C219" s="11">
        <v>1.37</v>
      </c>
      <c r="D219" s="11">
        <f t="shared" si="7"/>
        <v>1.3223938223938225</v>
      </c>
      <c r="E219" s="11">
        <v>50</v>
      </c>
      <c r="F219" s="11">
        <v>1.3216026990443843</v>
      </c>
      <c r="G219">
        <v>0.11628935270406961</v>
      </c>
      <c r="H219">
        <f t="shared" si="6"/>
        <v>1.0235960349315241</v>
      </c>
      <c r="I219" s="5" t="s">
        <v>749</v>
      </c>
    </row>
    <row r="220" spans="1:10">
      <c r="A220" s="6" t="s">
        <v>321</v>
      </c>
      <c r="B220" s="5" t="s">
        <v>682</v>
      </c>
      <c r="C220" s="12">
        <v>1.33</v>
      </c>
      <c r="D220" s="11">
        <f t="shared" si="7"/>
        <v>1.2837837837837838</v>
      </c>
      <c r="E220" s="12">
        <v>57.5</v>
      </c>
      <c r="F220" s="11">
        <v>1.1559828788063837</v>
      </c>
      <c r="G220">
        <v>0.10336432899229055</v>
      </c>
      <c r="H220">
        <f t="shared" si="6"/>
        <v>0.91377856110279154</v>
      </c>
      <c r="I220" s="7" t="s">
        <v>535</v>
      </c>
      <c r="J220" s="5" t="s">
        <v>608</v>
      </c>
    </row>
    <row r="221" spans="1:10">
      <c r="A221" s="6" t="s">
        <v>296</v>
      </c>
      <c r="B221" s="5" t="s">
        <v>748</v>
      </c>
      <c r="C221" s="12">
        <v>4</v>
      </c>
      <c r="D221" s="11">
        <f t="shared" si="7"/>
        <v>3.8610038610038608</v>
      </c>
      <c r="E221" s="12">
        <v>440</v>
      </c>
      <c r="F221" s="11">
        <v>0.76182683718438537</v>
      </c>
      <c r="G221">
        <v>8.6081695248457255E-2</v>
      </c>
      <c r="H221">
        <f t="shared" si="6"/>
        <v>0.81054739767632511</v>
      </c>
      <c r="I221" s="7" t="s">
        <v>687</v>
      </c>
    </row>
    <row r="222" spans="1:10">
      <c r="A222" s="6" t="s">
        <v>617</v>
      </c>
      <c r="B222" s="5" t="s">
        <v>682</v>
      </c>
      <c r="C222" s="11">
        <v>1.4033333333333333</v>
      </c>
      <c r="D222" s="11">
        <f t="shared" si="7"/>
        <v>1.3545688545688546</v>
      </c>
      <c r="E222" s="11">
        <v>77.833333333333329</v>
      </c>
      <c r="F222" s="11">
        <v>0.97311295423718047</v>
      </c>
      <c r="G222">
        <v>9.0095850049798282E-2</v>
      </c>
      <c r="H222">
        <f t="shared" si="6"/>
        <v>0.80399156674943084</v>
      </c>
      <c r="I222" s="7" t="s">
        <v>762</v>
      </c>
    </row>
    <row r="223" spans="1:10">
      <c r="A223" s="6" t="s">
        <v>532</v>
      </c>
      <c r="B223" s="5" t="s">
        <v>682</v>
      </c>
      <c r="C223" s="12">
        <v>4.67</v>
      </c>
      <c r="D223" s="11">
        <f t="shared" si="7"/>
        <v>4.5077220077220073</v>
      </c>
      <c r="E223" s="12">
        <v>900</v>
      </c>
      <c r="F223" s="11">
        <v>0.5215115623198846</v>
      </c>
      <c r="G223">
        <v>6.3982221626002297E-2</v>
      </c>
      <c r="H223">
        <f t="shared" si="6"/>
        <v>0.61597261583426866</v>
      </c>
      <c r="I223" s="7" t="s">
        <v>535</v>
      </c>
    </row>
    <row r="224" spans="1:10">
      <c r="A224" s="6" t="s">
        <v>396</v>
      </c>
      <c r="B224" s="5" t="s">
        <v>682</v>
      </c>
      <c r="C224" s="11">
        <v>0.21</v>
      </c>
      <c r="D224" s="11">
        <f t="shared" si="7"/>
        <v>0.20270270270270269</v>
      </c>
      <c r="E224" s="11">
        <v>5.3</v>
      </c>
      <c r="F224" s="11">
        <v>1.0807406053841146</v>
      </c>
      <c r="G224">
        <v>7.3463341714435318E-2</v>
      </c>
      <c r="H224">
        <f t="shared" si="6"/>
        <v>0.60317565337980006</v>
      </c>
      <c r="I224" s="7" t="s">
        <v>609</v>
      </c>
    </row>
    <row r="225" spans="1:10">
      <c r="A225" s="6" t="s">
        <v>534</v>
      </c>
      <c r="B225" s="5" t="s">
        <v>682</v>
      </c>
      <c r="C225" s="11">
        <v>0.27</v>
      </c>
      <c r="D225" s="11">
        <f t="shared" si="7"/>
        <v>0.26061776061776065</v>
      </c>
      <c r="E225" s="11">
        <v>8.1999999999999993</v>
      </c>
      <c r="F225" s="11">
        <v>1.0033919287928699</v>
      </c>
      <c r="G225">
        <v>7.1716102954944322E-2</v>
      </c>
      <c r="H225">
        <f t="shared" si="6"/>
        <v>0.59685039150849528</v>
      </c>
      <c r="I225" s="7" t="s">
        <v>609</v>
      </c>
      <c r="J225" s="5" t="s">
        <v>608</v>
      </c>
    </row>
    <row r="226" spans="1:10">
      <c r="A226" s="6" t="s">
        <v>393</v>
      </c>
      <c r="B226" s="5" t="s">
        <v>682</v>
      </c>
      <c r="C226" s="11">
        <v>0.23</v>
      </c>
      <c r="D226" s="11">
        <f t="shared" si="7"/>
        <v>0.22200772200772201</v>
      </c>
      <c r="E226" s="11">
        <v>6.3</v>
      </c>
      <c r="F226" s="11">
        <v>1.0404752622213325</v>
      </c>
      <c r="G226">
        <v>7.2146191136107804E-2</v>
      </c>
      <c r="H226">
        <f t="shared" si="6"/>
        <v>0.59554356548643805</v>
      </c>
      <c r="I226" s="7" t="s">
        <v>609</v>
      </c>
      <c r="J226" s="5" t="s">
        <v>608</v>
      </c>
    </row>
    <row r="227" spans="1:10">
      <c r="A227" s="6" t="s">
        <v>56</v>
      </c>
      <c r="B227" s="5" t="s">
        <v>682</v>
      </c>
      <c r="C227" s="11">
        <v>2.2400000000000002</v>
      </c>
      <c r="D227" s="11">
        <f t="shared" si="7"/>
        <v>2.1621621621621623</v>
      </c>
      <c r="E227" s="11">
        <v>280</v>
      </c>
      <c r="F227" s="11">
        <v>0.5976956567101499</v>
      </c>
      <c r="G227">
        <v>6.4115164263409963E-2</v>
      </c>
      <c r="H227">
        <f t="shared" si="6"/>
        <v>0.59531007128172053</v>
      </c>
      <c r="I227" s="7" t="s">
        <v>609</v>
      </c>
    </row>
    <row r="228" spans="1:10">
      <c r="A228" s="6" t="s">
        <v>377</v>
      </c>
      <c r="B228" s="5" t="s">
        <v>682</v>
      </c>
      <c r="C228" s="11">
        <v>0.17</v>
      </c>
      <c r="D228" s="11">
        <f t="shared" si="7"/>
        <v>0.1640926640926641</v>
      </c>
      <c r="E228" s="11">
        <v>3.9</v>
      </c>
      <c r="F228" s="11">
        <v>1.0998328763556753</v>
      </c>
      <c r="G228">
        <v>7.2169984671684645E-2</v>
      </c>
      <c r="H228">
        <f t="shared" si="6"/>
        <v>0.5869487573735146</v>
      </c>
      <c r="I228" s="7" t="s">
        <v>609</v>
      </c>
      <c r="J228" s="5" t="s">
        <v>608</v>
      </c>
    </row>
    <row r="229" spans="1:10">
      <c r="A229" s="6" t="s">
        <v>132</v>
      </c>
      <c r="B229" s="5" t="s">
        <v>737</v>
      </c>
      <c r="C229" s="11">
        <v>3.6654545454545455</v>
      </c>
      <c r="D229" s="11">
        <f t="shared" si="7"/>
        <v>3.538083538083538</v>
      </c>
      <c r="E229" s="11">
        <v>720.43636363636369</v>
      </c>
      <c r="F229" s="11">
        <v>0.48325179367504117</v>
      </c>
      <c r="G229">
        <v>5.7790234576235014E-2</v>
      </c>
      <c r="H229">
        <f t="shared" si="6"/>
        <v>0.55253589056904284</v>
      </c>
      <c r="I229" s="7" t="s">
        <v>738</v>
      </c>
      <c r="J229" s="5" t="s">
        <v>608</v>
      </c>
    </row>
    <row r="230" spans="1:10">
      <c r="A230" s="6" t="s">
        <v>395</v>
      </c>
      <c r="B230" s="5" t="s">
        <v>682</v>
      </c>
      <c r="C230" s="11">
        <v>0.31</v>
      </c>
      <c r="D230" s="11">
        <f t="shared" si="7"/>
        <v>0.29922779922779924</v>
      </c>
      <c r="E230" s="11">
        <v>11.9</v>
      </c>
      <c r="F230" s="11">
        <v>0.87260085388229935</v>
      </c>
      <c r="G230">
        <v>6.50970068008382E-2</v>
      </c>
      <c r="H230">
        <f t="shared" si="6"/>
        <v>0.54805424675149417</v>
      </c>
      <c r="I230" s="7" t="s">
        <v>609</v>
      </c>
    </row>
    <row r="231" spans="1:10">
      <c r="A231" s="6" t="s">
        <v>563</v>
      </c>
      <c r="B231" s="5" t="s">
        <v>682</v>
      </c>
      <c r="C231" s="11">
        <v>0.4</v>
      </c>
      <c r="D231" s="11">
        <f t="shared" si="7"/>
        <v>0.38610038610038611</v>
      </c>
      <c r="E231" s="11">
        <v>18.600000000000001</v>
      </c>
      <c r="F231" s="11">
        <v>0.80689181104262853</v>
      </c>
      <c r="G231">
        <v>6.3367530456448939E-2</v>
      </c>
      <c r="H231">
        <f t="shared" si="6"/>
        <v>0.54093147851658918</v>
      </c>
      <c r="I231" s="7" t="s">
        <v>609</v>
      </c>
    </row>
    <row r="232" spans="1:10">
      <c r="A232" s="6" t="s">
        <v>498</v>
      </c>
      <c r="B232" s="5" t="s">
        <v>682</v>
      </c>
      <c r="C232" s="12">
        <v>1.9</v>
      </c>
      <c r="D232" s="11">
        <f t="shared" si="7"/>
        <v>1.8339768339768339</v>
      </c>
      <c r="E232" s="12">
        <v>250</v>
      </c>
      <c r="F232" s="11">
        <v>0.551699166049751</v>
      </c>
      <c r="G232">
        <v>5.8414802702795379E-2</v>
      </c>
      <c r="H232">
        <f t="shared" si="6"/>
        <v>0.54047999777336775</v>
      </c>
      <c r="I232" s="7" t="s">
        <v>535</v>
      </c>
      <c r="J232" s="5" t="s">
        <v>608</v>
      </c>
    </row>
    <row r="233" spans="1:10">
      <c r="A233" s="6" t="s">
        <v>397</v>
      </c>
      <c r="B233" s="5" t="s">
        <v>682</v>
      </c>
      <c r="C233" s="11">
        <v>0.17</v>
      </c>
      <c r="D233" s="11">
        <f t="shared" si="7"/>
        <v>0.1640926640926641</v>
      </c>
      <c r="E233" s="11">
        <v>5.3</v>
      </c>
      <c r="F233" s="11">
        <v>0.87488525197761668</v>
      </c>
      <c r="G233">
        <v>5.9470324245019072E-2</v>
      </c>
      <c r="H233">
        <f t="shared" si="6"/>
        <v>0.48828505273602868</v>
      </c>
      <c r="I233" s="7" t="s">
        <v>609</v>
      </c>
    </row>
    <row r="234" spans="1:10">
      <c r="A234" s="6" t="s">
        <v>533</v>
      </c>
      <c r="B234" s="5" t="s">
        <v>682</v>
      </c>
      <c r="C234" s="11">
        <v>0.22500000000000001</v>
      </c>
      <c r="D234" s="11">
        <f t="shared" si="7"/>
        <v>0.21718146718146719</v>
      </c>
      <c r="E234" s="11">
        <v>8.9</v>
      </c>
      <c r="F234" s="11">
        <v>0.7865920380806648</v>
      </c>
      <c r="G234">
        <v>5.6752746363063815E-2</v>
      </c>
      <c r="H234">
        <f t="shared" si="6"/>
        <v>0.47352023715858038</v>
      </c>
      <c r="I234" s="7" t="s">
        <v>610</v>
      </c>
    </row>
    <row r="235" spans="1:10">
      <c r="A235" s="6" t="s">
        <v>201</v>
      </c>
      <c r="B235" s="5" t="s">
        <v>682</v>
      </c>
      <c r="C235" s="12">
        <v>3.2</v>
      </c>
      <c r="D235" s="11">
        <f t="shared" si="7"/>
        <v>3.0888030888030888</v>
      </c>
      <c r="E235" s="12">
        <v>790</v>
      </c>
      <c r="F235" s="11">
        <v>0.39385117114288298</v>
      </c>
      <c r="G235">
        <v>4.7601072993928198E-2</v>
      </c>
      <c r="H235">
        <f t="shared" si="6"/>
        <v>0.45641904075972273</v>
      </c>
      <c r="I235" s="7" t="s">
        <v>535</v>
      </c>
    </row>
    <row r="236" spans="1:10">
      <c r="A236" s="6" t="s">
        <v>586</v>
      </c>
      <c r="B236" s="5" t="s">
        <v>682</v>
      </c>
      <c r="C236" s="11">
        <v>0.30499999999999999</v>
      </c>
      <c r="D236" s="11">
        <f t="shared" si="7"/>
        <v>0.29440154440154437</v>
      </c>
      <c r="E236" s="11">
        <v>16.350000000000001</v>
      </c>
      <c r="F236" s="11">
        <v>0.677372506959801</v>
      </c>
      <c r="G236">
        <v>5.2413069389305761E-2</v>
      </c>
      <c r="H236">
        <f t="shared" si="6"/>
        <v>0.44563492065669558</v>
      </c>
      <c r="I236" s="7" t="s">
        <v>610</v>
      </c>
    </row>
    <row r="237" spans="1:10">
      <c r="A237" s="6" t="s">
        <v>378</v>
      </c>
      <c r="B237" s="5" t="s">
        <v>682</v>
      </c>
      <c r="C237" s="11">
        <v>0.21</v>
      </c>
      <c r="D237" s="11">
        <f t="shared" si="7"/>
        <v>0.20270270270270269</v>
      </c>
      <c r="E237" s="11">
        <v>8.9</v>
      </c>
      <c r="F237" s="11">
        <v>0.73415256887528713</v>
      </c>
      <c r="G237">
        <v>5.2969229938859559E-2</v>
      </c>
      <c r="H237">
        <f t="shared" si="6"/>
        <v>0.44195222134800832</v>
      </c>
      <c r="I237" s="7" t="s">
        <v>609</v>
      </c>
      <c r="J237" s="5" t="s">
        <v>608</v>
      </c>
    </row>
    <row r="238" spans="1:10">
      <c r="A238" s="6" t="s">
        <v>392</v>
      </c>
      <c r="B238" s="5" t="s">
        <v>682</v>
      </c>
      <c r="C238" s="11">
        <v>0.13</v>
      </c>
      <c r="D238" s="11">
        <f t="shared" si="7"/>
        <v>0.12548262548262548</v>
      </c>
      <c r="E238" s="11">
        <v>4.5999999999999996</v>
      </c>
      <c r="F238" s="11">
        <v>0.74359760594496782</v>
      </c>
      <c r="G238">
        <v>4.9729331279926355E-2</v>
      </c>
      <c r="H238">
        <f t="shared" si="6"/>
        <v>0.40651697353145649</v>
      </c>
      <c r="I238" s="7" t="s">
        <v>610</v>
      </c>
    </row>
    <row r="239" spans="1:10">
      <c r="A239" s="6" t="s">
        <v>230</v>
      </c>
      <c r="B239" s="5" t="s">
        <v>682</v>
      </c>
      <c r="C239" s="11">
        <v>0.28876666666666667</v>
      </c>
      <c r="D239" s="11">
        <f t="shared" si="7"/>
        <v>0.27873230373230373</v>
      </c>
      <c r="E239" s="11">
        <v>17.7</v>
      </c>
      <c r="F239" s="11">
        <v>0.60446474495208025</v>
      </c>
      <c r="G239">
        <v>4.7200368290401633E-2</v>
      </c>
      <c r="H239">
        <f t="shared" si="6"/>
        <v>0.40230286944994009</v>
      </c>
      <c r="I239" s="7" t="s">
        <v>697</v>
      </c>
    </row>
    <row r="240" spans="1:10">
      <c r="A240" s="6" t="s">
        <v>591</v>
      </c>
      <c r="B240" s="5" t="s">
        <v>682</v>
      </c>
      <c r="C240" s="11">
        <v>0.15</v>
      </c>
      <c r="D240" s="11">
        <f t="shared" si="7"/>
        <v>0.14478764478764478</v>
      </c>
      <c r="E240" s="11">
        <v>6</v>
      </c>
      <c r="F240" s="11">
        <v>0.70372405944042216</v>
      </c>
      <c r="G240">
        <v>4.8522959208985361E-2</v>
      </c>
      <c r="H240">
        <f t="shared" si="6"/>
        <v>0.39993603732016003</v>
      </c>
      <c r="I240" s="7" t="s">
        <v>609</v>
      </c>
      <c r="J240" s="5" t="s">
        <v>608</v>
      </c>
    </row>
    <row r="241" spans="1:10">
      <c r="A241" s="6" t="s">
        <v>379</v>
      </c>
      <c r="B241" s="5" t="s">
        <v>682</v>
      </c>
      <c r="C241" s="11">
        <v>9.35E-2</v>
      </c>
      <c r="D241" s="11">
        <f t="shared" si="7"/>
        <v>9.0250965250965251E-2</v>
      </c>
      <c r="E241" s="11">
        <v>3.05</v>
      </c>
      <c r="F241" s="11">
        <v>0.72666777906672109</v>
      </c>
      <c r="G241">
        <v>4.6354069860358664E-2</v>
      </c>
      <c r="H241">
        <f t="shared" si="6"/>
        <v>0.37412931399017552</v>
      </c>
      <c r="I241" s="7" t="s">
        <v>752</v>
      </c>
      <c r="J241" s="5" t="s">
        <v>608</v>
      </c>
    </row>
    <row r="242" spans="1:10">
      <c r="A242" s="6" t="s">
        <v>446</v>
      </c>
      <c r="B242" s="5" t="s">
        <v>682</v>
      </c>
      <c r="C242" s="11">
        <v>0.19</v>
      </c>
      <c r="D242" s="11">
        <f t="shared" si="7"/>
        <v>0.18339768339768339</v>
      </c>
      <c r="E242" s="11">
        <v>10.45</v>
      </c>
      <c r="F242" s="11">
        <v>0.58925709620179545</v>
      </c>
      <c r="G242">
        <v>4.3307257317704802E-2</v>
      </c>
      <c r="H242">
        <f t="shared" si="6"/>
        <v>0.36313980584143812</v>
      </c>
      <c r="I242" s="7" t="s">
        <v>796</v>
      </c>
    </row>
    <row r="243" spans="1:10">
      <c r="A243" s="6" t="s">
        <v>445</v>
      </c>
      <c r="B243" s="5" t="s">
        <v>682</v>
      </c>
      <c r="C243" s="11">
        <v>0.13</v>
      </c>
      <c r="D243" s="11">
        <f t="shared" si="7"/>
        <v>0.12548262548262548</v>
      </c>
      <c r="E243" s="11">
        <v>5.6</v>
      </c>
      <c r="F243" s="11">
        <v>0.64210648651906821</v>
      </c>
      <c r="G243">
        <v>4.3924433190118378E-2</v>
      </c>
      <c r="H243">
        <f t="shared" si="6"/>
        <v>0.36126057301987785</v>
      </c>
      <c r="I243" s="7" t="s">
        <v>609</v>
      </c>
    </row>
    <row r="244" spans="1:10">
      <c r="A244" s="6" t="s">
        <v>562</v>
      </c>
      <c r="B244" s="5" t="s">
        <v>682</v>
      </c>
      <c r="C244" s="11">
        <v>0.39</v>
      </c>
      <c r="D244" s="11">
        <f t="shared" si="7"/>
        <v>0.37644787644787647</v>
      </c>
      <c r="E244" s="11">
        <v>35</v>
      </c>
      <c r="F244" s="11">
        <v>0.4909099322030977</v>
      </c>
      <c r="G244">
        <v>4.1459793031653945E-2</v>
      </c>
      <c r="H244">
        <f t="shared" si="6"/>
        <v>0.36092237853064552</v>
      </c>
      <c r="I244" s="7" t="s">
        <v>609</v>
      </c>
    </row>
    <row r="245" spans="1:10">
      <c r="A245" s="6" t="s">
        <v>394</v>
      </c>
      <c r="B245" s="5" t="s">
        <v>682</v>
      </c>
      <c r="C245" s="11">
        <v>0.12</v>
      </c>
      <c r="D245" s="11">
        <f t="shared" si="7"/>
        <v>0.11583011583011582</v>
      </c>
      <c r="E245" s="11">
        <v>5</v>
      </c>
      <c r="F245" s="11">
        <v>0.64500279386058834</v>
      </c>
      <c r="G245">
        <v>4.3551250748191314E-2</v>
      </c>
      <c r="H245">
        <f t="shared" si="6"/>
        <v>0.35693511350922724</v>
      </c>
      <c r="I245" s="7" t="s">
        <v>609</v>
      </c>
    </row>
    <row r="246" spans="1:10">
      <c r="A246" s="6" t="s">
        <v>448</v>
      </c>
      <c r="B246" s="5" t="s">
        <v>682</v>
      </c>
      <c r="C246" s="11">
        <v>0.12</v>
      </c>
      <c r="D246" s="11">
        <f t="shared" si="7"/>
        <v>0.11583011583011582</v>
      </c>
      <c r="E246" s="11">
        <v>5.3</v>
      </c>
      <c r="F246" s="11">
        <v>0.61756606021949401</v>
      </c>
      <c r="G246">
        <v>4.197905240824875E-2</v>
      </c>
      <c r="H246">
        <f t="shared" si="6"/>
        <v>0.34467180193131436</v>
      </c>
      <c r="I246" s="7" t="s">
        <v>609</v>
      </c>
    </row>
    <row r="247" spans="1:10">
      <c r="A247" s="6" t="s">
        <v>561</v>
      </c>
      <c r="B247" s="5" t="s">
        <v>682</v>
      </c>
      <c r="C247" s="11">
        <v>7.1000000000000008E-2</v>
      </c>
      <c r="D247" s="11">
        <f t="shared" si="7"/>
        <v>6.8532818532818535E-2</v>
      </c>
      <c r="E247" s="11">
        <v>2.2400000000000002</v>
      </c>
      <c r="F247" s="11">
        <v>0.69468080685228639</v>
      </c>
      <c r="G247">
        <v>4.2768233041473105E-2</v>
      </c>
      <c r="H247">
        <f t="shared" si="6"/>
        <v>0.3419003678635405</v>
      </c>
      <c r="I247" s="7" t="s">
        <v>752</v>
      </c>
      <c r="J247" s="5" t="s">
        <v>608</v>
      </c>
    </row>
    <row r="248" spans="1:10">
      <c r="A248" s="6" t="s">
        <v>484</v>
      </c>
      <c r="B248" s="4" t="s">
        <v>197</v>
      </c>
      <c r="C248" s="11">
        <v>19.466666666666665</v>
      </c>
      <c r="D248" s="11">
        <f t="shared" si="7"/>
        <v>18.790218790218788</v>
      </c>
      <c r="E248" s="11">
        <v>2321.6666666666665</v>
      </c>
      <c r="F248" s="11">
        <v>1.0720545029324255</v>
      </c>
      <c r="G248">
        <v>0.14667001474162944</v>
      </c>
      <c r="H248">
        <f t="shared" si="6"/>
        <v>1.4541248728314244</v>
      </c>
      <c r="I248" s="7" t="s">
        <v>801</v>
      </c>
    </row>
    <row r="249" spans="1:10">
      <c r="A249" s="6" t="s">
        <v>538</v>
      </c>
      <c r="B249" s="4" t="s">
        <v>116</v>
      </c>
      <c r="C249" s="11">
        <v>14.35</v>
      </c>
      <c r="D249" s="11">
        <f t="shared" si="7"/>
        <v>13.851351351351351</v>
      </c>
      <c r="E249" s="11">
        <v>1954</v>
      </c>
      <c r="F249" s="11">
        <v>0.8987401688772495</v>
      </c>
      <c r="G249">
        <v>0.1205446562404881</v>
      </c>
      <c r="H249">
        <f t="shared" si="6"/>
        <v>1.1887408737980656</v>
      </c>
      <c r="I249" s="7" t="s">
        <v>774</v>
      </c>
    </row>
    <row r="250" spans="1:10">
      <c r="A250" s="6" t="s">
        <v>566</v>
      </c>
      <c r="B250" s="4" t="s">
        <v>116</v>
      </c>
      <c r="C250" s="11">
        <v>6.58</v>
      </c>
      <c r="D250" s="11">
        <f t="shared" si="7"/>
        <v>6.3513513513513509</v>
      </c>
      <c r="E250" s="11">
        <v>712.4</v>
      </c>
      <c r="F250" s="11">
        <v>0.87479406748323385</v>
      </c>
      <c r="G250">
        <v>0.10447841238817925</v>
      </c>
      <c r="H250">
        <f t="shared" si="6"/>
        <v>0.99857704291530536</v>
      </c>
      <c r="I250" s="7" t="s">
        <v>609</v>
      </c>
    </row>
    <row r="251" spans="1:10">
      <c r="A251" s="6" t="s">
        <v>382</v>
      </c>
      <c r="B251" s="4" t="s">
        <v>116</v>
      </c>
      <c r="C251" s="11">
        <v>13.23</v>
      </c>
      <c r="D251" s="11">
        <f t="shared" si="7"/>
        <v>12.77027027027027</v>
      </c>
      <c r="E251" s="11">
        <v>2314.9</v>
      </c>
      <c r="F251" s="11">
        <v>0.73018140673669307</v>
      </c>
      <c r="G251">
        <v>9.9864116158352501E-2</v>
      </c>
      <c r="H251">
        <f t="shared" si="6"/>
        <v>0.98998937499789552</v>
      </c>
      <c r="I251" s="7" t="s">
        <v>774</v>
      </c>
      <c r="J251" s="5" t="s">
        <v>608</v>
      </c>
    </row>
    <row r="252" spans="1:10">
      <c r="A252" s="6" t="s">
        <v>595</v>
      </c>
      <c r="B252" s="4" t="s">
        <v>116</v>
      </c>
      <c r="C252" s="11">
        <v>2.2200000000000002</v>
      </c>
      <c r="D252" s="11">
        <f t="shared" si="7"/>
        <v>2.1428571428571428</v>
      </c>
      <c r="E252" s="11">
        <v>120</v>
      </c>
      <c r="F252" s="11">
        <v>1.1145402009316985</v>
      </c>
      <c r="G252">
        <v>0.10845736948954711</v>
      </c>
      <c r="H252">
        <f t="shared" si="6"/>
        <v>0.98092150812538159</v>
      </c>
      <c r="I252" s="7" t="s">
        <v>609</v>
      </c>
      <c r="J252" s="5" t="s">
        <v>608</v>
      </c>
    </row>
    <row r="253" spans="1:10">
      <c r="A253" s="6" t="s">
        <v>539</v>
      </c>
      <c r="B253" s="4" t="s">
        <v>116</v>
      </c>
      <c r="C253" s="11">
        <v>11.49</v>
      </c>
      <c r="D253" s="11">
        <f t="shared" si="7"/>
        <v>11.09073359073359</v>
      </c>
      <c r="E253" s="11">
        <v>1961</v>
      </c>
      <c r="F253" s="11">
        <v>0.71770127342434131</v>
      </c>
      <c r="G253">
        <v>9.6302181641457596E-2</v>
      </c>
      <c r="H253">
        <f t="shared" si="6"/>
        <v>0.94978105554698611</v>
      </c>
      <c r="I253" s="7" t="s">
        <v>774</v>
      </c>
      <c r="J253" s="5" t="s">
        <v>608</v>
      </c>
    </row>
    <row r="254" spans="1:10">
      <c r="A254" s="6" t="s">
        <v>380</v>
      </c>
      <c r="B254" s="4" t="s">
        <v>116</v>
      </c>
      <c r="C254" s="11">
        <v>9.7200000000000006</v>
      </c>
      <c r="D254" s="11">
        <f t="shared" si="7"/>
        <v>9.3822393822393817</v>
      </c>
      <c r="E254" s="11">
        <v>1500</v>
      </c>
      <c r="F254" s="11">
        <v>0.74150512775281052</v>
      </c>
      <c r="G254">
        <v>9.6476633185795746E-2</v>
      </c>
      <c r="H254">
        <f t="shared" si="6"/>
        <v>0.94362956602656123</v>
      </c>
      <c r="I254" s="7" t="s">
        <v>774</v>
      </c>
      <c r="J254" s="5" t="s">
        <v>608</v>
      </c>
    </row>
    <row r="255" spans="1:10">
      <c r="A255" s="6" t="s">
        <v>540</v>
      </c>
      <c r="B255" s="4" t="s">
        <v>116</v>
      </c>
      <c r="C255" s="11">
        <v>15.095000000000001</v>
      </c>
      <c r="D255" s="11">
        <f t="shared" si="7"/>
        <v>14.57046332046332</v>
      </c>
      <c r="E255" s="11">
        <v>3274.5</v>
      </c>
      <c r="F255" s="11">
        <v>0.64320131591665042</v>
      </c>
      <c r="G255">
        <v>9.1547414709530497E-2</v>
      </c>
      <c r="H255">
        <f t="shared" si="6"/>
        <v>0.91735229299612508</v>
      </c>
      <c r="I255" s="7" t="s">
        <v>776</v>
      </c>
    </row>
    <row r="256" spans="1:10">
      <c r="A256" s="6" t="s">
        <v>568</v>
      </c>
      <c r="B256" s="4" t="s">
        <v>116</v>
      </c>
      <c r="C256" s="11">
        <v>7.56</v>
      </c>
      <c r="D256" s="11">
        <f t="shared" si="7"/>
        <v>7.2972972972972965</v>
      </c>
      <c r="E256" s="11">
        <v>1036</v>
      </c>
      <c r="F256" s="11">
        <v>0.76010815319958103</v>
      </c>
      <c r="G256">
        <v>9.477619053717333E-2</v>
      </c>
      <c r="H256">
        <f t="shared" si="6"/>
        <v>0.91642298356823093</v>
      </c>
      <c r="I256" s="7" t="s">
        <v>609</v>
      </c>
    </row>
    <row r="257" spans="1:10">
      <c r="A257" s="6" t="s">
        <v>567</v>
      </c>
      <c r="B257" s="4" t="s">
        <v>116</v>
      </c>
      <c r="C257" s="11">
        <v>4.5</v>
      </c>
      <c r="D257" s="11">
        <f t="shared" si="7"/>
        <v>4.3436293436293436</v>
      </c>
      <c r="E257" s="11">
        <v>439</v>
      </c>
      <c r="F257" s="11">
        <v>0.85851117904237306</v>
      </c>
      <c r="G257">
        <v>9.6981045168930052E-2</v>
      </c>
      <c r="H257">
        <f t="shared" si="6"/>
        <v>0.91311154106664749</v>
      </c>
      <c r="I257" s="7" t="s">
        <v>701</v>
      </c>
    </row>
    <row r="258" spans="1:10">
      <c r="A258" s="6" t="s">
        <v>648</v>
      </c>
      <c r="B258" s="4" t="s">
        <v>116</v>
      </c>
      <c r="C258" s="11">
        <v>11.093333333333334</v>
      </c>
      <c r="D258" s="11">
        <f t="shared" si="7"/>
        <v>10.707850707850708</v>
      </c>
      <c r="E258" s="11">
        <v>2157.6</v>
      </c>
      <c r="F258" s="11">
        <v>0.64525550667311371</v>
      </c>
      <c r="G258">
        <v>8.7537847343726397E-2</v>
      </c>
      <c r="H258">
        <f t="shared" ref="H258:H321" si="8">C258/(0.128*E258^0.6)</f>
        <v>0.86590357598430823</v>
      </c>
      <c r="I258" s="7" t="s">
        <v>803</v>
      </c>
    </row>
    <row r="259" spans="1:10">
      <c r="A259" s="6" t="s">
        <v>565</v>
      </c>
      <c r="B259" s="4" t="s">
        <v>116</v>
      </c>
      <c r="C259" s="11">
        <v>6.07</v>
      </c>
      <c r="D259" s="11">
        <f t="shared" ref="D259:D322" si="9">C259/1.036</f>
        <v>5.859073359073359</v>
      </c>
      <c r="E259" s="11">
        <v>792.5</v>
      </c>
      <c r="F259" s="11">
        <v>0.74532760725975833</v>
      </c>
      <c r="G259">
        <v>9.0113448516944486E-2</v>
      </c>
      <c r="H259">
        <f t="shared" si="8"/>
        <v>0.86413015140993388</v>
      </c>
      <c r="I259" s="7" t="s">
        <v>609</v>
      </c>
    </row>
    <row r="260" spans="1:10">
      <c r="A260" s="6" t="s">
        <v>596</v>
      </c>
      <c r="B260" s="4" t="s">
        <v>116</v>
      </c>
      <c r="C260" s="11">
        <v>2.39</v>
      </c>
      <c r="D260" s="11">
        <f t="shared" si="9"/>
        <v>2.3069498069498069</v>
      </c>
      <c r="E260" s="11">
        <v>169</v>
      </c>
      <c r="F260" s="11">
        <v>0.92940796981487728</v>
      </c>
      <c r="G260">
        <v>9.4074268287520968E-2</v>
      </c>
      <c r="H260">
        <f t="shared" si="8"/>
        <v>0.85991576006260806</v>
      </c>
      <c r="I260" s="7" t="s">
        <v>609</v>
      </c>
    </row>
    <row r="261" spans="1:10">
      <c r="A261" s="6" t="s">
        <v>381</v>
      </c>
      <c r="B261" s="4" t="s">
        <v>116</v>
      </c>
      <c r="C261" s="11">
        <v>15.8</v>
      </c>
      <c r="D261" s="11">
        <f t="shared" si="9"/>
        <v>15.250965250965251</v>
      </c>
      <c r="E261" s="11">
        <v>4231</v>
      </c>
      <c r="F261" s="11">
        <v>0.55608677033336795</v>
      </c>
      <c r="G261">
        <v>8.1515650140942739E-2</v>
      </c>
      <c r="H261">
        <f t="shared" si="8"/>
        <v>0.82334395661797211</v>
      </c>
      <c r="I261" s="7" t="s">
        <v>774</v>
      </c>
      <c r="J261" s="5" t="s">
        <v>608</v>
      </c>
    </row>
    <row r="262" spans="1:10">
      <c r="A262" s="6" t="s">
        <v>383</v>
      </c>
      <c r="B262" s="4" t="s">
        <v>116</v>
      </c>
      <c r="C262" s="11">
        <v>10.78</v>
      </c>
      <c r="D262" s="11">
        <f t="shared" si="9"/>
        <v>10.405405405405405</v>
      </c>
      <c r="E262" s="11">
        <v>2412.5</v>
      </c>
      <c r="F262" s="11">
        <v>0.57691271609502037</v>
      </c>
      <c r="G262">
        <v>7.9277754295346489E-2</v>
      </c>
      <c r="H262">
        <f t="shared" si="8"/>
        <v>0.78691604037768959</v>
      </c>
      <c r="I262" s="7" t="s">
        <v>775</v>
      </c>
    </row>
    <row r="263" spans="1:10">
      <c r="A263" s="6" t="s">
        <v>597</v>
      </c>
      <c r="B263" s="4" t="s">
        <v>116</v>
      </c>
      <c r="C263" s="11">
        <v>2.75</v>
      </c>
      <c r="D263" s="11">
        <f t="shared" si="9"/>
        <v>2.6544401544401546</v>
      </c>
      <c r="E263" s="11">
        <v>250</v>
      </c>
      <c r="F263" s="11">
        <v>0.79851195086148186</v>
      </c>
      <c r="G263">
        <v>8.4547740754045947E-2</v>
      </c>
      <c r="H263">
        <f t="shared" si="8"/>
        <v>0.78227368098776917</v>
      </c>
      <c r="I263" s="7" t="s">
        <v>609</v>
      </c>
    </row>
    <row r="264" spans="1:10">
      <c r="A264" s="6" t="s">
        <v>669</v>
      </c>
      <c r="B264" s="4" t="s">
        <v>166</v>
      </c>
      <c r="C264" s="11">
        <v>5.4</v>
      </c>
      <c r="D264" s="11">
        <f t="shared" si="9"/>
        <v>5.2123552123552122</v>
      </c>
      <c r="E264" s="11">
        <v>370</v>
      </c>
      <c r="F264" s="11">
        <v>1.1703809564446142</v>
      </c>
      <c r="G264">
        <v>0.12963668908749149</v>
      </c>
      <c r="H264">
        <f t="shared" si="8"/>
        <v>1.214123194001854</v>
      </c>
      <c r="I264" s="7" t="s">
        <v>26</v>
      </c>
    </row>
    <row r="265" spans="1:10">
      <c r="A265" s="6" t="s">
        <v>668</v>
      </c>
      <c r="B265" s="4" t="s">
        <v>166</v>
      </c>
      <c r="C265" s="11">
        <v>5.9</v>
      </c>
      <c r="D265" s="11">
        <f t="shared" si="9"/>
        <v>5.6949806949806954</v>
      </c>
      <c r="E265" s="11">
        <v>507.5</v>
      </c>
      <c r="F265" s="11">
        <v>1.010203092998277</v>
      </c>
      <c r="G265">
        <v>0.11603561942454088</v>
      </c>
      <c r="H265">
        <f t="shared" si="8"/>
        <v>1.0974390613114124</v>
      </c>
      <c r="I265" s="7" t="s">
        <v>771</v>
      </c>
    </row>
    <row r="266" spans="1:10">
      <c r="A266" s="6" t="s">
        <v>144</v>
      </c>
      <c r="B266" s="8" t="s">
        <v>166</v>
      </c>
      <c r="C266" s="12">
        <v>1.33</v>
      </c>
      <c r="D266" s="11">
        <f t="shared" si="9"/>
        <v>1.2837837837837838</v>
      </c>
      <c r="E266" s="12">
        <v>57</v>
      </c>
      <c r="F266" s="11">
        <v>1.163539072051645</v>
      </c>
      <c r="G266">
        <v>0.10393553735941367</v>
      </c>
      <c r="H266">
        <f t="shared" si="8"/>
        <v>0.91857951883419253</v>
      </c>
      <c r="I266" s="7" t="s">
        <v>535</v>
      </c>
      <c r="J266" s="5" t="s">
        <v>608</v>
      </c>
    </row>
    <row r="267" spans="1:10">
      <c r="A267" s="3" t="s">
        <v>789</v>
      </c>
      <c r="B267" s="4" t="s">
        <v>614</v>
      </c>
      <c r="C267" s="11">
        <v>37.346772288000004</v>
      </c>
      <c r="D267" s="11">
        <f t="shared" si="9"/>
        <v>36.049008000000001</v>
      </c>
      <c r="E267" s="11">
        <v>7500</v>
      </c>
      <c r="F267" s="11">
        <v>0.85756953457556584</v>
      </c>
      <c r="G267">
        <v>0.13426378161973365</v>
      </c>
      <c r="H267">
        <f t="shared" si="8"/>
        <v>1.3804044351754194</v>
      </c>
      <c r="I267" s="7" t="s">
        <v>729</v>
      </c>
    </row>
    <row r="268" spans="1:10">
      <c r="A268" s="3" t="s">
        <v>761</v>
      </c>
      <c r="B268" s="4" t="s">
        <v>614</v>
      </c>
      <c r="C268" s="11">
        <v>20.734374499999998</v>
      </c>
      <c r="D268" s="11">
        <f t="shared" si="9"/>
        <v>20.013874999999999</v>
      </c>
      <c r="E268" s="11">
        <v>4250</v>
      </c>
      <c r="F268" s="11">
        <v>0.7273187264236094</v>
      </c>
      <c r="G268">
        <v>0.10667115125315954</v>
      </c>
      <c r="H268">
        <f t="shared" si="8"/>
        <v>1.0775752571391426</v>
      </c>
      <c r="I268" s="7" t="s">
        <v>729</v>
      </c>
      <c r="J268" s="5" t="s">
        <v>608</v>
      </c>
    </row>
    <row r="269" spans="1:10">
      <c r="A269" s="3" t="s">
        <v>613</v>
      </c>
      <c r="B269" s="4" t="s">
        <v>614</v>
      </c>
      <c r="C269" s="11">
        <v>10.083226384</v>
      </c>
      <c r="D269" s="11">
        <f t="shared" si="9"/>
        <v>9.7328440000000001</v>
      </c>
      <c r="E269" s="11">
        <v>1389</v>
      </c>
      <c r="F269" s="11">
        <v>0.81462102634134248</v>
      </c>
      <c r="G269">
        <v>0.10505672533672337</v>
      </c>
      <c r="H269">
        <f t="shared" si="8"/>
        <v>1.025104643518473</v>
      </c>
      <c r="I269" s="7" t="s">
        <v>729</v>
      </c>
    </row>
    <row r="270" spans="1:10">
      <c r="A270" s="6" t="s">
        <v>670</v>
      </c>
      <c r="B270" s="4" t="s">
        <v>11</v>
      </c>
      <c r="C270" s="11">
        <v>0.6734</v>
      </c>
      <c r="D270" s="11">
        <f t="shared" si="9"/>
        <v>0.65</v>
      </c>
      <c r="E270" s="11">
        <v>20</v>
      </c>
      <c r="F270" s="11">
        <v>1.2868167587975872</v>
      </c>
      <c r="G270">
        <v>0.10190433130634662</v>
      </c>
      <c r="H270">
        <f t="shared" si="8"/>
        <v>0.87185677159247954</v>
      </c>
      <c r="I270" s="7" t="s">
        <v>678</v>
      </c>
    </row>
    <row r="271" spans="1:10">
      <c r="A271" s="6" t="s">
        <v>660</v>
      </c>
      <c r="B271" s="4" t="s">
        <v>165</v>
      </c>
      <c r="C271" s="11">
        <v>6.5578799999999999</v>
      </c>
      <c r="D271" s="11">
        <f t="shared" si="9"/>
        <v>6.33</v>
      </c>
      <c r="E271" s="11">
        <v>977</v>
      </c>
      <c r="F271" s="11">
        <v>0.68883323656252571</v>
      </c>
      <c r="G271">
        <v>8.5311868589842826E-2</v>
      </c>
      <c r="H271">
        <f t="shared" si="8"/>
        <v>0.82341117647645068</v>
      </c>
      <c r="I271" s="7" t="s">
        <v>678</v>
      </c>
      <c r="J271" s="5" t="s">
        <v>608</v>
      </c>
    </row>
    <row r="272" spans="1:10">
      <c r="A272" s="6" t="s">
        <v>656</v>
      </c>
      <c r="B272" s="4" t="s">
        <v>165</v>
      </c>
      <c r="C272" s="11">
        <v>3.3255599999999998</v>
      </c>
      <c r="D272" s="11">
        <f t="shared" si="9"/>
        <v>3.21</v>
      </c>
      <c r="E272" s="11">
        <v>457</v>
      </c>
      <c r="F272" s="11">
        <v>0.61571435009262554</v>
      </c>
      <c r="G272">
        <v>6.9875853283948464E-2</v>
      </c>
      <c r="H272">
        <f t="shared" si="8"/>
        <v>0.65872644393736102</v>
      </c>
      <c r="I272" s="7" t="s">
        <v>678</v>
      </c>
      <c r="J272" s="5" t="s">
        <v>608</v>
      </c>
    </row>
    <row r="273" spans="1:10">
      <c r="A273" s="6" t="s">
        <v>511</v>
      </c>
      <c r="B273" s="4" t="s">
        <v>165</v>
      </c>
      <c r="C273" s="11">
        <v>4.5791199999999996</v>
      </c>
      <c r="D273" s="11">
        <f t="shared" si="9"/>
        <v>4.42</v>
      </c>
      <c r="E273" s="11">
        <v>822</v>
      </c>
      <c r="F273" s="11">
        <v>0.54714145608947007</v>
      </c>
      <c r="G273">
        <v>6.643047634613454E-2</v>
      </c>
      <c r="H273">
        <f t="shared" si="8"/>
        <v>0.63774779333519993</v>
      </c>
      <c r="I273" s="7" t="s">
        <v>678</v>
      </c>
      <c r="J273" s="5" t="s">
        <v>608</v>
      </c>
    </row>
    <row r="274" spans="1:10">
      <c r="A274" s="6" t="s">
        <v>512</v>
      </c>
      <c r="B274" s="4" t="s">
        <v>165</v>
      </c>
      <c r="C274" s="11">
        <v>4.0300400000000005</v>
      </c>
      <c r="D274" s="11">
        <f t="shared" si="9"/>
        <v>3.8900000000000006</v>
      </c>
      <c r="E274" s="11">
        <v>691</v>
      </c>
      <c r="F274" s="11">
        <v>0.54811376193006101</v>
      </c>
      <c r="G274">
        <v>6.523312253797188E-2</v>
      </c>
      <c r="H274">
        <f t="shared" si="8"/>
        <v>0.62289172108588609</v>
      </c>
      <c r="I274" s="7" t="s">
        <v>678</v>
      </c>
      <c r="J274" s="5" t="s">
        <v>608</v>
      </c>
    </row>
    <row r="275" spans="1:10">
      <c r="A275" s="6" t="s">
        <v>558</v>
      </c>
      <c r="B275" s="4" t="s">
        <v>165</v>
      </c>
      <c r="C275" s="11">
        <v>6.8065200000000008</v>
      </c>
      <c r="D275" s="11">
        <f t="shared" si="9"/>
        <v>6.57</v>
      </c>
      <c r="E275" s="11">
        <v>1859</v>
      </c>
      <c r="F275" s="11">
        <v>0.44244029496984005</v>
      </c>
      <c r="G275">
        <v>5.9003705778266233E-2</v>
      </c>
      <c r="H275">
        <f t="shared" si="8"/>
        <v>0.5809617254999927</v>
      </c>
      <c r="I275" s="7" t="s">
        <v>599</v>
      </c>
      <c r="J275" s="5" t="s">
        <v>608</v>
      </c>
    </row>
    <row r="276" spans="1:10">
      <c r="A276" s="6" t="s">
        <v>657</v>
      </c>
      <c r="B276" s="4" t="s">
        <v>165</v>
      </c>
      <c r="C276" s="11">
        <v>4.6619999999999999</v>
      </c>
      <c r="D276" s="11">
        <f t="shared" si="9"/>
        <v>4.5</v>
      </c>
      <c r="E276" s="11">
        <v>1002</v>
      </c>
      <c r="F276" s="11">
        <v>0.48054816356552232</v>
      </c>
      <c r="G276">
        <v>5.9688985240898239E-2</v>
      </c>
      <c r="H276">
        <f t="shared" si="8"/>
        <v>0.57655622645894666</v>
      </c>
      <c r="I276" s="7" t="s">
        <v>678</v>
      </c>
      <c r="J276" s="5" t="s">
        <v>608</v>
      </c>
    </row>
    <row r="277" spans="1:10">
      <c r="A277" s="6" t="s">
        <v>658</v>
      </c>
      <c r="B277" s="4" t="s">
        <v>165</v>
      </c>
      <c r="C277" s="11">
        <v>5.13856</v>
      </c>
      <c r="D277" s="11">
        <f t="shared" si="9"/>
        <v>4.96</v>
      </c>
      <c r="E277" s="11">
        <v>1273</v>
      </c>
      <c r="F277" s="11">
        <v>0.44304864816175082</v>
      </c>
      <c r="G277">
        <v>5.6567133002217149E-2</v>
      </c>
      <c r="H277">
        <f t="shared" si="8"/>
        <v>0.55047096922404415</v>
      </c>
      <c r="I277" s="7" t="s">
        <v>678</v>
      </c>
      <c r="J277" s="5" t="s">
        <v>608</v>
      </c>
    </row>
    <row r="278" spans="1:10">
      <c r="A278" s="6" t="s">
        <v>143</v>
      </c>
      <c r="B278" s="4" t="s">
        <v>165</v>
      </c>
      <c r="C278" s="11">
        <v>3.8642799999999999</v>
      </c>
      <c r="D278" s="11">
        <f t="shared" si="9"/>
        <v>3.73</v>
      </c>
      <c r="E278" s="11">
        <v>798</v>
      </c>
      <c r="F278" s="11">
        <v>0.47204826231447944</v>
      </c>
      <c r="G278">
        <v>5.7118161686566069E-2</v>
      </c>
      <c r="H278">
        <f t="shared" si="8"/>
        <v>0.54784396613187436</v>
      </c>
      <c r="I278" s="7" t="s">
        <v>678</v>
      </c>
    </row>
    <row r="279" spans="1:10">
      <c r="A279" s="6" t="s">
        <v>142</v>
      </c>
      <c r="B279" s="4" t="s">
        <v>165</v>
      </c>
      <c r="C279" s="11">
        <v>4.641280000000001</v>
      </c>
      <c r="D279" s="11">
        <f t="shared" si="9"/>
        <v>4.4800000000000004</v>
      </c>
      <c r="E279" s="11">
        <v>1207</v>
      </c>
      <c r="F279" s="11">
        <v>0.41638599995699771</v>
      </c>
      <c r="G279">
        <v>5.2838434360802621E-2</v>
      </c>
      <c r="H279">
        <f t="shared" si="8"/>
        <v>0.51333802774232073</v>
      </c>
      <c r="I279" s="7" t="s">
        <v>678</v>
      </c>
      <c r="J279" s="5" t="s">
        <v>608</v>
      </c>
    </row>
    <row r="280" spans="1:10">
      <c r="A280" s="6" t="s">
        <v>130</v>
      </c>
      <c r="B280" s="4" t="s">
        <v>168</v>
      </c>
      <c r="C280" s="11">
        <v>612</v>
      </c>
      <c r="D280" s="11">
        <f t="shared" si="9"/>
        <v>590.73359073359075</v>
      </c>
      <c r="E280" s="11">
        <v>250000</v>
      </c>
      <c r="F280" s="11">
        <v>1.027306766511789</v>
      </c>
      <c r="G280">
        <v>0.24072474503143268</v>
      </c>
      <c r="H280">
        <f t="shared" si="8"/>
        <v>2.7591635700475479</v>
      </c>
      <c r="I280" s="7" t="s">
        <v>675</v>
      </c>
    </row>
    <row r="281" spans="1:10">
      <c r="A281" s="6" t="s">
        <v>619</v>
      </c>
      <c r="B281" s="4" t="s">
        <v>168</v>
      </c>
      <c r="C281" s="11">
        <v>85</v>
      </c>
      <c r="D281" s="11">
        <f t="shared" si="9"/>
        <v>82.04633204633204</v>
      </c>
      <c r="E281" s="11">
        <v>14260</v>
      </c>
      <c r="F281" s="11">
        <v>1.2085308266607753</v>
      </c>
      <c r="G281">
        <v>0.20372248442796148</v>
      </c>
      <c r="H281">
        <f t="shared" si="8"/>
        <v>2.136668959113365</v>
      </c>
      <c r="I281" s="7" t="s">
        <v>701</v>
      </c>
      <c r="J281" s="5" t="s">
        <v>608</v>
      </c>
    </row>
    <row r="282" spans="1:10">
      <c r="A282" s="6" t="s">
        <v>129</v>
      </c>
      <c r="B282" s="4" t="s">
        <v>168</v>
      </c>
      <c r="C282" s="11">
        <v>434</v>
      </c>
      <c r="D282" s="11">
        <f t="shared" si="9"/>
        <v>418.91891891891891</v>
      </c>
      <c r="E282" s="11">
        <v>234000</v>
      </c>
      <c r="F282" s="11">
        <v>0.7653616070909135</v>
      </c>
      <c r="G282">
        <v>0.1779852374048278</v>
      </c>
      <c r="H282">
        <f t="shared" si="8"/>
        <v>2.035870949930874</v>
      </c>
      <c r="I282" s="7" t="s">
        <v>673</v>
      </c>
      <c r="J282" s="5" t="s">
        <v>608</v>
      </c>
    </row>
    <row r="283" spans="1:10">
      <c r="A283" s="6" t="s">
        <v>502</v>
      </c>
      <c r="B283" s="13" t="s">
        <v>74</v>
      </c>
      <c r="C283" s="11">
        <v>1250.4285714285713</v>
      </c>
      <c r="D283" s="11">
        <f t="shared" si="9"/>
        <v>1206.977385548814</v>
      </c>
      <c r="E283" s="11">
        <v>65142.857142857145</v>
      </c>
      <c r="F283" s="11">
        <v>5.7243506195143583</v>
      </c>
      <c r="G283">
        <v>1.1491544275818846</v>
      </c>
      <c r="H283">
        <f t="shared" si="8"/>
        <v>12.633649886369575</v>
      </c>
      <c r="I283" s="7" t="s">
        <v>26</v>
      </c>
      <c r="J283" s="5" t="s">
        <v>608</v>
      </c>
    </row>
    <row r="284" spans="1:10">
      <c r="A284" s="6" t="s">
        <v>41</v>
      </c>
      <c r="B284" s="13" t="s">
        <v>74</v>
      </c>
      <c r="C284" s="11">
        <v>108.96</v>
      </c>
      <c r="D284" s="11">
        <f t="shared" si="9"/>
        <v>105.17374517374516</v>
      </c>
      <c r="E284" s="11">
        <v>3430</v>
      </c>
      <c r="F284" s="11">
        <v>4.4848678836146361</v>
      </c>
      <c r="G284">
        <v>0.64175012736288017</v>
      </c>
      <c r="H284">
        <f t="shared" si="8"/>
        <v>6.4399226770036595</v>
      </c>
      <c r="I284" s="7" t="s">
        <v>537</v>
      </c>
      <c r="J284" s="5" t="s">
        <v>608</v>
      </c>
    </row>
    <row r="285" spans="1:10">
      <c r="A285" s="6" t="s">
        <v>420</v>
      </c>
      <c r="B285" s="13" t="s">
        <v>74</v>
      </c>
      <c r="C285" s="11">
        <v>62.95</v>
      </c>
      <c r="D285" s="11">
        <f t="shared" si="9"/>
        <v>60.762548262548265</v>
      </c>
      <c r="E285" s="11">
        <v>1620</v>
      </c>
      <c r="F285" s="11">
        <v>4.5342922311357627</v>
      </c>
      <c r="G285">
        <v>0.59519766528103912</v>
      </c>
      <c r="H285">
        <f t="shared" si="8"/>
        <v>5.8354822994774889</v>
      </c>
      <c r="I285" s="7" t="s">
        <v>706</v>
      </c>
      <c r="J285" s="5" t="s">
        <v>608</v>
      </c>
    </row>
    <row r="286" spans="1:10">
      <c r="A286" s="6" t="s">
        <v>219</v>
      </c>
      <c r="B286" s="13" t="s">
        <v>74</v>
      </c>
      <c r="C286" s="11">
        <v>97.5</v>
      </c>
      <c r="D286" s="11">
        <f t="shared" si="9"/>
        <v>94.111969111969103</v>
      </c>
      <c r="E286" s="11">
        <v>3452</v>
      </c>
      <c r="F286" s="11">
        <v>3.9940710072152714</v>
      </c>
      <c r="G286">
        <v>0.57194123364347627</v>
      </c>
      <c r="H286">
        <f t="shared" si="8"/>
        <v>5.740532417800658</v>
      </c>
      <c r="I286" s="7" t="s">
        <v>677</v>
      </c>
    </row>
    <row r="287" spans="1:10">
      <c r="A287" s="6" t="s">
        <v>553</v>
      </c>
      <c r="B287" s="13" t="s">
        <v>74</v>
      </c>
      <c r="C287" s="11">
        <v>110</v>
      </c>
      <c r="D287" s="11">
        <f t="shared" si="9"/>
        <v>106.17760617760618</v>
      </c>
      <c r="E287" s="11">
        <v>4456</v>
      </c>
      <c r="F287" s="11">
        <v>3.7247021725622438</v>
      </c>
      <c r="G287">
        <v>0.54925969818540799</v>
      </c>
      <c r="H287">
        <f t="shared" si="8"/>
        <v>5.5566828021169297</v>
      </c>
      <c r="I287" s="7" t="s">
        <v>782</v>
      </c>
      <c r="J287" s="5" t="s">
        <v>608</v>
      </c>
    </row>
    <row r="288" spans="1:10">
      <c r="A288" s="6" t="s">
        <v>422</v>
      </c>
      <c r="B288" s="13" t="s">
        <v>74</v>
      </c>
      <c r="C288" s="11">
        <v>70.135000000000005</v>
      </c>
      <c r="D288" s="11">
        <f t="shared" si="9"/>
        <v>67.697876447876453</v>
      </c>
      <c r="E288" s="11">
        <v>2104.875</v>
      </c>
      <c r="F288" s="11">
        <v>4.1554680460214133</v>
      </c>
      <c r="G288">
        <v>0.56214513756437479</v>
      </c>
      <c r="H288">
        <f t="shared" si="8"/>
        <v>5.5563429779308109</v>
      </c>
      <c r="I288" s="7" t="s">
        <v>708</v>
      </c>
      <c r="J288" s="5" t="s">
        <v>608</v>
      </c>
    </row>
    <row r="289" spans="1:10">
      <c r="A289" s="6" t="s">
        <v>549</v>
      </c>
      <c r="B289" s="13" t="s">
        <v>74</v>
      </c>
      <c r="C289" s="11">
        <v>90.5</v>
      </c>
      <c r="D289" s="11">
        <f t="shared" si="9"/>
        <v>87.355212355212359</v>
      </c>
      <c r="E289" s="11">
        <v>3655</v>
      </c>
      <c r="F289" s="11">
        <v>3.5526020801191267</v>
      </c>
      <c r="G289">
        <v>0.51207797917086195</v>
      </c>
      <c r="H289">
        <f t="shared" si="8"/>
        <v>5.1488018774698254</v>
      </c>
      <c r="I289" s="7" t="s">
        <v>732</v>
      </c>
    </row>
    <row r="290" spans="1:10">
      <c r="A290" s="6" t="s">
        <v>421</v>
      </c>
      <c r="B290" s="13" t="s">
        <v>74</v>
      </c>
      <c r="C290" s="11">
        <v>71.2988</v>
      </c>
      <c r="D290" s="11">
        <f t="shared" si="9"/>
        <v>68.821235521235522</v>
      </c>
      <c r="E290" s="11">
        <v>2589</v>
      </c>
      <c r="F290" s="11">
        <v>3.619909256782833</v>
      </c>
      <c r="G290">
        <v>0.5014935542677853</v>
      </c>
      <c r="H290">
        <f t="shared" si="8"/>
        <v>4.9887647009443921</v>
      </c>
      <c r="I290" s="7" t="s">
        <v>707</v>
      </c>
    </row>
    <row r="291" spans="1:10">
      <c r="A291" s="6" t="s">
        <v>423</v>
      </c>
      <c r="B291" s="13" t="s">
        <v>74</v>
      </c>
      <c r="C291" s="11">
        <v>72.5</v>
      </c>
      <c r="D291" s="11">
        <f t="shared" si="9"/>
        <v>69.980694980694977</v>
      </c>
      <c r="E291" s="11">
        <v>2684.5</v>
      </c>
      <c r="F291" s="11">
        <v>3.5827613209133493</v>
      </c>
      <c r="G291">
        <v>0.80248886002305175</v>
      </c>
      <c r="H291">
        <f t="shared" si="8"/>
        <v>4.9637510500429567</v>
      </c>
      <c r="I291" s="7" t="s">
        <v>709</v>
      </c>
      <c r="J291" s="5" t="s">
        <v>608</v>
      </c>
    </row>
    <row r="292" spans="1:10">
      <c r="A292" s="6" t="s">
        <v>516</v>
      </c>
      <c r="B292" s="13" t="s">
        <v>74</v>
      </c>
      <c r="C292" s="11">
        <v>89.35</v>
      </c>
      <c r="D292" s="11">
        <f t="shared" si="9"/>
        <v>86.24517374517373</v>
      </c>
      <c r="E292" s="11">
        <v>3905</v>
      </c>
      <c r="F292" s="11">
        <v>3.3385450068902629</v>
      </c>
      <c r="G292">
        <v>0.48489883471502265</v>
      </c>
      <c r="H292">
        <f t="shared" si="8"/>
        <v>4.885533147748359</v>
      </c>
      <c r="I292" s="7" t="s">
        <v>773</v>
      </c>
    </row>
    <row r="293" spans="1:10">
      <c r="A293" s="6" t="s">
        <v>220</v>
      </c>
      <c r="B293" s="13" t="s">
        <v>74</v>
      </c>
      <c r="C293" s="11">
        <v>58.15</v>
      </c>
      <c r="D293" s="11">
        <f t="shared" si="9"/>
        <v>56.129343629343623</v>
      </c>
      <c r="E293" s="11">
        <v>1970</v>
      </c>
      <c r="F293" s="11">
        <v>3.6198442722597206</v>
      </c>
      <c r="G293">
        <v>0.48597171086254143</v>
      </c>
      <c r="H293">
        <f t="shared" si="8"/>
        <v>4.7935803754600821</v>
      </c>
      <c r="I293" s="7" t="s">
        <v>732</v>
      </c>
    </row>
    <row r="294" spans="1:10">
      <c r="A294" s="6" t="s">
        <v>623</v>
      </c>
      <c r="B294" s="13" t="s">
        <v>74</v>
      </c>
      <c r="C294" s="11">
        <v>130</v>
      </c>
      <c r="D294" s="11">
        <f t="shared" si="9"/>
        <v>125.48262548262548</v>
      </c>
      <c r="E294" s="11">
        <v>7710</v>
      </c>
      <c r="F294" s="11">
        <v>2.9242382887007343</v>
      </c>
      <c r="G294">
        <v>0.45928419271796561</v>
      </c>
      <c r="H294">
        <f t="shared" si="8"/>
        <v>4.7260765940470808</v>
      </c>
      <c r="I294" s="7" t="s">
        <v>677</v>
      </c>
    </row>
    <row r="295" spans="1:10">
      <c r="A295" s="6" t="s">
        <v>426</v>
      </c>
      <c r="B295" s="13" t="s">
        <v>74</v>
      </c>
      <c r="C295" s="11">
        <v>95.3</v>
      </c>
      <c r="D295" s="11">
        <f t="shared" si="9"/>
        <v>91.988416988416986</v>
      </c>
      <c r="E295" s="11">
        <v>4700</v>
      </c>
      <c r="F295" s="11">
        <v>3.1011292807985926</v>
      </c>
      <c r="G295">
        <v>0.46011735121072123</v>
      </c>
      <c r="H295">
        <f t="shared" si="8"/>
        <v>4.6625576667807014</v>
      </c>
      <c r="I295" s="7" t="s">
        <v>22</v>
      </c>
    </row>
    <row r="296" spans="1:10">
      <c r="A296" s="6" t="s">
        <v>388</v>
      </c>
      <c r="B296" s="13" t="s">
        <v>74</v>
      </c>
      <c r="C296" s="11">
        <v>159.19999999999999</v>
      </c>
      <c r="D296" s="11">
        <f t="shared" si="9"/>
        <v>153.66795366795364</v>
      </c>
      <c r="E296" s="11">
        <v>11500</v>
      </c>
      <c r="F296" s="11">
        <v>2.6575071856696839</v>
      </c>
      <c r="G296">
        <v>0.43703094052563518</v>
      </c>
      <c r="H296">
        <f t="shared" si="8"/>
        <v>4.5531754919800989</v>
      </c>
      <c r="I296" s="7" t="s">
        <v>22</v>
      </c>
      <c r="J296" s="5" t="s">
        <v>608</v>
      </c>
    </row>
    <row r="297" spans="1:10">
      <c r="A297" s="6" t="s">
        <v>40</v>
      </c>
      <c r="B297" s="13" t="s">
        <v>74</v>
      </c>
      <c r="C297" s="12">
        <v>104.96250000000001</v>
      </c>
      <c r="D297" s="11">
        <f t="shared" si="9"/>
        <v>101.31515444015444</v>
      </c>
      <c r="E297" s="12">
        <v>5774</v>
      </c>
      <c r="F297" s="11">
        <v>2.9294390173143694</v>
      </c>
      <c r="G297">
        <v>0.44505304524586775</v>
      </c>
      <c r="H297">
        <f t="shared" si="8"/>
        <v>4.5387695107305444</v>
      </c>
      <c r="I297" s="7" t="s">
        <v>536</v>
      </c>
      <c r="J297" s="5" t="s">
        <v>608</v>
      </c>
    </row>
    <row r="298" spans="1:10">
      <c r="A298" s="6" t="s">
        <v>543</v>
      </c>
      <c r="B298" s="13" t="s">
        <v>74</v>
      </c>
      <c r="C298" s="11">
        <v>96.8</v>
      </c>
      <c r="D298" s="11">
        <f t="shared" si="9"/>
        <v>93.436293436293425</v>
      </c>
      <c r="E298" s="11">
        <v>5125</v>
      </c>
      <c r="F298" s="11">
        <v>2.9529473484167954</v>
      </c>
      <c r="G298">
        <v>0.44251498735674327</v>
      </c>
      <c r="H298">
        <f t="shared" si="8"/>
        <v>4.4962356610921903</v>
      </c>
      <c r="I298" s="7" t="s">
        <v>778</v>
      </c>
      <c r="J298" s="5" t="s">
        <v>608</v>
      </c>
    </row>
    <row r="299" spans="1:10">
      <c r="A299" s="6" t="s">
        <v>652</v>
      </c>
      <c r="B299" s="13" t="s">
        <v>74</v>
      </c>
      <c r="C299" s="11">
        <v>329.70159999999998</v>
      </c>
      <c r="D299" s="11">
        <f t="shared" si="9"/>
        <v>318.24478764478761</v>
      </c>
      <c r="E299" s="11">
        <v>39700</v>
      </c>
      <c r="F299" s="11">
        <v>2.1839128802021701</v>
      </c>
      <c r="G299">
        <v>0.41414622176775051</v>
      </c>
      <c r="H299">
        <f t="shared" si="8"/>
        <v>4.4837024193945823</v>
      </c>
      <c r="I299" s="7" t="s">
        <v>37</v>
      </c>
    </row>
    <row r="300" spans="1:10">
      <c r="A300" s="6" t="s">
        <v>427</v>
      </c>
      <c r="B300" s="13" t="s">
        <v>74</v>
      </c>
      <c r="C300" s="12">
        <v>76</v>
      </c>
      <c r="D300" s="11">
        <f t="shared" si="9"/>
        <v>73.359073359073363</v>
      </c>
      <c r="E300" s="12">
        <v>3508.3333333333335</v>
      </c>
      <c r="F300" s="11">
        <v>3.0759575052231005</v>
      </c>
      <c r="G300">
        <v>0.44129033398884093</v>
      </c>
      <c r="H300">
        <f t="shared" si="8"/>
        <v>4.4314220338633143</v>
      </c>
      <c r="I300" s="7" t="s">
        <v>730</v>
      </c>
    </row>
    <row r="301" spans="1:10">
      <c r="A301" s="6" t="s">
        <v>552</v>
      </c>
      <c r="B301" s="13" t="s">
        <v>74</v>
      </c>
      <c r="C301" s="12">
        <v>87.994177777777779</v>
      </c>
      <c r="D301" s="11">
        <f t="shared" si="9"/>
        <v>84.936465036465037</v>
      </c>
      <c r="E301" s="12">
        <v>4612.7777777777774</v>
      </c>
      <c r="F301" s="11">
        <v>2.9036874069613323</v>
      </c>
      <c r="G301">
        <v>0.42989563757652005</v>
      </c>
      <c r="H301">
        <f t="shared" si="8"/>
        <v>4.353779681451198</v>
      </c>
      <c r="I301" s="7" t="s">
        <v>781</v>
      </c>
    </row>
    <row r="302" spans="1:10">
      <c r="A302" s="6" t="s">
        <v>526</v>
      </c>
      <c r="B302" s="13" t="s">
        <v>74</v>
      </c>
      <c r="C302" s="11">
        <v>111.5</v>
      </c>
      <c r="D302" s="11">
        <f t="shared" si="9"/>
        <v>107.62548262548262</v>
      </c>
      <c r="E302" s="11">
        <v>7010</v>
      </c>
      <c r="F302" s="11">
        <v>2.6926580166846192</v>
      </c>
      <c r="G302">
        <v>0.41830808318463675</v>
      </c>
      <c r="H302">
        <f t="shared" si="8"/>
        <v>4.2917467501877509</v>
      </c>
      <c r="I302" s="7" t="s">
        <v>732</v>
      </c>
      <c r="J302" s="5" t="s">
        <v>608</v>
      </c>
    </row>
    <row r="303" spans="1:10">
      <c r="A303" s="6" t="s">
        <v>429</v>
      </c>
      <c r="B303" s="13" t="s">
        <v>74</v>
      </c>
      <c r="C303" s="11">
        <v>67</v>
      </c>
      <c r="D303" s="11">
        <f t="shared" si="9"/>
        <v>64.671814671814673</v>
      </c>
      <c r="E303" s="11">
        <v>3001</v>
      </c>
      <c r="F303" s="11">
        <v>3.0468168105306006</v>
      </c>
      <c r="G303">
        <v>0.42932820264806809</v>
      </c>
      <c r="H303">
        <f t="shared" si="8"/>
        <v>4.2904736174715108</v>
      </c>
      <c r="I303" s="7" t="s">
        <v>731</v>
      </c>
      <c r="J303" s="5" t="s">
        <v>608</v>
      </c>
    </row>
    <row r="304" spans="1:10">
      <c r="A304" s="6" t="s">
        <v>550</v>
      </c>
      <c r="B304" s="13" t="s">
        <v>74</v>
      </c>
      <c r="C304" s="11">
        <v>66.927272727272737</v>
      </c>
      <c r="D304" s="11">
        <f t="shared" si="9"/>
        <v>64.601614601614614</v>
      </c>
      <c r="E304" s="11">
        <v>3109.4545454545455</v>
      </c>
      <c r="F304" s="11">
        <v>2.9639623204235899</v>
      </c>
      <c r="G304">
        <v>0.41936178147063513</v>
      </c>
      <c r="H304">
        <f t="shared" si="8"/>
        <v>4.1954894248133625</v>
      </c>
      <c r="I304" s="7" t="s">
        <v>780</v>
      </c>
    </row>
    <row r="305" spans="1:10">
      <c r="A305" s="6" t="s">
        <v>505</v>
      </c>
      <c r="B305" s="13" t="s">
        <v>74</v>
      </c>
      <c r="C305" s="12">
        <v>93.994</v>
      </c>
      <c r="D305" s="11">
        <f t="shared" si="9"/>
        <v>90.727799227799224</v>
      </c>
      <c r="E305" s="12">
        <v>5550</v>
      </c>
      <c r="F305" s="11">
        <v>2.7019016677037619</v>
      </c>
      <c r="G305">
        <v>0.40862103374185765</v>
      </c>
      <c r="H305">
        <f t="shared" si="8"/>
        <v>4.1621178424234264</v>
      </c>
      <c r="I305" s="7" t="s">
        <v>747</v>
      </c>
    </row>
    <row r="306" spans="1:10">
      <c r="A306" s="6" t="s">
        <v>506</v>
      </c>
      <c r="B306" s="13" t="s">
        <v>74</v>
      </c>
      <c r="C306" s="11">
        <v>95.3125</v>
      </c>
      <c r="D306" s="11">
        <f t="shared" si="9"/>
        <v>92.000482625482618</v>
      </c>
      <c r="E306" s="11">
        <v>5954.875</v>
      </c>
      <c r="F306" s="11">
        <v>2.5996018505781993</v>
      </c>
      <c r="G306">
        <v>0.39634618097743235</v>
      </c>
      <c r="H306">
        <f t="shared" si="8"/>
        <v>4.0459107811636645</v>
      </c>
      <c r="I306" s="7" t="s">
        <v>39</v>
      </c>
    </row>
    <row r="307" spans="1:10">
      <c r="A307" s="6" t="s">
        <v>523</v>
      </c>
      <c r="B307" s="13" t="s">
        <v>74</v>
      </c>
      <c r="C307" s="11">
        <v>23.346319999999999</v>
      </c>
      <c r="D307" s="11">
        <f t="shared" si="9"/>
        <v>22.535057915057912</v>
      </c>
      <c r="E307" s="11">
        <v>578.70000000000005</v>
      </c>
      <c r="F307" s="11">
        <v>3.6244332767190537</v>
      </c>
      <c r="G307">
        <v>0.42264890222950935</v>
      </c>
      <c r="H307">
        <f t="shared" si="8"/>
        <v>4.0136211345017836</v>
      </c>
      <c r="I307" s="7" t="s">
        <v>707</v>
      </c>
    </row>
    <row r="308" spans="1:10">
      <c r="A308" s="6" t="s">
        <v>303</v>
      </c>
      <c r="B308" s="13" t="s">
        <v>74</v>
      </c>
      <c r="C308" s="11">
        <v>142</v>
      </c>
      <c r="D308" s="11">
        <f t="shared" si="9"/>
        <v>137.06563706563705</v>
      </c>
      <c r="E308" s="11">
        <v>12020</v>
      </c>
      <c r="F308" s="11">
        <v>2.2934621886583768</v>
      </c>
      <c r="G308">
        <v>0.3790862951865912</v>
      </c>
      <c r="H308">
        <f t="shared" si="8"/>
        <v>3.9549017059874769</v>
      </c>
      <c r="I308" s="7" t="s">
        <v>677</v>
      </c>
    </row>
    <row r="309" spans="1:10">
      <c r="A309" s="6" t="s">
        <v>504</v>
      </c>
      <c r="B309" s="13" t="s">
        <v>74</v>
      </c>
      <c r="C309" s="11">
        <v>88.1</v>
      </c>
      <c r="D309" s="11">
        <f t="shared" si="9"/>
        <v>85.038610038610031</v>
      </c>
      <c r="E309" s="11">
        <v>5528.75</v>
      </c>
      <c r="F309" s="11">
        <v>2.5397336603917124</v>
      </c>
      <c r="G309">
        <v>0.38392620866268856</v>
      </c>
      <c r="H309">
        <f t="shared" si="8"/>
        <v>3.9101171316610417</v>
      </c>
      <c r="I309" s="7" t="s">
        <v>677</v>
      </c>
    </row>
    <row r="310" spans="1:10">
      <c r="A310" s="6" t="s">
        <v>481</v>
      </c>
      <c r="B310" s="13" t="s">
        <v>74</v>
      </c>
      <c r="C310" s="11">
        <v>341.989936</v>
      </c>
      <c r="D310" s="11">
        <f t="shared" si="9"/>
        <v>330.10611583011581</v>
      </c>
      <c r="E310" s="11">
        <v>54229.04</v>
      </c>
      <c r="F310" s="11">
        <v>1.7950985220150653</v>
      </c>
      <c r="G310">
        <v>0.35284376328984923</v>
      </c>
      <c r="H310">
        <f t="shared" si="8"/>
        <v>3.8571293782370111</v>
      </c>
      <c r="I310" s="7" t="s">
        <v>33</v>
      </c>
    </row>
    <row r="311" spans="1:10">
      <c r="A311" s="6" t="s">
        <v>434</v>
      </c>
      <c r="B311" s="13" t="s">
        <v>74</v>
      </c>
      <c r="C311" s="11">
        <v>64.133333333333326</v>
      </c>
      <c r="D311" s="11">
        <f t="shared" si="9"/>
        <v>61.904761904761898</v>
      </c>
      <c r="E311" s="11">
        <v>3452.6666666666665</v>
      </c>
      <c r="F311" s="11">
        <v>2.6268327100951399</v>
      </c>
      <c r="G311">
        <v>0.37616439527747614</v>
      </c>
      <c r="H311">
        <f t="shared" si="8"/>
        <v>3.7755571817972235</v>
      </c>
      <c r="I311" s="7" t="s">
        <v>537</v>
      </c>
    </row>
    <row r="312" spans="1:10">
      <c r="A312" s="6" t="s">
        <v>522</v>
      </c>
      <c r="B312" s="13" t="s">
        <v>74</v>
      </c>
      <c r="C312" s="11">
        <v>22.45</v>
      </c>
      <c r="D312" s="11">
        <f t="shared" si="9"/>
        <v>21.669884169884167</v>
      </c>
      <c r="E312" s="11">
        <v>605</v>
      </c>
      <c r="F312" s="11">
        <v>3.3716214555923214</v>
      </c>
      <c r="G312">
        <v>0.39518291703902575</v>
      </c>
      <c r="H312">
        <f t="shared" si="8"/>
        <v>3.7579686337621965</v>
      </c>
      <c r="I312" s="7" t="s">
        <v>676</v>
      </c>
    </row>
    <row r="313" spans="1:10">
      <c r="A313" s="6" t="s">
        <v>202</v>
      </c>
      <c r="B313" s="13" t="s">
        <v>74</v>
      </c>
      <c r="C313" s="11">
        <v>113.6</v>
      </c>
      <c r="D313" s="11">
        <f t="shared" si="9"/>
        <v>109.65250965250965</v>
      </c>
      <c r="E313" s="11">
        <v>9026.5</v>
      </c>
      <c r="F313" s="11">
        <v>2.271814368802926</v>
      </c>
      <c r="G313">
        <v>0.36334154387038597</v>
      </c>
      <c r="H313">
        <f t="shared" si="8"/>
        <v>3.7571343907884138</v>
      </c>
      <c r="I313" s="7" t="s">
        <v>676</v>
      </c>
    </row>
    <row r="314" spans="1:10">
      <c r="A314" s="6" t="s">
        <v>209</v>
      </c>
      <c r="B314" s="13" t="s">
        <v>74</v>
      </c>
      <c r="C314" s="11">
        <v>113.5</v>
      </c>
      <c r="D314" s="11">
        <f t="shared" si="9"/>
        <v>109.55598455598455</v>
      </c>
      <c r="E314" s="11">
        <v>9026.5</v>
      </c>
      <c r="F314" s="11">
        <v>2.26981453221067</v>
      </c>
      <c r="G314">
        <v>0.36302170096204939</v>
      </c>
      <c r="H314">
        <f t="shared" si="8"/>
        <v>3.7538270541768046</v>
      </c>
      <c r="I314" s="7" t="s">
        <v>676</v>
      </c>
    </row>
    <row r="315" spans="1:10">
      <c r="A315" s="6" t="s">
        <v>653</v>
      </c>
      <c r="B315" s="13" t="s">
        <v>74</v>
      </c>
      <c r="C315" s="12">
        <v>354.80965934210525</v>
      </c>
      <c r="D315" s="11">
        <f t="shared" si="9"/>
        <v>342.48036616033323</v>
      </c>
      <c r="E315" s="12">
        <v>60433.15789473684</v>
      </c>
      <c r="F315" s="11">
        <v>1.7178136217600062</v>
      </c>
      <c r="G315">
        <v>0.34188510970114799</v>
      </c>
      <c r="H315">
        <f t="shared" si="8"/>
        <v>3.7499052269270701</v>
      </c>
      <c r="I315" s="7" t="s">
        <v>32</v>
      </c>
    </row>
    <row r="316" spans="1:10">
      <c r="A316" s="6" t="s">
        <v>133</v>
      </c>
      <c r="B316" s="13" t="s">
        <v>74</v>
      </c>
      <c r="C316" s="12">
        <v>100.2</v>
      </c>
      <c r="D316" s="11">
        <f t="shared" si="9"/>
        <v>96.718146718146713</v>
      </c>
      <c r="E316" s="12">
        <v>7376</v>
      </c>
      <c r="F316" s="11">
        <v>2.3296211319234104</v>
      </c>
      <c r="G316">
        <v>0.36403420079078563</v>
      </c>
      <c r="H316">
        <f t="shared" si="8"/>
        <v>3.7408061808384727</v>
      </c>
      <c r="I316" s="7" t="s">
        <v>28</v>
      </c>
      <c r="J316" s="5" t="s">
        <v>608</v>
      </c>
    </row>
    <row r="317" spans="1:10">
      <c r="A317" s="6" t="s">
        <v>507</v>
      </c>
      <c r="B317" s="13" t="s">
        <v>74</v>
      </c>
      <c r="C317" s="11">
        <v>134.80000000000001</v>
      </c>
      <c r="D317" s="11">
        <f t="shared" si="9"/>
        <v>130.11583011583014</v>
      </c>
      <c r="E317" s="11">
        <v>12172</v>
      </c>
      <c r="F317" s="11">
        <v>2.1568594978110305</v>
      </c>
      <c r="G317">
        <v>0.35702281049391321</v>
      </c>
      <c r="H317">
        <f t="shared" si="8"/>
        <v>3.7261707841969152</v>
      </c>
      <c r="I317" s="7" t="s">
        <v>36</v>
      </c>
    </row>
    <row r="318" spans="1:10">
      <c r="A318" s="6" t="s">
        <v>551</v>
      </c>
      <c r="B318" s="13" t="s">
        <v>74</v>
      </c>
      <c r="C318" s="11">
        <v>94.48</v>
      </c>
      <c r="D318" s="11">
        <f t="shared" si="9"/>
        <v>91.196911196911202</v>
      </c>
      <c r="E318" s="11">
        <v>6846</v>
      </c>
      <c r="F318" s="11">
        <v>2.3222872301677269</v>
      </c>
      <c r="G318">
        <v>0.35978964732836805</v>
      </c>
      <c r="H318">
        <f t="shared" si="8"/>
        <v>3.6886527961616324</v>
      </c>
      <c r="I318" s="7" t="s">
        <v>29</v>
      </c>
    </row>
    <row r="319" spans="1:10">
      <c r="A319" s="6" t="s">
        <v>548</v>
      </c>
      <c r="B319" s="13" t="s">
        <v>74</v>
      </c>
      <c r="C319" s="11">
        <v>100.7</v>
      </c>
      <c r="D319" s="11">
        <f t="shared" si="9"/>
        <v>97.200772200772207</v>
      </c>
      <c r="E319" s="11">
        <v>7630</v>
      </c>
      <c r="F319" s="11">
        <v>2.2828540061609108</v>
      </c>
      <c r="G319">
        <v>0.35811783130047559</v>
      </c>
      <c r="H319">
        <f t="shared" si="8"/>
        <v>3.6838740897619102</v>
      </c>
      <c r="I319" s="7" t="s">
        <v>706</v>
      </c>
      <c r="J319" s="5" t="s">
        <v>608</v>
      </c>
    </row>
    <row r="320" spans="1:10">
      <c r="A320" s="6" t="s">
        <v>521</v>
      </c>
      <c r="B320" s="13" t="s">
        <v>74</v>
      </c>
      <c r="C320" s="11">
        <v>24.06</v>
      </c>
      <c r="D320" s="11">
        <f t="shared" si="9"/>
        <v>23.223938223938223</v>
      </c>
      <c r="E320" s="11">
        <v>750</v>
      </c>
      <c r="F320" s="11">
        <v>3.0783067420007328</v>
      </c>
      <c r="G320">
        <v>0.36982939284456545</v>
      </c>
      <c r="H320">
        <f t="shared" si="8"/>
        <v>3.540371983432506</v>
      </c>
      <c r="I320" s="7" t="s">
        <v>22</v>
      </c>
      <c r="J320" s="5" t="s">
        <v>608</v>
      </c>
    </row>
    <row r="321" spans="1:10">
      <c r="A321" s="6" t="s">
        <v>312</v>
      </c>
      <c r="B321" s="13" t="s">
        <v>74</v>
      </c>
      <c r="C321" s="12">
        <v>35</v>
      </c>
      <c r="D321" s="11">
        <f t="shared" si="9"/>
        <v>33.783783783783782</v>
      </c>
      <c r="E321" s="12">
        <v>1500</v>
      </c>
      <c r="F321" s="11">
        <v>2.670028752196334</v>
      </c>
      <c r="G321">
        <v>0.34739528410523157</v>
      </c>
      <c r="H321">
        <f t="shared" si="8"/>
        <v>3.3978430875442016</v>
      </c>
      <c r="I321" s="7" t="s">
        <v>687</v>
      </c>
      <c r="J321" s="5" t="s">
        <v>608</v>
      </c>
    </row>
    <row r="322" spans="1:10">
      <c r="A322" s="6" t="s">
        <v>493</v>
      </c>
      <c r="B322" s="13" t="s">
        <v>74</v>
      </c>
      <c r="C322" s="12">
        <v>454.55</v>
      </c>
      <c r="D322" s="11">
        <f t="shared" si="9"/>
        <v>438.75482625482624</v>
      </c>
      <c r="E322" s="12">
        <v>120975</v>
      </c>
      <c r="F322" s="11">
        <v>1.3113019122441159</v>
      </c>
      <c r="G322">
        <v>0.28266379002743031</v>
      </c>
      <c r="H322">
        <f t="shared" ref="H322:H385" si="10">C322/(0.128*E322^0.6)</f>
        <v>3.1677749047475481</v>
      </c>
      <c r="I322" s="7" t="s">
        <v>30</v>
      </c>
      <c r="J322" s="5" t="s">
        <v>608</v>
      </c>
    </row>
    <row r="323" spans="1:10">
      <c r="A323" s="6" t="s">
        <v>627</v>
      </c>
      <c r="B323" s="13" t="s">
        <v>74</v>
      </c>
      <c r="C323" s="11">
        <v>94.4</v>
      </c>
      <c r="D323" s="11">
        <f t="shared" ref="D323:D386" si="11">C323/1.036</f>
        <v>91.119691119691126</v>
      </c>
      <c r="E323" s="11">
        <v>9100</v>
      </c>
      <c r="F323" s="11">
        <v>1.8764590386978994</v>
      </c>
      <c r="G323">
        <v>0.30039059730983553</v>
      </c>
      <c r="H323">
        <f t="shared" si="10"/>
        <v>3.1069709257624432</v>
      </c>
      <c r="I323" s="7" t="s">
        <v>22</v>
      </c>
    </row>
    <row r="324" spans="1:10">
      <c r="A324" s="6" t="s">
        <v>428</v>
      </c>
      <c r="B324" s="13" t="s">
        <v>74</v>
      </c>
      <c r="C324" s="12">
        <v>75</v>
      </c>
      <c r="D324" s="11">
        <f t="shared" si="11"/>
        <v>72.39382239382239</v>
      </c>
      <c r="E324" s="12">
        <v>6300</v>
      </c>
      <c r="F324" s="11">
        <v>1.9613955538486314</v>
      </c>
      <c r="G324">
        <v>0.30098637425775532</v>
      </c>
      <c r="H324">
        <f t="shared" si="10"/>
        <v>3.0778465524569838</v>
      </c>
      <c r="I324" s="7" t="s">
        <v>687</v>
      </c>
      <c r="J324" s="5" t="s">
        <v>608</v>
      </c>
    </row>
    <row r="325" spans="1:10">
      <c r="A325" s="6" t="s">
        <v>316</v>
      </c>
      <c r="B325" s="13" t="s">
        <v>74</v>
      </c>
      <c r="C325" s="11">
        <v>24.9</v>
      </c>
      <c r="D325" s="11">
        <f t="shared" si="11"/>
        <v>24.034749034749034</v>
      </c>
      <c r="E325" s="11">
        <v>1015</v>
      </c>
      <c r="F325" s="11">
        <v>2.5420708615492926</v>
      </c>
      <c r="G325">
        <v>0.31621956226334091</v>
      </c>
      <c r="H325">
        <f t="shared" si="10"/>
        <v>3.055693230719537</v>
      </c>
      <c r="I325" s="7" t="s">
        <v>732</v>
      </c>
    </row>
    <row r="326" spans="1:10">
      <c r="A326" s="6" t="s">
        <v>372</v>
      </c>
      <c r="B326" s="13" t="s">
        <v>74</v>
      </c>
      <c r="C326" s="11">
        <v>45.5</v>
      </c>
      <c r="D326" s="11">
        <f t="shared" si="11"/>
        <v>43.918918918918919</v>
      </c>
      <c r="E326" s="11">
        <v>2827.5</v>
      </c>
      <c r="F326" s="11">
        <v>2.1631021048180856</v>
      </c>
      <c r="G326">
        <v>0.30272327015177614</v>
      </c>
      <c r="H326">
        <f t="shared" si="10"/>
        <v>3.019672603959882</v>
      </c>
      <c r="I326" s="7" t="s">
        <v>677</v>
      </c>
    </row>
    <row r="327" spans="1:10">
      <c r="A327" s="6" t="s">
        <v>299</v>
      </c>
      <c r="B327" s="13" t="s">
        <v>74</v>
      </c>
      <c r="C327" s="12">
        <v>45.15</v>
      </c>
      <c r="D327" s="11">
        <f t="shared" si="11"/>
        <v>43.581081081081081</v>
      </c>
      <c r="E327" s="12">
        <v>2800</v>
      </c>
      <c r="F327" s="11">
        <v>2.1621699951331226</v>
      </c>
      <c r="G327">
        <v>0.30225291332376847</v>
      </c>
      <c r="H327">
        <f t="shared" si="10"/>
        <v>3.0140674451026332</v>
      </c>
      <c r="I327" s="7" t="s">
        <v>687</v>
      </c>
    </row>
    <row r="328" spans="1:10">
      <c r="A328" s="6" t="s">
        <v>485</v>
      </c>
      <c r="B328" s="13" t="s">
        <v>74</v>
      </c>
      <c r="C328" s="12">
        <v>78</v>
      </c>
      <c r="D328" s="11">
        <f t="shared" si="11"/>
        <v>75.289575289575282</v>
      </c>
      <c r="E328" s="12">
        <v>7000</v>
      </c>
      <c r="F328" s="11">
        <v>1.8856602137901022</v>
      </c>
      <c r="G328">
        <v>0.29289178995733006</v>
      </c>
      <c r="H328">
        <f t="shared" si="10"/>
        <v>3.0048708386880194</v>
      </c>
      <c r="I328" s="7" t="s">
        <v>687</v>
      </c>
    </row>
    <row r="329" spans="1:10">
      <c r="A329" s="6" t="s">
        <v>665</v>
      </c>
      <c r="B329" s="13" t="s">
        <v>74</v>
      </c>
      <c r="C329" s="12">
        <v>77</v>
      </c>
      <c r="D329" s="11">
        <f t="shared" si="11"/>
        <v>74.324324324324323</v>
      </c>
      <c r="E329" s="12">
        <v>7500</v>
      </c>
      <c r="F329" s="11">
        <v>1.7681006983175296</v>
      </c>
      <c r="G329">
        <v>0.27681940235679542</v>
      </c>
      <c r="H329">
        <f t="shared" si="10"/>
        <v>2.8460596457664966</v>
      </c>
      <c r="I329" s="7" t="s">
        <v>687</v>
      </c>
    </row>
    <row r="330" spans="1:10">
      <c r="A330" s="6" t="s">
        <v>281</v>
      </c>
      <c r="B330" s="13" t="s">
        <v>74</v>
      </c>
      <c r="C330" s="11">
        <v>83.9</v>
      </c>
      <c r="D330" s="11">
        <f t="shared" si="11"/>
        <v>80.984555984555982</v>
      </c>
      <c r="E330" s="11">
        <v>10281.25</v>
      </c>
      <c r="F330" s="11">
        <v>1.5226064940964132</v>
      </c>
      <c r="G330">
        <v>0.24718974201561078</v>
      </c>
      <c r="H330">
        <f t="shared" si="10"/>
        <v>2.5664005483805905</v>
      </c>
      <c r="I330" s="5" t="s">
        <v>22</v>
      </c>
      <c r="J330" s="5" t="s">
        <v>608</v>
      </c>
    </row>
    <row r="331" spans="1:10">
      <c r="A331" s="6" t="s">
        <v>221</v>
      </c>
      <c r="B331" s="13" t="s">
        <v>74</v>
      </c>
      <c r="C331" s="11">
        <v>87.7</v>
      </c>
      <c r="D331" s="11">
        <f t="shared" si="11"/>
        <v>84.65250965250965</v>
      </c>
      <c r="E331" s="11">
        <v>11200</v>
      </c>
      <c r="F331" s="11">
        <v>1.4931207174159566</v>
      </c>
      <c r="G331">
        <v>0.24480060104522466</v>
      </c>
      <c r="H331">
        <f t="shared" si="10"/>
        <v>2.5483484433583352</v>
      </c>
      <c r="I331" s="7" t="s">
        <v>730</v>
      </c>
      <c r="J331" s="5" t="s">
        <v>608</v>
      </c>
    </row>
    <row r="332" spans="1:10">
      <c r="A332" s="6" t="s">
        <v>235</v>
      </c>
      <c r="B332" s="13" t="s">
        <v>74</v>
      </c>
      <c r="C332" s="12">
        <v>19</v>
      </c>
      <c r="D332" s="11">
        <f t="shared" si="11"/>
        <v>18.339768339768341</v>
      </c>
      <c r="E332" s="12">
        <v>900</v>
      </c>
      <c r="F332" s="11">
        <v>2.1217815169331495</v>
      </c>
      <c r="G332">
        <v>0.26031310725782525</v>
      </c>
      <c r="H332">
        <f t="shared" si="10"/>
        <v>2.5060984370130845</v>
      </c>
      <c r="I332" s="7" t="s">
        <v>687</v>
      </c>
      <c r="J332" s="5" t="s">
        <v>608</v>
      </c>
    </row>
    <row r="333" spans="1:10">
      <c r="A333" s="6" t="s">
        <v>210</v>
      </c>
      <c r="B333" s="13" t="s">
        <v>74</v>
      </c>
      <c r="C333" s="11">
        <v>16.04</v>
      </c>
      <c r="D333" s="11">
        <f t="shared" si="11"/>
        <v>15.482625482625481</v>
      </c>
      <c r="E333" s="11">
        <v>701.68</v>
      </c>
      <c r="F333" s="11">
        <v>2.1567339254075395</v>
      </c>
      <c r="G333">
        <v>0.25713432328580504</v>
      </c>
      <c r="H333">
        <f t="shared" si="10"/>
        <v>2.456467007187332</v>
      </c>
      <c r="I333" s="7" t="s">
        <v>35</v>
      </c>
    </row>
    <row r="334" spans="1:10">
      <c r="A334" s="6" t="s">
        <v>359</v>
      </c>
      <c r="B334" s="13" t="s">
        <v>74</v>
      </c>
      <c r="C334" s="11">
        <v>13.05</v>
      </c>
      <c r="D334" s="11">
        <f t="shared" si="11"/>
        <v>12.596525096525097</v>
      </c>
      <c r="E334" s="11">
        <v>512.375</v>
      </c>
      <c r="F334" s="11">
        <v>2.2185534069833133</v>
      </c>
      <c r="G334">
        <v>0.25511147027719877</v>
      </c>
      <c r="H334">
        <f t="shared" si="10"/>
        <v>2.413502667928086</v>
      </c>
      <c r="I334" s="7" t="s">
        <v>29</v>
      </c>
    </row>
    <row r="335" spans="1:10">
      <c r="A335" s="6" t="s">
        <v>370</v>
      </c>
      <c r="B335" s="13" t="s">
        <v>74</v>
      </c>
      <c r="C335" s="11">
        <v>50.7</v>
      </c>
      <c r="D335" s="11">
        <f t="shared" si="11"/>
        <v>48.938223938223942</v>
      </c>
      <c r="E335" s="11">
        <v>5012.5</v>
      </c>
      <c r="F335" s="11">
        <v>1.5724591089696407</v>
      </c>
      <c r="G335">
        <v>0.23504071561219991</v>
      </c>
      <c r="H335">
        <f t="shared" si="10"/>
        <v>2.3865215388013081</v>
      </c>
      <c r="I335" s="7" t="s">
        <v>29</v>
      </c>
    </row>
    <row r="336" spans="1:10">
      <c r="A336" s="6" t="s">
        <v>440</v>
      </c>
      <c r="B336" s="13" t="s">
        <v>74</v>
      </c>
      <c r="C336" s="11">
        <v>74.400000000000006</v>
      </c>
      <c r="D336" s="11">
        <f t="shared" si="11"/>
        <v>71.814671814671811</v>
      </c>
      <c r="E336" s="11">
        <v>9670</v>
      </c>
      <c r="F336" s="11">
        <v>1.4133728966607706</v>
      </c>
      <c r="G336">
        <v>0.22784436339604641</v>
      </c>
      <c r="H336">
        <f t="shared" si="10"/>
        <v>2.3610603142384088</v>
      </c>
      <c r="I336" s="5" t="s">
        <v>22</v>
      </c>
      <c r="J336" s="5" t="s">
        <v>608</v>
      </c>
    </row>
    <row r="337" spans="1:10">
      <c r="A337" s="6" t="s">
        <v>520</v>
      </c>
      <c r="B337" s="13" t="s">
        <v>74</v>
      </c>
      <c r="C337" s="11">
        <v>9.6428571428571423</v>
      </c>
      <c r="D337" s="11">
        <f t="shared" si="11"/>
        <v>9.3077771649200205</v>
      </c>
      <c r="E337" s="11">
        <v>327.14285714285717</v>
      </c>
      <c r="F337" s="11">
        <v>2.2909920061858235</v>
      </c>
      <c r="G337">
        <v>0.25019340946229363</v>
      </c>
      <c r="H337">
        <f t="shared" si="10"/>
        <v>2.3342818744200677</v>
      </c>
      <c r="I337" s="7" t="s">
        <v>38</v>
      </c>
    </row>
    <row r="338" spans="1:10">
      <c r="A338" s="6" t="s">
        <v>519</v>
      </c>
      <c r="B338" s="13" t="s">
        <v>74</v>
      </c>
      <c r="C338" s="11">
        <v>14.27333333333333</v>
      </c>
      <c r="D338" s="11">
        <f t="shared" si="11"/>
        <v>13.777348777348774</v>
      </c>
      <c r="E338" s="11">
        <v>634.66666666666663</v>
      </c>
      <c r="F338" s="11">
        <v>2.0684179452986853</v>
      </c>
      <c r="G338">
        <v>0.2437746474255359</v>
      </c>
      <c r="H338">
        <f t="shared" si="10"/>
        <v>2.3216033672469951</v>
      </c>
      <c r="I338" s="7" t="s">
        <v>34</v>
      </c>
    </row>
    <row r="339" spans="1:10">
      <c r="A339" s="6" t="s">
        <v>315</v>
      </c>
      <c r="B339" s="13" t="s">
        <v>74</v>
      </c>
      <c r="C339" s="11">
        <v>24.033333333333331</v>
      </c>
      <c r="D339" s="11">
        <f t="shared" si="11"/>
        <v>23.198198198198195</v>
      </c>
      <c r="E339" s="11">
        <v>1559.3333333333333</v>
      </c>
      <c r="F339" s="11">
        <v>1.781121379890019</v>
      </c>
      <c r="G339">
        <v>0.23277641923411713</v>
      </c>
      <c r="H339">
        <f t="shared" si="10"/>
        <v>2.2795055960160342</v>
      </c>
      <c r="I339" s="7" t="s">
        <v>732</v>
      </c>
      <c r="J339" s="5" t="s">
        <v>608</v>
      </c>
    </row>
    <row r="340" spans="1:10">
      <c r="A340" s="6" t="s">
        <v>642</v>
      </c>
      <c r="B340" s="13" t="s">
        <v>74</v>
      </c>
      <c r="C340" s="11">
        <v>31.2</v>
      </c>
      <c r="D340" s="11">
        <f t="shared" si="11"/>
        <v>30.115830115830114</v>
      </c>
      <c r="E340" s="11">
        <v>2705.5</v>
      </c>
      <c r="F340" s="11">
        <v>1.5328861612386104</v>
      </c>
      <c r="G340">
        <v>0.21344002154927658</v>
      </c>
      <c r="H340">
        <f t="shared" si="10"/>
        <v>2.1261607735790777</v>
      </c>
      <c r="I340" s="7" t="s">
        <v>787</v>
      </c>
    </row>
    <row r="341" spans="1:10">
      <c r="A341" s="6" t="s">
        <v>371</v>
      </c>
      <c r="B341" s="13" t="s">
        <v>74</v>
      </c>
      <c r="C341" s="11">
        <v>50.034999999999997</v>
      </c>
      <c r="D341" s="11">
        <f t="shared" si="11"/>
        <v>48.29633204633204</v>
      </c>
      <c r="E341" s="11">
        <v>5952</v>
      </c>
      <c r="F341" s="11">
        <v>1.3651718889925293</v>
      </c>
      <c r="G341">
        <v>0.2081282625266507</v>
      </c>
      <c r="H341">
        <f t="shared" si="10"/>
        <v>2.1245462065173752</v>
      </c>
      <c r="I341" s="7" t="s">
        <v>676</v>
      </c>
    </row>
    <row r="342" spans="1:10">
      <c r="A342" s="6" t="s">
        <v>593</v>
      </c>
      <c r="B342" s="13" t="s">
        <v>74</v>
      </c>
      <c r="C342" s="11">
        <v>12.7425</v>
      </c>
      <c r="D342" s="11">
        <f t="shared" si="11"/>
        <v>12.299710424710424</v>
      </c>
      <c r="E342" s="11">
        <v>655.5</v>
      </c>
      <c r="F342" s="11">
        <v>1.8026166743954801</v>
      </c>
      <c r="G342">
        <v>0.21323904545646433</v>
      </c>
      <c r="H342">
        <f t="shared" si="10"/>
        <v>2.0328299704997832</v>
      </c>
      <c r="I342" s="7" t="s">
        <v>31</v>
      </c>
      <c r="J342" s="5" t="s">
        <v>608</v>
      </c>
    </row>
    <row r="343" spans="1:10">
      <c r="A343" s="6" t="s">
        <v>237</v>
      </c>
      <c r="B343" s="13" t="s">
        <v>74</v>
      </c>
      <c r="C343" s="12">
        <v>4.6399999999999997</v>
      </c>
      <c r="D343" s="11">
        <f t="shared" si="11"/>
        <v>4.4787644787644787</v>
      </c>
      <c r="E343" s="12">
        <v>134.75</v>
      </c>
      <c r="F343" s="11">
        <v>2.1364930689500068</v>
      </c>
      <c r="G343">
        <v>0.21069526851153866</v>
      </c>
      <c r="H343">
        <f t="shared" si="10"/>
        <v>1.9124528932354763</v>
      </c>
      <c r="I343" s="7" t="s">
        <v>28</v>
      </c>
    </row>
    <row r="344" spans="1:10">
      <c r="A344" s="6" t="s">
        <v>320</v>
      </c>
      <c r="B344" s="13" t="s">
        <v>74</v>
      </c>
      <c r="C344" s="12">
        <v>3.38</v>
      </c>
      <c r="D344" s="11">
        <f t="shared" si="11"/>
        <v>3.2625482625482625</v>
      </c>
      <c r="E344" s="12">
        <v>81</v>
      </c>
      <c r="F344" s="11">
        <v>2.2750914021299695</v>
      </c>
      <c r="G344">
        <v>0.21160801440978427</v>
      </c>
      <c r="H344">
        <f t="shared" si="10"/>
        <v>1.890669939777013</v>
      </c>
      <c r="I344" s="7" t="s">
        <v>687</v>
      </c>
    </row>
    <row r="345" spans="1:10">
      <c r="A345" s="6" t="s">
        <v>236</v>
      </c>
      <c r="B345" s="13" t="s">
        <v>74</v>
      </c>
      <c r="C345" s="11">
        <v>7.7318181818181815</v>
      </c>
      <c r="D345" s="11">
        <f t="shared" si="11"/>
        <v>7.4631449631449627</v>
      </c>
      <c r="E345" s="11">
        <v>347.45454545454544</v>
      </c>
      <c r="F345" s="11">
        <v>1.7562393336187074</v>
      </c>
      <c r="G345">
        <v>0.19312764958331316</v>
      </c>
      <c r="H345">
        <f t="shared" si="10"/>
        <v>1.8052313402304696</v>
      </c>
      <c r="I345" s="7" t="s">
        <v>703</v>
      </c>
      <c r="J345" s="5" t="s">
        <v>608</v>
      </c>
    </row>
    <row r="346" spans="1:10">
      <c r="A346" s="6" t="s">
        <v>314</v>
      </c>
      <c r="B346" s="13" t="s">
        <v>74</v>
      </c>
      <c r="C346" s="11">
        <v>22.6</v>
      </c>
      <c r="D346" s="11">
        <f t="shared" si="11"/>
        <v>21.814671814671815</v>
      </c>
      <c r="E346" s="11">
        <v>2086.1666666666665</v>
      </c>
      <c r="F346" s="11">
        <v>1.347988095299131</v>
      </c>
      <c r="G346">
        <v>0.18216656856802799</v>
      </c>
      <c r="H346">
        <f t="shared" si="10"/>
        <v>1.8000686503906871</v>
      </c>
      <c r="I346" s="7" t="s">
        <v>739</v>
      </c>
    </row>
    <row r="347" spans="1:10">
      <c r="A347" s="6" t="s">
        <v>517</v>
      </c>
      <c r="B347" s="13" t="s">
        <v>74</v>
      </c>
      <c r="C347" s="11">
        <v>21.633333333333336</v>
      </c>
      <c r="D347" s="11">
        <f t="shared" si="11"/>
        <v>20.881595881595885</v>
      </c>
      <c r="E347" s="11">
        <v>2090</v>
      </c>
      <c r="F347" s="11">
        <v>1.288564865804166</v>
      </c>
      <c r="G347">
        <v>0.17417290453225642</v>
      </c>
      <c r="H347">
        <f t="shared" si="10"/>
        <v>1.7211776609428979</v>
      </c>
      <c r="I347" s="7" t="s">
        <v>29</v>
      </c>
    </row>
    <row r="348" spans="1:10">
      <c r="A348" s="6" t="s">
        <v>510</v>
      </c>
      <c r="B348" s="13" t="s">
        <v>74</v>
      </c>
      <c r="C348" s="12">
        <v>38.299999999999997</v>
      </c>
      <c r="D348" s="11">
        <f t="shared" si="11"/>
        <v>36.969111969111964</v>
      </c>
      <c r="E348" s="12">
        <v>6250</v>
      </c>
      <c r="F348" s="11">
        <v>1.0075909405684225</v>
      </c>
      <c r="G348">
        <v>0.154478463712727</v>
      </c>
      <c r="H348">
        <f t="shared" si="10"/>
        <v>1.5792860307063086</v>
      </c>
      <c r="I348" s="7" t="s">
        <v>687</v>
      </c>
      <c r="J348" s="5" t="s">
        <v>608</v>
      </c>
    </row>
    <row r="349" spans="1:10">
      <c r="A349" s="6" t="s">
        <v>487</v>
      </c>
      <c r="B349" s="13" t="s">
        <v>74</v>
      </c>
      <c r="C349" s="12">
        <v>26.7</v>
      </c>
      <c r="D349" s="11">
        <f t="shared" si="11"/>
        <v>25.772200772200772</v>
      </c>
      <c r="E349" s="12">
        <v>3480</v>
      </c>
      <c r="F349" s="11">
        <v>1.0871891720997402</v>
      </c>
      <c r="G349">
        <v>0.15582754089493259</v>
      </c>
      <c r="H349">
        <f t="shared" si="10"/>
        <v>1.5644213900441175</v>
      </c>
      <c r="I349" s="7" t="s">
        <v>687</v>
      </c>
    </row>
    <row r="350" spans="1:10">
      <c r="A350" s="6" t="s">
        <v>659</v>
      </c>
      <c r="B350" s="13" t="s">
        <v>74</v>
      </c>
      <c r="C350" s="11">
        <v>12.066666666666668</v>
      </c>
      <c r="D350" s="11">
        <f t="shared" si="11"/>
        <v>11.647361647361649</v>
      </c>
      <c r="E350" s="11">
        <v>929.33333333333337</v>
      </c>
      <c r="F350" s="11">
        <v>1.3156589936179246</v>
      </c>
      <c r="G350">
        <v>0.162009525017694</v>
      </c>
      <c r="H350">
        <f t="shared" si="10"/>
        <v>1.561257139364495</v>
      </c>
      <c r="I350" s="7" t="s">
        <v>31</v>
      </c>
    </row>
    <row r="351" spans="1:10">
      <c r="A351" s="6" t="s">
        <v>620</v>
      </c>
      <c r="B351" s="13" t="s">
        <v>74</v>
      </c>
      <c r="C351" s="11">
        <v>2.7</v>
      </c>
      <c r="D351" s="11">
        <f t="shared" si="11"/>
        <v>2.6061776061776061</v>
      </c>
      <c r="E351" s="11">
        <v>77.599999999999994</v>
      </c>
      <c r="F351" s="11">
        <v>1.8764581938869414</v>
      </c>
      <c r="G351">
        <v>0.17367226837906949</v>
      </c>
      <c r="H351">
        <f t="shared" si="10"/>
        <v>1.5496612083147641</v>
      </c>
      <c r="I351" s="7" t="s">
        <v>22</v>
      </c>
      <c r="J351" s="5" t="s">
        <v>608</v>
      </c>
    </row>
    <row r="352" spans="1:10">
      <c r="A352" s="6" t="s">
        <v>319</v>
      </c>
      <c r="B352" s="13" t="s">
        <v>74</v>
      </c>
      <c r="C352" s="11">
        <v>5.9</v>
      </c>
      <c r="D352" s="11">
        <f t="shared" si="11"/>
        <v>5.6949806949806954</v>
      </c>
      <c r="E352" s="11">
        <v>300.33333333333331</v>
      </c>
      <c r="F352" s="11">
        <v>1.4940727560137348</v>
      </c>
      <c r="G352">
        <v>0.16156736382510278</v>
      </c>
      <c r="H352">
        <f t="shared" si="10"/>
        <v>1.503418604462837</v>
      </c>
      <c r="I352" s="7" t="s">
        <v>742</v>
      </c>
      <c r="J352" s="5" t="s">
        <v>608</v>
      </c>
    </row>
    <row r="353" spans="1:10">
      <c r="A353" s="6" t="s">
        <v>594</v>
      </c>
      <c r="B353" s="13" t="s">
        <v>74</v>
      </c>
      <c r="C353" s="11">
        <v>7.8</v>
      </c>
      <c r="D353" s="11">
        <f t="shared" si="11"/>
        <v>7.5289575289575286</v>
      </c>
      <c r="E353" s="11">
        <v>480</v>
      </c>
      <c r="F353" s="11">
        <v>1.3921967404170816</v>
      </c>
      <c r="G353">
        <v>0.15889156426162993</v>
      </c>
      <c r="H353">
        <f t="shared" si="10"/>
        <v>1.5001679768678169</v>
      </c>
      <c r="I353" s="7" t="s">
        <v>22</v>
      </c>
      <c r="J353" s="5" t="s">
        <v>608</v>
      </c>
    </row>
    <row r="354" spans="1:10">
      <c r="A354" s="6" t="s">
        <v>544</v>
      </c>
      <c r="B354" s="13" t="s">
        <v>74</v>
      </c>
      <c r="C354" s="12">
        <v>6</v>
      </c>
      <c r="D354" s="11">
        <f t="shared" si="11"/>
        <v>5.7915057915057915</v>
      </c>
      <c r="E354" s="12">
        <v>322</v>
      </c>
      <c r="F354" s="11">
        <v>1.4424565599091146</v>
      </c>
      <c r="G354">
        <v>0.15724022408110427</v>
      </c>
      <c r="H354">
        <f t="shared" si="10"/>
        <v>1.4663166220168087</v>
      </c>
      <c r="I354" s="7" t="s">
        <v>28</v>
      </c>
    </row>
    <row r="355" spans="1:10">
      <c r="A355" s="6" t="s">
        <v>432</v>
      </c>
      <c r="B355" s="13" t="s">
        <v>74</v>
      </c>
      <c r="C355" s="12">
        <v>6.8</v>
      </c>
      <c r="D355" s="11">
        <f t="shared" si="11"/>
        <v>6.563706563706563</v>
      </c>
      <c r="E355" s="12">
        <v>450</v>
      </c>
      <c r="F355" s="11">
        <v>1.2735744869639687</v>
      </c>
      <c r="G355">
        <v>0.14427838595952061</v>
      </c>
      <c r="H355">
        <f t="shared" si="10"/>
        <v>1.3594756549657119</v>
      </c>
      <c r="I355" s="7" t="s">
        <v>687</v>
      </c>
    </row>
    <row r="356" spans="1:10">
      <c r="A356" s="6" t="s">
        <v>225</v>
      </c>
      <c r="B356" s="13" t="s">
        <v>74</v>
      </c>
      <c r="C356" s="11">
        <v>1.84</v>
      </c>
      <c r="D356" s="11">
        <f t="shared" si="11"/>
        <v>1.7760617760617761</v>
      </c>
      <c r="E356" s="11">
        <v>58</v>
      </c>
      <c r="F356" s="11">
        <v>1.5889583472081137</v>
      </c>
      <c r="G356">
        <v>0.14222116040097291</v>
      </c>
      <c r="H356">
        <f t="shared" si="10"/>
        <v>1.2576246965671749</v>
      </c>
      <c r="I356" s="7" t="s">
        <v>778</v>
      </c>
    </row>
    <row r="357" spans="1:10">
      <c r="A357" s="6" t="s">
        <v>433</v>
      </c>
      <c r="B357" s="13" t="s">
        <v>74</v>
      </c>
      <c r="C357" s="12">
        <v>3.3433333333333333</v>
      </c>
      <c r="D357" s="11">
        <f t="shared" si="11"/>
        <v>3.227155727155727</v>
      </c>
      <c r="E357" s="12">
        <v>179.66666666666666</v>
      </c>
      <c r="F357" s="11">
        <v>1.2421066544853658</v>
      </c>
      <c r="G357">
        <v>0.12661353605554082</v>
      </c>
      <c r="H357">
        <f t="shared" si="10"/>
        <v>1.1595492581255284</v>
      </c>
      <c r="I357" s="7" t="s">
        <v>28</v>
      </c>
    </row>
    <row r="358" spans="1:10">
      <c r="A358" s="6" t="s">
        <v>42</v>
      </c>
      <c r="B358" s="13" t="s">
        <v>74</v>
      </c>
      <c r="C358" s="12">
        <v>10.49</v>
      </c>
      <c r="D358" s="11">
        <f t="shared" si="11"/>
        <v>10.125482625482626</v>
      </c>
      <c r="E358" s="12">
        <v>1285</v>
      </c>
      <c r="F358" s="11">
        <v>0.89814349329938314</v>
      </c>
      <c r="G358">
        <v>0.114796083993206</v>
      </c>
      <c r="H358">
        <f t="shared" si="10"/>
        <v>1.1174385297674396</v>
      </c>
      <c r="I358" s="7" t="s">
        <v>687</v>
      </c>
    </row>
    <row r="359" spans="1:10">
      <c r="A359" s="6" t="s">
        <v>305</v>
      </c>
      <c r="B359" s="4" t="s">
        <v>167</v>
      </c>
      <c r="C359" s="11">
        <v>5211.25</v>
      </c>
      <c r="D359" s="11">
        <f t="shared" si="11"/>
        <v>5030.1640926640921</v>
      </c>
      <c r="E359" s="11">
        <v>2765457.5</v>
      </c>
      <c r="F359" s="11">
        <v>1.4561151071003631</v>
      </c>
      <c r="G359">
        <v>0.44983826667480975</v>
      </c>
      <c r="H359">
        <f t="shared" si="10"/>
        <v>5.5548424454494327</v>
      </c>
      <c r="I359" s="7" t="s">
        <v>799</v>
      </c>
      <c r="J359" s="5" t="s">
        <v>608</v>
      </c>
    </row>
    <row r="360" spans="1:10">
      <c r="A360" s="6" t="s">
        <v>545</v>
      </c>
      <c r="B360" s="4" t="s">
        <v>167</v>
      </c>
      <c r="C360" s="11">
        <v>5436.4</v>
      </c>
      <c r="D360" s="11">
        <f t="shared" si="11"/>
        <v>5247.4903474903467</v>
      </c>
      <c r="E360" s="11">
        <v>4301340</v>
      </c>
      <c r="F360" s="11">
        <v>1.0925843168995353</v>
      </c>
      <c r="G360">
        <v>0.35512143086393738</v>
      </c>
      <c r="H360">
        <f t="shared" si="10"/>
        <v>4.4456899449346468</v>
      </c>
      <c r="I360" s="7" t="s">
        <v>779</v>
      </c>
    </row>
    <row r="361" spans="1:10">
      <c r="A361" s="3" t="s">
        <v>134</v>
      </c>
      <c r="B361" s="4" t="s">
        <v>68</v>
      </c>
      <c r="C361" s="11">
        <v>8.0250000000000004</v>
      </c>
      <c r="D361" s="11">
        <f t="shared" si="11"/>
        <v>7.7461389961389964</v>
      </c>
      <c r="E361" s="11">
        <v>359.5</v>
      </c>
      <c r="F361" s="11">
        <v>1.7770745145989757</v>
      </c>
      <c r="G361">
        <v>0.19618621895435981</v>
      </c>
      <c r="H361">
        <f t="shared" si="10"/>
        <v>1.8357592897122024</v>
      </c>
      <c r="I361" s="7" t="s">
        <v>675</v>
      </c>
    </row>
    <row r="362" spans="1:10">
      <c r="A362" s="3" t="s">
        <v>183</v>
      </c>
      <c r="B362" s="4" t="s">
        <v>68</v>
      </c>
      <c r="C362" s="11">
        <v>6.0200000000000005</v>
      </c>
      <c r="D362" s="11">
        <f t="shared" si="11"/>
        <v>5.8108108108108114</v>
      </c>
      <c r="E362" s="11">
        <v>240</v>
      </c>
      <c r="F362" s="11">
        <v>1.8020667681632645</v>
      </c>
      <c r="G362">
        <v>0.18991210888982563</v>
      </c>
      <c r="H362">
        <f t="shared" si="10"/>
        <v>1.7549299127722264</v>
      </c>
      <c r="I362" s="7" t="s">
        <v>609</v>
      </c>
    </row>
    <row r="363" spans="1:10">
      <c r="A363" s="3" t="s">
        <v>457</v>
      </c>
      <c r="B363" s="4" t="s">
        <v>68</v>
      </c>
      <c r="C363" s="11">
        <v>35.216666666666669</v>
      </c>
      <c r="D363" s="11">
        <f t="shared" si="11"/>
        <v>33.992921492921496</v>
      </c>
      <c r="E363" s="11">
        <v>4607</v>
      </c>
      <c r="F363" s="11">
        <v>1.1631888575298266</v>
      </c>
      <c r="G363">
        <v>0.17218718001134675</v>
      </c>
      <c r="H363">
        <f t="shared" si="10"/>
        <v>1.7437625636025165</v>
      </c>
      <c r="I363" s="7" t="s">
        <v>673</v>
      </c>
    </row>
    <row r="364" spans="1:10">
      <c r="A364" s="3" t="s">
        <v>763</v>
      </c>
      <c r="B364" s="4" t="s">
        <v>68</v>
      </c>
      <c r="C364" s="11">
        <v>1.9500000000000002</v>
      </c>
      <c r="D364" s="11">
        <f t="shared" si="11"/>
        <v>1.8822393822393824</v>
      </c>
      <c r="E364" s="11">
        <v>39</v>
      </c>
      <c r="F364" s="11">
        <v>2.2641874951931578</v>
      </c>
      <c r="G364">
        <v>0.19361647232002419</v>
      </c>
      <c r="H364">
        <f t="shared" si="10"/>
        <v>1.6911645931141073</v>
      </c>
      <c r="I364" s="7" t="s">
        <v>609</v>
      </c>
    </row>
    <row r="365" spans="1:10">
      <c r="A365" s="3" t="s">
        <v>126</v>
      </c>
      <c r="B365" s="4" t="s">
        <v>68</v>
      </c>
      <c r="C365" s="11">
        <v>7.65</v>
      </c>
      <c r="D365" s="11">
        <f t="shared" si="11"/>
        <v>7.384169884169884</v>
      </c>
      <c r="E365" s="11">
        <v>400</v>
      </c>
      <c r="F365" s="11">
        <v>1.5643598267921202</v>
      </c>
      <c r="G365">
        <v>0.17483607143671948</v>
      </c>
      <c r="H365">
        <f t="shared" si="10"/>
        <v>1.6414039367757427</v>
      </c>
      <c r="I365" s="7" t="s">
        <v>609</v>
      </c>
      <c r="J365" s="5" t="s">
        <v>608</v>
      </c>
    </row>
    <row r="366" spans="1:10">
      <c r="A366" s="3" t="s">
        <v>164</v>
      </c>
      <c r="B366" s="4" t="s">
        <v>68</v>
      </c>
      <c r="C366" s="11">
        <v>5.41</v>
      </c>
      <c r="D366" s="11">
        <f t="shared" si="11"/>
        <v>5.2220077220077217</v>
      </c>
      <c r="E366" s="11">
        <v>240</v>
      </c>
      <c r="F366" s="11">
        <v>1.6194653182330998</v>
      </c>
      <c r="G366">
        <v>0.17066852310530839</v>
      </c>
      <c r="H366">
        <f t="shared" si="10"/>
        <v>1.5771047887205556</v>
      </c>
      <c r="I366" s="7" t="s">
        <v>609</v>
      </c>
      <c r="J366" s="5" t="s">
        <v>608</v>
      </c>
    </row>
    <row r="367" spans="1:10">
      <c r="A367" s="3" t="s">
        <v>185</v>
      </c>
      <c r="B367" s="4" t="s">
        <v>68</v>
      </c>
      <c r="C367" s="11">
        <v>4.91</v>
      </c>
      <c r="D367" s="11">
        <f t="shared" si="11"/>
        <v>4.7393822393822393</v>
      </c>
      <c r="E367" s="11">
        <v>209.5</v>
      </c>
      <c r="F367" s="11">
        <v>1.6266352548853946</v>
      </c>
      <c r="G367">
        <v>0.16876556185852926</v>
      </c>
      <c r="H367">
        <f t="shared" si="10"/>
        <v>1.5529629910301159</v>
      </c>
      <c r="I367" s="7" t="s">
        <v>609</v>
      </c>
      <c r="J367" s="5" t="s">
        <v>608</v>
      </c>
    </row>
    <row r="368" spans="1:10">
      <c r="A368" s="3" t="s">
        <v>253</v>
      </c>
      <c r="B368" s="4" t="s">
        <v>68</v>
      </c>
      <c r="C368" s="11">
        <v>18.100000000000001</v>
      </c>
      <c r="D368" s="11">
        <f t="shared" si="11"/>
        <v>17.471042471042473</v>
      </c>
      <c r="E368" s="11">
        <v>1890</v>
      </c>
      <c r="F368" s="11">
        <v>1.1621175021294603</v>
      </c>
      <c r="G368">
        <v>0.15527467722978094</v>
      </c>
      <c r="H368">
        <f t="shared" si="10"/>
        <v>1.5296480687214489</v>
      </c>
      <c r="I368" s="7" t="s">
        <v>675</v>
      </c>
      <c r="J368" s="5" t="s">
        <v>608</v>
      </c>
    </row>
    <row r="369" spans="1:10">
      <c r="A369" s="3" t="s">
        <v>122</v>
      </c>
      <c r="B369" s="4" t="s">
        <v>68</v>
      </c>
      <c r="C369" s="11">
        <v>1.29</v>
      </c>
      <c r="D369" s="11">
        <f t="shared" si="11"/>
        <v>1.2451737451737452</v>
      </c>
      <c r="E369" s="11">
        <v>25</v>
      </c>
      <c r="F369" s="11">
        <v>2.0870768305079559</v>
      </c>
      <c r="G369">
        <v>0.16957390585516657</v>
      </c>
      <c r="H369">
        <f t="shared" si="10"/>
        <v>1.4608840096003552</v>
      </c>
      <c r="I369" s="7" t="s">
        <v>609</v>
      </c>
    </row>
    <row r="370" spans="1:10">
      <c r="A370" s="3" t="s">
        <v>329</v>
      </c>
      <c r="B370" s="4" t="s">
        <v>68</v>
      </c>
      <c r="C370" s="11">
        <v>7.9116666666666662</v>
      </c>
      <c r="D370" s="11">
        <f t="shared" si="11"/>
        <v>7.6367438867438864</v>
      </c>
      <c r="E370" s="11">
        <v>516.31666666666672</v>
      </c>
      <c r="F370" s="11">
        <v>1.3373482406527621</v>
      </c>
      <c r="G370">
        <v>0.15391727044158476</v>
      </c>
      <c r="H370">
        <f t="shared" si="10"/>
        <v>1.4564927431196086</v>
      </c>
      <c r="I370" s="7" t="s">
        <v>751</v>
      </c>
      <c r="J370" s="5" t="s">
        <v>608</v>
      </c>
    </row>
    <row r="371" spans="1:10">
      <c r="A371" s="3" t="s">
        <v>184</v>
      </c>
      <c r="B371" s="4" t="s">
        <v>68</v>
      </c>
      <c r="C371" s="11">
        <v>4.4400000000000004</v>
      </c>
      <c r="D371" s="11">
        <f t="shared" si="11"/>
        <v>4.2857142857142856</v>
      </c>
      <c r="E371" s="11">
        <v>202</v>
      </c>
      <c r="F371" s="11">
        <v>1.5114814497652147</v>
      </c>
      <c r="G371">
        <v>0.15616212665945239</v>
      </c>
      <c r="H371">
        <f t="shared" si="10"/>
        <v>1.4353644269973824</v>
      </c>
      <c r="I371" s="7" t="s">
        <v>609</v>
      </c>
    </row>
    <row r="372" spans="1:10">
      <c r="A372" s="7" t="s">
        <v>330</v>
      </c>
      <c r="B372" s="4" t="s">
        <v>68</v>
      </c>
      <c r="C372" s="11">
        <v>5.9249999999999998</v>
      </c>
      <c r="D372" s="11">
        <f t="shared" si="11"/>
        <v>5.7191119691119692</v>
      </c>
      <c r="E372" s="11">
        <v>327.39999999999998</v>
      </c>
      <c r="F372" s="11">
        <v>1.4068624430583572</v>
      </c>
      <c r="G372">
        <v>0.15365375195175099</v>
      </c>
      <c r="H372">
        <f t="shared" si="10"/>
        <v>1.4336105224948359</v>
      </c>
      <c r="I372" s="7" t="s">
        <v>684</v>
      </c>
    </row>
    <row r="373" spans="1:10">
      <c r="A373" s="3" t="s">
        <v>741</v>
      </c>
      <c r="B373" s="4" t="s">
        <v>68</v>
      </c>
      <c r="C373" s="11">
        <v>4.38</v>
      </c>
      <c r="D373" s="11">
        <f t="shared" si="11"/>
        <v>4.2277992277992276</v>
      </c>
      <c r="E373" s="11">
        <v>200</v>
      </c>
      <c r="F373" s="11">
        <v>1.502165234868613</v>
      </c>
      <c r="G373">
        <v>0.155022109355367</v>
      </c>
      <c r="H373">
        <f t="shared" si="10"/>
        <v>1.4244465032891429</v>
      </c>
      <c r="I373" s="7" t="s">
        <v>609</v>
      </c>
    </row>
    <row r="374" spans="1:10">
      <c r="A374" s="3" t="s">
        <v>77</v>
      </c>
      <c r="B374" s="4" t="s">
        <v>68</v>
      </c>
      <c r="C374" s="11">
        <v>2.31</v>
      </c>
      <c r="D374" s="11">
        <f t="shared" si="11"/>
        <v>2.2297297297297298</v>
      </c>
      <c r="E374" s="11">
        <v>70</v>
      </c>
      <c r="F374" s="11">
        <v>1.7337274086304437</v>
      </c>
      <c r="G374">
        <v>0.15857129587927737</v>
      </c>
      <c r="H374">
        <f t="shared" si="10"/>
        <v>1.4104028804136144</v>
      </c>
      <c r="I374" s="7" t="s">
        <v>609</v>
      </c>
    </row>
    <row r="375" spans="1:10">
      <c r="A375" s="6" t="s">
        <v>93</v>
      </c>
      <c r="B375" s="4" t="s">
        <v>68</v>
      </c>
      <c r="C375" s="11">
        <v>5.4</v>
      </c>
      <c r="D375" s="11">
        <f t="shared" si="11"/>
        <v>5.2123552123552122</v>
      </c>
      <c r="E375" s="11">
        <v>291</v>
      </c>
      <c r="F375" s="11">
        <v>1.400043607719639</v>
      </c>
      <c r="G375">
        <v>0.15085049600055678</v>
      </c>
      <c r="H375">
        <f t="shared" si="10"/>
        <v>1.4023228052005066</v>
      </c>
      <c r="I375" s="7" t="s">
        <v>609</v>
      </c>
    </row>
    <row r="376" spans="1:10">
      <c r="A376" s="3" t="s">
        <v>150</v>
      </c>
      <c r="B376" s="4" t="s">
        <v>68</v>
      </c>
      <c r="C376" s="11">
        <v>21.26</v>
      </c>
      <c r="D376" s="11">
        <f t="shared" si="11"/>
        <v>20.521235521235521</v>
      </c>
      <c r="E376" s="11">
        <v>2873</v>
      </c>
      <c r="F376" s="11">
        <v>0.99875014688007313</v>
      </c>
      <c r="G376">
        <v>0.14003059652668931</v>
      </c>
      <c r="H376">
        <f t="shared" si="10"/>
        <v>1.3975003165919646</v>
      </c>
      <c r="I376" s="7" t="s">
        <v>736</v>
      </c>
      <c r="J376" s="5" t="s">
        <v>608</v>
      </c>
    </row>
    <row r="377" spans="1:10">
      <c r="A377" s="6" t="s">
        <v>92</v>
      </c>
      <c r="B377" s="4" t="s">
        <v>68</v>
      </c>
      <c r="C377" s="11">
        <v>5.75</v>
      </c>
      <c r="D377" s="11">
        <f t="shared" si="11"/>
        <v>5.5501930501930499</v>
      </c>
      <c r="E377" s="11">
        <v>326</v>
      </c>
      <c r="F377" s="11">
        <v>1.3696811788049952</v>
      </c>
      <c r="G377">
        <v>0.1495192113846123</v>
      </c>
      <c r="H377">
        <f t="shared" si="10"/>
        <v>1.3948493840923677</v>
      </c>
      <c r="I377" s="7" t="s">
        <v>609</v>
      </c>
      <c r="J377" s="5" t="s">
        <v>608</v>
      </c>
    </row>
    <row r="378" spans="1:10">
      <c r="A378" s="3" t="s">
        <v>327</v>
      </c>
      <c r="B378" s="4" t="s">
        <v>68</v>
      </c>
      <c r="C378" s="11">
        <v>7.41</v>
      </c>
      <c r="D378" s="11">
        <f t="shared" si="11"/>
        <v>7.1525096525096528</v>
      </c>
      <c r="E378" s="11">
        <v>503.16666666666669</v>
      </c>
      <c r="F378" s="11">
        <v>1.2768889581690346</v>
      </c>
      <c r="G378">
        <v>0.14652356655824089</v>
      </c>
      <c r="H378">
        <f t="shared" si="10"/>
        <v>1.3854189405935391</v>
      </c>
      <c r="I378" s="7" t="s">
        <v>684</v>
      </c>
      <c r="J378" s="5" t="s">
        <v>608</v>
      </c>
    </row>
    <row r="379" spans="1:10">
      <c r="A379" s="6" t="s">
        <v>85</v>
      </c>
      <c r="B379" s="4" t="s">
        <v>68</v>
      </c>
      <c r="C379" s="11">
        <v>21.884999999999998</v>
      </c>
      <c r="D379" s="11">
        <f t="shared" si="11"/>
        <v>21.124517374517371</v>
      </c>
      <c r="E379" s="11">
        <v>3152.5</v>
      </c>
      <c r="F379" s="11">
        <v>0.95931629810836561</v>
      </c>
      <c r="G379">
        <v>0.13594543996146721</v>
      </c>
      <c r="H379">
        <f t="shared" si="10"/>
        <v>1.3606409085140498</v>
      </c>
      <c r="I379" s="7" t="s">
        <v>686</v>
      </c>
    </row>
    <row r="380" spans="1:10">
      <c r="A380" s="3" t="s">
        <v>289</v>
      </c>
      <c r="B380" s="4" t="s">
        <v>68</v>
      </c>
      <c r="C380" s="11">
        <v>1.83</v>
      </c>
      <c r="D380" s="11">
        <f t="shared" si="11"/>
        <v>1.7664092664092663</v>
      </c>
      <c r="E380" s="11">
        <v>51.2</v>
      </c>
      <c r="F380" s="11">
        <v>1.734393638113163</v>
      </c>
      <c r="G380">
        <v>0.15302810598734018</v>
      </c>
      <c r="H380">
        <f t="shared" si="10"/>
        <v>1.3479666376803769</v>
      </c>
      <c r="I380" s="7" t="s">
        <v>609</v>
      </c>
      <c r="J380" s="5" t="s">
        <v>608</v>
      </c>
    </row>
    <row r="381" spans="1:10">
      <c r="A381" s="3" t="s">
        <v>118</v>
      </c>
      <c r="B381" s="4" t="s">
        <v>68</v>
      </c>
      <c r="C381" s="11">
        <v>6.5200000000000005</v>
      </c>
      <c r="D381" s="11">
        <f t="shared" si="11"/>
        <v>6.2934362934362937</v>
      </c>
      <c r="E381" s="11">
        <v>439</v>
      </c>
      <c r="F381" s="11">
        <v>1.2438873083013939</v>
      </c>
      <c r="G381">
        <v>0.14051475877809422</v>
      </c>
      <c r="H381">
        <f t="shared" si="10"/>
        <v>1.322997166167676</v>
      </c>
      <c r="I381" s="7" t="s">
        <v>609</v>
      </c>
      <c r="J381" s="5" t="s">
        <v>608</v>
      </c>
    </row>
    <row r="382" spans="1:10">
      <c r="A382" s="3" t="s">
        <v>288</v>
      </c>
      <c r="B382" s="4" t="s">
        <v>68</v>
      </c>
      <c r="C382" s="11">
        <v>1.9900000000000002</v>
      </c>
      <c r="D382" s="11">
        <f t="shared" si="11"/>
        <v>1.9208494208494209</v>
      </c>
      <c r="E382" s="11">
        <v>60.8</v>
      </c>
      <c r="F382" s="11">
        <v>1.6591015889921952</v>
      </c>
      <c r="G382">
        <v>0.14930672746066206</v>
      </c>
      <c r="H382">
        <f t="shared" si="10"/>
        <v>1.3222115884704457</v>
      </c>
      <c r="I382" s="7" t="s">
        <v>609</v>
      </c>
      <c r="J382" s="5" t="s">
        <v>608</v>
      </c>
    </row>
    <row r="383" spans="1:10">
      <c r="A383" s="3" t="s">
        <v>326</v>
      </c>
      <c r="B383" s="4" t="s">
        <v>68</v>
      </c>
      <c r="C383" s="11">
        <v>7.8100000000000005</v>
      </c>
      <c r="D383" s="11">
        <f t="shared" si="11"/>
        <v>7.538610038610039</v>
      </c>
      <c r="E383" s="11">
        <v>595</v>
      </c>
      <c r="F383" s="11">
        <v>1.1876086453486467</v>
      </c>
      <c r="G383">
        <v>0.13893136005415951</v>
      </c>
      <c r="H383">
        <f t="shared" si="10"/>
        <v>1.32047713287724</v>
      </c>
      <c r="I383" s="7" t="s">
        <v>695</v>
      </c>
    </row>
    <row r="384" spans="1:10">
      <c r="A384" s="3" t="s">
        <v>286</v>
      </c>
      <c r="B384" s="4" t="s">
        <v>68</v>
      </c>
      <c r="C384" s="11">
        <v>1.98</v>
      </c>
      <c r="D384" s="11">
        <f t="shared" si="11"/>
        <v>1.9111969111969112</v>
      </c>
      <c r="E384" s="11">
        <v>62.2</v>
      </c>
      <c r="F384" s="11">
        <v>1.6229664279610545</v>
      </c>
      <c r="G384">
        <v>0.1464377057817432</v>
      </c>
      <c r="H384">
        <f t="shared" si="10"/>
        <v>1.2977199758585622</v>
      </c>
      <c r="I384" s="7" t="s">
        <v>609</v>
      </c>
      <c r="J384" s="5" t="s">
        <v>608</v>
      </c>
    </row>
    <row r="385" spans="1:10">
      <c r="A385" s="3" t="s">
        <v>275</v>
      </c>
      <c r="B385" s="4" t="s">
        <v>68</v>
      </c>
      <c r="C385" s="11">
        <v>3.83</v>
      </c>
      <c r="D385" s="11">
        <f t="shared" si="11"/>
        <v>3.6969111969111967</v>
      </c>
      <c r="E385" s="11">
        <v>188.9</v>
      </c>
      <c r="F385" s="11">
        <v>1.3706977704236272</v>
      </c>
      <c r="G385">
        <v>0.14052897132676492</v>
      </c>
      <c r="H385">
        <f t="shared" si="10"/>
        <v>1.2889902417830172</v>
      </c>
      <c r="I385" s="7" t="s">
        <v>609</v>
      </c>
    </row>
    <row r="386" spans="1:10">
      <c r="A386" s="3" t="s">
        <v>274</v>
      </c>
      <c r="B386" s="4" t="s">
        <v>68</v>
      </c>
      <c r="C386" s="11">
        <v>2.44</v>
      </c>
      <c r="D386" s="11">
        <f t="shared" si="11"/>
        <v>2.3552123552123549</v>
      </c>
      <c r="E386" s="11">
        <v>89.4</v>
      </c>
      <c r="F386" s="11">
        <v>1.5258224843120816</v>
      </c>
      <c r="G386">
        <v>0.14353747780915707</v>
      </c>
      <c r="H386">
        <f t="shared" ref="H386:H449" si="12">C386/(0.128*E386^0.6)</f>
        <v>1.2864038921600913</v>
      </c>
      <c r="I386" s="7" t="s">
        <v>609</v>
      </c>
    </row>
    <row r="387" spans="1:10">
      <c r="A387" s="3" t="s">
        <v>171</v>
      </c>
      <c r="B387" s="4" t="s">
        <v>68</v>
      </c>
      <c r="C387" s="11">
        <v>4.1400000000000006</v>
      </c>
      <c r="D387" s="11">
        <f t="shared" ref="D387:D450" si="13">C387/1.036</f>
        <v>3.9961389961389964</v>
      </c>
      <c r="E387" s="11">
        <v>218</v>
      </c>
      <c r="F387" s="11">
        <v>1.3314466518205781</v>
      </c>
      <c r="G387">
        <v>0.13877260869058824</v>
      </c>
      <c r="H387">
        <f t="shared" si="12"/>
        <v>1.2785463457965818</v>
      </c>
      <c r="I387" s="7" t="s">
        <v>695</v>
      </c>
    </row>
    <row r="388" spans="1:10">
      <c r="A388" s="3" t="s">
        <v>105</v>
      </c>
      <c r="B388" s="4" t="s">
        <v>68</v>
      </c>
      <c r="C388" s="11">
        <v>3.3800000000000003</v>
      </c>
      <c r="D388" s="11">
        <f t="shared" si="13"/>
        <v>3.2625482625482629</v>
      </c>
      <c r="E388" s="11">
        <v>155.5</v>
      </c>
      <c r="F388" s="11">
        <v>1.3986137702166712</v>
      </c>
      <c r="G388">
        <v>0.14021816547407892</v>
      </c>
      <c r="H388">
        <f t="shared" si="12"/>
        <v>1.2784051002585661</v>
      </c>
      <c r="I388" s="7" t="s">
        <v>609</v>
      </c>
      <c r="J388" s="5" t="s">
        <v>608</v>
      </c>
    </row>
    <row r="389" spans="1:10">
      <c r="A389" s="3" t="s">
        <v>287</v>
      </c>
      <c r="B389" s="4" t="s">
        <v>68</v>
      </c>
      <c r="C389" s="11">
        <v>1.6</v>
      </c>
      <c r="D389" s="11">
        <f t="shared" si="13"/>
        <v>1.5444015444015444</v>
      </c>
      <c r="E389" s="11">
        <v>45.3</v>
      </c>
      <c r="F389" s="11">
        <v>1.6614324820716437</v>
      </c>
      <c r="G389">
        <v>0.14454114006998436</v>
      </c>
      <c r="H389">
        <f t="shared" si="12"/>
        <v>1.2683849836697412</v>
      </c>
      <c r="I389" s="7" t="s">
        <v>609</v>
      </c>
    </row>
    <row r="390" spans="1:10">
      <c r="A390" s="3" t="s">
        <v>328</v>
      </c>
      <c r="B390" s="4" t="s">
        <v>68</v>
      </c>
      <c r="C390" s="11">
        <v>5.91</v>
      </c>
      <c r="D390" s="11">
        <f t="shared" si="13"/>
        <v>5.7046332046332049</v>
      </c>
      <c r="E390" s="11">
        <v>400</v>
      </c>
      <c r="F390" s="11">
        <v>1.2085446505021478</v>
      </c>
      <c r="G390">
        <v>0.13506943558052445</v>
      </c>
      <c r="H390">
        <f t="shared" si="12"/>
        <v>1.2680650021365543</v>
      </c>
      <c r="I390" s="7" t="s">
        <v>609</v>
      </c>
      <c r="J390" s="5" t="s">
        <v>608</v>
      </c>
    </row>
    <row r="391" spans="1:10">
      <c r="A391" s="3" t="s">
        <v>127</v>
      </c>
      <c r="B391" s="4" t="s">
        <v>68</v>
      </c>
      <c r="C391" s="11">
        <v>5.09</v>
      </c>
      <c r="D391" s="11">
        <f t="shared" si="13"/>
        <v>4.9131274131274125</v>
      </c>
      <c r="E391" s="11">
        <v>317.5</v>
      </c>
      <c r="F391" s="11">
        <v>1.23659911977713</v>
      </c>
      <c r="G391">
        <v>0.13458199059922435</v>
      </c>
      <c r="H391">
        <f t="shared" si="12"/>
        <v>1.2544737408311408</v>
      </c>
      <c r="I391" s="7" t="s">
        <v>609</v>
      </c>
      <c r="J391" s="5" t="s">
        <v>608</v>
      </c>
    </row>
    <row r="392" spans="1:10">
      <c r="A392" s="6" t="s">
        <v>10</v>
      </c>
      <c r="B392" s="4" t="s">
        <v>68</v>
      </c>
      <c r="C392" s="11">
        <v>4.28</v>
      </c>
      <c r="D392" s="11">
        <f t="shared" si="13"/>
        <v>4.1312741312741315</v>
      </c>
      <c r="E392" s="11">
        <v>240</v>
      </c>
      <c r="F392" s="11">
        <v>1.2812036159034506</v>
      </c>
      <c r="G392">
        <v>0.1350205691110388</v>
      </c>
      <c r="H392">
        <f t="shared" si="12"/>
        <v>1.2476910343297556</v>
      </c>
      <c r="I392" s="7" t="s">
        <v>609</v>
      </c>
      <c r="J392" s="5" t="s">
        <v>608</v>
      </c>
    </row>
    <row r="393" spans="1:10">
      <c r="A393" s="3" t="s">
        <v>108</v>
      </c>
      <c r="B393" s="4" t="s">
        <v>68</v>
      </c>
      <c r="C393" s="11">
        <v>2.5</v>
      </c>
      <c r="D393" s="11">
        <f t="shared" si="13"/>
        <v>2.413127413127413</v>
      </c>
      <c r="E393" s="11">
        <v>98</v>
      </c>
      <c r="F393" s="11">
        <v>1.459813344089141</v>
      </c>
      <c r="G393">
        <v>0.13878604941526587</v>
      </c>
      <c r="H393">
        <f t="shared" si="12"/>
        <v>1.2473674116322282</v>
      </c>
      <c r="I393" s="7" t="s">
        <v>675</v>
      </c>
    </row>
    <row r="394" spans="1:10">
      <c r="A394" s="3" t="s">
        <v>292</v>
      </c>
      <c r="B394" s="4" t="s">
        <v>68</v>
      </c>
      <c r="C394" s="11">
        <v>1.8600000000000003</v>
      </c>
      <c r="D394" s="11">
        <f t="shared" si="13"/>
        <v>1.7953667953667956</v>
      </c>
      <c r="E394" s="11">
        <v>59.9</v>
      </c>
      <c r="F394" s="11">
        <v>1.5680666119730271</v>
      </c>
      <c r="G394">
        <v>0.14087245332511208</v>
      </c>
      <c r="H394">
        <f t="shared" si="12"/>
        <v>1.2469438027383901</v>
      </c>
      <c r="I394" s="7" t="s">
        <v>609</v>
      </c>
    </row>
    <row r="395" spans="1:10">
      <c r="A395" s="3" t="s">
        <v>746</v>
      </c>
      <c r="B395" s="4" t="s">
        <v>68</v>
      </c>
      <c r="C395" s="11">
        <v>75</v>
      </c>
      <c r="D395" s="11">
        <f t="shared" si="13"/>
        <v>72.39382239382239</v>
      </c>
      <c r="E395" s="11">
        <v>28500</v>
      </c>
      <c r="F395" s="11">
        <v>0.63614917869856091</v>
      </c>
      <c r="G395">
        <v>0.11612443539548105</v>
      </c>
      <c r="H395">
        <f t="shared" si="12"/>
        <v>1.2443552307819414</v>
      </c>
      <c r="I395" s="7" t="s">
        <v>679</v>
      </c>
    </row>
    <row r="396" spans="1:10">
      <c r="A396" s="3" t="s">
        <v>137</v>
      </c>
      <c r="B396" s="4" t="s">
        <v>68</v>
      </c>
      <c r="C396" s="11">
        <v>9.85</v>
      </c>
      <c r="D396" s="11">
        <f t="shared" si="13"/>
        <v>9.5077220077220073</v>
      </c>
      <c r="E396" s="11">
        <v>982.5</v>
      </c>
      <c r="F396" s="11">
        <v>1.0303104730831349</v>
      </c>
      <c r="G396">
        <v>0.12768616533510585</v>
      </c>
      <c r="H396">
        <f t="shared" si="12"/>
        <v>1.232612947858575</v>
      </c>
      <c r="I396" s="7" t="s">
        <v>609</v>
      </c>
    </row>
    <row r="397" spans="1:10">
      <c r="A397" s="3" t="s">
        <v>120</v>
      </c>
      <c r="B397" s="4" t="s">
        <v>68</v>
      </c>
      <c r="C397" s="11">
        <v>13.28</v>
      </c>
      <c r="D397" s="11">
        <f t="shared" si="13"/>
        <v>12.818532818532818</v>
      </c>
      <c r="E397" s="11">
        <v>1625</v>
      </c>
      <c r="F397" s="11">
        <v>0.95436265677639964</v>
      </c>
      <c r="G397">
        <v>0.12531961737620753</v>
      </c>
      <c r="H397">
        <f t="shared" si="12"/>
        <v>1.2287855233973846</v>
      </c>
      <c r="I397" s="7" t="s">
        <v>609</v>
      </c>
      <c r="J397" s="5" t="s">
        <v>608</v>
      </c>
    </row>
    <row r="398" spans="1:10">
      <c r="A398" s="6" t="s">
        <v>198</v>
      </c>
      <c r="B398" s="4" t="s">
        <v>68</v>
      </c>
      <c r="C398" s="11">
        <v>6.87</v>
      </c>
      <c r="D398" s="11">
        <f t="shared" si="13"/>
        <v>6.6312741312741315</v>
      </c>
      <c r="E398" s="11">
        <v>544.75</v>
      </c>
      <c r="F398" s="11">
        <v>1.1157465941568512</v>
      </c>
      <c r="G398">
        <v>0.12920690929106612</v>
      </c>
      <c r="H398">
        <f t="shared" si="12"/>
        <v>1.2246963515712714</v>
      </c>
      <c r="I398" s="7" t="s">
        <v>609</v>
      </c>
    </row>
    <row r="399" spans="1:10">
      <c r="A399" s="3" t="s">
        <v>172</v>
      </c>
      <c r="B399" s="4" t="s">
        <v>68</v>
      </c>
      <c r="C399" s="11">
        <v>4.4800000000000004</v>
      </c>
      <c r="D399" s="11">
        <f t="shared" si="13"/>
        <v>4.3243243243243246</v>
      </c>
      <c r="E399" s="11">
        <v>268</v>
      </c>
      <c r="F399" s="11">
        <v>1.2350980346498632</v>
      </c>
      <c r="G399">
        <v>0.13182397940963586</v>
      </c>
      <c r="H399">
        <f t="shared" si="12"/>
        <v>1.222326332759246</v>
      </c>
      <c r="I399" s="7" t="s">
        <v>609</v>
      </c>
    </row>
    <row r="400" spans="1:10">
      <c r="A400" s="3" t="s">
        <v>290</v>
      </c>
      <c r="B400" s="4" t="s">
        <v>68</v>
      </c>
      <c r="C400" s="11">
        <v>2.16</v>
      </c>
      <c r="D400" s="11">
        <f t="shared" si="13"/>
        <v>2.0849420849420852</v>
      </c>
      <c r="E400" s="11">
        <v>82.3</v>
      </c>
      <c r="F400" s="11">
        <v>1.4367375652782599</v>
      </c>
      <c r="G400">
        <v>0.13387698211878882</v>
      </c>
      <c r="H400">
        <f t="shared" si="12"/>
        <v>1.1967512241062943</v>
      </c>
      <c r="I400" s="7" t="s">
        <v>609</v>
      </c>
      <c r="J400" s="5" t="s">
        <v>608</v>
      </c>
    </row>
    <row r="401" spans="1:10">
      <c r="A401" s="3" t="s">
        <v>333</v>
      </c>
      <c r="B401" s="4" t="s">
        <v>68</v>
      </c>
      <c r="C401" s="11">
        <v>6.18</v>
      </c>
      <c r="D401" s="11">
        <f t="shared" si="13"/>
        <v>5.9652509652509647</v>
      </c>
      <c r="E401" s="11">
        <v>495</v>
      </c>
      <c r="F401" s="11">
        <v>1.0780154115792793</v>
      </c>
      <c r="G401">
        <v>0.12347017203851535</v>
      </c>
      <c r="H401">
        <f t="shared" si="12"/>
        <v>1.1668509552446518</v>
      </c>
      <c r="I401" s="7" t="s">
        <v>695</v>
      </c>
    </row>
    <row r="402" spans="1:10">
      <c r="A402" s="3" t="s">
        <v>73</v>
      </c>
      <c r="B402" s="4" t="s">
        <v>68</v>
      </c>
      <c r="C402" s="11">
        <v>3.5</v>
      </c>
      <c r="D402" s="11">
        <f t="shared" si="13"/>
        <v>3.3783783783783781</v>
      </c>
      <c r="E402" s="11">
        <v>193</v>
      </c>
      <c r="F402" s="11">
        <v>1.2326911125657856</v>
      </c>
      <c r="G402">
        <v>0.12669248103703412</v>
      </c>
      <c r="H402">
        <f t="shared" si="12"/>
        <v>1.1628499788138371</v>
      </c>
      <c r="I402" s="7" t="s">
        <v>675</v>
      </c>
    </row>
    <row r="403" spans="1:10">
      <c r="A403" s="3" t="s">
        <v>138</v>
      </c>
      <c r="B403" s="4" t="s">
        <v>68</v>
      </c>
      <c r="C403" s="11">
        <v>11.01</v>
      </c>
      <c r="D403" s="11">
        <f t="shared" si="13"/>
        <v>10.627413127413126</v>
      </c>
      <c r="E403" s="11">
        <v>1320</v>
      </c>
      <c r="F403" s="11">
        <v>0.92395567927689337</v>
      </c>
      <c r="G403">
        <v>0.11846079068846987</v>
      </c>
      <c r="H403">
        <f t="shared" si="12"/>
        <v>1.1540722292311769</v>
      </c>
      <c r="I403" s="7" t="s">
        <v>609</v>
      </c>
    </row>
    <row r="404" spans="1:10">
      <c r="A404" s="3" t="s">
        <v>69</v>
      </c>
      <c r="B404" s="4" t="s">
        <v>68</v>
      </c>
      <c r="C404" s="11">
        <v>10.34</v>
      </c>
      <c r="D404" s="11">
        <f t="shared" si="13"/>
        <v>9.980694980694981</v>
      </c>
      <c r="E404" s="11">
        <v>1189</v>
      </c>
      <c r="F404" s="11">
        <v>0.93809505833315687</v>
      </c>
      <c r="G404">
        <v>0.11883660803712537</v>
      </c>
      <c r="H404">
        <f t="shared" si="12"/>
        <v>1.1539884347189129</v>
      </c>
      <c r="I404" s="5" t="s">
        <v>609</v>
      </c>
      <c r="J404" s="5" t="s">
        <v>608</v>
      </c>
    </row>
    <row r="405" spans="1:10">
      <c r="A405" s="3" t="s">
        <v>151</v>
      </c>
      <c r="B405" s="4" t="s">
        <v>68</v>
      </c>
      <c r="C405" s="11">
        <v>18.34</v>
      </c>
      <c r="D405" s="11">
        <f t="shared" si="13"/>
        <v>17.702702702702702</v>
      </c>
      <c r="E405" s="11">
        <v>3172</v>
      </c>
      <c r="F405" s="11">
        <v>0.8002335458067289</v>
      </c>
      <c r="G405">
        <v>0.11348214976530992</v>
      </c>
      <c r="H405">
        <f t="shared" si="12"/>
        <v>1.1360290955353394</v>
      </c>
      <c r="I405" s="7" t="s">
        <v>701</v>
      </c>
    </row>
    <row r="406" spans="1:10">
      <c r="A406" s="3" t="s">
        <v>170</v>
      </c>
      <c r="B406" s="4" t="s">
        <v>68</v>
      </c>
      <c r="C406" s="11">
        <v>2.1</v>
      </c>
      <c r="D406" s="11">
        <f t="shared" si="13"/>
        <v>2.0270270270270272</v>
      </c>
      <c r="E406" s="11">
        <v>85.9</v>
      </c>
      <c r="F406" s="11">
        <v>1.352920780598732</v>
      </c>
      <c r="G406">
        <v>0.12668904636683601</v>
      </c>
      <c r="H406">
        <f t="shared" si="12"/>
        <v>1.134000971942984</v>
      </c>
      <c r="I406" s="7" t="s">
        <v>609</v>
      </c>
    </row>
    <row r="407" spans="1:10">
      <c r="A407" s="3" t="s">
        <v>291</v>
      </c>
      <c r="B407" s="4" t="s">
        <v>68</v>
      </c>
      <c r="C407" s="11">
        <v>1.7000000000000002</v>
      </c>
      <c r="D407" s="11">
        <f t="shared" si="13"/>
        <v>1.640926640926641</v>
      </c>
      <c r="E407" s="11">
        <v>62.3</v>
      </c>
      <c r="F407" s="11">
        <v>1.3917871151074148</v>
      </c>
      <c r="G407">
        <v>0.12560196176237878</v>
      </c>
      <c r="H407">
        <f t="shared" si="12"/>
        <v>1.1131306052517334</v>
      </c>
      <c r="I407" s="7" t="s">
        <v>609</v>
      </c>
    </row>
    <row r="408" spans="1:10">
      <c r="A408" s="3" t="s">
        <v>76</v>
      </c>
      <c r="B408" s="4" t="s">
        <v>68</v>
      </c>
      <c r="C408" s="11">
        <v>2.33</v>
      </c>
      <c r="D408" s="11">
        <f t="shared" si="13"/>
        <v>2.2490347490347489</v>
      </c>
      <c r="E408" s="11">
        <v>105.9</v>
      </c>
      <c r="F408" s="11">
        <v>1.2840901298346341</v>
      </c>
      <c r="G408">
        <v>0.12317314455567896</v>
      </c>
      <c r="H408">
        <f t="shared" si="12"/>
        <v>1.1097071271281</v>
      </c>
      <c r="I408" s="7" t="s">
        <v>609</v>
      </c>
      <c r="J408" s="5" t="s">
        <v>608</v>
      </c>
    </row>
    <row r="409" spans="1:10">
      <c r="A409" s="3" t="s">
        <v>293</v>
      </c>
      <c r="B409" s="4" t="s">
        <v>68</v>
      </c>
      <c r="C409" s="11">
        <v>2.17</v>
      </c>
      <c r="D409" s="11">
        <f t="shared" si="13"/>
        <v>2.0945945945945943</v>
      </c>
      <c r="E409" s="11">
        <v>94.3</v>
      </c>
      <c r="F409" s="11">
        <v>1.3040251998138472</v>
      </c>
      <c r="G409">
        <v>0.12342760854061122</v>
      </c>
      <c r="H409">
        <f t="shared" si="12"/>
        <v>1.1080076236270402</v>
      </c>
      <c r="I409" s="7" t="s">
        <v>609</v>
      </c>
      <c r="J409" s="5" t="s">
        <v>608</v>
      </c>
    </row>
    <row r="410" spans="1:10">
      <c r="A410" s="3" t="s">
        <v>169</v>
      </c>
      <c r="B410" s="4" t="s">
        <v>68</v>
      </c>
      <c r="C410" s="11">
        <v>24.6</v>
      </c>
      <c r="D410" s="11">
        <f t="shared" si="13"/>
        <v>23.745173745173744</v>
      </c>
      <c r="E410" s="11">
        <v>5397</v>
      </c>
      <c r="F410" s="11">
        <v>0.72204019731455027</v>
      </c>
      <c r="G410">
        <v>0.10884698153754625</v>
      </c>
      <c r="H410">
        <f t="shared" si="12"/>
        <v>1.1077294108100755</v>
      </c>
      <c r="I410" s="7" t="s">
        <v>609</v>
      </c>
      <c r="J410" s="5" t="s">
        <v>608</v>
      </c>
    </row>
    <row r="411" spans="1:10">
      <c r="A411" s="6" t="s">
        <v>110</v>
      </c>
      <c r="B411" s="4" t="s">
        <v>68</v>
      </c>
      <c r="C411" s="11">
        <v>15.074999999999999</v>
      </c>
      <c r="D411" s="11">
        <f t="shared" si="13"/>
        <v>14.551158301158299</v>
      </c>
      <c r="E411" s="11">
        <v>2460.5</v>
      </c>
      <c r="F411" s="11">
        <v>0.79499767812618516</v>
      </c>
      <c r="G411">
        <v>0.10949417948032703</v>
      </c>
      <c r="H411">
        <f t="shared" si="12"/>
        <v>1.0875101763413111</v>
      </c>
      <c r="I411" s="7" t="s">
        <v>675</v>
      </c>
    </row>
    <row r="412" spans="1:10">
      <c r="A412" s="3" t="s">
        <v>163</v>
      </c>
      <c r="B412" s="4" t="s">
        <v>68</v>
      </c>
      <c r="C412" s="11">
        <v>30.5</v>
      </c>
      <c r="D412" s="11">
        <f t="shared" si="13"/>
        <v>29.440154440154441</v>
      </c>
      <c r="E412" s="11">
        <v>8000</v>
      </c>
      <c r="F412" s="11">
        <v>0.66743147286428472</v>
      </c>
      <c r="G412">
        <v>0.10527361010340515</v>
      </c>
      <c r="H412">
        <f t="shared" si="12"/>
        <v>1.0845157850057707</v>
      </c>
      <c r="I412" s="7" t="s">
        <v>704</v>
      </c>
      <c r="J412" s="5" t="s">
        <v>608</v>
      </c>
    </row>
    <row r="413" spans="1:10">
      <c r="A413" s="3" t="s">
        <v>277</v>
      </c>
      <c r="B413" s="4" t="s">
        <v>68</v>
      </c>
      <c r="C413" s="11">
        <v>3.0100000000000002</v>
      </c>
      <c r="D413" s="11">
        <f t="shared" si="13"/>
        <v>2.9054054054054057</v>
      </c>
      <c r="E413" s="11">
        <v>174</v>
      </c>
      <c r="F413" s="11">
        <v>1.1453249705290884</v>
      </c>
      <c r="G413">
        <v>0.11631865684024457</v>
      </c>
      <c r="H413">
        <f t="shared" si="12"/>
        <v>1.0642091214190934</v>
      </c>
      <c r="I413" s="7" t="s">
        <v>609</v>
      </c>
      <c r="J413" s="5" t="s">
        <v>608</v>
      </c>
    </row>
    <row r="414" spans="1:10">
      <c r="A414" s="3" t="s">
        <v>285</v>
      </c>
      <c r="B414" s="4" t="s">
        <v>68</v>
      </c>
      <c r="C414" s="11">
        <v>1.3900000000000001</v>
      </c>
      <c r="D414" s="11">
        <f t="shared" si="13"/>
        <v>1.3416988416988418</v>
      </c>
      <c r="E414" s="11">
        <v>50.8</v>
      </c>
      <c r="F414" s="11">
        <v>1.3251115636431312</v>
      </c>
      <c r="G414">
        <v>0.11681113842237743</v>
      </c>
      <c r="H414">
        <f t="shared" si="12"/>
        <v>1.0286949391166591</v>
      </c>
      <c r="I414" s="7" t="s">
        <v>609</v>
      </c>
    </row>
    <row r="415" spans="1:10">
      <c r="A415" s="6" t="s">
        <v>91</v>
      </c>
      <c r="B415" s="4" t="s">
        <v>68</v>
      </c>
      <c r="C415" s="11">
        <v>3.99</v>
      </c>
      <c r="D415" s="11">
        <f t="shared" si="13"/>
        <v>3.8513513513513513</v>
      </c>
      <c r="E415" s="11">
        <v>295</v>
      </c>
      <c r="F415" s="11">
        <v>1.0239945489572935</v>
      </c>
      <c r="G415">
        <v>0.11050569550974849</v>
      </c>
      <c r="H415">
        <f t="shared" si="12"/>
        <v>1.0277079508436344</v>
      </c>
      <c r="I415" s="7" t="s">
        <v>609</v>
      </c>
      <c r="J415" s="5" t="s">
        <v>608</v>
      </c>
    </row>
    <row r="416" spans="1:10">
      <c r="A416" s="3" t="s">
        <v>714</v>
      </c>
      <c r="B416" s="4" t="s">
        <v>68</v>
      </c>
      <c r="C416" s="11">
        <v>1.8600000000000003</v>
      </c>
      <c r="D416" s="11">
        <f t="shared" si="13"/>
        <v>1.7953667953667956</v>
      </c>
      <c r="E416" s="11">
        <v>83.4</v>
      </c>
      <c r="F416" s="11">
        <v>1.2249970516604902</v>
      </c>
      <c r="G416">
        <v>0.11432116064508559</v>
      </c>
      <c r="H416">
        <f t="shared" si="12"/>
        <v>1.0223588109180037</v>
      </c>
      <c r="I416" s="7" t="s">
        <v>609</v>
      </c>
      <c r="J416" s="5" t="s">
        <v>608</v>
      </c>
    </row>
    <row r="417" spans="1:10">
      <c r="A417" s="3" t="s">
        <v>211</v>
      </c>
      <c r="B417" s="4" t="s">
        <v>68</v>
      </c>
      <c r="C417" s="11">
        <v>11.765000000000001</v>
      </c>
      <c r="D417" s="11">
        <f t="shared" si="13"/>
        <v>11.356177606177607</v>
      </c>
      <c r="E417" s="11">
        <v>1811.5</v>
      </c>
      <c r="F417" s="11">
        <v>0.77966368115903961</v>
      </c>
      <c r="G417">
        <v>0.10366668204038712</v>
      </c>
      <c r="H417">
        <f t="shared" si="12"/>
        <v>1.019903210412036</v>
      </c>
      <c r="I417" s="7" t="s">
        <v>684</v>
      </c>
    </row>
    <row r="418" spans="1:10">
      <c r="A418" s="3" t="s">
        <v>278</v>
      </c>
      <c r="B418" s="4" t="s">
        <v>68</v>
      </c>
      <c r="C418" s="11">
        <v>1.71</v>
      </c>
      <c r="D418" s="11">
        <f t="shared" si="13"/>
        <v>1.6505791505791505</v>
      </c>
      <c r="E418" s="11">
        <v>73.099999999999994</v>
      </c>
      <c r="F418" s="11">
        <v>1.2425838941622758</v>
      </c>
      <c r="G418">
        <v>0.11421777724420826</v>
      </c>
      <c r="H418">
        <f t="shared" si="12"/>
        <v>1.0172687761912815</v>
      </c>
      <c r="I418" s="7" t="s">
        <v>609</v>
      </c>
      <c r="J418" s="5" t="s">
        <v>608</v>
      </c>
    </row>
    <row r="419" spans="1:10">
      <c r="A419" s="3" t="s">
        <v>192</v>
      </c>
      <c r="B419" s="4" t="s">
        <v>68</v>
      </c>
      <c r="C419" s="11">
        <v>4.0350000000000001</v>
      </c>
      <c r="D419" s="11">
        <f t="shared" si="13"/>
        <v>3.8947876447876446</v>
      </c>
      <c r="E419" s="11">
        <v>306.45</v>
      </c>
      <c r="F419" s="11">
        <v>1.0065404468763866</v>
      </c>
      <c r="G419">
        <v>0.10909882518138807</v>
      </c>
      <c r="H419">
        <f t="shared" si="12"/>
        <v>1.0158224204165627</v>
      </c>
      <c r="I419" s="7" t="s">
        <v>686</v>
      </c>
      <c r="J419" s="5" t="s">
        <v>608</v>
      </c>
    </row>
    <row r="420" spans="1:10">
      <c r="A420" s="3" t="s">
        <v>337</v>
      </c>
      <c r="B420" s="4" t="s">
        <v>68</v>
      </c>
      <c r="C420" s="11">
        <v>3.2065600000000001</v>
      </c>
      <c r="D420" s="11">
        <f t="shared" si="13"/>
        <v>3.0951351351351351</v>
      </c>
      <c r="E420" s="11">
        <v>209.70000000000002</v>
      </c>
      <c r="F420" s="11">
        <v>1.0615462355199425</v>
      </c>
      <c r="G420">
        <v>0.11014891403733716</v>
      </c>
      <c r="H420">
        <f t="shared" si="12"/>
        <v>1.0136087309001245</v>
      </c>
      <c r="I420" s="7" t="s">
        <v>753</v>
      </c>
      <c r="J420" s="5" t="s">
        <v>608</v>
      </c>
    </row>
    <row r="421" spans="1:10">
      <c r="A421" s="3" t="s">
        <v>189</v>
      </c>
      <c r="B421" s="4" t="s">
        <v>68</v>
      </c>
      <c r="C421" s="11">
        <v>7.76</v>
      </c>
      <c r="D421" s="11">
        <f t="shared" si="13"/>
        <v>7.4903474903474896</v>
      </c>
      <c r="E421" s="11">
        <v>924</v>
      </c>
      <c r="F421" s="11">
        <v>0.84973284151421757</v>
      </c>
      <c r="G421">
        <v>0.10456640233433702</v>
      </c>
      <c r="H421">
        <f t="shared" si="12"/>
        <v>1.0075081521526721</v>
      </c>
      <c r="I421" s="7" t="s">
        <v>609</v>
      </c>
    </row>
    <row r="422" spans="1:10">
      <c r="A422" s="3" t="s">
        <v>125</v>
      </c>
      <c r="B422" s="4" t="s">
        <v>68</v>
      </c>
      <c r="C422" s="11">
        <v>6.68</v>
      </c>
      <c r="D422" s="11">
        <f t="shared" si="13"/>
        <v>6.447876447876447</v>
      </c>
      <c r="E422" s="11">
        <v>722.5</v>
      </c>
      <c r="F422" s="11">
        <v>0.87881082596629567</v>
      </c>
      <c r="G422">
        <v>0.10512820204028228</v>
      </c>
      <c r="H422">
        <f t="shared" si="12"/>
        <v>1.0052261595966536</v>
      </c>
      <c r="I422" s="7" t="s">
        <v>609</v>
      </c>
      <c r="J422" s="5" t="s">
        <v>608</v>
      </c>
    </row>
    <row r="423" spans="1:10">
      <c r="A423" s="3" t="s">
        <v>104</v>
      </c>
      <c r="B423" s="4" t="s">
        <v>68</v>
      </c>
      <c r="C423" s="11">
        <v>1.87</v>
      </c>
      <c r="D423" s="11">
        <f t="shared" si="13"/>
        <v>1.8050193050193051</v>
      </c>
      <c r="E423" s="11">
        <v>87.5</v>
      </c>
      <c r="F423" s="11">
        <v>1.188271201839544</v>
      </c>
      <c r="G423">
        <v>0.11150747554583804</v>
      </c>
      <c r="H423">
        <f t="shared" si="12"/>
        <v>0.99868104050355233</v>
      </c>
      <c r="I423" s="7" t="s">
        <v>695</v>
      </c>
    </row>
    <row r="424" spans="1:10">
      <c r="A424" s="6" t="s">
        <v>160</v>
      </c>
      <c r="B424" s="4" t="s">
        <v>68</v>
      </c>
      <c r="C424" s="11">
        <v>1.4462799999999998</v>
      </c>
      <c r="D424" s="11">
        <f t="shared" si="13"/>
        <v>1.3960231660231657</v>
      </c>
      <c r="E424" s="11">
        <v>57.1</v>
      </c>
      <c r="F424" s="11">
        <v>1.2636122189240213</v>
      </c>
      <c r="G424">
        <v>0.11289753378240651</v>
      </c>
      <c r="H424">
        <f t="shared" si="12"/>
        <v>0.9978396246548481</v>
      </c>
      <c r="I424" s="7" t="s">
        <v>733</v>
      </c>
      <c r="J424" s="5" t="s">
        <v>608</v>
      </c>
    </row>
    <row r="425" spans="1:10">
      <c r="A425" s="3" t="s">
        <v>759</v>
      </c>
      <c r="B425" s="8" t="s">
        <v>68</v>
      </c>
      <c r="C425" s="11">
        <v>1.48</v>
      </c>
      <c r="D425" s="11">
        <f t="shared" si="13"/>
        <v>1.4285714285714286</v>
      </c>
      <c r="E425" s="12">
        <v>59.4</v>
      </c>
      <c r="F425" s="11">
        <v>1.2555355104822969</v>
      </c>
      <c r="G425">
        <v>0.11268650966453676</v>
      </c>
      <c r="H425">
        <f t="shared" si="12"/>
        <v>0.99719450978105173</v>
      </c>
      <c r="I425" s="7" t="s">
        <v>609</v>
      </c>
      <c r="J425" s="5" t="s">
        <v>608</v>
      </c>
    </row>
    <row r="426" spans="1:10">
      <c r="A426" s="3" t="s">
        <v>764</v>
      </c>
      <c r="B426" s="4" t="s">
        <v>68</v>
      </c>
      <c r="C426" s="11">
        <v>1.56</v>
      </c>
      <c r="D426" s="11">
        <f t="shared" si="13"/>
        <v>1.5057915057915059</v>
      </c>
      <c r="E426" s="11">
        <v>65</v>
      </c>
      <c r="F426" s="11">
        <v>1.2373803280349445</v>
      </c>
      <c r="G426">
        <v>0.11221366034241916</v>
      </c>
      <c r="H426">
        <f t="shared" si="12"/>
        <v>0.99578737250022753</v>
      </c>
      <c r="I426" s="7" t="s">
        <v>609</v>
      </c>
      <c r="J426" s="5" t="s">
        <v>608</v>
      </c>
    </row>
    <row r="427" spans="1:10">
      <c r="A427" s="3" t="s">
        <v>101</v>
      </c>
      <c r="B427" s="4" t="s">
        <v>68</v>
      </c>
      <c r="C427" s="11">
        <v>4.13</v>
      </c>
      <c r="D427" s="11">
        <f t="shared" si="13"/>
        <v>3.9864864864864864</v>
      </c>
      <c r="E427" s="11">
        <v>330</v>
      </c>
      <c r="F427" s="11">
        <v>0.97487879843611502</v>
      </c>
      <c r="G427">
        <v>0.10657055175996176</v>
      </c>
      <c r="H427">
        <f t="shared" si="12"/>
        <v>0.99456167090408421</v>
      </c>
      <c r="I427" s="7" t="s">
        <v>609</v>
      </c>
      <c r="J427" s="5" t="s">
        <v>608</v>
      </c>
    </row>
    <row r="428" spans="1:10">
      <c r="A428" s="3" t="s">
        <v>79</v>
      </c>
      <c r="B428" s="4" t="s">
        <v>68</v>
      </c>
      <c r="C428" s="11">
        <v>7.04</v>
      </c>
      <c r="D428" s="11">
        <f t="shared" si="13"/>
        <v>6.7953667953667951</v>
      </c>
      <c r="E428" s="11">
        <v>806</v>
      </c>
      <c r="F428" s="11">
        <v>0.8536084212336954</v>
      </c>
      <c r="G428">
        <v>0.10340575418674967</v>
      </c>
      <c r="H428">
        <f t="shared" si="12"/>
        <v>0.99211419710692272</v>
      </c>
      <c r="I428" s="7" t="s">
        <v>609</v>
      </c>
    </row>
    <row r="429" spans="1:10">
      <c r="A429" s="6" t="s">
        <v>727</v>
      </c>
      <c r="B429" s="4" t="s">
        <v>68</v>
      </c>
      <c r="C429" s="11">
        <v>1.4900000000000002</v>
      </c>
      <c r="D429" s="11">
        <f t="shared" si="13"/>
        <v>1.4382239382239383</v>
      </c>
      <c r="E429" s="11">
        <v>61.4</v>
      </c>
      <c r="F429" s="11">
        <v>1.2331747864358922</v>
      </c>
      <c r="G429">
        <v>0.11110189971325173</v>
      </c>
      <c r="H429">
        <f t="shared" si="12"/>
        <v>0.98418167877406226</v>
      </c>
      <c r="I429" s="7" t="s">
        <v>609</v>
      </c>
    </row>
    <row r="430" spans="1:10">
      <c r="A430" s="3" t="s">
        <v>107</v>
      </c>
      <c r="B430" s="4" t="s">
        <v>68</v>
      </c>
      <c r="C430" s="11">
        <v>1.53</v>
      </c>
      <c r="D430" s="11">
        <f t="shared" si="13"/>
        <v>1.4768339768339769</v>
      </c>
      <c r="E430" s="11">
        <v>64.2</v>
      </c>
      <c r="F430" s="11">
        <v>1.2248482128870577</v>
      </c>
      <c r="G430">
        <v>0.11091908717213773</v>
      </c>
      <c r="H430">
        <f t="shared" si="12"/>
        <v>0.98392148581605443</v>
      </c>
      <c r="I430" s="7" t="s">
        <v>684</v>
      </c>
      <c r="J430" s="5" t="s">
        <v>608</v>
      </c>
    </row>
    <row r="431" spans="1:10">
      <c r="A431" s="3" t="s">
        <v>177</v>
      </c>
      <c r="B431" s="4" t="s">
        <v>68</v>
      </c>
      <c r="C431" s="11">
        <v>0.84</v>
      </c>
      <c r="D431" s="11">
        <f t="shared" si="13"/>
        <v>0.81081081081081074</v>
      </c>
      <c r="E431" s="11">
        <v>24</v>
      </c>
      <c r="F431" s="11">
        <v>1.4010501235038011</v>
      </c>
      <c r="G431">
        <v>0.11330144566335085</v>
      </c>
      <c r="H431">
        <f t="shared" si="12"/>
        <v>0.97486071920015804</v>
      </c>
      <c r="I431" s="7" t="s">
        <v>609</v>
      </c>
    </row>
    <row r="432" spans="1:10">
      <c r="A432" s="6" t="s">
        <v>744</v>
      </c>
      <c r="B432" s="8" t="s">
        <v>68</v>
      </c>
      <c r="C432" s="11">
        <v>0.9</v>
      </c>
      <c r="D432" s="11">
        <f t="shared" si="13"/>
        <v>0.86872586872586877</v>
      </c>
      <c r="E432" s="12">
        <v>27.5</v>
      </c>
      <c r="F432" s="11">
        <v>1.3561642535288914</v>
      </c>
      <c r="G432">
        <v>0.11140201296643948</v>
      </c>
      <c r="H432">
        <f t="shared" si="12"/>
        <v>0.96257133296126396</v>
      </c>
      <c r="I432" s="7" t="s">
        <v>609</v>
      </c>
    </row>
    <row r="433" spans="1:10">
      <c r="A433" s="3" t="s">
        <v>179</v>
      </c>
      <c r="B433" s="4" t="s">
        <v>68</v>
      </c>
      <c r="C433" s="11">
        <v>0.6</v>
      </c>
      <c r="D433" s="11">
        <f t="shared" si="13"/>
        <v>0.5791505791505791</v>
      </c>
      <c r="E433" s="11">
        <v>14</v>
      </c>
      <c r="F433" s="11">
        <v>1.4960692918901353</v>
      </c>
      <c r="G433">
        <v>0.11371399530093872</v>
      </c>
      <c r="H433">
        <f t="shared" si="12"/>
        <v>0.96219802099156371</v>
      </c>
      <c r="I433" s="7" t="s">
        <v>609</v>
      </c>
      <c r="J433" s="5" t="s">
        <v>608</v>
      </c>
    </row>
    <row r="434" spans="1:10">
      <c r="A434" s="3" t="s">
        <v>715</v>
      </c>
      <c r="B434" s="4" t="s">
        <v>68</v>
      </c>
      <c r="C434" s="11">
        <v>1.27</v>
      </c>
      <c r="D434" s="11">
        <f t="shared" si="13"/>
        <v>1.2258687258687258</v>
      </c>
      <c r="E434" s="11">
        <v>49.7</v>
      </c>
      <c r="F434" s="11">
        <v>1.2306479368630332</v>
      </c>
      <c r="G434">
        <v>0.10821122123811769</v>
      </c>
      <c r="H434">
        <f t="shared" si="12"/>
        <v>0.95231344985984889</v>
      </c>
      <c r="I434" s="7" t="s">
        <v>609</v>
      </c>
      <c r="J434" s="5" t="s">
        <v>608</v>
      </c>
    </row>
    <row r="435" spans="1:10">
      <c r="A435" s="6" t="s">
        <v>7</v>
      </c>
      <c r="B435" s="4" t="s">
        <v>68</v>
      </c>
      <c r="C435" s="11">
        <v>11.4</v>
      </c>
      <c r="D435" s="11">
        <f t="shared" si="13"/>
        <v>11.003861003861005</v>
      </c>
      <c r="E435" s="11">
        <v>1935</v>
      </c>
      <c r="F435" s="11">
        <v>0.71920520400338839</v>
      </c>
      <c r="G435">
        <v>9.6355967925106811E-2</v>
      </c>
      <c r="H435">
        <f t="shared" si="12"/>
        <v>0.9499183999982872</v>
      </c>
      <c r="I435" s="7" t="s">
        <v>675</v>
      </c>
      <c r="J435" s="5" t="s">
        <v>608</v>
      </c>
    </row>
    <row r="436" spans="1:10">
      <c r="A436" s="3" t="s">
        <v>214</v>
      </c>
      <c r="B436" s="4" t="s">
        <v>68</v>
      </c>
      <c r="C436" s="11">
        <v>1.1299999999999999</v>
      </c>
      <c r="D436" s="11">
        <f t="shared" si="13"/>
        <v>1.0907335907335907</v>
      </c>
      <c r="E436" s="11">
        <v>41.2</v>
      </c>
      <c r="F436" s="11">
        <v>1.2594388715495852</v>
      </c>
      <c r="G436">
        <v>0.1083796536699638</v>
      </c>
      <c r="H436">
        <f t="shared" si="12"/>
        <v>0.94826592351429884</v>
      </c>
      <c r="I436" s="7" t="s">
        <v>609</v>
      </c>
      <c r="J436" s="5" t="s">
        <v>608</v>
      </c>
    </row>
    <row r="437" spans="1:10">
      <c r="A437" s="3" t="s">
        <v>158</v>
      </c>
      <c r="B437" s="4" t="s">
        <v>68</v>
      </c>
      <c r="C437" s="11">
        <v>1.09998</v>
      </c>
      <c r="D437" s="11">
        <f t="shared" si="13"/>
        <v>1.0617567567567567</v>
      </c>
      <c r="E437" s="11">
        <v>39.4</v>
      </c>
      <c r="F437" s="11">
        <v>1.2675251355625323</v>
      </c>
      <c r="G437">
        <v>0.10851658835793725</v>
      </c>
      <c r="H437">
        <f t="shared" si="12"/>
        <v>0.94815008011560487</v>
      </c>
      <c r="I437" s="7" t="s">
        <v>733</v>
      </c>
    </row>
    <row r="438" spans="1:10">
      <c r="A438" s="3" t="s">
        <v>161</v>
      </c>
      <c r="B438" s="4" t="s">
        <v>68</v>
      </c>
      <c r="C438" s="11">
        <v>1.5954400000000002</v>
      </c>
      <c r="D438" s="11">
        <f t="shared" si="13"/>
        <v>1.54</v>
      </c>
      <c r="E438" s="11">
        <v>74</v>
      </c>
      <c r="F438" s="11">
        <v>1.1488030669183285</v>
      </c>
      <c r="G438">
        <v>0.10574618779997723</v>
      </c>
      <c r="H438">
        <f t="shared" si="12"/>
        <v>0.94217477964011187</v>
      </c>
      <c r="I438" s="7" t="s">
        <v>734</v>
      </c>
      <c r="J438" s="5" t="s">
        <v>608</v>
      </c>
    </row>
    <row r="439" spans="1:10">
      <c r="A439" s="3" t="s">
        <v>193</v>
      </c>
      <c r="B439" s="4" t="s">
        <v>68</v>
      </c>
      <c r="C439" s="11">
        <v>4.833333333333333</v>
      </c>
      <c r="D439" s="11">
        <f t="shared" si="13"/>
        <v>4.6653796653796649</v>
      </c>
      <c r="E439" s="11">
        <v>476</v>
      </c>
      <c r="F439" s="11">
        <v>0.86808836175051585</v>
      </c>
      <c r="G439">
        <v>9.8979719576938699E-2</v>
      </c>
      <c r="H439">
        <f t="shared" si="12"/>
        <v>0.93427043591330128</v>
      </c>
      <c r="I439" s="7" t="s">
        <v>700</v>
      </c>
      <c r="J439" s="5" t="s">
        <v>608</v>
      </c>
    </row>
    <row r="440" spans="1:10">
      <c r="A440" s="3" t="s">
        <v>262</v>
      </c>
      <c r="B440" s="4" t="s">
        <v>68</v>
      </c>
      <c r="C440" s="11">
        <v>0.54908000000000001</v>
      </c>
      <c r="D440" s="11">
        <f t="shared" si="13"/>
        <v>0.53</v>
      </c>
      <c r="E440" s="11">
        <v>12.9</v>
      </c>
      <c r="F440" s="11">
        <v>1.4552837304640565</v>
      </c>
      <c r="G440">
        <v>0.1095779008476464</v>
      </c>
      <c r="H440">
        <f t="shared" si="12"/>
        <v>0.92485112501120192</v>
      </c>
      <c r="I440" s="7" t="s">
        <v>734</v>
      </c>
      <c r="J440" s="5" t="s">
        <v>608</v>
      </c>
    </row>
    <row r="441" spans="1:10">
      <c r="A441" s="3" t="s">
        <v>257</v>
      </c>
      <c r="B441" s="4" t="s">
        <v>68</v>
      </c>
      <c r="C441" s="11">
        <v>1.29</v>
      </c>
      <c r="D441" s="11">
        <f t="shared" si="13"/>
        <v>1.2451737451737452</v>
      </c>
      <c r="E441" s="11">
        <v>54.7</v>
      </c>
      <c r="F441" s="11">
        <v>1.1637592283159568</v>
      </c>
      <c r="G441">
        <v>0.10346397654103268</v>
      </c>
      <c r="H441">
        <f t="shared" si="12"/>
        <v>0.91324508772007829</v>
      </c>
      <c r="I441" s="7" t="s">
        <v>609</v>
      </c>
    </row>
    <row r="442" spans="1:10">
      <c r="A442" s="3" t="s">
        <v>157</v>
      </c>
      <c r="B442" s="4" t="s">
        <v>68</v>
      </c>
      <c r="C442" s="11">
        <v>1.4361000000000002</v>
      </c>
      <c r="D442" s="11">
        <f t="shared" si="13"/>
        <v>1.3861969111969112</v>
      </c>
      <c r="E442" s="11">
        <v>65.650000000000006</v>
      </c>
      <c r="F442" s="11">
        <v>1.1306795732000037</v>
      </c>
      <c r="G442">
        <v>0.10265474440784839</v>
      </c>
      <c r="H442">
        <f t="shared" si="12"/>
        <v>0.9112423057627469</v>
      </c>
      <c r="I442" s="7" t="s">
        <v>733</v>
      </c>
      <c r="J442" s="5" t="s">
        <v>608</v>
      </c>
    </row>
    <row r="443" spans="1:10">
      <c r="A443" s="3" t="s">
        <v>758</v>
      </c>
      <c r="B443" s="4" t="s">
        <v>68</v>
      </c>
      <c r="C443" s="11">
        <v>1.1000000000000001</v>
      </c>
      <c r="D443" s="11">
        <f t="shared" si="13"/>
        <v>1.0617760617760619</v>
      </c>
      <c r="E443" s="11">
        <v>42.1</v>
      </c>
      <c r="F443" s="11">
        <v>1.2063969058609274</v>
      </c>
      <c r="G443">
        <v>0.1040734955028573</v>
      </c>
      <c r="H443">
        <f t="shared" si="12"/>
        <v>0.91119946904665572</v>
      </c>
      <c r="I443" s="7" t="s">
        <v>609</v>
      </c>
    </row>
    <row r="444" spans="1:10">
      <c r="A444" s="3" t="s">
        <v>75</v>
      </c>
      <c r="B444" s="4" t="s">
        <v>68</v>
      </c>
      <c r="C444" s="11">
        <v>2.2400000000000002</v>
      </c>
      <c r="D444" s="11">
        <f t="shared" si="13"/>
        <v>2.1621621621621623</v>
      </c>
      <c r="E444" s="11">
        <v>138.80000000000001</v>
      </c>
      <c r="F444" s="11">
        <v>1.0088752074139258</v>
      </c>
      <c r="G444">
        <v>9.9831989016516839E-2</v>
      </c>
      <c r="H444">
        <f t="shared" si="12"/>
        <v>0.90699390584470507</v>
      </c>
      <c r="I444" s="7" t="s">
        <v>609</v>
      </c>
      <c r="J444" s="5" t="s">
        <v>608</v>
      </c>
    </row>
    <row r="445" spans="1:10">
      <c r="A445" s="3" t="s">
        <v>335</v>
      </c>
      <c r="B445" s="4" t="s">
        <v>68</v>
      </c>
      <c r="C445" s="11">
        <v>3.2800000000000002</v>
      </c>
      <c r="D445" s="11">
        <f t="shared" si="13"/>
        <v>3.1660231660231664</v>
      </c>
      <c r="E445" s="11">
        <v>262.89999999999998</v>
      </c>
      <c r="F445" s="11">
        <v>0.91732248626573454</v>
      </c>
      <c r="G445">
        <v>9.7691199607223667E-2</v>
      </c>
      <c r="H445">
        <f t="shared" si="12"/>
        <v>0.90529375066126627</v>
      </c>
      <c r="I445" s="7" t="s">
        <v>609</v>
      </c>
      <c r="J445" s="5" t="s">
        <v>608</v>
      </c>
    </row>
    <row r="446" spans="1:10">
      <c r="A446" s="3" t="s">
        <v>261</v>
      </c>
      <c r="B446" s="4" t="s">
        <v>68</v>
      </c>
      <c r="C446" s="11">
        <v>0.55899999999999994</v>
      </c>
      <c r="D446" s="11">
        <f t="shared" si="13"/>
        <v>0.53957528957528955</v>
      </c>
      <c r="E446" s="11">
        <v>13.85</v>
      </c>
      <c r="F446" s="11">
        <v>1.4050838755096127</v>
      </c>
      <c r="G446">
        <v>0.10666611060501925</v>
      </c>
      <c r="H446">
        <f t="shared" si="12"/>
        <v>0.90226056100155816</v>
      </c>
      <c r="I446" s="7" t="s">
        <v>733</v>
      </c>
    </row>
    <row r="447" spans="1:10">
      <c r="A447" s="3" t="s">
        <v>342</v>
      </c>
      <c r="B447" s="4" t="s">
        <v>68</v>
      </c>
      <c r="C447" s="11">
        <v>2.375696</v>
      </c>
      <c r="D447" s="11">
        <f t="shared" si="13"/>
        <v>2.2931428571428571</v>
      </c>
      <c r="E447" s="11">
        <v>156.4</v>
      </c>
      <c r="F447" s="11">
        <v>0.97881862583709156</v>
      </c>
      <c r="G447">
        <v>9.819670985831136E-2</v>
      </c>
      <c r="H447">
        <f t="shared" si="12"/>
        <v>0.89544485937226259</v>
      </c>
      <c r="I447" s="7" t="s">
        <v>755</v>
      </c>
    </row>
    <row r="448" spans="1:10">
      <c r="A448" s="3" t="s">
        <v>212</v>
      </c>
      <c r="B448" s="4" t="s">
        <v>68</v>
      </c>
      <c r="C448" s="11">
        <v>0.94</v>
      </c>
      <c r="D448" s="11">
        <f t="shared" si="13"/>
        <v>0.9073359073359073</v>
      </c>
      <c r="E448" s="11">
        <v>33.466666666666669</v>
      </c>
      <c r="F448" s="11">
        <v>1.223429456688343</v>
      </c>
      <c r="G448">
        <v>0.10279378348993103</v>
      </c>
      <c r="H448">
        <f t="shared" si="12"/>
        <v>0.89361491557548667</v>
      </c>
      <c r="I448" s="7" t="s">
        <v>683</v>
      </c>
    </row>
    <row r="449" spans="1:10">
      <c r="A449" s="3" t="s">
        <v>155</v>
      </c>
      <c r="B449" s="4" t="s">
        <v>68</v>
      </c>
      <c r="C449" s="11">
        <v>1.3399999999999999</v>
      </c>
      <c r="D449" s="11">
        <f t="shared" si="13"/>
        <v>1.2934362934362933</v>
      </c>
      <c r="E449" s="11">
        <v>61.4</v>
      </c>
      <c r="F449" s="11">
        <v>1.1090296737074463</v>
      </c>
      <c r="G449">
        <v>9.9917144708561931E-2</v>
      </c>
      <c r="H449">
        <f t="shared" si="12"/>
        <v>0.88510298628002892</v>
      </c>
      <c r="I449" s="7" t="s">
        <v>609</v>
      </c>
    </row>
    <row r="450" spans="1:10">
      <c r="A450" s="6" t="s">
        <v>248</v>
      </c>
      <c r="B450" s="4" t="s">
        <v>68</v>
      </c>
      <c r="C450" s="11">
        <v>2.85</v>
      </c>
      <c r="D450" s="11">
        <f t="shared" si="13"/>
        <v>2.7509652509652511</v>
      </c>
      <c r="E450" s="11">
        <v>216</v>
      </c>
      <c r="F450" s="11">
        <v>0.92289933837854865</v>
      </c>
      <c r="G450">
        <v>9.6089072581797635E-2</v>
      </c>
      <c r="H450">
        <f t="shared" ref="H450:H513" si="14">C450/(0.128*E450^0.6)</f>
        <v>0.88503947073567213</v>
      </c>
      <c r="I450" s="7" t="s">
        <v>609</v>
      </c>
    </row>
    <row r="451" spans="1:10">
      <c r="A451" s="3" t="s">
        <v>53</v>
      </c>
      <c r="B451" s="4" t="s">
        <v>68</v>
      </c>
      <c r="C451" s="11">
        <v>2.66</v>
      </c>
      <c r="D451" s="11">
        <f t="shared" ref="D451:D514" si="15">C451/1.036</f>
        <v>2.5675675675675675</v>
      </c>
      <c r="E451" s="11">
        <v>193.3</v>
      </c>
      <c r="F451" s="11">
        <v>0.93576036547463715</v>
      </c>
      <c r="G451">
        <v>9.6191964756671147E-2</v>
      </c>
      <c r="H451">
        <f t="shared" si="14"/>
        <v>0.88294276977328578</v>
      </c>
      <c r="I451" s="7" t="s">
        <v>609</v>
      </c>
      <c r="J451" s="5" t="s">
        <v>608</v>
      </c>
    </row>
    <row r="452" spans="1:10">
      <c r="A452" s="3" t="s">
        <v>191</v>
      </c>
      <c r="B452" s="4" t="s">
        <v>68</v>
      </c>
      <c r="C452" s="11">
        <v>52.21</v>
      </c>
      <c r="D452" s="11">
        <f t="shared" si="15"/>
        <v>50.395752895752892</v>
      </c>
      <c r="E452" s="11">
        <v>27670</v>
      </c>
      <c r="F452" s="11">
        <v>0.45271703176133282</v>
      </c>
      <c r="G452">
        <v>8.2359816913173081E-2</v>
      </c>
      <c r="H452">
        <f t="shared" si="14"/>
        <v>0.88173530018821544</v>
      </c>
      <c r="I452" s="7" t="s">
        <v>701</v>
      </c>
    </row>
    <row r="453" spans="1:10">
      <c r="A453" s="3" t="s">
        <v>353</v>
      </c>
      <c r="B453" s="4" t="s">
        <v>68</v>
      </c>
      <c r="C453" s="11">
        <v>1.53</v>
      </c>
      <c r="D453" s="11">
        <f t="shared" si="15"/>
        <v>1.4768339768339769</v>
      </c>
      <c r="E453" s="11">
        <v>77.319999999999993</v>
      </c>
      <c r="F453" s="11">
        <v>1.0661975670485357</v>
      </c>
      <c r="G453">
        <v>9.8639016890838607E-2</v>
      </c>
      <c r="H453">
        <f t="shared" si="14"/>
        <v>0.8800479871562934</v>
      </c>
      <c r="I453" s="9" t="s">
        <v>616</v>
      </c>
    </row>
    <row r="454" spans="1:10">
      <c r="A454" s="3" t="s">
        <v>334</v>
      </c>
      <c r="B454" s="4" t="s">
        <v>68</v>
      </c>
      <c r="C454" s="11">
        <v>5.12</v>
      </c>
      <c r="D454" s="11">
        <f t="shared" si="15"/>
        <v>4.942084942084942</v>
      </c>
      <c r="E454" s="11">
        <v>587.5</v>
      </c>
      <c r="F454" s="11">
        <v>0.78596292865108885</v>
      </c>
      <c r="G454">
        <v>9.1811155464679522E-2</v>
      </c>
      <c r="H454">
        <f t="shared" si="14"/>
        <v>0.87227870222325332</v>
      </c>
      <c r="I454" s="7" t="s">
        <v>609</v>
      </c>
      <c r="J454" s="5" t="s">
        <v>608</v>
      </c>
    </row>
    <row r="455" spans="1:10">
      <c r="A455" s="3" t="s">
        <v>199</v>
      </c>
      <c r="B455" s="4" t="s">
        <v>68</v>
      </c>
      <c r="C455" s="11">
        <v>1.1600000000000001</v>
      </c>
      <c r="D455" s="11">
        <f t="shared" si="15"/>
        <v>1.1196911196911199</v>
      </c>
      <c r="E455" s="11">
        <v>50</v>
      </c>
      <c r="F455" s="11">
        <v>1.1190212634244421</v>
      </c>
      <c r="G455">
        <v>9.8463977472058942E-2</v>
      </c>
      <c r="H455">
        <f t="shared" si="14"/>
        <v>0.86669445293472114</v>
      </c>
      <c r="I455" s="7" t="s">
        <v>609</v>
      </c>
    </row>
    <row r="456" spans="1:10">
      <c r="A456" s="3" t="s">
        <v>350</v>
      </c>
      <c r="B456" s="4" t="s">
        <v>68</v>
      </c>
      <c r="C456" s="11">
        <v>0.53</v>
      </c>
      <c r="D456" s="11">
        <f t="shared" si="15"/>
        <v>0.51158301158301156</v>
      </c>
      <c r="E456" s="11">
        <v>13.56</v>
      </c>
      <c r="F456" s="11">
        <v>1.353387354215503</v>
      </c>
      <c r="G456">
        <v>0.10249188112980641</v>
      </c>
      <c r="H456">
        <f t="shared" si="14"/>
        <v>0.86638332751799163</v>
      </c>
      <c r="I456" s="9" t="s">
        <v>616</v>
      </c>
    </row>
    <row r="457" spans="1:10">
      <c r="A457" s="3" t="s">
        <v>247</v>
      </c>
      <c r="B457" s="4" t="s">
        <v>68</v>
      </c>
      <c r="C457" s="11">
        <v>1.33</v>
      </c>
      <c r="D457" s="11">
        <f t="shared" si="15"/>
        <v>1.2837837837837838</v>
      </c>
      <c r="E457" s="11">
        <v>63</v>
      </c>
      <c r="F457" s="11">
        <v>1.0798304354455222</v>
      </c>
      <c r="G457">
        <v>9.7574697368361149E-2</v>
      </c>
      <c r="H457">
        <f t="shared" si="14"/>
        <v>0.86504229392140619</v>
      </c>
      <c r="I457" s="7" t="s">
        <v>609</v>
      </c>
    </row>
    <row r="458" spans="1:10">
      <c r="A458" s="3" t="s">
        <v>0</v>
      </c>
      <c r="B458" s="4" t="s">
        <v>68</v>
      </c>
      <c r="C458" s="11">
        <v>0.96000000000000008</v>
      </c>
      <c r="D458" s="11">
        <f t="shared" si="15"/>
        <v>0.92664092664092668</v>
      </c>
      <c r="E458" s="11">
        <v>37</v>
      </c>
      <c r="F458" s="11">
        <v>1.1593237151151299</v>
      </c>
      <c r="G458">
        <v>9.8538376777571032E-2</v>
      </c>
      <c r="H458">
        <f t="shared" si="14"/>
        <v>0.85929093238658305</v>
      </c>
      <c r="I458" s="7" t="s">
        <v>609</v>
      </c>
    </row>
    <row r="459" spans="1:10">
      <c r="A459" s="3" t="s">
        <v>239</v>
      </c>
      <c r="B459" s="4" t="s">
        <v>68</v>
      </c>
      <c r="C459" s="11">
        <v>0.8008280000000001</v>
      </c>
      <c r="D459" s="11">
        <f t="shared" si="15"/>
        <v>0.77300000000000002</v>
      </c>
      <c r="E459" s="11">
        <v>27.385000000000002</v>
      </c>
      <c r="F459" s="11">
        <v>1.2105053531935999</v>
      </c>
      <c r="G459">
        <v>9.9388964481732636E-2</v>
      </c>
      <c r="H459">
        <f t="shared" si="14"/>
        <v>0.8586607916805773</v>
      </c>
      <c r="I459" s="7" t="s">
        <v>611</v>
      </c>
    </row>
    <row r="460" spans="1:10">
      <c r="A460" s="3" t="s">
        <v>65</v>
      </c>
      <c r="B460" s="4" t="s">
        <v>68</v>
      </c>
      <c r="C460" s="11">
        <v>6.01</v>
      </c>
      <c r="D460" s="11">
        <f t="shared" si="15"/>
        <v>5.801158301158301</v>
      </c>
      <c r="E460" s="11">
        <v>793.5</v>
      </c>
      <c r="F460" s="11">
        <v>0.73726638723388638</v>
      </c>
      <c r="G460">
        <v>8.9151738635581831E-2</v>
      </c>
      <c r="H460">
        <f t="shared" si="14"/>
        <v>0.85494139148107984</v>
      </c>
      <c r="I460" s="7" t="s">
        <v>609</v>
      </c>
    </row>
    <row r="461" spans="1:10">
      <c r="A461" s="3" t="s">
        <v>52</v>
      </c>
      <c r="B461" s="4" t="s">
        <v>68</v>
      </c>
      <c r="C461" s="11">
        <v>3.04</v>
      </c>
      <c r="D461" s="11">
        <f t="shared" si="15"/>
        <v>2.9343629343629343</v>
      </c>
      <c r="E461" s="11">
        <v>257.7</v>
      </c>
      <c r="F461" s="11">
        <v>0.86296702349344923</v>
      </c>
      <c r="G461">
        <v>9.1691661874922128E-2</v>
      </c>
      <c r="H461">
        <f t="shared" si="14"/>
        <v>0.84917062586370262</v>
      </c>
      <c r="I461" s="7" t="s">
        <v>609</v>
      </c>
    </row>
    <row r="462" spans="1:10">
      <c r="A462" s="3" t="s">
        <v>98</v>
      </c>
      <c r="B462" s="4" t="s">
        <v>68</v>
      </c>
      <c r="C462" s="11">
        <v>1.6400000000000001</v>
      </c>
      <c r="D462" s="11">
        <f t="shared" si="15"/>
        <v>1.5830115830115832</v>
      </c>
      <c r="E462" s="11">
        <v>92.7</v>
      </c>
      <c r="F462" s="11">
        <v>0.99819258489001106</v>
      </c>
      <c r="G462">
        <v>9.4294420213112393E-2</v>
      </c>
      <c r="H462">
        <f t="shared" si="14"/>
        <v>0.84603053500185388</v>
      </c>
      <c r="I462" s="7" t="s">
        <v>609</v>
      </c>
    </row>
    <row r="463" spans="1:10">
      <c r="A463" s="6" t="s">
        <v>213</v>
      </c>
      <c r="B463" s="4" t="s">
        <v>68</v>
      </c>
      <c r="C463" s="11">
        <v>1.4300000000000002</v>
      </c>
      <c r="D463" s="11">
        <f t="shared" si="15"/>
        <v>1.3803088803088803</v>
      </c>
      <c r="E463" s="11">
        <v>73.900000000000006</v>
      </c>
      <c r="F463" s="11">
        <v>1.0307165735876376</v>
      </c>
      <c r="G463">
        <v>9.4861689569932572E-2</v>
      </c>
      <c r="H463">
        <f t="shared" si="14"/>
        <v>0.84516091530764326</v>
      </c>
      <c r="I463" s="7" t="s">
        <v>609</v>
      </c>
    </row>
    <row r="464" spans="1:10">
      <c r="A464" s="3" t="s">
        <v>354</v>
      </c>
      <c r="B464" s="4" t="s">
        <v>68</v>
      </c>
      <c r="C464" s="11">
        <v>1.1599999999999999</v>
      </c>
      <c r="D464" s="11">
        <f t="shared" si="15"/>
        <v>1.1196911196911197</v>
      </c>
      <c r="E464" s="11">
        <v>52.83</v>
      </c>
      <c r="F464" s="11">
        <v>1.0739919511961278</v>
      </c>
      <c r="G464">
        <v>9.5102028977057176E-2</v>
      </c>
      <c r="H464">
        <f t="shared" si="14"/>
        <v>0.83853202392762394</v>
      </c>
      <c r="I464" s="9" t="s">
        <v>616</v>
      </c>
    </row>
    <row r="465" spans="1:10">
      <c r="A465" s="3" t="s">
        <v>100</v>
      </c>
      <c r="B465" s="4" t="s">
        <v>68</v>
      </c>
      <c r="C465" s="11">
        <v>1.7000000000000002</v>
      </c>
      <c r="D465" s="11">
        <f t="shared" si="15"/>
        <v>1.640926640926641</v>
      </c>
      <c r="E465" s="11">
        <v>101</v>
      </c>
      <c r="F465" s="11">
        <v>0.97059298817468342</v>
      </c>
      <c r="G465">
        <v>9.2595865033399005E-2</v>
      </c>
      <c r="H465">
        <f t="shared" si="14"/>
        <v>0.83300215983454584</v>
      </c>
      <c r="I465" s="7" t="s">
        <v>609</v>
      </c>
      <c r="J465" s="5" t="s">
        <v>717</v>
      </c>
    </row>
    <row r="466" spans="1:10">
      <c r="A466" s="3" t="s">
        <v>136</v>
      </c>
      <c r="B466" s="8" t="s">
        <v>68</v>
      </c>
      <c r="C466" s="11">
        <v>1.4100000000000001</v>
      </c>
      <c r="D466" s="11">
        <f t="shared" si="15"/>
        <v>1.3610038610038611</v>
      </c>
      <c r="E466" s="12">
        <v>76.2</v>
      </c>
      <c r="F466" s="11">
        <v>0.99332799876937772</v>
      </c>
      <c r="G466">
        <v>9.1743432416756199E-2</v>
      </c>
      <c r="H466">
        <f t="shared" si="14"/>
        <v>0.81815607637701815</v>
      </c>
      <c r="I466" s="7" t="s">
        <v>695</v>
      </c>
    </row>
    <row r="467" spans="1:10">
      <c r="A467" s="3" t="s">
        <v>332</v>
      </c>
      <c r="B467" s="4" t="s">
        <v>68</v>
      </c>
      <c r="C467" s="11">
        <v>1.58</v>
      </c>
      <c r="D467" s="11">
        <f t="shared" si="15"/>
        <v>1.5250965250965252</v>
      </c>
      <c r="E467" s="11">
        <v>93</v>
      </c>
      <c r="F467" s="11">
        <v>0.95935817424515335</v>
      </c>
      <c r="G467">
        <v>9.0659601368790921E-2</v>
      </c>
      <c r="H467">
        <f t="shared" si="14"/>
        <v>0.81349960832627177</v>
      </c>
      <c r="I467" s="7" t="s">
        <v>609</v>
      </c>
    </row>
    <row r="468" spans="1:10">
      <c r="A468" s="3" t="s">
        <v>115</v>
      </c>
      <c r="B468" s="8" t="s">
        <v>68</v>
      </c>
      <c r="C468" s="11">
        <v>3.39</v>
      </c>
      <c r="D468" s="11">
        <f t="shared" si="15"/>
        <v>3.2722007722007724</v>
      </c>
      <c r="E468" s="12">
        <v>332.7</v>
      </c>
      <c r="F468" s="11">
        <v>0.79535365602626873</v>
      </c>
      <c r="G468">
        <v>8.702696529551722E-2</v>
      </c>
      <c r="H468">
        <f t="shared" si="14"/>
        <v>0.81237780221753064</v>
      </c>
      <c r="I468" s="7" t="s">
        <v>609</v>
      </c>
      <c r="J468" s="5" t="s">
        <v>608</v>
      </c>
    </row>
    <row r="469" spans="1:10">
      <c r="A469" s="6" t="s">
        <v>279</v>
      </c>
      <c r="B469" s="8" t="s">
        <v>68</v>
      </c>
      <c r="C469" s="11">
        <v>0.96000000000000008</v>
      </c>
      <c r="D469" s="11">
        <f t="shared" si="15"/>
        <v>0.92664092664092668</v>
      </c>
      <c r="E469" s="12">
        <v>40.700000000000003</v>
      </c>
      <c r="F469" s="11">
        <v>1.0797563747563994</v>
      </c>
      <c r="G469">
        <v>9.2786890235386887E-2</v>
      </c>
      <c r="H469">
        <f t="shared" si="14"/>
        <v>0.81153007239435282</v>
      </c>
      <c r="I469" s="7" t="s">
        <v>609</v>
      </c>
    </row>
    <row r="470" spans="1:10">
      <c r="A470" s="3" t="s">
        <v>765</v>
      </c>
      <c r="B470" s="4" t="s">
        <v>68</v>
      </c>
      <c r="C470" s="11">
        <v>1.56</v>
      </c>
      <c r="D470" s="11">
        <f t="shared" si="15"/>
        <v>1.5057915057915059</v>
      </c>
      <c r="E470" s="11">
        <v>91.7</v>
      </c>
      <c r="F470" s="11">
        <v>0.95721401114299343</v>
      </c>
      <c r="G470">
        <v>9.031065794117768E-2</v>
      </c>
      <c r="H470">
        <f t="shared" si="14"/>
        <v>0.81001493660427037</v>
      </c>
      <c r="I470" s="7" t="s">
        <v>609</v>
      </c>
    </row>
    <row r="471" spans="1:10">
      <c r="A471" s="3" t="s">
        <v>187</v>
      </c>
      <c r="B471" s="4" t="s">
        <v>68</v>
      </c>
      <c r="C471" s="11">
        <v>0.75</v>
      </c>
      <c r="D471" s="11">
        <f t="shared" si="15"/>
        <v>0.72393822393822393</v>
      </c>
      <c r="E471" s="11">
        <v>27.35</v>
      </c>
      <c r="F471" s="11">
        <v>1.134757515366617</v>
      </c>
      <c r="G471">
        <v>9.3155960154745115E-2</v>
      </c>
      <c r="H471">
        <f t="shared" si="14"/>
        <v>0.80477948182649073</v>
      </c>
      <c r="I471" s="7" t="s">
        <v>683</v>
      </c>
      <c r="J471" s="5" t="s">
        <v>608</v>
      </c>
    </row>
    <row r="472" spans="1:10">
      <c r="A472" s="3" t="s">
        <v>44</v>
      </c>
      <c r="B472" s="4" t="s">
        <v>68</v>
      </c>
      <c r="C472" s="11">
        <v>0.55999999999999994</v>
      </c>
      <c r="D472" s="11">
        <f t="shared" si="15"/>
        <v>0.54054054054054046</v>
      </c>
      <c r="E472" s="11">
        <v>16.899999999999999</v>
      </c>
      <c r="F472" s="11">
        <v>1.2133791230367359</v>
      </c>
      <c r="G472">
        <v>9.4245576445615944E-2</v>
      </c>
      <c r="H472">
        <f t="shared" si="14"/>
        <v>0.80213235516993953</v>
      </c>
      <c r="I472" s="7" t="s">
        <v>609</v>
      </c>
      <c r="J472" s="5" t="s">
        <v>608</v>
      </c>
    </row>
    <row r="473" spans="1:10">
      <c r="A473" s="3" t="s">
        <v>256</v>
      </c>
      <c r="B473" s="4" t="s">
        <v>68</v>
      </c>
      <c r="C473" s="11">
        <v>1.31</v>
      </c>
      <c r="D473" s="11">
        <f t="shared" si="15"/>
        <v>1.2644787644787645</v>
      </c>
      <c r="E473" s="11">
        <v>70</v>
      </c>
      <c r="F473" s="11">
        <v>0.9831960629029789</v>
      </c>
      <c r="G473">
        <v>8.9925713247555564E-2</v>
      </c>
      <c r="H473">
        <f t="shared" si="14"/>
        <v>0.79983886291854323</v>
      </c>
      <c r="I473" s="7" t="s">
        <v>609</v>
      </c>
    </row>
    <row r="474" spans="1:10">
      <c r="A474" s="3" t="s">
        <v>254</v>
      </c>
      <c r="B474" s="4" t="s">
        <v>68</v>
      </c>
      <c r="C474" s="11">
        <v>2.3200000000000003</v>
      </c>
      <c r="D474" s="11">
        <f t="shared" si="15"/>
        <v>2.2393822393822398</v>
      </c>
      <c r="E474" s="11">
        <v>182.6</v>
      </c>
      <c r="F474" s="11">
        <v>0.85157005455754275</v>
      </c>
      <c r="G474">
        <v>8.6966192347146379E-2</v>
      </c>
      <c r="H474">
        <f t="shared" si="14"/>
        <v>0.79685178775148502</v>
      </c>
      <c r="I474" s="7" t="s">
        <v>609</v>
      </c>
    </row>
    <row r="475" spans="1:10">
      <c r="A475" s="3" t="s">
        <v>99</v>
      </c>
      <c r="B475" s="4" t="s">
        <v>68</v>
      </c>
      <c r="C475" s="11">
        <v>1.92</v>
      </c>
      <c r="D475" s="11">
        <f t="shared" si="15"/>
        <v>1.8532818532818531</v>
      </c>
      <c r="E475" s="11">
        <v>134.1</v>
      </c>
      <c r="F475" s="11">
        <v>0.88726087969268386</v>
      </c>
      <c r="G475">
        <v>8.7450667469603824E-2</v>
      </c>
      <c r="H475">
        <f t="shared" si="14"/>
        <v>0.79365908567269583</v>
      </c>
      <c r="I475" s="7" t="s">
        <v>609</v>
      </c>
      <c r="J475" s="5" t="s">
        <v>608</v>
      </c>
    </row>
    <row r="476" spans="1:10">
      <c r="A476" s="3" t="s">
        <v>339</v>
      </c>
      <c r="B476" s="4" t="s">
        <v>68</v>
      </c>
      <c r="C476" s="11">
        <v>3.3738533333333334</v>
      </c>
      <c r="D476" s="11">
        <f t="shared" si="15"/>
        <v>3.2566151866151865</v>
      </c>
      <c r="E476" s="11">
        <v>343.66666666666669</v>
      </c>
      <c r="F476" s="11">
        <v>0.7726444047424631</v>
      </c>
      <c r="G476">
        <v>8.4858031281226029E-2</v>
      </c>
      <c r="H476">
        <f t="shared" si="14"/>
        <v>0.79292805335052263</v>
      </c>
      <c r="I476" s="7" t="s">
        <v>753</v>
      </c>
      <c r="J476" s="5" t="s">
        <v>608</v>
      </c>
    </row>
    <row r="477" spans="1:10">
      <c r="A477" s="3" t="s">
        <v>159</v>
      </c>
      <c r="B477" s="4" t="s">
        <v>68</v>
      </c>
      <c r="C477" s="11">
        <v>1.21624</v>
      </c>
      <c r="D477" s="11">
        <f t="shared" si="15"/>
        <v>1.1739768339768339</v>
      </c>
      <c r="E477" s="11">
        <v>62.8</v>
      </c>
      <c r="F477" s="11">
        <v>0.98981347363539007</v>
      </c>
      <c r="G477">
        <v>8.9407964160503409E-2</v>
      </c>
      <c r="H477">
        <f t="shared" si="14"/>
        <v>0.79256251224944241</v>
      </c>
      <c r="I477" s="7" t="s">
        <v>733</v>
      </c>
    </row>
    <row r="478" spans="1:10">
      <c r="A478" s="3" t="s">
        <v>206</v>
      </c>
      <c r="B478" s="4" t="s">
        <v>68</v>
      </c>
      <c r="C478" s="11">
        <v>1.0150000000000001</v>
      </c>
      <c r="D478" s="11">
        <f t="shared" si="15"/>
        <v>0.97972972972972983</v>
      </c>
      <c r="E478" s="11">
        <v>46.55</v>
      </c>
      <c r="F478" s="11">
        <v>1.0327850197712169</v>
      </c>
      <c r="G478">
        <v>9.0131828055836569E-2</v>
      </c>
      <c r="H478">
        <f t="shared" si="14"/>
        <v>0.79159722194495641</v>
      </c>
      <c r="I478" s="7" t="s">
        <v>683</v>
      </c>
      <c r="J478" s="5" t="s">
        <v>608</v>
      </c>
    </row>
    <row r="479" spans="1:10">
      <c r="A479" s="3" t="s">
        <v>250</v>
      </c>
      <c r="B479" s="4" t="s">
        <v>68</v>
      </c>
      <c r="C479" s="11">
        <v>1.1800000000000002</v>
      </c>
      <c r="D479" s="11">
        <f t="shared" si="15"/>
        <v>1.1389961389961392</v>
      </c>
      <c r="E479" s="11">
        <v>60</v>
      </c>
      <c r="F479" s="11">
        <v>0.99355782367786971</v>
      </c>
      <c r="G479">
        <v>8.9276679089966768E-2</v>
      </c>
      <c r="H479">
        <f t="shared" si="14"/>
        <v>0.79028053908475937</v>
      </c>
      <c r="I479" s="7" t="s">
        <v>609</v>
      </c>
      <c r="J479" s="5" t="s">
        <v>608</v>
      </c>
    </row>
    <row r="480" spans="1:10">
      <c r="A480" s="3" t="s">
        <v>347</v>
      </c>
      <c r="B480" s="4" t="s">
        <v>68</v>
      </c>
      <c r="C480" s="11">
        <v>0.92</v>
      </c>
      <c r="D480" s="11">
        <f t="shared" si="15"/>
        <v>0.88803088803088803</v>
      </c>
      <c r="E480" s="11">
        <v>39.729999999999997</v>
      </c>
      <c r="F480" s="11">
        <v>1.0535553354400673</v>
      </c>
      <c r="G480">
        <v>9.0284557016415093E-2</v>
      </c>
      <c r="H480">
        <f t="shared" si="14"/>
        <v>0.78905398709200081</v>
      </c>
      <c r="I480" s="7" t="s">
        <v>725</v>
      </c>
      <c r="J480" s="5" t="s">
        <v>608</v>
      </c>
    </row>
    <row r="481" spans="1:10">
      <c r="A481" s="3" t="s">
        <v>20</v>
      </c>
      <c r="B481" s="4" t="s">
        <v>68</v>
      </c>
      <c r="C481" s="11">
        <v>0.70000000000000007</v>
      </c>
      <c r="D481" s="11">
        <f t="shared" si="15"/>
        <v>0.67567567567567577</v>
      </c>
      <c r="E481" s="11">
        <v>25.3</v>
      </c>
      <c r="F481" s="11">
        <v>1.1224890270064041</v>
      </c>
      <c r="G481">
        <v>9.1326843991363607E-2</v>
      </c>
      <c r="H481">
        <f t="shared" si="14"/>
        <v>0.78707434687502531</v>
      </c>
      <c r="I481" s="7" t="s">
        <v>609</v>
      </c>
    </row>
    <row r="482" spans="1:10">
      <c r="A482" s="3" t="s">
        <v>67</v>
      </c>
      <c r="B482" s="4" t="s">
        <v>68</v>
      </c>
      <c r="C482" s="11">
        <v>0.57999999999999996</v>
      </c>
      <c r="D482" s="11">
        <f t="shared" si="15"/>
        <v>0.55984555984555984</v>
      </c>
      <c r="E482" s="11">
        <v>18.5</v>
      </c>
      <c r="F482" s="11">
        <v>1.1747078127474537</v>
      </c>
      <c r="G482">
        <v>9.2196002636110469E-2</v>
      </c>
      <c r="H482">
        <f t="shared" si="14"/>
        <v>0.7868917405925997</v>
      </c>
      <c r="I482" s="5" t="s">
        <v>607</v>
      </c>
      <c r="J482" s="5" t="s">
        <v>608</v>
      </c>
    </row>
    <row r="483" spans="1:10">
      <c r="A483" s="3" t="s">
        <v>47</v>
      </c>
      <c r="B483" s="4" t="s">
        <v>68</v>
      </c>
      <c r="C483" s="11">
        <v>1.3900000000000001</v>
      </c>
      <c r="D483" s="11">
        <f t="shared" si="15"/>
        <v>1.3416988416988418</v>
      </c>
      <c r="E483" s="11">
        <v>80</v>
      </c>
      <c r="F483" s="11">
        <v>0.9443253383981085</v>
      </c>
      <c r="G483">
        <v>8.7707044604585227E-2</v>
      </c>
      <c r="H483">
        <f t="shared" si="14"/>
        <v>0.78334096453555757</v>
      </c>
      <c r="I483" s="7" t="s">
        <v>609</v>
      </c>
      <c r="J483" s="5" t="s">
        <v>608</v>
      </c>
    </row>
    <row r="484" spans="1:10">
      <c r="A484" s="3" t="s">
        <v>4</v>
      </c>
      <c r="B484" s="4" t="s">
        <v>68</v>
      </c>
      <c r="C484" s="11">
        <v>0.55999999999999994</v>
      </c>
      <c r="D484" s="11">
        <f t="shared" si="15"/>
        <v>0.54054054054054046</v>
      </c>
      <c r="E484" s="11">
        <v>17.600000000000001</v>
      </c>
      <c r="F484" s="11">
        <v>1.1771926715901884</v>
      </c>
      <c r="G484">
        <v>9.1862654821058487E-2</v>
      </c>
      <c r="H484">
        <f t="shared" si="14"/>
        <v>0.78283540061595669</v>
      </c>
      <c r="I484" s="7" t="s">
        <v>609</v>
      </c>
      <c r="J484" s="5" t="s">
        <v>608</v>
      </c>
    </row>
    <row r="485" spans="1:10">
      <c r="A485" s="3" t="s">
        <v>259</v>
      </c>
      <c r="B485" s="4" t="s">
        <v>68</v>
      </c>
      <c r="C485" s="11">
        <v>1.1299999999999999</v>
      </c>
      <c r="D485" s="11">
        <f t="shared" si="15"/>
        <v>1.0907335907335907</v>
      </c>
      <c r="E485" s="11">
        <v>57.4</v>
      </c>
      <c r="F485" s="11">
        <v>0.98342703865447267</v>
      </c>
      <c r="G485">
        <v>8.7917331570313964E-2</v>
      </c>
      <c r="H485">
        <f t="shared" si="14"/>
        <v>0.77717950338476072</v>
      </c>
      <c r="I485" s="7" t="s">
        <v>609</v>
      </c>
      <c r="J485" s="5" t="s">
        <v>608</v>
      </c>
    </row>
    <row r="486" spans="1:10">
      <c r="A486" s="3" t="s">
        <v>364</v>
      </c>
      <c r="B486" s="4" t="s">
        <v>68</v>
      </c>
      <c r="C486" s="11">
        <v>0.54936666666666667</v>
      </c>
      <c r="D486" s="11">
        <f t="shared" si="15"/>
        <v>0.53027670527670523</v>
      </c>
      <c r="E486" s="11">
        <v>17.466666666666669</v>
      </c>
      <c r="F486" s="11">
        <v>1.1614100869160784</v>
      </c>
      <c r="G486">
        <v>9.0551830299808914E-2</v>
      </c>
      <c r="H486">
        <f t="shared" si="14"/>
        <v>0.77148292013263586</v>
      </c>
      <c r="I486" s="5" t="s">
        <v>697</v>
      </c>
      <c r="J486" s="5" t="s">
        <v>608</v>
      </c>
    </row>
    <row r="487" spans="1:10">
      <c r="A487" s="3" t="s">
        <v>240</v>
      </c>
      <c r="B487" s="4" t="s">
        <v>68</v>
      </c>
      <c r="C487" s="11">
        <v>0.59466399999999997</v>
      </c>
      <c r="D487" s="11">
        <f t="shared" si="15"/>
        <v>0.57399999999999995</v>
      </c>
      <c r="E487" s="11">
        <v>20.02</v>
      </c>
      <c r="F487" s="11">
        <v>1.1355112001031744</v>
      </c>
      <c r="G487">
        <v>8.9932626316150885E-2</v>
      </c>
      <c r="H487">
        <f t="shared" si="14"/>
        <v>0.76945501450450182</v>
      </c>
      <c r="I487" s="7" t="s">
        <v>611</v>
      </c>
      <c r="J487" s="5" t="s">
        <v>608</v>
      </c>
    </row>
    <row r="488" spans="1:10">
      <c r="A488" s="3" t="s">
        <v>188</v>
      </c>
      <c r="B488" s="4" t="s">
        <v>68</v>
      </c>
      <c r="C488" s="11">
        <v>0.7</v>
      </c>
      <c r="D488" s="11">
        <f t="shared" si="15"/>
        <v>0.67567567567567566</v>
      </c>
      <c r="E488" s="11">
        <v>26.3</v>
      </c>
      <c r="F488" s="11">
        <v>1.0904933578039808</v>
      </c>
      <c r="G488">
        <v>8.9120049988329023E-2</v>
      </c>
      <c r="H488">
        <f t="shared" si="14"/>
        <v>0.76897925042219117</v>
      </c>
      <c r="I488" s="7" t="s">
        <v>683</v>
      </c>
    </row>
    <row r="489" spans="1:10">
      <c r="A489" s="3" t="s">
        <v>196</v>
      </c>
      <c r="B489" s="8" t="s">
        <v>68</v>
      </c>
      <c r="C489" s="11">
        <v>0.86</v>
      </c>
      <c r="D489" s="11">
        <f t="shared" si="15"/>
        <v>0.83011583011583012</v>
      </c>
      <c r="E489" s="12">
        <v>37.200000000000003</v>
      </c>
      <c r="F489" s="11">
        <v>1.034392566955211</v>
      </c>
      <c r="G489">
        <v>8.7974197701874646E-2</v>
      </c>
      <c r="H489">
        <f t="shared" si="14"/>
        <v>0.76729561747037101</v>
      </c>
      <c r="I489" s="7" t="s">
        <v>609</v>
      </c>
    </row>
    <row r="490" spans="1:10">
      <c r="A490" s="3" t="s">
        <v>338</v>
      </c>
      <c r="B490" s="4" t="s">
        <v>68</v>
      </c>
      <c r="C490" s="11">
        <v>5.2455359999999995</v>
      </c>
      <c r="D490" s="11">
        <f t="shared" si="15"/>
        <v>5.0632586872586867</v>
      </c>
      <c r="E490" s="11">
        <v>763.72</v>
      </c>
      <c r="F490" s="11">
        <v>0.66211428630241975</v>
      </c>
      <c r="G490">
        <v>7.9712764898657557E-2</v>
      </c>
      <c r="H490">
        <f t="shared" si="14"/>
        <v>0.76351821783897633</v>
      </c>
      <c r="I490" s="7" t="s">
        <v>754</v>
      </c>
      <c r="J490" s="5" t="s">
        <v>608</v>
      </c>
    </row>
    <row r="491" spans="1:10">
      <c r="A491" s="3" t="s">
        <v>200</v>
      </c>
      <c r="B491" s="4" t="s">
        <v>68</v>
      </c>
      <c r="C491" s="11">
        <v>3.55</v>
      </c>
      <c r="D491" s="11">
        <f t="shared" si="15"/>
        <v>3.4266409266409266</v>
      </c>
      <c r="E491" s="11">
        <v>400</v>
      </c>
      <c r="F491" s="11">
        <v>0.72594475622379429</v>
      </c>
      <c r="G491">
        <v>8.1133078902007078E-2</v>
      </c>
      <c r="H491">
        <f t="shared" si="14"/>
        <v>0.76169725170639035</v>
      </c>
      <c r="I491" s="7" t="s">
        <v>695</v>
      </c>
      <c r="J491" s="5" t="s">
        <v>608</v>
      </c>
    </row>
    <row r="492" spans="1:10">
      <c r="A492" s="3" t="s">
        <v>162</v>
      </c>
      <c r="B492" s="4" t="s">
        <v>68</v>
      </c>
      <c r="C492" s="11">
        <v>1.9274400000000003</v>
      </c>
      <c r="D492" s="11">
        <f t="shared" si="15"/>
        <v>1.8604633204633207</v>
      </c>
      <c r="E492" s="11">
        <v>144.55000000000001</v>
      </c>
      <c r="F492" s="11">
        <v>0.8422079584861405</v>
      </c>
      <c r="G492">
        <v>8.3729579040353289E-2</v>
      </c>
      <c r="H492">
        <f t="shared" si="14"/>
        <v>0.76165805673877285</v>
      </c>
      <c r="I492" s="9" t="s">
        <v>117</v>
      </c>
    </row>
    <row r="493" spans="1:10">
      <c r="A493" s="3" t="s">
        <v>178</v>
      </c>
      <c r="B493" s="4" t="s">
        <v>68</v>
      </c>
      <c r="C493" s="11">
        <v>0.69000000000000006</v>
      </c>
      <c r="D493" s="11">
        <f t="shared" si="15"/>
        <v>0.66602316602316602</v>
      </c>
      <c r="E493" s="11">
        <v>26.1</v>
      </c>
      <c r="F493" s="11">
        <v>1.0810536445614263</v>
      </c>
      <c r="G493">
        <v>8.8271069652495315E-2</v>
      </c>
      <c r="H493">
        <f t="shared" si="14"/>
        <v>0.76147353964558973</v>
      </c>
      <c r="I493" s="7" t="s">
        <v>609</v>
      </c>
      <c r="J493" s="5" t="s">
        <v>608</v>
      </c>
    </row>
    <row r="494" spans="1:10">
      <c r="A494" s="3" t="s">
        <v>348</v>
      </c>
      <c r="B494" s="4" t="s">
        <v>68</v>
      </c>
      <c r="C494" s="11">
        <v>0.71</v>
      </c>
      <c r="D494" s="11">
        <f t="shared" si="15"/>
        <v>0.68532818532818529</v>
      </c>
      <c r="E494" s="11">
        <v>27.47</v>
      </c>
      <c r="F494" s="11">
        <v>1.0707344150333464</v>
      </c>
      <c r="G494">
        <v>8.7944360119266943E-2</v>
      </c>
      <c r="H494">
        <f t="shared" si="14"/>
        <v>0.75985930035797611</v>
      </c>
      <c r="I494" s="7" t="s">
        <v>725</v>
      </c>
      <c r="J494" s="5" t="s">
        <v>608</v>
      </c>
    </row>
    <row r="495" spans="1:10">
      <c r="A495" s="3" t="s">
        <v>156</v>
      </c>
      <c r="B495" s="4" t="s">
        <v>68</v>
      </c>
      <c r="C495" s="11">
        <v>1.74024</v>
      </c>
      <c r="D495" s="11">
        <f t="shared" si="15"/>
        <v>1.6797683397683398</v>
      </c>
      <c r="E495" s="11">
        <v>122.44999999999999</v>
      </c>
      <c r="F495" s="11">
        <v>0.860604995934247</v>
      </c>
      <c r="G495">
        <v>8.3941477539357337E-2</v>
      </c>
      <c r="H495">
        <f t="shared" si="14"/>
        <v>0.75966812384356153</v>
      </c>
      <c r="I495" s="7" t="s">
        <v>733</v>
      </c>
      <c r="J495" s="5" t="s">
        <v>608</v>
      </c>
    </row>
    <row r="496" spans="1:10">
      <c r="A496" s="3" t="s">
        <v>398</v>
      </c>
      <c r="B496" s="4" t="s">
        <v>68</v>
      </c>
      <c r="C496" s="11">
        <v>3.8200000000000003</v>
      </c>
      <c r="D496" s="11">
        <f t="shared" si="15"/>
        <v>3.6872586872586872</v>
      </c>
      <c r="E496" s="11">
        <v>455.5</v>
      </c>
      <c r="F496" s="11">
        <v>0.70899472410763553</v>
      </c>
      <c r="G496">
        <v>8.0431589804551312E-2</v>
      </c>
      <c r="H496">
        <f t="shared" si="14"/>
        <v>0.75815912165789068</v>
      </c>
      <c r="I496" s="7" t="s">
        <v>609</v>
      </c>
    </row>
    <row r="497" spans="1:10">
      <c r="A497" s="3" t="s">
        <v>102</v>
      </c>
      <c r="B497" s="4" t="s">
        <v>68</v>
      </c>
      <c r="C497" s="11">
        <v>1.1000000000000001</v>
      </c>
      <c r="D497" s="11">
        <f t="shared" si="15"/>
        <v>1.0617760617760619</v>
      </c>
      <c r="E497" s="11">
        <v>57.5</v>
      </c>
      <c r="F497" s="11">
        <v>0.9560760651782122</v>
      </c>
      <c r="G497">
        <v>8.5489294655277895E-2</v>
      </c>
      <c r="H497">
        <f t="shared" si="14"/>
        <v>0.75575670467148182</v>
      </c>
      <c r="I497" s="7" t="s">
        <v>609</v>
      </c>
    </row>
    <row r="498" spans="1:10">
      <c r="A498" s="3" t="s">
        <v>82</v>
      </c>
      <c r="B498" s="4" t="s">
        <v>68</v>
      </c>
      <c r="C498" s="11">
        <v>0.58499999999999996</v>
      </c>
      <c r="D498" s="11">
        <f t="shared" si="15"/>
        <v>0.5646718146718146</v>
      </c>
      <c r="E498" s="11">
        <v>20.100000000000001</v>
      </c>
      <c r="F498" s="11">
        <v>1.1137393911978808</v>
      </c>
      <c r="G498">
        <v>8.8248760165316992E-2</v>
      </c>
      <c r="H498">
        <f t="shared" si="14"/>
        <v>0.75514136735805049</v>
      </c>
      <c r="I498" s="7" t="s">
        <v>680</v>
      </c>
    </row>
    <row r="499" spans="1:10">
      <c r="A499" s="3" t="s">
        <v>8</v>
      </c>
      <c r="B499" s="4" t="s">
        <v>68</v>
      </c>
      <c r="C499" s="11">
        <v>0.4</v>
      </c>
      <c r="D499" s="11">
        <f t="shared" si="15"/>
        <v>0.38610038610038611</v>
      </c>
      <c r="E499" s="11">
        <v>10.7</v>
      </c>
      <c r="F499" s="11">
        <v>1.2188539417573523</v>
      </c>
      <c r="G499">
        <v>8.9823151053401495E-2</v>
      </c>
      <c r="H499">
        <f t="shared" si="14"/>
        <v>0.75373686168548004</v>
      </c>
      <c r="I499" s="7" t="s">
        <v>609</v>
      </c>
    </row>
    <row r="500" spans="1:10">
      <c r="A500" s="3" t="s">
        <v>149</v>
      </c>
      <c r="B500" s="4" t="s">
        <v>68</v>
      </c>
      <c r="C500" s="11">
        <v>1.1299999999999999</v>
      </c>
      <c r="D500" s="11">
        <f t="shared" si="15"/>
        <v>1.0907335907335907</v>
      </c>
      <c r="E500" s="11">
        <v>60.7</v>
      </c>
      <c r="F500" s="11">
        <v>0.94326051008219702</v>
      </c>
      <c r="G500">
        <v>8.4870319698777785E-2</v>
      </c>
      <c r="H500">
        <f t="shared" si="14"/>
        <v>0.75154546617586826</v>
      </c>
      <c r="I500" s="7" t="s">
        <v>609</v>
      </c>
    </row>
    <row r="501" spans="1:10">
      <c r="A501" s="3" t="s">
        <v>272</v>
      </c>
      <c r="B501" s="4" t="s">
        <v>68</v>
      </c>
      <c r="C501" s="11">
        <v>0.74199999999999999</v>
      </c>
      <c r="D501" s="11">
        <f t="shared" si="15"/>
        <v>0.71621621621621623</v>
      </c>
      <c r="E501" s="11">
        <v>30.133333333333336</v>
      </c>
      <c r="F501" s="11">
        <v>1.0443514766915232</v>
      </c>
      <c r="G501">
        <v>8.6695108825074474E-2</v>
      </c>
      <c r="H501">
        <f t="shared" si="14"/>
        <v>0.75121738529626747</v>
      </c>
      <c r="I501" s="7" t="s">
        <v>716</v>
      </c>
    </row>
    <row r="502" spans="1:10">
      <c r="A502" s="3" t="s">
        <v>355</v>
      </c>
      <c r="B502" s="4" t="s">
        <v>68</v>
      </c>
      <c r="C502" s="11">
        <v>0.6</v>
      </c>
      <c r="D502" s="11">
        <f t="shared" si="15"/>
        <v>0.5791505791505791</v>
      </c>
      <c r="E502" s="11">
        <v>21.21</v>
      </c>
      <c r="F502" s="11">
        <v>1.0973972932444243</v>
      </c>
      <c r="G502">
        <v>8.7493048186922329E-2</v>
      </c>
      <c r="H502">
        <f t="shared" si="14"/>
        <v>0.74992335586824865</v>
      </c>
      <c r="I502" s="9" t="s">
        <v>616</v>
      </c>
      <c r="J502" s="5" t="s">
        <v>608</v>
      </c>
    </row>
    <row r="503" spans="1:10">
      <c r="A503" s="3" t="s">
        <v>135</v>
      </c>
      <c r="B503" s="8" t="s">
        <v>68</v>
      </c>
      <c r="C503" s="11">
        <v>1.7000000000000002</v>
      </c>
      <c r="D503" s="11">
        <f t="shared" si="15"/>
        <v>1.640926640926641</v>
      </c>
      <c r="E503" s="12">
        <v>120.66666666666667</v>
      </c>
      <c r="F503" s="11">
        <v>0.84995661211901574</v>
      </c>
      <c r="G503">
        <v>8.2763106564573877E-2</v>
      </c>
      <c r="H503">
        <f t="shared" si="14"/>
        <v>0.7486633310511186</v>
      </c>
      <c r="I503" s="7" t="s">
        <v>695</v>
      </c>
      <c r="J503" s="5" t="s">
        <v>608</v>
      </c>
    </row>
    <row r="504" spans="1:10">
      <c r="A504" s="3" t="s">
        <v>203</v>
      </c>
      <c r="B504" s="4" t="s">
        <v>68</v>
      </c>
      <c r="C504" s="11">
        <v>0.94</v>
      </c>
      <c r="D504" s="11">
        <f t="shared" si="15"/>
        <v>0.9073359073359073</v>
      </c>
      <c r="E504" s="11">
        <v>45</v>
      </c>
      <c r="F504" s="11">
        <v>0.98094191335182412</v>
      </c>
      <c r="G504">
        <v>8.5274703122847656E-2</v>
      </c>
      <c r="H504">
        <f t="shared" si="14"/>
        <v>0.74815292065981809</v>
      </c>
      <c r="I504" s="7" t="s">
        <v>683</v>
      </c>
      <c r="J504" s="5" t="s">
        <v>717</v>
      </c>
    </row>
    <row r="505" spans="1:10">
      <c r="A505" s="3" t="s">
        <v>5</v>
      </c>
      <c r="B505" s="4" t="s">
        <v>68</v>
      </c>
      <c r="C505" s="11">
        <v>6.57</v>
      </c>
      <c r="D505" s="11">
        <f t="shared" si="15"/>
        <v>6.3416988416988413</v>
      </c>
      <c r="E505" s="11">
        <v>1150</v>
      </c>
      <c r="F505" s="11">
        <v>0.6110781478777334</v>
      </c>
      <c r="G505">
        <v>7.7114223710128452E-2</v>
      </c>
      <c r="H505">
        <f t="shared" si="14"/>
        <v>0.74806045262546528</v>
      </c>
      <c r="I505" s="7" t="s">
        <v>609</v>
      </c>
      <c r="J505" s="5" t="s">
        <v>608</v>
      </c>
    </row>
    <row r="506" spans="1:10">
      <c r="A506" s="3" t="s">
        <v>263</v>
      </c>
      <c r="B506" s="4" t="s">
        <v>68</v>
      </c>
      <c r="C506" s="11">
        <v>0.29000000000000004</v>
      </c>
      <c r="D506" s="11">
        <f t="shared" si="15"/>
        <v>0.27992277992277997</v>
      </c>
      <c r="E506" s="11">
        <v>6.4</v>
      </c>
      <c r="F506" s="11">
        <v>1.2965811704886452</v>
      </c>
      <c r="G506">
        <v>9.006745537243592E-2</v>
      </c>
      <c r="H506">
        <f t="shared" si="14"/>
        <v>0.74384088210653565</v>
      </c>
      <c r="I506" s="7" t="s">
        <v>609</v>
      </c>
    </row>
    <row r="507" spans="1:10">
      <c r="A507" s="3" t="s">
        <v>298</v>
      </c>
      <c r="B507" s="4" t="s">
        <v>68</v>
      </c>
      <c r="C507" s="11">
        <v>1.8400000000000003</v>
      </c>
      <c r="D507" s="11">
        <f t="shared" si="15"/>
        <v>1.7760617760617763</v>
      </c>
      <c r="E507" s="11">
        <v>139.69999999999999</v>
      </c>
      <c r="F507" s="11">
        <v>0.82473281907701312</v>
      </c>
      <c r="G507">
        <v>8.1671089557886448E-2</v>
      </c>
      <c r="H507">
        <f t="shared" si="14"/>
        <v>0.74214712553766693</v>
      </c>
      <c r="I507" s="7" t="s">
        <v>609</v>
      </c>
    </row>
    <row r="508" spans="1:10">
      <c r="A508" s="3" t="s">
        <v>180</v>
      </c>
      <c r="B508" s="4" t="s">
        <v>68</v>
      </c>
      <c r="C508" s="11">
        <v>0.88</v>
      </c>
      <c r="D508" s="11">
        <f t="shared" si="15"/>
        <v>0.84942084942084939</v>
      </c>
      <c r="E508" s="11">
        <v>40.9</v>
      </c>
      <c r="F508" s="11">
        <v>0.98616380208962151</v>
      </c>
      <c r="G508">
        <v>8.4791969613453075E-2</v>
      </c>
      <c r="H508">
        <f t="shared" si="14"/>
        <v>0.74171782768801386</v>
      </c>
      <c r="I508" s="7" t="s">
        <v>609</v>
      </c>
    </row>
    <row r="509" spans="1:10">
      <c r="A509" s="3" t="s">
        <v>722</v>
      </c>
      <c r="B509" s="4" t="s">
        <v>68</v>
      </c>
      <c r="C509" s="11">
        <v>1.9</v>
      </c>
      <c r="D509" s="11">
        <f t="shared" si="15"/>
        <v>1.8339768339768339</v>
      </c>
      <c r="E509" s="11">
        <v>148</v>
      </c>
      <c r="F509" s="11">
        <v>0.81573732473030036</v>
      </c>
      <c r="G509">
        <v>8.131823003415678E-2</v>
      </c>
      <c r="H509">
        <f t="shared" si="14"/>
        <v>0.74026395308663717</v>
      </c>
      <c r="I509" s="7" t="s">
        <v>704</v>
      </c>
      <c r="J509" s="5" t="s">
        <v>608</v>
      </c>
    </row>
    <row r="510" spans="1:10">
      <c r="A510" s="3" t="s">
        <v>97</v>
      </c>
      <c r="B510" s="4" t="s">
        <v>68</v>
      </c>
      <c r="C510" s="11">
        <v>1.6900000000000002</v>
      </c>
      <c r="D510" s="11">
        <f t="shared" si="15"/>
        <v>1.6312741312741315</v>
      </c>
      <c r="E510" s="11">
        <v>122</v>
      </c>
      <c r="F510" s="11">
        <v>0.83805832373816525</v>
      </c>
      <c r="G510">
        <v>8.1707723424793738E-2</v>
      </c>
      <c r="H510">
        <f t="shared" si="14"/>
        <v>0.73936831712052753</v>
      </c>
      <c r="I510" s="7" t="s">
        <v>609</v>
      </c>
      <c r="J510" s="5" t="s">
        <v>608</v>
      </c>
    </row>
    <row r="511" spans="1:10">
      <c r="A511" s="3" t="s">
        <v>241</v>
      </c>
      <c r="B511" s="4" t="s">
        <v>68</v>
      </c>
      <c r="C511" s="11">
        <v>3.4706000000000001</v>
      </c>
      <c r="D511" s="11">
        <f t="shared" si="15"/>
        <v>3.35</v>
      </c>
      <c r="E511" s="11">
        <v>405</v>
      </c>
      <c r="F511" s="11">
        <v>0.70316150681036682</v>
      </c>
      <c r="G511">
        <v>7.8699124590100908E-2</v>
      </c>
      <c r="H511">
        <f t="shared" si="14"/>
        <v>0.73913127469084872</v>
      </c>
      <c r="I511" s="7" t="s">
        <v>734</v>
      </c>
    </row>
    <row r="512" spans="1:10">
      <c r="A512" s="3" t="s">
        <v>349</v>
      </c>
      <c r="B512" s="4" t="s">
        <v>68</v>
      </c>
      <c r="C512" s="11">
        <v>0.91</v>
      </c>
      <c r="D512" s="11">
        <f t="shared" si="15"/>
        <v>0.8783783783783784</v>
      </c>
      <c r="E512" s="11">
        <v>43.533333333333331</v>
      </c>
      <c r="F512" s="11">
        <v>0.97340194869089247</v>
      </c>
      <c r="G512">
        <v>8.4297407435164798E-2</v>
      </c>
      <c r="H512">
        <f t="shared" si="14"/>
        <v>0.73881936371695223</v>
      </c>
      <c r="I512" s="7" t="s">
        <v>683</v>
      </c>
    </row>
    <row r="513" spans="1:10">
      <c r="A513" s="3" t="s">
        <v>49</v>
      </c>
      <c r="B513" s="4" t="s">
        <v>68</v>
      </c>
      <c r="C513" s="11">
        <v>2.72</v>
      </c>
      <c r="D513" s="11">
        <f t="shared" si="15"/>
        <v>2.6254826254826256</v>
      </c>
      <c r="E513" s="11">
        <v>270.5</v>
      </c>
      <c r="F513" s="11">
        <v>0.74470469869848621</v>
      </c>
      <c r="G513">
        <v>7.9568434917452094E-2</v>
      </c>
      <c r="H513">
        <f t="shared" si="14"/>
        <v>0.73800375700532761</v>
      </c>
      <c r="I513" s="7" t="s">
        <v>609</v>
      </c>
    </row>
    <row r="514" spans="1:10">
      <c r="A514" s="3" t="s">
        <v>345</v>
      </c>
      <c r="B514" s="4" t="s">
        <v>68</v>
      </c>
      <c r="C514" s="11">
        <v>0.33058000000000004</v>
      </c>
      <c r="D514" s="11">
        <f t="shared" si="15"/>
        <v>0.31909266409266412</v>
      </c>
      <c r="E514" s="11">
        <v>8.15</v>
      </c>
      <c r="F514" s="11">
        <v>1.2341415448819932</v>
      </c>
      <c r="G514">
        <v>8.8146603577132956E-2</v>
      </c>
      <c r="H514">
        <f t="shared" ref="H514:H577" si="16">C514/(0.128*E514^0.6)</f>
        <v>0.73345257974349909</v>
      </c>
      <c r="I514" s="7" t="s">
        <v>733</v>
      </c>
      <c r="J514" s="5" t="s">
        <v>608</v>
      </c>
    </row>
    <row r="515" spans="1:10">
      <c r="A515" s="3" t="s">
        <v>63</v>
      </c>
      <c r="B515" s="4" t="s">
        <v>68</v>
      </c>
      <c r="C515" s="11">
        <v>5.16</v>
      </c>
      <c r="D515" s="11">
        <f t="shared" ref="D515:D578" si="17">C515/1.036</f>
        <v>4.980694980694981</v>
      </c>
      <c r="E515" s="11">
        <v>796.3</v>
      </c>
      <c r="F515" s="11">
        <v>0.63133293319072359</v>
      </c>
      <c r="G515">
        <v>7.6372982819251783E-2</v>
      </c>
      <c r="H515">
        <f t="shared" si="16"/>
        <v>0.73247651136420078</v>
      </c>
      <c r="I515" s="7" t="s">
        <v>609</v>
      </c>
    </row>
    <row r="516" spans="1:10">
      <c r="A516" s="3" t="s">
        <v>2</v>
      </c>
      <c r="B516" s="4" t="s">
        <v>68</v>
      </c>
      <c r="C516" s="11">
        <v>0.67</v>
      </c>
      <c r="D516" s="11">
        <f t="shared" si="17"/>
        <v>0.64671814671814676</v>
      </c>
      <c r="E516" s="11">
        <v>26.6</v>
      </c>
      <c r="F516" s="11">
        <v>1.0349635975735412</v>
      </c>
      <c r="G516">
        <v>8.4692304188801457E-2</v>
      </c>
      <c r="H516">
        <f t="shared" si="16"/>
        <v>0.73103109610397465</v>
      </c>
      <c r="I516" s="7" t="s">
        <v>609</v>
      </c>
      <c r="J516" s="5" t="s">
        <v>608</v>
      </c>
    </row>
    <row r="517" spans="1:10">
      <c r="A517" s="3" t="s">
        <v>124</v>
      </c>
      <c r="B517" s="4" t="s">
        <v>68</v>
      </c>
      <c r="C517" s="11">
        <v>0.77000000000000013</v>
      </c>
      <c r="D517" s="11">
        <f t="shared" si="17"/>
        <v>0.74324324324324331</v>
      </c>
      <c r="E517" s="11">
        <v>33.6</v>
      </c>
      <c r="F517" s="11">
        <v>0.9992026961693351</v>
      </c>
      <c r="G517">
        <v>8.3992421057001748E-2</v>
      </c>
      <c r="H517">
        <f t="shared" si="16"/>
        <v>0.73025945567479345</v>
      </c>
      <c r="I517" s="7" t="s">
        <v>609</v>
      </c>
      <c r="J517" s="5" t="s">
        <v>608</v>
      </c>
    </row>
    <row r="518" spans="1:10">
      <c r="A518" s="3" t="s">
        <v>343</v>
      </c>
      <c r="B518" s="4" t="s">
        <v>68</v>
      </c>
      <c r="C518" s="11">
        <v>4.84</v>
      </c>
      <c r="D518" s="11">
        <f t="shared" si="17"/>
        <v>4.6718146718146718</v>
      </c>
      <c r="E518" s="11">
        <v>725.3</v>
      </c>
      <c r="F518" s="11">
        <v>0.63490850863997661</v>
      </c>
      <c r="G518">
        <v>7.5985052151616869E-2</v>
      </c>
      <c r="H518">
        <f t="shared" si="16"/>
        <v>0.72664917618239133</v>
      </c>
      <c r="I518" s="7" t="s">
        <v>609</v>
      </c>
    </row>
    <row r="519" spans="1:10">
      <c r="A519" s="3" t="s">
        <v>84</v>
      </c>
      <c r="B519" s="4" t="s">
        <v>68</v>
      </c>
      <c r="C519" s="11">
        <v>1.33</v>
      </c>
      <c r="D519" s="11">
        <f t="shared" si="17"/>
        <v>1.2837837837837838</v>
      </c>
      <c r="E519" s="11">
        <v>84.5</v>
      </c>
      <c r="F519" s="11">
        <v>0.86741815784430931</v>
      </c>
      <c r="G519">
        <v>8.1072677519085382E-2</v>
      </c>
      <c r="H519">
        <f t="shared" si="16"/>
        <v>0.72531664821308217</v>
      </c>
      <c r="I519" s="7" t="s">
        <v>609</v>
      </c>
    </row>
    <row r="520" spans="1:10">
      <c r="A520" s="3" t="s">
        <v>145</v>
      </c>
      <c r="B520" s="4" t="s">
        <v>68</v>
      </c>
      <c r="C520" s="11">
        <v>1.0567200000000001</v>
      </c>
      <c r="D520" s="11">
        <f t="shared" si="17"/>
        <v>1.02</v>
      </c>
      <c r="E520" s="11">
        <v>57.7</v>
      </c>
      <c r="F520" s="11">
        <v>0.91608283052303985</v>
      </c>
      <c r="G520">
        <v>8.1945941207903231E-2</v>
      </c>
      <c r="H520">
        <f t="shared" si="16"/>
        <v>0.72451014257033497</v>
      </c>
      <c r="I520" s="7" t="s">
        <v>734</v>
      </c>
      <c r="J520" s="5" t="s">
        <v>608</v>
      </c>
    </row>
    <row r="521" spans="1:10">
      <c r="A521" s="3" t="s">
        <v>1</v>
      </c>
      <c r="B521" s="4" t="s">
        <v>68</v>
      </c>
      <c r="C521" s="11">
        <v>1.08</v>
      </c>
      <c r="D521" s="11">
        <f t="shared" si="17"/>
        <v>1.0424710424710426</v>
      </c>
      <c r="E521" s="11">
        <v>60</v>
      </c>
      <c r="F521" s="11">
        <v>0.90935800811194845</v>
      </c>
      <c r="G521">
        <v>8.1710858828105179E-2</v>
      </c>
      <c r="H521">
        <f t="shared" si="16"/>
        <v>0.72330761204367799</v>
      </c>
      <c r="I521" s="7" t="s">
        <v>609</v>
      </c>
      <c r="J521" s="5" t="s">
        <v>608</v>
      </c>
    </row>
    <row r="522" spans="1:10">
      <c r="A522" s="3" t="s">
        <v>439</v>
      </c>
      <c r="B522" s="4" t="s">
        <v>68</v>
      </c>
      <c r="C522" s="11">
        <v>0.52000000000000013</v>
      </c>
      <c r="D522" s="11">
        <f t="shared" si="17"/>
        <v>0.50193050193050204</v>
      </c>
      <c r="E522" s="11">
        <v>17.899999999999999</v>
      </c>
      <c r="F522" s="11">
        <v>1.0794112882669287</v>
      </c>
      <c r="G522">
        <v>8.4396131432186702E-2</v>
      </c>
      <c r="H522">
        <f t="shared" si="16"/>
        <v>0.71958409475162188</v>
      </c>
      <c r="I522" s="7" t="s">
        <v>609</v>
      </c>
      <c r="J522" s="5" t="s">
        <v>608</v>
      </c>
    </row>
    <row r="523" spans="1:10">
      <c r="A523" s="6" t="s">
        <v>194</v>
      </c>
      <c r="B523" s="4" t="s">
        <v>68</v>
      </c>
      <c r="C523" s="11">
        <v>0.70169999999999999</v>
      </c>
      <c r="D523" s="11">
        <f t="shared" si="17"/>
        <v>0.67731660231660229</v>
      </c>
      <c r="E523" s="11">
        <v>29.75</v>
      </c>
      <c r="F523" s="11">
        <v>0.99710792917485447</v>
      </c>
      <c r="G523">
        <v>8.2651484273034398E-2</v>
      </c>
      <c r="H523">
        <f t="shared" si="16"/>
        <v>0.71589499281506497</v>
      </c>
      <c r="I523" s="7" t="s">
        <v>733</v>
      </c>
    </row>
    <row r="524" spans="1:10">
      <c r="A524" s="3" t="s">
        <v>352</v>
      </c>
      <c r="B524" s="4" t="s">
        <v>68</v>
      </c>
      <c r="C524" s="11">
        <v>0.68</v>
      </c>
      <c r="D524" s="11">
        <f t="shared" si="17"/>
        <v>0.65637065637065639</v>
      </c>
      <c r="E524" s="11">
        <v>28.25</v>
      </c>
      <c r="F524" s="11">
        <v>1.0042945834770975</v>
      </c>
      <c r="G524">
        <v>8.275337749716867E-2</v>
      </c>
      <c r="H524">
        <f t="shared" si="16"/>
        <v>0.71562890155133208</v>
      </c>
      <c r="I524" s="9" t="s">
        <v>616</v>
      </c>
    </row>
    <row r="525" spans="1:10">
      <c r="A525" s="3" t="s">
        <v>264</v>
      </c>
      <c r="B525" s="4" t="s">
        <v>68</v>
      </c>
      <c r="C525" s="11">
        <v>0.73499999999999999</v>
      </c>
      <c r="D525" s="11">
        <f t="shared" si="17"/>
        <v>0.70945945945945943</v>
      </c>
      <c r="E525" s="11">
        <v>32.4</v>
      </c>
      <c r="F525" s="11">
        <v>0.98001502585512446</v>
      </c>
      <c r="G525">
        <v>8.2035701536044378E-2</v>
      </c>
      <c r="H525">
        <f t="shared" si="16"/>
        <v>0.71244339302196225</v>
      </c>
      <c r="I525" s="7" t="s">
        <v>679</v>
      </c>
      <c r="J525" s="5" t="s">
        <v>608</v>
      </c>
    </row>
    <row r="526" spans="1:10">
      <c r="A526" s="3" t="s">
        <v>336</v>
      </c>
      <c r="B526" s="4" t="s">
        <v>68</v>
      </c>
      <c r="C526" s="11">
        <v>3.7393999999999998</v>
      </c>
      <c r="D526" s="11">
        <f t="shared" si="17"/>
        <v>3.6094594594594591</v>
      </c>
      <c r="E526" s="11">
        <v>488.2</v>
      </c>
      <c r="F526" s="11">
        <v>0.65905241607011444</v>
      </c>
      <c r="G526">
        <v>7.5364389656555564E-2</v>
      </c>
      <c r="H526">
        <f t="shared" si="16"/>
        <v>0.71192343464480468</v>
      </c>
      <c r="I526" s="7" t="s">
        <v>753</v>
      </c>
    </row>
    <row r="527" spans="1:10">
      <c r="A527" s="3" t="s">
        <v>243</v>
      </c>
      <c r="B527" s="4" t="s">
        <v>68</v>
      </c>
      <c r="C527" s="11">
        <v>3.97824</v>
      </c>
      <c r="D527" s="11">
        <f t="shared" si="17"/>
        <v>3.84</v>
      </c>
      <c r="E527" s="11">
        <v>542.1</v>
      </c>
      <c r="F527" s="11">
        <v>0.64845480835864677</v>
      </c>
      <c r="G527">
        <v>7.5050973943395938E-2</v>
      </c>
      <c r="H527">
        <f t="shared" si="16"/>
        <v>0.71126815651054376</v>
      </c>
      <c r="I527" s="7" t="s">
        <v>734</v>
      </c>
    </row>
    <row r="528" spans="1:10">
      <c r="A528" s="3" t="s">
        <v>205</v>
      </c>
      <c r="B528" s="4" t="s">
        <v>68</v>
      </c>
      <c r="C528" s="11">
        <v>0.56000000000000005</v>
      </c>
      <c r="D528" s="11">
        <f t="shared" si="17"/>
        <v>0.54054054054054057</v>
      </c>
      <c r="E528" s="11">
        <v>20.72</v>
      </c>
      <c r="F528" s="11">
        <v>1.0422532203921537</v>
      </c>
      <c r="G528">
        <v>8.2873475571485805E-2</v>
      </c>
      <c r="H528">
        <f t="shared" si="16"/>
        <v>0.70981342112788526</v>
      </c>
      <c r="I528" s="9" t="s">
        <v>616</v>
      </c>
    </row>
    <row r="529" spans="1:10">
      <c r="A529" s="3" t="s">
        <v>64</v>
      </c>
      <c r="B529" s="4" t="s">
        <v>68</v>
      </c>
      <c r="C529" s="11">
        <v>5.69</v>
      </c>
      <c r="D529" s="11">
        <f t="shared" si="17"/>
        <v>5.4922779922779927</v>
      </c>
      <c r="E529" s="11">
        <v>992.1</v>
      </c>
      <c r="F529" s="11">
        <v>0.59087263083039665</v>
      </c>
      <c r="G529">
        <v>7.3308652442166097E-2</v>
      </c>
      <c r="H529">
        <f t="shared" si="16"/>
        <v>0.70789529687614372</v>
      </c>
      <c r="I529" s="7" t="s">
        <v>609</v>
      </c>
    </row>
    <row r="530" spans="1:10">
      <c r="A530" s="3" t="s">
        <v>357</v>
      </c>
      <c r="B530" s="4" t="s">
        <v>68</v>
      </c>
      <c r="C530" s="11">
        <v>1.1200000000000001</v>
      </c>
      <c r="D530" s="11">
        <f t="shared" si="17"/>
        <v>1.0810810810810811</v>
      </c>
      <c r="E530" s="11">
        <v>66.2</v>
      </c>
      <c r="F530" s="11">
        <v>0.87633455241805003</v>
      </c>
      <c r="G530">
        <v>7.9639053535735915E-2</v>
      </c>
      <c r="H530">
        <f t="shared" si="16"/>
        <v>0.70712022545336151</v>
      </c>
      <c r="I530" s="7" t="s">
        <v>683</v>
      </c>
    </row>
    <row r="531" spans="1:10">
      <c r="A531" s="3" t="s">
        <v>242</v>
      </c>
      <c r="B531" s="4" t="s">
        <v>68</v>
      </c>
      <c r="C531" s="11">
        <v>4.3097600000000007</v>
      </c>
      <c r="D531" s="11">
        <f t="shared" si="17"/>
        <v>4.16</v>
      </c>
      <c r="E531" s="11">
        <v>630</v>
      </c>
      <c r="F531" s="11">
        <v>0.6279961903184772</v>
      </c>
      <c r="G531">
        <v>7.3950081683304594E-2</v>
      </c>
      <c r="H531">
        <f t="shared" si="16"/>
        <v>0.70410720227481072</v>
      </c>
      <c r="I531" s="7" t="s">
        <v>734</v>
      </c>
      <c r="J531" s="5" t="s">
        <v>608</v>
      </c>
    </row>
    <row r="532" spans="1:10">
      <c r="A532" s="3" t="s">
        <v>356</v>
      </c>
      <c r="B532" s="4" t="s">
        <v>68</v>
      </c>
      <c r="C532" s="11">
        <v>0.56999999999999995</v>
      </c>
      <c r="D532" s="11">
        <f t="shared" si="17"/>
        <v>0.55019305019305009</v>
      </c>
      <c r="E532" s="11">
        <v>21.65</v>
      </c>
      <c r="F532" s="11">
        <v>1.026680313988398</v>
      </c>
      <c r="G532">
        <v>8.2048449614763846E-2</v>
      </c>
      <c r="H532">
        <f t="shared" si="16"/>
        <v>0.70370420409194057</v>
      </c>
      <c r="I532" s="9" t="s">
        <v>616</v>
      </c>
      <c r="J532" s="5" t="s">
        <v>608</v>
      </c>
    </row>
    <row r="533" spans="1:10">
      <c r="A533" s="3" t="s">
        <v>366</v>
      </c>
      <c r="B533" s="4" t="s">
        <v>68</v>
      </c>
      <c r="C533" s="11">
        <v>3.9471600000000002</v>
      </c>
      <c r="D533" s="11">
        <f t="shared" si="17"/>
        <v>3.81</v>
      </c>
      <c r="E533" s="11">
        <v>545</v>
      </c>
      <c r="F533" s="11">
        <v>0.64083306717900002</v>
      </c>
      <c r="G533">
        <v>7.4214368590332883E-2</v>
      </c>
      <c r="H533">
        <f t="shared" si="16"/>
        <v>0.70345587340952009</v>
      </c>
      <c r="I533" s="5" t="s">
        <v>734</v>
      </c>
      <c r="J533" s="5" t="s">
        <v>608</v>
      </c>
    </row>
    <row r="534" spans="1:10">
      <c r="A534" s="3" t="s">
        <v>351</v>
      </c>
      <c r="B534" s="4" t="s">
        <v>68</v>
      </c>
      <c r="C534" s="11">
        <v>0.54</v>
      </c>
      <c r="D534" s="11">
        <f t="shared" si="17"/>
        <v>0.5212355212355213</v>
      </c>
      <c r="E534" s="11">
        <v>19.93</v>
      </c>
      <c r="F534" s="11">
        <v>1.0346019389500893</v>
      </c>
      <c r="G534">
        <v>8.1898154050018795E-2</v>
      </c>
      <c r="H534">
        <f t="shared" si="16"/>
        <v>0.70061496730371076</v>
      </c>
      <c r="I534" s="9" t="s">
        <v>616</v>
      </c>
      <c r="J534" s="5" t="s">
        <v>608</v>
      </c>
    </row>
    <row r="535" spans="1:10">
      <c r="A535" s="3" t="s">
        <v>358</v>
      </c>
      <c r="B535" s="4" t="s">
        <v>68</v>
      </c>
      <c r="C535" s="11">
        <v>1.03</v>
      </c>
      <c r="D535" s="11">
        <f t="shared" si="17"/>
        <v>0.99420849420849422</v>
      </c>
      <c r="E535" s="11">
        <v>58.8</v>
      </c>
      <c r="F535" s="11">
        <v>0.88042772956750748</v>
      </c>
      <c r="G535">
        <v>7.8927726038086829E-2</v>
      </c>
      <c r="H535">
        <f t="shared" si="16"/>
        <v>0.69823378578856987</v>
      </c>
      <c r="I535" s="7" t="s">
        <v>683</v>
      </c>
      <c r="J535" s="5" t="s">
        <v>608</v>
      </c>
    </row>
    <row r="536" spans="1:10">
      <c r="A536" s="3" t="s">
        <v>106</v>
      </c>
      <c r="B536" s="4" t="s">
        <v>68</v>
      </c>
      <c r="C536" s="11">
        <v>1.71</v>
      </c>
      <c r="D536" s="11">
        <f t="shared" si="17"/>
        <v>1.6505791505791505</v>
      </c>
      <c r="E536" s="11">
        <v>138</v>
      </c>
      <c r="F536" s="11">
        <v>0.77349637894812628</v>
      </c>
      <c r="G536">
        <v>7.6489507673654117E-2</v>
      </c>
      <c r="H536">
        <f t="shared" si="16"/>
        <v>0.69479820679157156</v>
      </c>
      <c r="I536" s="7" t="s">
        <v>683</v>
      </c>
    </row>
    <row r="537" spans="1:10">
      <c r="A537" s="3" t="s">
        <v>186</v>
      </c>
      <c r="B537" s="4" t="s">
        <v>68</v>
      </c>
      <c r="C537" s="11">
        <v>0.42</v>
      </c>
      <c r="D537" s="11">
        <f t="shared" si="17"/>
        <v>0.40540540540540537</v>
      </c>
      <c r="E537" s="11">
        <v>13.316666666666665</v>
      </c>
      <c r="F537" s="11">
        <v>1.0870817349063291</v>
      </c>
      <c r="G537">
        <v>8.2153329725967894E-2</v>
      </c>
      <c r="H537">
        <f t="shared" si="16"/>
        <v>0.69406797070872328</v>
      </c>
      <c r="I537" s="7" t="s">
        <v>683</v>
      </c>
      <c r="J537" s="5" t="s">
        <v>608</v>
      </c>
    </row>
    <row r="538" spans="1:10">
      <c r="A538" s="3" t="s">
        <v>88</v>
      </c>
      <c r="B538" s="4" t="s">
        <v>68</v>
      </c>
      <c r="C538" s="11">
        <v>0.88</v>
      </c>
      <c r="D538" s="11">
        <f t="shared" si="17"/>
        <v>0.84942084942084939</v>
      </c>
      <c r="E538" s="11">
        <v>45.8</v>
      </c>
      <c r="F538" s="11">
        <v>0.906335515586559</v>
      </c>
      <c r="G538">
        <v>7.8948887440054766E-2</v>
      </c>
      <c r="H538">
        <f t="shared" si="16"/>
        <v>0.6930322035384624</v>
      </c>
      <c r="I538" s="9" t="s">
        <v>460</v>
      </c>
    </row>
    <row r="539" spans="1:10">
      <c r="A539" s="3" t="s">
        <v>15</v>
      </c>
      <c r="B539" s="4" t="s">
        <v>68</v>
      </c>
      <c r="C539" s="11">
        <v>0.53872000000000009</v>
      </c>
      <c r="D539" s="11">
        <f t="shared" si="17"/>
        <v>0.52</v>
      </c>
      <c r="E539" s="11">
        <v>20.3</v>
      </c>
      <c r="F539" s="11">
        <v>1.0180826298910119</v>
      </c>
      <c r="G539">
        <v>8.0761161784782945E-2</v>
      </c>
      <c r="H539">
        <f t="shared" si="16"/>
        <v>0.69128241071427665</v>
      </c>
      <c r="I539" s="7" t="s">
        <v>734</v>
      </c>
    </row>
    <row r="540" spans="1:10">
      <c r="A540" s="3" t="s">
        <v>283</v>
      </c>
      <c r="B540" s="4" t="s">
        <v>68</v>
      </c>
      <c r="C540" s="11">
        <v>0.59</v>
      </c>
      <c r="D540" s="11">
        <f t="shared" si="17"/>
        <v>0.56949806949806947</v>
      </c>
      <c r="E540" s="11">
        <v>23.8</v>
      </c>
      <c r="F540" s="11">
        <v>0.99023340895512391</v>
      </c>
      <c r="G540">
        <v>8.0002104306803087E-2</v>
      </c>
      <c r="H540">
        <f t="shared" si="16"/>
        <v>0.68817020859927913</v>
      </c>
      <c r="I540" s="7" t="s">
        <v>609</v>
      </c>
    </row>
    <row r="541" spans="1:10">
      <c r="A541" s="6" t="s">
        <v>346</v>
      </c>
      <c r="B541" s="4" t="s">
        <v>68</v>
      </c>
      <c r="C541" s="11">
        <v>0.48691999999999996</v>
      </c>
      <c r="D541" s="11">
        <f t="shared" si="17"/>
        <v>0.47</v>
      </c>
      <c r="E541" s="11">
        <v>17.3</v>
      </c>
      <c r="F541" s="11">
        <v>1.036781390714921</v>
      </c>
      <c r="G541">
        <v>8.0745807299181557E-2</v>
      </c>
      <c r="H541">
        <f t="shared" si="16"/>
        <v>0.68773318671042483</v>
      </c>
      <c r="I541" s="7" t="s">
        <v>734</v>
      </c>
      <c r="J541" s="5" t="s">
        <v>608</v>
      </c>
    </row>
    <row r="542" spans="1:10">
      <c r="A542" s="3" t="s">
        <v>14</v>
      </c>
      <c r="B542" s="4" t="s">
        <v>68</v>
      </c>
      <c r="C542" s="11">
        <v>0.62160000000000004</v>
      </c>
      <c r="D542" s="11">
        <f t="shared" si="17"/>
        <v>0.6</v>
      </c>
      <c r="E542" s="11">
        <v>26</v>
      </c>
      <c r="F542" s="11">
        <v>0.97668127438212471</v>
      </c>
      <c r="G542">
        <v>7.97135741005848E-2</v>
      </c>
      <c r="H542">
        <f t="shared" si="16"/>
        <v>0.68757017104243934</v>
      </c>
      <c r="I542" s="7" t="s">
        <v>734</v>
      </c>
      <c r="J542" s="5" t="s">
        <v>608</v>
      </c>
    </row>
    <row r="543" spans="1:10">
      <c r="A543" s="3" t="s">
        <v>340</v>
      </c>
      <c r="B543" s="4" t="s">
        <v>68</v>
      </c>
      <c r="C543" s="11">
        <v>1.8200000000000003</v>
      </c>
      <c r="D543" s="11">
        <f t="shared" si="17"/>
        <v>1.756756756756757</v>
      </c>
      <c r="E543" s="11">
        <v>156.6</v>
      </c>
      <c r="F543" s="11">
        <v>0.74914987211664164</v>
      </c>
      <c r="G543">
        <v>7.5167005221298752E-2</v>
      </c>
      <c r="H543">
        <f t="shared" si="16"/>
        <v>0.68546670332960624</v>
      </c>
      <c r="I543" s="7" t="s">
        <v>609</v>
      </c>
    </row>
    <row r="544" spans="1:10">
      <c r="A544" s="3" t="s">
        <v>154</v>
      </c>
      <c r="B544" s="4" t="s">
        <v>68</v>
      </c>
      <c r="C544" s="11">
        <v>26.95</v>
      </c>
      <c r="D544" s="11">
        <f t="shared" si="17"/>
        <v>26.013513513513512</v>
      </c>
      <c r="E544" s="11">
        <v>14000</v>
      </c>
      <c r="F544" s="11">
        <v>0.38847155847546899</v>
      </c>
      <c r="G544">
        <v>6.5346365524410699E-2</v>
      </c>
      <c r="H544">
        <f t="shared" si="16"/>
        <v>0.68497067439336434</v>
      </c>
      <c r="I544" s="7" t="s">
        <v>609</v>
      </c>
      <c r="J544" s="5" t="s">
        <v>608</v>
      </c>
    </row>
    <row r="545" spans="1:10">
      <c r="A545" s="3" t="s">
        <v>244</v>
      </c>
      <c r="B545" s="4" t="s">
        <v>68</v>
      </c>
      <c r="C545" s="11">
        <v>0.88</v>
      </c>
      <c r="D545" s="11">
        <f t="shared" si="17"/>
        <v>0.84942084942084939</v>
      </c>
      <c r="E545" s="11">
        <v>47.1</v>
      </c>
      <c r="F545" s="11">
        <v>0.88760767413233865</v>
      </c>
      <c r="G545">
        <v>7.7566811317594964E-2</v>
      </c>
      <c r="H545">
        <f t="shared" si="16"/>
        <v>0.68149105249855191</v>
      </c>
      <c r="I545" s="7" t="s">
        <v>609</v>
      </c>
    </row>
    <row r="546" spans="1:10">
      <c r="A546" s="3" t="s">
        <v>81</v>
      </c>
      <c r="B546" s="4" t="s">
        <v>68</v>
      </c>
      <c r="C546" s="11">
        <v>0.70000000000000007</v>
      </c>
      <c r="D546" s="11">
        <f t="shared" si="17"/>
        <v>0.67567567567567577</v>
      </c>
      <c r="E546" s="11">
        <v>32.299999999999997</v>
      </c>
      <c r="F546" s="11">
        <v>0.93550245459216663</v>
      </c>
      <c r="G546">
        <v>7.828178268384571E-2</v>
      </c>
      <c r="H546">
        <f t="shared" si="16"/>
        <v>0.67977714190995076</v>
      </c>
      <c r="I546" s="7" t="s">
        <v>609</v>
      </c>
    </row>
    <row r="547" spans="1:10">
      <c r="A547" s="3" t="s">
        <v>805</v>
      </c>
      <c r="B547" s="4" t="s">
        <v>68</v>
      </c>
      <c r="C547" s="11">
        <v>4.1854399999999998</v>
      </c>
      <c r="D547" s="11">
        <f t="shared" si="17"/>
        <v>4.04</v>
      </c>
      <c r="E547" s="11">
        <v>637</v>
      </c>
      <c r="F547" s="11">
        <v>0.60487422265698176</v>
      </c>
      <c r="G547">
        <v>7.1317908343604297E-2</v>
      </c>
      <c r="H547">
        <f t="shared" si="16"/>
        <v>0.67927790973679381</v>
      </c>
      <c r="I547" s="7" t="s">
        <v>734</v>
      </c>
    </row>
    <row r="548" spans="1:10">
      <c r="A548" s="3" t="s">
        <v>18</v>
      </c>
      <c r="B548" s="4" t="s">
        <v>68</v>
      </c>
      <c r="C548" s="11">
        <v>0.46292000000000005</v>
      </c>
      <c r="D548" s="11">
        <f t="shared" si="17"/>
        <v>0.44683397683397685</v>
      </c>
      <c r="E548" s="11">
        <v>16.25</v>
      </c>
      <c r="F548" s="11">
        <v>1.0328120753076411</v>
      </c>
      <c r="G548">
        <v>7.9859563053432767E-2</v>
      </c>
      <c r="H548">
        <f t="shared" si="16"/>
        <v>0.67886583960899782</v>
      </c>
      <c r="I548" s="7" t="s">
        <v>733</v>
      </c>
    </row>
    <row r="549" spans="1:10">
      <c r="A549" s="3" t="s">
        <v>16</v>
      </c>
      <c r="B549" s="4" t="s">
        <v>68</v>
      </c>
      <c r="C549" s="11">
        <v>0.49273999999999996</v>
      </c>
      <c r="D549" s="11">
        <f t="shared" si="17"/>
        <v>0.47561776061776057</v>
      </c>
      <c r="E549" s="11">
        <v>18.100000000000001</v>
      </c>
      <c r="F549" s="11">
        <v>1.0143820961738026</v>
      </c>
      <c r="G549">
        <v>7.9413090401458455E-2</v>
      </c>
      <c r="H549">
        <f t="shared" si="16"/>
        <v>0.67733061291698626</v>
      </c>
      <c r="I549" s="7" t="s">
        <v>733</v>
      </c>
    </row>
    <row r="550" spans="1:10">
      <c r="A550" s="3" t="s">
        <v>148</v>
      </c>
      <c r="B550" s="4" t="s">
        <v>68</v>
      </c>
      <c r="C550" s="11">
        <v>1.0100000000000002</v>
      </c>
      <c r="D550" s="11">
        <f t="shared" si="17"/>
        <v>0.97490347490347506</v>
      </c>
      <c r="E550" s="11">
        <v>60</v>
      </c>
      <c r="F550" s="11">
        <v>0.85041813721580384</v>
      </c>
      <c r="G550">
        <v>7.6414784644802072E-2</v>
      </c>
      <c r="H550">
        <f t="shared" si="16"/>
        <v>0.67642656311492122</v>
      </c>
      <c r="I550" s="7" t="s">
        <v>609</v>
      </c>
      <c r="J550" s="5" t="s">
        <v>608</v>
      </c>
    </row>
    <row r="551" spans="1:10">
      <c r="A551" s="3" t="s">
        <v>174</v>
      </c>
      <c r="B551" s="4" t="s">
        <v>68</v>
      </c>
      <c r="C551" s="11">
        <v>4.46</v>
      </c>
      <c r="D551" s="11">
        <f t="shared" si="17"/>
        <v>4.3050193050193046</v>
      </c>
      <c r="E551" s="11">
        <v>717.3</v>
      </c>
      <c r="F551" s="11">
        <v>0.58992121115331253</v>
      </c>
      <c r="G551">
        <v>7.0511035589194387E-2</v>
      </c>
      <c r="H551">
        <f t="shared" si="16"/>
        <v>0.67406905570337805</v>
      </c>
      <c r="I551" s="7" t="s">
        <v>609</v>
      </c>
      <c r="J551" s="5" t="s">
        <v>608</v>
      </c>
    </row>
    <row r="552" spans="1:10">
      <c r="A552" s="3" t="s">
        <v>341</v>
      </c>
      <c r="B552" s="4" t="s">
        <v>68</v>
      </c>
      <c r="C552" s="11">
        <v>2.06</v>
      </c>
      <c r="D552" s="11">
        <f t="shared" si="17"/>
        <v>1.9884169884169884</v>
      </c>
      <c r="E552" s="11">
        <v>199</v>
      </c>
      <c r="F552" s="11">
        <v>0.70914459703901778</v>
      </c>
      <c r="G552">
        <v>7.314091479197668E-2</v>
      </c>
      <c r="H552">
        <f t="shared" si="16"/>
        <v>0.67196306889498758</v>
      </c>
      <c r="I552" s="7" t="s">
        <v>609</v>
      </c>
      <c r="J552" s="5" t="s">
        <v>608</v>
      </c>
    </row>
    <row r="553" spans="1:10">
      <c r="A553" s="3" t="s">
        <v>249</v>
      </c>
      <c r="B553" s="4" t="s">
        <v>68</v>
      </c>
      <c r="C553" s="11">
        <v>1.9300000000000002</v>
      </c>
      <c r="D553" s="11">
        <f t="shared" si="17"/>
        <v>1.8629343629343631</v>
      </c>
      <c r="E553" s="11">
        <v>180</v>
      </c>
      <c r="F553" s="11">
        <v>0.7160378719751237</v>
      </c>
      <c r="G553">
        <v>7.3004531287821028E-2</v>
      </c>
      <c r="H553">
        <f t="shared" si="16"/>
        <v>0.66862688657885483</v>
      </c>
      <c r="I553" s="7" t="s">
        <v>609</v>
      </c>
    </row>
    <row r="554" spans="1:10">
      <c r="A554" s="3" t="s">
        <v>114</v>
      </c>
      <c r="B554" s="4" t="s">
        <v>68</v>
      </c>
      <c r="C554" s="11">
        <v>0.85</v>
      </c>
      <c r="D554" s="11">
        <f t="shared" si="17"/>
        <v>0.82046332046332038</v>
      </c>
      <c r="E554" s="11">
        <v>46.2</v>
      </c>
      <c r="F554" s="11">
        <v>0.869777131688109</v>
      </c>
      <c r="G554">
        <v>7.5840170004267168E-2</v>
      </c>
      <c r="H554">
        <f t="shared" si="16"/>
        <v>0.66592262538744795</v>
      </c>
      <c r="I554" s="7" t="s">
        <v>609</v>
      </c>
    </row>
    <row r="555" spans="1:10">
      <c r="A555" s="3" t="s">
        <v>344</v>
      </c>
      <c r="B555" s="4" t="s">
        <v>68</v>
      </c>
      <c r="C555" s="11">
        <v>0.3054</v>
      </c>
      <c r="D555" s="11">
        <f t="shared" si="17"/>
        <v>0.2947876447876448</v>
      </c>
      <c r="E555" s="11">
        <v>8.4</v>
      </c>
      <c r="F555" s="11">
        <v>1.1147273540396114</v>
      </c>
      <c r="G555">
        <v>7.9894753641987379E-2</v>
      </c>
      <c r="H555">
        <f t="shared" si="16"/>
        <v>0.66541332194247982</v>
      </c>
      <c r="I555" s="7" t="s">
        <v>733</v>
      </c>
      <c r="J555" s="5" t="s">
        <v>608</v>
      </c>
    </row>
    <row r="556" spans="1:10">
      <c r="A556" s="3" t="s">
        <v>103</v>
      </c>
      <c r="B556" s="4" t="s">
        <v>68</v>
      </c>
      <c r="C556" s="11">
        <v>4.33</v>
      </c>
      <c r="D556" s="11">
        <f t="shared" si="17"/>
        <v>4.1795366795366791</v>
      </c>
      <c r="E556" s="11">
        <v>698</v>
      </c>
      <c r="F556" s="11">
        <v>0.58449893484947768</v>
      </c>
      <c r="G556">
        <v>6.9644140564005988E-2</v>
      </c>
      <c r="H556">
        <f t="shared" si="16"/>
        <v>0.66521904300808965</v>
      </c>
      <c r="I556" s="7" t="s">
        <v>609</v>
      </c>
    </row>
    <row r="557" spans="1:10">
      <c r="A557" s="6" t="s">
        <v>95</v>
      </c>
      <c r="B557" s="4" t="s">
        <v>68</v>
      </c>
      <c r="C557" s="11">
        <v>1.12534</v>
      </c>
      <c r="D557" s="11">
        <f t="shared" si="17"/>
        <v>1.0862355212355213</v>
      </c>
      <c r="E557" s="11">
        <v>74.650000000000006</v>
      </c>
      <c r="F557" s="11">
        <v>0.80503634748525832</v>
      </c>
      <c r="G557">
        <v>7.4177365260380948E-2</v>
      </c>
      <c r="H557">
        <f t="shared" si="16"/>
        <v>0.66108286287897022</v>
      </c>
      <c r="I557" s="7" t="s">
        <v>733</v>
      </c>
      <c r="J557" s="5" t="s">
        <v>608</v>
      </c>
    </row>
    <row r="558" spans="1:10">
      <c r="A558" s="3" t="s">
        <v>50</v>
      </c>
      <c r="B558" s="4" t="s">
        <v>68</v>
      </c>
      <c r="C558" s="11">
        <v>2.17</v>
      </c>
      <c r="D558" s="11">
        <f t="shared" si="17"/>
        <v>2.0945945945945943</v>
      </c>
      <c r="E558" s="11">
        <v>223.1</v>
      </c>
      <c r="F558" s="11">
        <v>0.68594773659935626</v>
      </c>
      <c r="G558">
        <v>7.1684616091957601E-2</v>
      </c>
      <c r="H558">
        <f t="shared" si="16"/>
        <v>0.66092171637917829</v>
      </c>
      <c r="I558" s="7" t="s">
        <v>609</v>
      </c>
      <c r="J558" s="5" t="s">
        <v>608</v>
      </c>
    </row>
    <row r="559" spans="1:10">
      <c r="A559" s="3" t="s">
        <v>111</v>
      </c>
      <c r="B559" s="4" t="s">
        <v>68</v>
      </c>
      <c r="C559" s="11">
        <v>12.66</v>
      </c>
      <c r="D559" s="11">
        <f t="shared" si="17"/>
        <v>12.22007722007722</v>
      </c>
      <c r="E559" s="11">
        <v>4270.75</v>
      </c>
      <c r="F559" s="11">
        <v>0.44247586109580306</v>
      </c>
      <c r="G559">
        <v>6.493144173292674E-2</v>
      </c>
      <c r="H559">
        <f t="shared" si="16"/>
        <v>0.65602629361064801</v>
      </c>
      <c r="I559" s="7" t="s">
        <v>684</v>
      </c>
      <c r="J559" s="5" t="s">
        <v>608</v>
      </c>
    </row>
    <row r="560" spans="1:10">
      <c r="A560" s="3" t="s">
        <v>195</v>
      </c>
      <c r="B560" s="8" t="s">
        <v>68</v>
      </c>
      <c r="C560" s="11">
        <v>0.84</v>
      </c>
      <c r="D560" s="11">
        <f t="shared" si="17"/>
        <v>0.81081081081081074</v>
      </c>
      <c r="E560" s="12">
        <v>46.5</v>
      </c>
      <c r="F560" s="11">
        <v>0.85540415648161161</v>
      </c>
      <c r="G560">
        <v>7.4642457840318796E-2</v>
      </c>
      <c r="H560">
        <f t="shared" si="16"/>
        <v>0.65553750625283214</v>
      </c>
      <c r="I560" s="7" t="s">
        <v>609</v>
      </c>
      <c r="J560" s="5" t="s">
        <v>608</v>
      </c>
    </row>
    <row r="561" spans="1:10">
      <c r="A561" s="3" t="s">
        <v>276</v>
      </c>
      <c r="B561" s="4" t="s">
        <v>68</v>
      </c>
      <c r="C561" s="11">
        <v>17.09</v>
      </c>
      <c r="D561" s="11">
        <f t="shared" si="17"/>
        <v>16.496138996138995</v>
      </c>
      <c r="E561" s="11">
        <v>7052</v>
      </c>
      <c r="F561" s="11">
        <v>0.41087816001397254</v>
      </c>
      <c r="G561">
        <v>6.3874344728689983E-2</v>
      </c>
      <c r="H561">
        <f t="shared" si="16"/>
        <v>0.65545776215863039</v>
      </c>
      <c r="I561" s="7" t="s">
        <v>695</v>
      </c>
    </row>
    <row r="562" spans="1:10">
      <c r="A562" s="3" t="s">
        <v>96</v>
      </c>
      <c r="B562" s="4" t="s">
        <v>68</v>
      </c>
      <c r="C562" s="11">
        <v>1.4100000000000001</v>
      </c>
      <c r="D562" s="11">
        <f t="shared" si="17"/>
        <v>1.3610038610038611</v>
      </c>
      <c r="E562" s="11">
        <v>112.3</v>
      </c>
      <c r="F562" s="11">
        <v>0.74378563681541077</v>
      </c>
      <c r="G562">
        <v>7.1828855268451744E-2</v>
      </c>
      <c r="H562">
        <f t="shared" si="16"/>
        <v>0.64830786341268043</v>
      </c>
      <c r="I562" s="7" t="s">
        <v>600</v>
      </c>
    </row>
    <row r="563" spans="1:10">
      <c r="A563" s="3" t="s">
        <v>51</v>
      </c>
      <c r="B563" s="4" t="s">
        <v>68</v>
      </c>
      <c r="C563" s="11">
        <v>2.6500000000000004</v>
      </c>
      <c r="D563" s="11">
        <f t="shared" si="17"/>
        <v>2.557915057915058</v>
      </c>
      <c r="E563" s="11">
        <v>331.3</v>
      </c>
      <c r="F563" s="11">
        <v>0.62369556485576483</v>
      </c>
      <c r="G563">
        <v>6.8211186919735128E-2</v>
      </c>
      <c r="H563">
        <f t="shared" si="16"/>
        <v>0.63665337071404293</v>
      </c>
      <c r="I563" s="7" t="s">
        <v>609</v>
      </c>
    </row>
    <row r="564" spans="1:10">
      <c r="A564" s="3" t="s">
        <v>271</v>
      </c>
      <c r="B564" s="4" t="s">
        <v>68</v>
      </c>
      <c r="C564" s="11">
        <v>0.52000000000000013</v>
      </c>
      <c r="D564" s="11">
        <f t="shared" si="17"/>
        <v>0.50193050193050204</v>
      </c>
      <c r="E564" s="11">
        <v>22</v>
      </c>
      <c r="F564" s="11">
        <v>0.9254820432563392</v>
      </c>
      <c r="G564">
        <v>7.409759133528647E-2</v>
      </c>
      <c r="H564">
        <f t="shared" si="16"/>
        <v>0.63582817047187634</v>
      </c>
      <c r="I564" s="7" t="s">
        <v>609</v>
      </c>
    </row>
    <row r="565" spans="1:10">
      <c r="A565" s="3" t="s">
        <v>273</v>
      </c>
      <c r="B565" s="4" t="s">
        <v>68</v>
      </c>
      <c r="C565" s="11">
        <v>0.55999999999999994</v>
      </c>
      <c r="D565" s="11">
        <f t="shared" si="17"/>
        <v>0.54054054054054046</v>
      </c>
      <c r="E565" s="11">
        <v>24.9</v>
      </c>
      <c r="F565" s="11">
        <v>0.90873088168173388</v>
      </c>
      <c r="G565">
        <v>7.3799887145381132E-2</v>
      </c>
      <c r="H565">
        <f t="shared" si="16"/>
        <v>0.63570913047652244</v>
      </c>
      <c r="I565" s="9" t="s">
        <v>460</v>
      </c>
    </row>
    <row r="566" spans="1:10">
      <c r="A566" s="3" t="s">
        <v>266</v>
      </c>
      <c r="B566" s="4" t="s">
        <v>68</v>
      </c>
      <c r="C566" s="11">
        <v>0.78000000000000014</v>
      </c>
      <c r="D566" s="11">
        <f t="shared" si="17"/>
        <v>0.75289575289575306</v>
      </c>
      <c r="E566" s="11">
        <v>43.3</v>
      </c>
      <c r="F566" s="11">
        <v>0.83769631501151187</v>
      </c>
      <c r="G566">
        <v>7.2500365966666785E-2</v>
      </c>
      <c r="H566">
        <f t="shared" si="16"/>
        <v>0.6353190754665774</v>
      </c>
      <c r="I566" s="7" t="s">
        <v>609</v>
      </c>
    </row>
    <row r="567" spans="1:10">
      <c r="A567" s="3" t="s">
        <v>19</v>
      </c>
      <c r="B567" s="4" t="s">
        <v>68</v>
      </c>
      <c r="C567" s="11">
        <v>0.47656000000000004</v>
      </c>
      <c r="D567" s="11">
        <f t="shared" si="17"/>
        <v>0.46</v>
      </c>
      <c r="E567" s="11">
        <v>19.100000000000001</v>
      </c>
      <c r="F567" s="11">
        <v>0.94249416056709445</v>
      </c>
      <c r="G567">
        <v>7.4242910866035641E-2</v>
      </c>
      <c r="H567">
        <f t="shared" si="16"/>
        <v>0.63428960943384172</v>
      </c>
      <c r="I567" s="7" t="s">
        <v>734</v>
      </c>
      <c r="J567" s="5" t="s">
        <v>608</v>
      </c>
    </row>
    <row r="568" spans="1:10">
      <c r="A568" s="3" t="s">
        <v>146</v>
      </c>
      <c r="B568" s="4" t="s">
        <v>68</v>
      </c>
      <c r="C568" s="11">
        <v>0.77350000000000008</v>
      </c>
      <c r="D568" s="11">
        <f t="shared" si="17"/>
        <v>0.74662162162162171</v>
      </c>
      <c r="E568" s="11">
        <v>43.35</v>
      </c>
      <c r="F568" s="11">
        <v>0.83000062819607767</v>
      </c>
      <c r="G568">
        <v>7.1843859273305014E-2</v>
      </c>
      <c r="H568">
        <f t="shared" si="16"/>
        <v>0.62958864591897079</v>
      </c>
      <c r="I568" s="7" t="s">
        <v>733</v>
      </c>
    </row>
    <row r="569" spans="1:10">
      <c r="A569" s="3" t="s">
        <v>721</v>
      </c>
      <c r="B569" s="4" t="s">
        <v>68</v>
      </c>
      <c r="C569" s="11">
        <v>0.68</v>
      </c>
      <c r="D569" s="11">
        <f t="shared" si="17"/>
        <v>0.65637065637065639</v>
      </c>
      <c r="E569" s="11">
        <v>35</v>
      </c>
      <c r="F569" s="11">
        <v>0.85594552281565761</v>
      </c>
      <c r="G569">
        <v>7.2288869901345337E-2</v>
      </c>
      <c r="H569">
        <f t="shared" si="16"/>
        <v>0.62930055743804858</v>
      </c>
      <c r="I569" s="7" t="s">
        <v>609</v>
      </c>
      <c r="J569" s="5" t="s">
        <v>608</v>
      </c>
    </row>
    <row r="570" spans="1:10">
      <c r="A570" s="3" t="s">
        <v>176</v>
      </c>
      <c r="B570" s="4" t="s">
        <v>68</v>
      </c>
      <c r="C570" s="11">
        <v>2.50712</v>
      </c>
      <c r="D570" s="11">
        <f t="shared" si="17"/>
        <v>2.42</v>
      </c>
      <c r="E570" s="11">
        <v>313.5</v>
      </c>
      <c r="F570" s="11">
        <v>0.61488498165744665</v>
      </c>
      <c r="G570">
        <v>6.6821879841698489E-2</v>
      </c>
      <c r="H570">
        <f t="shared" si="16"/>
        <v>0.62261936565110632</v>
      </c>
      <c r="I570" s="7" t="s">
        <v>734</v>
      </c>
    </row>
    <row r="571" spans="1:10">
      <c r="A571" s="3" t="s">
        <v>252</v>
      </c>
      <c r="B571" s="4" t="s">
        <v>68</v>
      </c>
      <c r="C571" s="11">
        <v>10.824999999999999</v>
      </c>
      <c r="D571" s="11">
        <f t="shared" si="17"/>
        <v>10.448841698841697</v>
      </c>
      <c r="E571" s="11">
        <v>3624.75</v>
      </c>
      <c r="F571" s="11">
        <v>0.42758104697282018</v>
      </c>
      <c r="G571">
        <v>6.1573367872661731E-2</v>
      </c>
      <c r="H571">
        <f t="shared" si="16"/>
        <v>0.61894363371073968</v>
      </c>
      <c r="I571" s="7" t="s">
        <v>710</v>
      </c>
    </row>
    <row r="572" spans="1:10">
      <c r="A572" s="3" t="s">
        <v>12</v>
      </c>
      <c r="B572" s="4" t="s">
        <v>68</v>
      </c>
      <c r="C572" s="11">
        <v>0.82</v>
      </c>
      <c r="D572" s="11">
        <f t="shared" si="17"/>
        <v>0.79150579150579148</v>
      </c>
      <c r="E572" s="11">
        <v>49.349999999999994</v>
      </c>
      <c r="F572" s="11">
        <v>0.79879181523161236</v>
      </c>
      <c r="G572">
        <v>7.0180929365080344E-2</v>
      </c>
      <c r="H572">
        <f t="shared" si="16"/>
        <v>0.61749235989945217</v>
      </c>
      <c r="I572" s="7" t="s">
        <v>695</v>
      </c>
    </row>
    <row r="573" spans="1:10">
      <c r="A573" s="3" t="s">
        <v>723</v>
      </c>
      <c r="B573" s="4" t="s">
        <v>68</v>
      </c>
      <c r="C573" s="11">
        <v>1.8800000000000003</v>
      </c>
      <c r="D573" s="11">
        <f t="shared" si="17"/>
        <v>1.814671814671815</v>
      </c>
      <c r="E573" s="11">
        <v>197</v>
      </c>
      <c r="F573" s="11">
        <v>0.65207570192420616</v>
      </c>
      <c r="G573">
        <v>6.7176770162458349E-2</v>
      </c>
      <c r="H573">
        <f t="shared" si="16"/>
        <v>0.61697582008236385</v>
      </c>
      <c r="I573" s="7" t="s">
        <v>609</v>
      </c>
      <c r="J573" s="5" t="s">
        <v>608</v>
      </c>
    </row>
    <row r="574" spans="1:10">
      <c r="A574" s="3" t="s">
        <v>147</v>
      </c>
      <c r="B574" s="4" t="s">
        <v>68</v>
      </c>
      <c r="C574" s="11">
        <v>0.77000000000000013</v>
      </c>
      <c r="D574" s="11">
        <f t="shared" si="17"/>
        <v>0.74324324324324331</v>
      </c>
      <c r="E574" s="11">
        <v>44.9</v>
      </c>
      <c r="F574" s="11">
        <v>0.80487220093470901</v>
      </c>
      <c r="G574">
        <v>6.9950809180739731E-2</v>
      </c>
      <c r="H574">
        <f t="shared" si="16"/>
        <v>0.61366725609154704</v>
      </c>
      <c r="I574" s="7" t="s">
        <v>609</v>
      </c>
    </row>
    <row r="575" spans="1:10">
      <c r="A575" s="3" t="s">
        <v>17</v>
      </c>
      <c r="B575" s="4" t="s">
        <v>68</v>
      </c>
      <c r="C575" s="11">
        <v>0.68188000000000004</v>
      </c>
      <c r="D575" s="11">
        <f t="shared" si="17"/>
        <v>0.65818532818532816</v>
      </c>
      <c r="E575" s="11">
        <v>37.1</v>
      </c>
      <c r="F575" s="11">
        <v>0.82180161216675651</v>
      </c>
      <c r="G575">
        <v>6.9871887323395721E-2</v>
      </c>
      <c r="H575">
        <f t="shared" si="16"/>
        <v>0.60935957132311613</v>
      </c>
      <c r="I575" s="7" t="s">
        <v>733</v>
      </c>
      <c r="J575" s="5" t="s">
        <v>608</v>
      </c>
    </row>
    <row r="576" spans="1:10">
      <c r="A576" s="3" t="s">
        <v>173</v>
      </c>
      <c r="B576" s="4" t="s">
        <v>68</v>
      </c>
      <c r="C576" s="11">
        <v>2.72</v>
      </c>
      <c r="D576" s="11">
        <f t="shared" si="17"/>
        <v>2.6254826254826256</v>
      </c>
      <c r="E576" s="11">
        <v>375</v>
      </c>
      <c r="F576" s="11">
        <v>0.58365142647994905</v>
      </c>
      <c r="G576">
        <v>6.4747742789189197E-2</v>
      </c>
      <c r="H576">
        <f t="shared" si="16"/>
        <v>0.60665275436252508</v>
      </c>
      <c r="I576" s="7" t="s">
        <v>609</v>
      </c>
    </row>
    <row r="577" spans="1:10">
      <c r="A577" s="3" t="s">
        <v>175</v>
      </c>
      <c r="B577" s="4" t="s">
        <v>68</v>
      </c>
      <c r="C577" s="11">
        <v>1.8280799999999999</v>
      </c>
      <c r="D577" s="11">
        <f t="shared" si="17"/>
        <v>1.7645559845559844</v>
      </c>
      <c r="E577" s="11">
        <v>197.25</v>
      </c>
      <c r="F577" s="11">
        <v>0.63346770579318301</v>
      </c>
      <c r="G577">
        <v>6.5269294968304567E-2</v>
      </c>
      <c r="H577">
        <f t="shared" si="16"/>
        <v>0.5994804443244155</v>
      </c>
      <c r="I577" s="7" t="s">
        <v>733</v>
      </c>
      <c r="J577" s="5" t="s">
        <v>608</v>
      </c>
    </row>
    <row r="578" spans="1:10">
      <c r="A578" s="3" t="s">
        <v>45</v>
      </c>
      <c r="B578" s="4" t="s">
        <v>68</v>
      </c>
      <c r="C578" s="11">
        <v>0.89</v>
      </c>
      <c r="D578" s="11">
        <f t="shared" si="17"/>
        <v>0.85907335907335902</v>
      </c>
      <c r="E578" s="11">
        <v>60.3</v>
      </c>
      <c r="F578" s="11">
        <v>0.74659532264611084</v>
      </c>
      <c r="G578">
        <v>6.7124218341458861E-2</v>
      </c>
      <c r="H578">
        <f t="shared" ref="H578:H631" si="18">C578/(0.128*E578^0.6)</f>
        <v>0.5942779953660029</v>
      </c>
      <c r="I578" s="7" t="s">
        <v>609</v>
      </c>
      <c r="J578" s="5" t="s">
        <v>608</v>
      </c>
    </row>
    <row r="579" spans="1:10">
      <c r="A579" s="3" t="s">
        <v>140</v>
      </c>
      <c r="B579" s="4" t="s">
        <v>68</v>
      </c>
      <c r="C579" s="11">
        <v>1.2440800000000001</v>
      </c>
      <c r="D579" s="11">
        <f t="shared" ref="D579:D631" si="19">C579/1.036</f>
        <v>1.2008494208494209</v>
      </c>
      <c r="E579" s="11">
        <v>105.65</v>
      </c>
      <c r="F579" s="11">
        <v>0.68683692203245628</v>
      </c>
      <c r="G579">
        <v>6.5865214680651901E-2</v>
      </c>
      <c r="H579">
        <f t="shared" si="18"/>
        <v>0.59335777556283475</v>
      </c>
      <c r="I579" s="7" t="s">
        <v>733</v>
      </c>
      <c r="J579" s="5" t="s">
        <v>608</v>
      </c>
    </row>
    <row r="580" spans="1:10">
      <c r="A580" s="3" t="s">
        <v>269</v>
      </c>
      <c r="B580" s="4" t="s">
        <v>68</v>
      </c>
      <c r="C580" s="11">
        <v>0.69000000000000006</v>
      </c>
      <c r="D580" s="11">
        <f t="shared" si="19"/>
        <v>0.66602316602316602</v>
      </c>
      <c r="E580" s="11">
        <v>39.700000000000003</v>
      </c>
      <c r="F580" s="11">
        <v>0.79061189779462959</v>
      </c>
      <c r="G580">
        <v>6.774570079375597E-2</v>
      </c>
      <c r="H580">
        <f t="shared" si="18"/>
        <v>0.59205876788788148</v>
      </c>
      <c r="I580" s="7" t="s">
        <v>609</v>
      </c>
      <c r="J580" s="5" t="s">
        <v>608</v>
      </c>
    </row>
    <row r="581" spans="1:10">
      <c r="A581" s="3" t="s">
        <v>9</v>
      </c>
      <c r="B581" s="4" t="s">
        <v>68</v>
      </c>
      <c r="C581" s="11">
        <v>0.69000000000000006</v>
      </c>
      <c r="D581" s="11">
        <f t="shared" si="19"/>
        <v>0.66602316602316602</v>
      </c>
      <c r="E581" s="11">
        <v>39.709523809523809</v>
      </c>
      <c r="F581" s="11">
        <v>0.79047043852077514</v>
      </c>
      <c r="G581">
        <v>6.7735447902766005E-2</v>
      </c>
      <c r="H581">
        <f t="shared" si="18"/>
        <v>0.59197356527309675</v>
      </c>
      <c r="I581" s="7" t="s">
        <v>695</v>
      </c>
    </row>
    <row r="582" spans="1:10">
      <c r="A582" s="3" t="s">
        <v>681</v>
      </c>
      <c r="B582" s="4" t="s">
        <v>68</v>
      </c>
      <c r="C582" s="11">
        <v>1.6400000000000001</v>
      </c>
      <c r="D582" s="11">
        <f t="shared" si="19"/>
        <v>1.5830115830115832</v>
      </c>
      <c r="E582" s="11">
        <v>168.3</v>
      </c>
      <c r="F582" s="11">
        <v>0.63973052024977484</v>
      </c>
      <c r="G582">
        <v>6.4722342834145491E-2</v>
      </c>
      <c r="H582">
        <f t="shared" si="18"/>
        <v>0.59153903540472663</v>
      </c>
      <c r="I582" s="7" t="s">
        <v>609</v>
      </c>
    </row>
    <row r="583" spans="1:10">
      <c r="A583" s="3" t="s">
        <v>54</v>
      </c>
      <c r="B583" s="4" t="s">
        <v>68</v>
      </c>
      <c r="C583" s="11">
        <v>2.66</v>
      </c>
      <c r="D583" s="11">
        <f t="shared" si="19"/>
        <v>2.5675675675675675</v>
      </c>
      <c r="E583" s="11">
        <v>378.3</v>
      </c>
      <c r="F583" s="11">
        <v>0.56705828361690147</v>
      </c>
      <c r="G583">
        <v>6.2970387234044994E-2</v>
      </c>
      <c r="H583">
        <f t="shared" si="18"/>
        <v>0.59016012468832635</v>
      </c>
      <c r="I583" s="7" t="s">
        <v>609</v>
      </c>
    </row>
    <row r="584" spans="1:10">
      <c r="A584" s="3" t="s">
        <v>258</v>
      </c>
      <c r="B584" s="4" t="s">
        <v>68</v>
      </c>
      <c r="C584" s="11">
        <v>0.97000000000000008</v>
      </c>
      <c r="D584" s="11">
        <f t="shared" si="19"/>
        <v>0.93629343629343631</v>
      </c>
      <c r="E584" s="11">
        <v>71.3</v>
      </c>
      <c r="F584" s="11">
        <v>0.71809006470472214</v>
      </c>
      <c r="G584">
        <v>6.5817548122367939E-2</v>
      </c>
      <c r="H584">
        <f t="shared" si="18"/>
        <v>0.58574426712873218</v>
      </c>
      <c r="I584" s="7" t="s">
        <v>609</v>
      </c>
    </row>
    <row r="585" spans="1:10">
      <c r="A585" s="6" t="s">
        <v>87</v>
      </c>
      <c r="B585" s="8" t="s">
        <v>68</v>
      </c>
      <c r="C585" s="11">
        <v>1.1099999999999999</v>
      </c>
      <c r="D585" s="11">
        <f t="shared" si="19"/>
        <v>1.0714285714285712</v>
      </c>
      <c r="E585" s="12">
        <v>89.75</v>
      </c>
      <c r="F585" s="11">
        <v>0.69210382060237674</v>
      </c>
      <c r="G585">
        <v>6.5136991374010578E-2</v>
      </c>
      <c r="H585">
        <f t="shared" si="18"/>
        <v>0.58383796839197499</v>
      </c>
      <c r="I585" s="7" t="s">
        <v>695</v>
      </c>
      <c r="J585" s="5" t="s">
        <v>608</v>
      </c>
    </row>
    <row r="586" spans="1:10">
      <c r="A586" s="3" t="s">
        <v>255</v>
      </c>
      <c r="B586" s="4" t="s">
        <v>68</v>
      </c>
      <c r="C586" s="11">
        <v>1.26</v>
      </c>
      <c r="D586" s="11">
        <f t="shared" si="19"/>
        <v>1.2162162162162162</v>
      </c>
      <c r="E586" s="11">
        <v>111</v>
      </c>
      <c r="F586" s="11">
        <v>0.67045799803875072</v>
      </c>
      <c r="G586">
        <v>6.4660819460177515E-2</v>
      </c>
      <c r="H586">
        <f t="shared" si="18"/>
        <v>0.58340048818175305</v>
      </c>
      <c r="I586" s="7" t="s">
        <v>683</v>
      </c>
    </row>
    <row r="587" spans="1:10">
      <c r="A587" s="3" t="s">
        <v>62</v>
      </c>
      <c r="B587" s="4" t="s">
        <v>68</v>
      </c>
      <c r="C587" s="11">
        <v>1.17</v>
      </c>
      <c r="D587" s="11">
        <f t="shared" si="19"/>
        <v>1.1293436293436292</v>
      </c>
      <c r="E587" s="11">
        <v>98.4</v>
      </c>
      <c r="F587" s="11">
        <v>0.68111977804450019</v>
      </c>
      <c r="G587">
        <v>6.4785141751093733E-2</v>
      </c>
      <c r="H587">
        <f t="shared" si="18"/>
        <v>0.58234296459687118</v>
      </c>
      <c r="I587" s="7" t="s">
        <v>609</v>
      </c>
    </row>
    <row r="588" spans="1:10">
      <c r="A588" s="3" t="s">
        <v>238</v>
      </c>
      <c r="B588" s="4" t="s">
        <v>68</v>
      </c>
      <c r="C588" s="11">
        <v>5.03</v>
      </c>
      <c r="D588" s="11">
        <f t="shared" si="19"/>
        <v>4.8552123552123554</v>
      </c>
      <c r="E588" s="11">
        <v>1136.45</v>
      </c>
      <c r="F588" s="11">
        <v>0.47199718624765064</v>
      </c>
      <c r="G588">
        <v>5.9481948093159952E-2</v>
      </c>
      <c r="H588">
        <f t="shared" si="18"/>
        <v>0.57680340521983564</v>
      </c>
      <c r="I588" s="7" t="s">
        <v>743</v>
      </c>
      <c r="J588" s="5" t="s">
        <v>608</v>
      </c>
    </row>
    <row r="589" spans="1:10">
      <c r="A589" s="3" t="s">
        <v>270</v>
      </c>
      <c r="B589" s="4" t="s">
        <v>68</v>
      </c>
      <c r="C589" s="11">
        <v>0.71000000000000008</v>
      </c>
      <c r="D589" s="11">
        <f t="shared" si="19"/>
        <v>0.6853281853281854</v>
      </c>
      <c r="E589" s="11">
        <v>43.8</v>
      </c>
      <c r="F589" s="11">
        <v>0.75601538803427848</v>
      </c>
      <c r="G589">
        <v>6.551754923046102E-2</v>
      </c>
      <c r="H589">
        <f t="shared" si="18"/>
        <v>0.57433318791710297</v>
      </c>
      <c r="I589" s="7" t="s">
        <v>609</v>
      </c>
      <c r="J589" s="5" t="s">
        <v>608</v>
      </c>
    </row>
    <row r="590" spans="1:10">
      <c r="A590" s="3" t="s">
        <v>365</v>
      </c>
      <c r="B590" s="4" t="s">
        <v>68</v>
      </c>
      <c r="C590" s="11">
        <v>0.50000000000000011</v>
      </c>
      <c r="D590" s="11">
        <f t="shared" si="19"/>
        <v>0.48262548262548272</v>
      </c>
      <c r="E590" s="11">
        <v>24.5</v>
      </c>
      <c r="F590" s="11">
        <v>0.82122862410775976</v>
      </c>
      <c r="G590">
        <v>6.6569556532492427E-2</v>
      </c>
      <c r="H590">
        <f t="shared" si="18"/>
        <v>0.57313955752754009</v>
      </c>
      <c r="I590" s="5" t="s">
        <v>609</v>
      </c>
      <c r="J590" s="5" t="s">
        <v>608</v>
      </c>
    </row>
    <row r="591" spans="1:10">
      <c r="A591" s="3" t="s">
        <v>48</v>
      </c>
      <c r="B591" s="4" t="s">
        <v>68</v>
      </c>
      <c r="C591" s="11">
        <v>0.48000000000000009</v>
      </c>
      <c r="D591" s="11">
        <f t="shared" si="19"/>
        <v>0.46332046332046339</v>
      </c>
      <c r="E591" s="11">
        <v>23.2</v>
      </c>
      <c r="F591" s="11">
        <v>0.82110590171413966</v>
      </c>
      <c r="G591">
        <v>6.6143592238779678E-2</v>
      </c>
      <c r="H591">
        <f t="shared" si="18"/>
        <v>0.56851048242397362</v>
      </c>
      <c r="I591" s="7" t="s">
        <v>609</v>
      </c>
    </row>
    <row r="592" spans="1:10">
      <c r="A592" s="3" t="s">
        <v>61</v>
      </c>
      <c r="B592" s="4" t="s">
        <v>68</v>
      </c>
      <c r="C592" s="11">
        <v>2.2000000000000002</v>
      </c>
      <c r="D592" s="11">
        <f t="shared" si="19"/>
        <v>2.1235521235521237</v>
      </c>
      <c r="E592" s="11">
        <v>297</v>
      </c>
      <c r="F592" s="11">
        <v>0.56176974079301034</v>
      </c>
      <c r="G592">
        <v>6.0671232855948803E-2</v>
      </c>
      <c r="H592">
        <f t="shared" si="18"/>
        <v>0.56436340049502776</v>
      </c>
      <c r="I592" s="7" t="s">
        <v>704</v>
      </c>
    </row>
    <row r="593" spans="1:10">
      <c r="A593" s="3" t="s">
        <v>70</v>
      </c>
      <c r="B593" s="4" t="s">
        <v>68</v>
      </c>
      <c r="C593" s="11">
        <v>1.25</v>
      </c>
      <c r="D593" s="11">
        <f t="shared" si="19"/>
        <v>1.2065637065637065</v>
      </c>
      <c r="E593" s="11">
        <v>117</v>
      </c>
      <c r="F593" s="11">
        <v>0.63952177033526891</v>
      </c>
      <c r="G593">
        <v>6.2051772698203646E-2</v>
      </c>
      <c r="H593">
        <f t="shared" si="18"/>
        <v>0.5607748479885678</v>
      </c>
      <c r="I593" s="5" t="s">
        <v>609</v>
      </c>
    </row>
    <row r="594" spans="1:10">
      <c r="A594" s="3" t="s">
        <v>71</v>
      </c>
      <c r="B594" s="4" t="s">
        <v>68</v>
      </c>
      <c r="C594" s="11">
        <v>1.42</v>
      </c>
      <c r="D594" s="11">
        <f t="shared" si="19"/>
        <v>1.3706563706563706</v>
      </c>
      <c r="E594" s="11">
        <v>146.30000000000001</v>
      </c>
      <c r="F594" s="11">
        <v>0.61493335436906849</v>
      </c>
      <c r="G594">
        <v>6.1219338606216978E-2</v>
      </c>
      <c r="H594">
        <f t="shared" si="18"/>
        <v>0.55709823055037466</v>
      </c>
      <c r="I594" s="5" t="s">
        <v>609</v>
      </c>
    </row>
    <row r="595" spans="1:10">
      <c r="A595" s="3" t="s">
        <v>284</v>
      </c>
      <c r="B595" s="4" t="s">
        <v>68</v>
      </c>
      <c r="C595" s="11">
        <v>1.8800000000000003</v>
      </c>
      <c r="D595" s="11">
        <f t="shared" si="19"/>
        <v>1.814671814671815</v>
      </c>
      <c r="E595" s="11">
        <v>234</v>
      </c>
      <c r="F595" s="11">
        <v>0.57350180965039721</v>
      </c>
      <c r="G595">
        <v>6.0263187898689438E-2</v>
      </c>
      <c r="H595">
        <f t="shared" si="18"/>
        <v>0.55644002975870366</v>
      </c>
      <c r="I595" s="7" t="s">
        <v>609</v>
      </c>
      <c r="J595" s="5" t="s">
        <v>608</v>
      </c>
    </row>
    <row r="596" spans="1:10">
      <c r="A596" s="3" t="s">
        <v>265</v>
      </c>
      <c r="B596" s="4" t="s">
        <v>68</v>
      </c>
      <c r="C596" s="11">
        <v>0.54999999999999993</v>
      </c>
      <c r="D596" s="11">
        <f t="shared" si="19"/>
        <v>0.53088803088803083</v>
      </c>
      <c r="E596" s="11">
        <v>30.4</v>
      </c>
      <c r="F596" s="11">
        <v>0.76904361206667038</v>
      </c>
      <c r="G596">
        <v>6.390560003277089E-2</v>
      </c>
      <c r="H596">
        <f t="shared" si="18"/>
        <v>0.55389643466943506</v>
      </c>
      <c r="I596" s="7" t="s">
        <v>609</v>
      </c>
      <c r="J596" s="5" t="s">
        <v>608</v>
      </c>
    </row>
    <row r="597" spans="1:10">
      <c r="A597" s="3" t="s">
        <v>246</v>
      </c>
      <c r="B597" s="4" t="s">
        <v>68</v>
      </c>
      <c r="C597" s="11">
        <v>1.38</v>
      </c>
      <c r="D597" s="11">
        <f t="shared" si="19"/>
        <v>1.3320463320463318</v>
      </c>
      <c r="E597" s="11">
        <v>141</v>
      </c>
      <c r="F597" s="11">
        <v>0.61429022042568027</v>
      </c>
      <c r="G597">
        <v>6.0896353129593572E-2</v>
      </c>
      <c r="H597">
        <f t="shared" si="18"/>
        <v>0.55352552072326655</v>
      </c>
      <c r="I597" s="7" t="s">
        <v>609</v>
      </c>
    </row>
    <row r="598" spans="1:10">
      <c r="A598" s="3" t="s">
        <v>112</v>
      </c>
      <c r="B598" s="4" t="s">
        <v>68</v>
      </c>
      <c r="C598" s="11">
        <v>0.42000000000000004</v>
      </c>
      <c r="D598" s="11">
        <f t="shared" si="19"/>
        <v>0.40540540540540543</v>
      </c>
      <c r="E598" s="11">
        <v>20.100000000000001</v>
      </c>
      <c r="F598" s="11">
        <v>0.79960776803950429</v>
      </c>
      <c r="G598">
        <v>6.3358084221253233E-2</v>
      </c>
      <c r="H598">
        <f t="shared" si="18"/>
        <v>0.54215277656475425</v>
      </c>
      <c r="I598" s="7" t="s">
        <v>609</v>
      </c>
    </row>
    <row r="599" spans="1:10">
      <c r="A599" s="3" t="s">
        <v>204</v>
      </c>
      <c r="B599" s="4" t="s">
        <v>68</v>
      </c>
      <c r="C599" s="11">
        <v>0.63</v>
      </c>
      <c r="D599" s="11">
        <f t="shared" si="19"/>
        <v>0.60810810810810811</v>
      </c>
      <c r="E599" s="11">
        <v>39.6</v>
      </c>
      <c r="F599" s="11">
        <v>0.72322247475274504</v>
      </c>
      <c r="G599">
        <v>6.195328593736843E-2</v>
      </c>
      <c r="H599">
        <f t="shared" si="18"/>
        <v>0.54139403722195623</v>
      </c>
      <c r="I599" s="7" t="s">
        <v>683</v>
      </c>
    </row>
    <row r="600" spans="1:10">
      <c r="A600" s="3" t="s">
        <v>139</v>
      </c>
      <c r="B600" s="4" t="s">
        <v>68</v>
      </c>
      <c r="C600" s="11">
        <v>1.4716400000000001</v>
      </c>
      <c r="D600" s="11">
        <f t="shared" si="19"/>
        <v>1.4205019305019304</v>
      </c>
      <c r="E600" s="11">
        <v>162.94999999999999</v>
      </c>
      <c r="F600" s="11">
        <v>0.58805913470373739</v>
      </c>
      <c r="G600">
        <v>5.9274068568607612E-2</v>
      </c>
      <c r="H600">
        <f t="shared" si="18"/>
        <v>0.54120150440615988</v>
      </c>
      <c r="I600" s="7" t="s">
        <v>733</v>
      </c>
      <c r="J600" s="5" t="s">
        <v>608</v>
      </c>
    </row>
    <row r="601" spans="1:10">
      <c r="A601" s="3" t="s">
        <v>268</v>
      </c>
      <c r="B601" s="4" t="s">
        <v>68</v>
      </c>
      <c r="C601" s="11">
        <v>0.70000000000000007</v>
      </c>
      <c r="D601" s="11">
        <f t="shared" si="19"/>
        <v>0.67567567567567577</v>
      </c>
      <c r="E601" s="11">
        <v>47.4</v>
      </c>
      <c r="F601" s="11">
        <v>0.70271523644477074</v>
      </c>
      <c r="G601">
        <v>6.1454171084374336E-2</v>
      </c>
      <c r="H601">
        <f t="shared" si="18"/>
        <v>0.54003395266391963</v>
      </c>
      <c r="I601" s="7" t="s">
        <v>609</v>
      </c>
    </row>
    <row r="602" spans="1:10">
      <c r="A602" s="3" t="s">
        <v>3</v>
      </c>
      <c r="B602" s="4" t="s">
        <v>68</v>
      </c>
      <c r="C602" s="11">
        <v>0.61</v>
      </c>
      <c r="D602" s="11">
        <f t="shared" si="19"/>
        <v>0.58880308880308874</v>
      </c>
      <c r="E602" s="11">
        <v>38.299999999999997</v>
      </c>
      <c r="F602" s="11">
        <v>0.71791912459147711</v>
      </c>
      <c r="G602">
        <v>6.126336779611298E-2</v>
      </c>
      <c r="H602">
        <f t="shared" si="18"/>
        <v>0.53481133215242038</v>
      </c>
      <c r="I602" s="7" t="s">
        <v>609</v>
      </c>
    </row>
    <row r="603" spans="1:10">
      <c r="A603" s="3" t="s">
        <v>260</v>
      </c>
      <c r="B603" s="4" t="s">
        <v>68</v>
      </c>
      <c r="C603" s="11">
        <v>4.59</v>
      </c>
      <c r="D603" s="11">
        <f t="shared" si="19"/>
        <v>4.4305019305019302</v>
      </c>
      <c r="E603" s="11">
        <v>1110</v>
      </c>
      <c r="F603" s="11">
        <v>0.43834263741005025</v>
      </c>
      <c r="G603">
        <v>5.5091341101573744E-2</v>
      </c>
      <c r="H603">
        <f t="shared" si="18"/>
        <v>0.53383731635993092</v>
      </c>
      <c r="I603" s="7" t="s">
        <v>609</v>
      </c>
    </row>
    <row r="604" spans="1:10">
      <c r="A604" s="3" t="s">
        <v>46</v>
      </c>
      <c r="B604" s="4" t="s">
        <v>68</v>
      </c>
      <c r="C604" s="11">
        <v>0.55999999999999994</v>
      </c>
      <c r="D604" s="11">
        <f t="shared" si="19"/>
        <v>0.54054054054054046</v>
      </c>
      <c r="E604" s="11">
        <v>33.5</v>
      </c>
      <c r="F604" s="11">
        <v>0.72831050462659386</v>
      </c>
      <c r="G604">
        <v>6.1200393209991051E-2</v>
      </c>
      <c r="H604">
        <f t="shared" si="18"/>
        <v>0.53204843875762331</v>
      </c>
      <c r="I604" s="7" t="s">
        <v>609</v>
      </c>
    </row>
    <row r="605" spans="1:10">
      <c r="A605" s="6" t="s">
        <v>280</v>
      </c>
      <c r="B605" s="4" t="s">
        <v>68</v>
      </c>
      <c r="C605" s="11">
        <v>1.4300000000000002</v>
      </c>
      <c r="D605" s="11">
        <f t="shared" si="19"/>
        <v>1.3803088803088803</v>
      </c>
      <c r="E605" s="11">
        <v>160</v>
      </c>
      <c r="F605" s="11">
        <v>0.57926128507234154</v>
      </c>
      <c r="G605">
        <v>5.8264736554632192E-2</v>
      </c>
      <c r="H605">
        <f t="shared" si="18"/>
        <v>0.53168459616478658</v>
      </c>
      <c r="I605" s="7" t="s">
        <v>609</v>
      </c>
    </row>
    <row r="606" spans="1:10">
      <c r="A606" s="3" t="s">
        <v>113</v>
      </c>
      <c r="B606" s="4" t="s">
        <v>68</v>
      </c>
      <c r="C606" s="11">
        <v>0.86</v>
      </c>
      <c r="D606" s="11">
        <f t="shared" si="19"/>
        <v>0.83011583011583012</v>
      </c>
      <c r="E606" s="11">
        <v>68.900000000000006</v>
      </c>
      <c r="F606" s="11">
        <v>0.65312887535398323</v>
      </c>
      <c r="G606">
        <v>5.9628183724864239E-2</v>
      </c>
      <c r="H606">
        <f t="shared" si="18"/>
        <v>0.53009895544138852</v>
      </c>
      <c r="I606" s="7" t="s">
        <v>609</v>
      </c>
    </row>
    <row r="607" spans="1:10">
      <c r="A607" s="3" t="s">
        <v>90</v>
      </c>
      <c r="B607" s="4" t="s">
        <v>68</v>
      </c>
      <c r="C607" s="11">
        <v>0.50000000000000011</v>
      </c>
      <c r="D607" s="11">
        <f t="shared" si="19"/>
        <v>0.48262548262548272</v>
      </c>
      <c r="E607" s="11">
        <v>29.2</v>
      </c>
      <c r="F607" s="11">
        <v>0.72045418782351156</v>
      </c>
      <c r="G607">
        <v>5.9591303294147455E-2</v>
      </c>
      <c r="H607">
        <f t="shared" si="18"/>
        <v>0.51585818267041528</v>
      </c>
      <c r="I607" s="7" t="s">
        <v>609</v>
      </c>
      <c r="J607" s="5" t="s">
        <v>608</v>
      </c>
    </row>
    <row r="608" spans="1:10">
      <c r="A608" s="3" t="s">
        <v>267</v>
      </c>
      <c r="B608" s="4" t="s">
        <v>68</v>
      </c>
      <c r="C608" s="11">
        <v>0.69000000000000006</v>
      </c>
      <c r="D608" s="11">
        <f t="shared" si="19"/>
        <v>0.66602316602316602</v>
      </c>
      <c r="E608" s="11">
        <v>51.3</v>
      </c>
      <c r="F608" s="11">
        <v>0.65300049330121701</v>
      </c>
      <c r="G608">
        <v>5.7628125337534766E-2</v>
      </c>
      <c r="H608">
        <f t="shared" si="18"/>
        <v>0.50765503977144033</v>
      </c>
      <c r="I608" s="7" t="s">
        <v>609</v>
      </c>
    </row>
    <row r="609" spans="1:10">
      <c r="A609" s="3" t="s">
        <v>792</v>
      </c>
      <c r="B609" s="4" t="s">
        <v>68</v>
      </c>
      <c r="C609" s="11">
        <v>0.89</v>
      </c>
      <c r="D609" s="11">
        <f t="shared" si="19"/>
        <v>0.85907335907335902</v>
      </c>
      <c r="E609" s="11">
        <v>79.400000000000006</v>
      </c>
      <c r="F609" s="11">
        <v>0.60804522854661314</v>
      </c>
      <c r="G609">
        <v>5.6425150786171149E-2</v>
      </c>
      <c r="H609">
        <f t="shared" si="18"/>
        <v>0.50383430638025795</v>
      </c>
      <c r="I609" s="7" t="s">
        <v>609</v>
      </c>
    </row>
    <row r="610" spans="1:10">
      <c r="A610" s="3" t="s">
        <v>153</v>
      </c>
      <c r="B610" s="4" t="s">
        <v>68</v>
      </c>
      <c r="C610" s="11">
        <v>0.84</v>
      </c>
      <c r="D610" s="11">
        <f t="shared" si="19"/>
        <v>0.81081081081081074</v>
      </c>
      <c r="E610" s="11">
        <v>73</v>
      </c>
      <c r="F610" s="11">
        <v>0.61101575044861289</v>
      </c>
      <c r="G610">
        <v>5.615546399543013E-2</v>
      </c>
      <c r="H610">
        <f t="shared" si="18"/>
        <v>0.50012158667524986</v>
      </c>
      <c r="I610" s="7" t="s">
        <v>609</v>
      </c>
    </row>
    <row r="611" spans="1:10">
      <c r="A611" s="3" t="s">
        <v>251</v>
      </c>
      <c r="B611" s="4" t="s">
        <v>68</v>
      </c>
      <c r="C611" s="11">
        <v>10.290000000000001</v>
      </c>
      <c r="D611" s="11">
        <f t="shared" si="19"/>
        <v>9.9324324324324333</v>
      </c>
      <c r="E611" s="11">
        <v>5000</v>
      </c>
      <c r="F611" s="11">
        <v>0.31973908258470679</v>
      </c>
      <c r="G611">
        <v>4.7778747502774832E-2</v>
      </c>
      <c r="H611">
        <f t="shared" si="18"/>
        <v>0.48509120705507597</v>
      </c>
      <c r="I611" s="7" t="s">
        <v>609</v>
      </c>
    </row>
    <row r="612" spans="1:10">
      <c r="A612" s="3" t="s">
        <v>89</v>
      </c>
      <c r="B612" s="4" t="s">
        <v>68</v>
      </c>
      <c r="C612" s="11">
        <v>0.31000000000000005</v>
      </c>
      <c r="D612" s="11">
        <f t="shared" si="19"/>
        <v>0.2992277992277993</v>
      </c>
      <c r="E612" s="11">
        <v>14.6</v>
      </c>
      <c r="F612" s="11">
        <v>0.74914595071747425</v>
      </c>
      <c r="G612">
        <v>5.7216923243686019E-2</v>
      </c>
      <c r="H612">
        <f t="shared" si="18"/>
        <v>0.48477477193496721</v>
      </c>
      <c r="I612" s="7" t="s">
        <v>609</v>
      </c>
      <c r="J612" s="5" t="s">
        <v>608</v>
      </c>
    </row>
    <row r="613" spans="1:10">
      <c r="A613" s="3" t="s">
        <v>331</v>
      </c>
      <c r="B613" s="4" t="s">
        <v>68</v>
      </c>
      <c r="C613" s="11">
        <v>1.1400000000000001</v>
      </c>
      <c r="D613" s="11">
        <f t="shared" si="19"/>
        <v>1.1003861003861004</v>
      </c>
      <c r="E613" s="11">
        <v>132.5</v>
      </c>
      <c r="F613" s="11">
        <v>0.53154957976359984</v>
      </c>
      <c r="G613">
        <v>5.2318597196460231E-2</v>
      </c>
      <c r="H613">
        <f t="shared" si="18"/>
        <v>0.47464111409763055</v>
      </c>
      <c r="I613" s="7" t="s">
        <v>609</v>
      </c>
    </row>
    <row r="614" spans="1:10">
      <c r="A614" s="3" t="s">
        <v>152</v>
      </c>
      <c r="B614" s="4" t="s">
        <v>68</v>
      </c>
      <c r="C614" s="11">
        <v>0.72000000000000008</v>
      </c>
      <c r="D614" s="11">
        <f t="shared" si="19"/>
        <v>0.69498069498069504</v>
      </c>
      <c r="E614" s="11">
        <v>68.400000000000006</v>
      </c>
      <c r="F614" s="11">
        <v>0.54978465933874621</v>
      </c>
      <c r="G614">
        <v>5.0151226078789468E-2</v>
      </c>
      <c r="H614">
        <f t="shared" si="18"/>
        <v>0.4457474483347269</v>
      </c>
      <c r="I614" s="7" t="s">
        <v>609</v>
      </c>
    </row>
    <row r="615" spans="1:10">
      <c r="A615" s="6" t="s">
        <v>86</v>
      </c>
      <c r="B615" s="4" t="s">
        <v>68</v>
      </c>
      <c r="C615" s="11">
        <v>3.75</v>
      </c>
      <c r="D615" s="11">
        <f t="shared" si="19"/>
        <v>3.6196911196911197</v>
      </c>
      <c r="E615" s="11">
        <v>1175</v>
      </c>
      <c r="F615" s="11">
        <v>0.34323770717995256</v>
      </c>
      <c r="G615">
        <v>4.3421701012430682E-2</v>
      </c>
      <c r="H615">
        <f t="shared" si="18"/>
        <v>0.42150096972007928</v>
      </c>
      <c r="I615" s="7" t="s">
        <v>609</v>
      </c>
    </row>
    <row r="616" spans="1:10">
      <c r="A616" s="6" t="s">
        <v>94</v>
      </c>
      <c r="B616" s="4" t="s">
        <v>68</v>
      </c>
      <c r="C616" s="11">
        <v>0.52000000000000013</v>
      </c>
      <c r="D616" s="11">
        <f t="shared" si="19"/>
        <v>0.50193050193050204</v>
      </c>
      <c r="E616" s="11">
        <v>60.8</v>
      </c>
      <c r="F616" s="11">
        <v>0.43353408355574952</v>
      </c>
      <c r="G616">
        <v>3.9014823256052406E-2</v>
      </c>
      <c r="H616">
        <f t="shared" si="18"/>
        <v>0.34550252563046829</v>
      </c>
      <c r="I616" s="7" t="s">
        <v>609</v>
      </c>
    </row>
    <row r="617" spans="1:10">
      <c r="A617" s="3" t="s">
        <v>245</v>
      </c>
      <c r="B617" s="4" t="s">
        <v>68</v>
      </c>
      <c r="C617" s="11">
        <v>0.42000000000000004</v>
      </c>
      <c r="D617" s="11">
        <f t="shared" si="19"/>
        <v>0.40540540540540543</v>
      </c>
      <c r="E617" s="11">
        <v>95</v>
      </c>
      <c r="F617" s="11">
        <v>0.251003313035777</v>
      </c>
      <c r="G617">
        <v>2.3777990772040399E-2</v>
      </c>
      <c r="H617">
        <f t="shared" si="18"/>
        <v>0.21350357801476502</v>
      </c>
      <c r="I617" s="7" t="s">
        <v>609</v>
      </c>
    </row>
    <row r="618" spans="1:10">
      <c r="A618" s="3" t="s">
        <v>80</v>
      </c>
      <c r="B618" s="4" t="s">
        <v>68</v>
      </c>
      <c r="C618" s="11">
        <v>0.2</v>
      </c>
      <c r="D618" s="11">
        <f t="shared" si="19"/>
        <v>0.19305019305019305</v>
      </c>
      <c r="E618" s="11">
        <v>33.299999999999997</v>
      </c>
      <c r="F618" s="11">
        <v>0.26127542957893757</v>
      </c>
      <c r="G618">
        <v>2.1940026259413905E-2</v>
      </c>
      <c r="H618">
        <f t="shared" si="18"/>
        <v>0.19070122635985737</v>
      </c>
      <c r="I618" s="7" t="s">
        <v>679</v>
      </c>
    </row>
    <row r="619" spans="1:10">
      <c r="A619" s="6" t="s">
        <v>634</v>
      </c>
      <c r="B619" s="8" t="s">
        <v>123</v>
      </c>
      <c r="C619" s="12">
        <v>2.58</v>
      </c>
      <c r="D619" s="11">
        <f t="shared" si="19"/>
        <v>2.4903474903474905</v>
      </c>
      <c r="E619" s="12">
        <v>70</v>
      </c>
      <c r="F619" s="11">
        <v>1.9363708719768591</v>
      </c>
      <c r="G619">
        <v>0.17710560318984225</v>
      </c>
      <c r="H619">
        <f t="shared" si="18"/>
        <v>1.5752551651372835</v>
      </c>
      <c r="I619" s="7" t="s">
        <v>535</v>
      </c>
    </row>
    <row r="620" spans="1:10">
      <c r="A620" s="6" t="s">
        <v>638</v>
      </c>
      <c r="B620" s="8" t="s">
        <v>123</v>
      </c>
      <c r="C620" s="12">
        <v>4.28</v>
      </c>
      <c r="D620" s="11">
        <f t="shared" si="19"/>
        <v>4.1312741312741315</v>
      </c>
      <c r="E620" s="12">
        <v>275</v>
      </c>
      <c r="F620" s="11">
        <v>1.1574801513638626</v>
      </c>
      <c r="G620">
        <v>0.12390655943762102</v>
      </c>
      <c r="H620">
        <f t="shared" si="18"/>
        <v>1.1498314495863435</v>
      </c>
      <c r="I620" s="7" t="s">
        <v>777</v>
      </c>
    </row>
    <row r="621" spans="1:10">
      <c r="A621" s="6" t="s">
        <v>633</v>
      </c>
      <c r="B621" s="8" t="s">
        <v>123</v>
      </c>
      <c r="C621" s="12">
        <v>3.2</v>
      </c>
      <c r="D621" s="11">
        <f t="shared" si="19"/>
        <v>3.0888030888030888</v>
      </c>
      <c r="E621" s="12">
        <v>170</v>
      </c>
      <c r="F621" s="11">
        <v>1.2389308178642178</v>
      </c>
      <c r="G621">
        <v>0.12548914711733636</v>
      </c>
      <c r="H621">
        <f t="shared" si="18"/>
        <v>1.1472832573611094</v>
      </c>
      <c r="I621" s="7" t="s">
        <v>535</v>
      </c>
    </row>
    <row r="622" spans="1:10">
      <c r="A622" s="6" t="s">
        <v>631</v>
      </c>
      <c r="B622" s="4" t="s">
        <v>121</v>
      </c>
      <c r="C622" s="11">
        <v>364</v>
      </c>
      <c r="D622" s="11">
        <f t="shared" si="19"/>
        <v>351.35135135135135</v>
      </c>
      <c r="E622" s="11">
        <v>756000</v>
      </c>
      <c r="F622" s="11">
        <v>0.26763080303076264</v>
      </c>
      <c r="G622">
        <v>7.1223545564635463E-2</v>
      </c>
      <c r="H622">
        <f t="shared" si="18"/>
        <v>0.84484752609504254</v>
      </c>
      <c r="I622" s="7" t="s">
        <v>767</v>
      </c>
    </row>
    <row r="623" spans="1:10">
      <c r="A623" s="6" t="s">
        <v>583</v>
      </c>
      <c r="B623" s="4" t="s">
        <v>699</v>
      </c>
      <c r="C623" s="11">
        <v>84</v>
      </c>
      <c r="D623" s="11">
        <f t="shared" si="19"/>
        <v>81.081081081081081</v>
      </c>
      <c r="E623" s="11">
        <v>18940</v>
      </c>
      <c r="F623" s="11">
        <v>0.96641975274505365</v>
      </c>
      <c r="G623">
        <v>0.16831467419266699</v>
      </c>
      <c r="H623">
        <f t="shared" si="18"/>
        <v>1.7809073718049888</v>
      </c>
      <c r="I623" s="7" t="s">
        <v>800</v>
      </c>
    </row>
    <row r="624" spans="1:10">
      <c r="A624" s="6" t="s">
        <v>618</v>
      </c>
      <c r="B624" s="4" t="s">
        <v>699</v>
      </c>
      <c r="C624" s="11">
        <v>27.5</v>
      </c>
      <c r="D624" s="11">
        <f t="shared" si="19"/>
        <v>26.544401544401545</v>
      </c>
      <c r="E624" s="11">
        <v>4361</v>
      </c>
      <c r="F624" s="11">
        <v>0.94626645821192945</v>
      </c>
      <c r="G624">
        <v>0.13919490273078833</v>
      </c>
      <c r="H624">
        <f t="shared" si="18"/>
        <v>1.4072494000435576</v>
      </c>
      <c r="I624" s="7" t="s">
        <v>23</v>
      </c>
    </row>
    <row r="625" spans="1:10">
      <c r="A625" s="6" t="s">
        <v>232</v>
      </c>
      <c r="B625" s="4" t="s">
        <v>699</v>
      </c>
      <c r="C625" s="11">
        <v>24.9</v>
      </c>
      <c r="D625" s="11">
        <f t="shared" si="19"/>
        <v>24.034749034749034</v>
      </c>
      <c r="E625" s="11">
        <v>4097</v>
      </c>
      <c r="F625" s="11">
        <v>0.8976596644508269</v>
      </c>
      <c r="G625">
        <v>0.13110002742897317</v>
      </c>
      <c r="H625">
        <f t="shared" si="18"/>
        <v>1.322847555355479</v>
      </c>
      <c r="I625" s="7" t="s">
        <v>700</v>
      </c>
    </row>
    <row r="626" spans="1:10">
      <c r="A626" s="6" t="s">
        <v>435</v>
      </c>
      <c r="B626" s="4" t="s">
        <v>793</v>
      </c>
      <c r="C626" s="11">
        <v>28.2</v>
      </c>
      <c r="D626" s="11">
        <f t="shared" si="19"/>
        <v>27.220077220077219</v>
      </c>
      <c r="E626" s="11">
        <v>5070</v>
      </c>
      <c r="F626" s="11">
        <v>0.86721173020396591</v>
      </c>
      <c r="G626">
        <v>0.12979517391565429</v>
      </c>
      <c r="H626">
        <f t="shared" si="18"/>
        <v>1.31836104829235</v>
      </c>
      <c r="I626" s="7" t="s">
        <v>22</v>
      </c>
      <c r="J626" s="5" t="s">
        <v>608</v>
      </c>
    </row>
    <row r="627" spans="1:10">
      <c r="A627" s="6" t="s">
        <v>234</v>
      </c>
      <c r="B627" s="4" t="s">
        <v>182</v>
      </c>
      <c r="C627" s="11">
        <v>23.68</v>
      </c>
      <c r="D627" s="11">
        <f t="shared" si="19"/>
        <v>22.857142857142858</v>
      </c>
      <c r="E627" s="11">
        <v>3930</v>
      </c>
      <c r="F627" s="11">
        <v>0.88059624345228937</v>
      </c>
      <c r="G627">
        <v>0.12799395457223914</v>
      </c>
      <c r="H627">
        <f t="shared" si="18"/>
        <v>1.2898410608770601</v>
      </c>
      <c r="I627" s="7" t="s">
        <v>702</v>
      </c>
    </row>
    <row r="628" spans="1:10">
      <c r="A628" s="6" t="s">
        <v>318</v>
      </c>
      <c r="B628" s="4" t="s">
        <v>740</v>
      </c>
      <c r="C628" s="11">
        <v>33.5</v>
      </c>
      <c r="D628" s="11">
        <f t="shared" si="19"/>
        <v>32.335907335907336</v>
      </c>
      <c r="E628" s="11">
        <v>7990</v>
      </c>
      <c r="F628" s="11">
        <v>0.73376481456399045</v>
      </c>
      <c r="G628">
        <v>0.1157196863897515</v>
      </c>
      <c r="H628">
        <f t="shared" si="18"/>
        <v>1.1920837552394461</v>
      </c>
      <c r="I628" s="7" t="s">
        <v>674</v>
      </c>
    </row>
    <row r="629" spans="1:10">
      <c r="A629" s="6" t="s">
        <v>436</v>
      </c>
      <c r="B629" s="4" t="s">
        <v>793</v>
      </c>
      <c r="C629" s="11">
        <v>24.535</v>
      </c>
      <c r="D629" s="11">
        <f t="shared" si="19"/>
        <v>23.682432432432432</v>
      </c>
      <c r="E629" s="11">
        <v>5048</v>
      </c>
      <c r="F629" s="11">
        <v>0.7569566401188158</v>
      </c>
      <c r="G629">
        <v>0.11323670237323546</v>
      </c>
      <c r="H629">
        <f t="shared" si="18"/>
        <v>1.1500175947856852</v>
      </c>
      <c r="I629" s="7" t="s">
        <v>676</v>
      </c>
    </row>
    <row r="630" spans="1:10">
      <c r="A630" s="6" t="s">
        <v>233</v>
      </c>
      <c r="B630" s="4" t="s">
        <v>699</v>
      </c>
      <c r="C630" s="11">
        <v>16.033333333333335</v>
      </c>
      <c r="D630" s="11">
        <f t="shared" si="19"/>
        <v>15.476190476190478</v>
      </c>
      <c r="E630" s="11">
        <v>3263</v>
      </c>
      <c r="F630" s="11">
        <v>0.6849793161563289</v>
      </c>
      <c r="G630">
        <v>9.7454277660898619E-2</v>
      </c>
      <c r="H630">
        <f t="shared" si="18"/>
        <v>0.97643560606474977</v>
      </c>
      <c r="I630" s="7" t="s">
        <v>701</v>
      </c>
      <c r="J630" s="5" t="s">
        <v>608</v>
      </c>
    </row>
    <row r="631" spans="1:10" ht="15" customHeight="1">
      <c r="A631" s="6" t="s">
        <v>455</v>
      </c>
      <c r="B631" s="4" t="s">
        <v>699</v>
      </c>
      <c r="C631" s="11">
        <v>8.5</v>
      </c>
      <c r="D631" s="11">
        <f t="shared" si="19"/>
        <v>8.204633204633204</v>
      </c>
      <c r="E631" s="11">
        <v>2743.5</v>
      </c>
      <c r="F631" s="11">
        <v>0.41329047389998835</v>
      </c>
      <c r="G631">
        <v>5.7639200980656634E-2</v>
      </c>
      <c r="H631">
        <f t="shared" si="18"/>
        <v>0.57441527114826341</v>
      </c>
      <c r="I631" s="7" t="s">
        <v>701</v>
      </c>
    </row>
  </sheetData>
  <autoFilter ref="A1:I631">
    <sortState ref="A2:H631">
      <sortCondition ref="B1:B631"/>
    </sortState>
  </autoFilter>
  <phoneticPr fontId="2" type="noConversion"/>
  <conditionalFormatting sqref="A2:A258">
    <cfRule type="expression" dxfId="0" priority="1" stopIfTrue="1">
      <formula>COUNTIF($A$2:$A$1051, #REF!)&gt;1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Boddy</dc:creator>
  <cp:lastModifiedBy>Brian Schilder</cp:lastModifiedBy>
  <dcterms:created xsi:type="dcterms:W3CDTF">2010-12-22T16:01:00Z</dcterms:created>
  <dcterms:modified xsi:type="dcterms:W3CDTF">2015-02-22T19:16:25Z</dcterms:modified>
</cp:coreProperties>
</file>