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519"/>
  <workbookPr autoCompressPictures="0"/>
  <bookViews>
    <workbookView xWindow="7820" yWindow="0" windowWidth="25600" windowHeight="16060"/>
  </bookViews>
  <sheets>
    <sheet name="Table 1" sheetId="1" r:id="rId1"/>
    <sheet name="MEANS"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63" i="1" l="1"/>
  <c r="H54" i="1"/>
  <c r="H63" i="1"/>
  <c r="H98" i="1"/>
  <c r="H105" i="1"/>
  <c r="H120" i="1"/>
  <c r="H142" i="1"/>
  <c r="H170" i="1"/>
  <c r="H174" i="1"/>
  <c r="F235" i="1"/>
  <c r="F233" i="1"/>
  <c r="F174" i="1"/>
  <c r="F170" i="1"/>
  <c r="F142" i="1"/>
  <c r="F120" i="1"/>
  <c r="F105" i="1"/>
  <c r="F109" i="1"/>
  <c r="F98" i="1"/>
  <c r="F63" i="1"/>
  <c r="F54" i="1"/>
  <c r="J233" i="1"/>
  <c r="H233" i="1"/>
  <c r="J174" i="1"/>
  <c r="J170" i="1"/>
  <c r="J142" i="1"/>
  <c r="J120" i="1"/>
  <c r="J109" i="1"/>
  <c r="J105" i="1"/>
  <c r="J98" i="1"/>
  <c r="J54" i="1"/>
</calcChain>
</file>

<file path=xl/sharedStrings.xml><?xml version="1.0" encoding="utf-8"?>
<sst xmlns="http://schemas.openxmlformats.org/spreadsheetml/2006/main" count="1011" uniqueCount="302">
  <si>
    <r>
      <rPr>
        <b/>
        <sz val="11"/>
        <rFont val="Calibri"/>
      </rPr>
      <t>Supplementary information</t>
    </r>
  </si>
  <si>
    <r>
      <rPr>
        <i/>
        <sz val="11"/>
        <rFont val="Calibri"/>
      </rPr>
      <t>Brain size analyses</t>
    </r>
  </si>
  <si>
    <r>
      <rPr>
        <sz val="11"/>
        <rFont val="Calibri"/>
      </rPr>
      <t xml:space="preserve">Data were taken from Bailey and Geary (Bailey and Geary 2009) and species were double checked using (Holloway et al. 2004; Wood, 2011; and additional sources [see Table S1 and references below]). Species added to the database were </t>
    </r>
    <r>
      <rPr>
        <i/>
        <sz val="11"/>
        <rFont val="Calibri"/>
      </rPr>
      <t>Australopithecus afarensis</t>
    </r>
    <r>
      <rPr>
        <sz val="11"/>
        <rFont val="Calibri"/>
      </rPr>
      <t xml:space="preserve">, </t>
    </r>
    <r>
      <rPr>
        <i/>
        <sz val="11"/>
        <rFont val="Calibri"/>
      </rPr>
      <t xml:space="preserve">Australopithecus africanus </t>
    </r>
    <r>
      <rPr>
        <sz val="11"/>
        <rFont val="Calibri"/>
      </rPr>
      <t xml:space="preserve">and </t>
    </r>
    <r>
      <rPr>
        <i/>
        <sz val="11"/>
        <rFont val="Calibri"/>
      </rPr>
      <t xml:space="preserve">Australopithecus garhi </t>
    </r>
    <r>
      <rPr>
        <sz val="11"/>
        <rFont val="Calibri"/>
      </rPr>
      <t>(see Table S1 and references below). From the Bailey and Geary (Bailey and Geary 2009) database we removed Taghenif (Ternifine) because cranial capacity must have been based only on a parietal bone (Willoughby 2011). Yinkou (Yingkou) and Jinniushan are the same    fossil (Wood 2011); Jinniushan was retained in the database. Likewise, Guattari 1 and Monte Circeo I are the same fossil (see Holloway et al. 2004); Monte Circeo I was retained. Modjokerto was  removed because it is a juvenile (Wood 2011). Minatogawa fossils were removed as they reside at  the end of the range of normal distribution for cranial capacity for the local Jomon (archaeological) population (Suzuki and Hanthara 1982). We could not trace the derivation of specimens AC1‐5 and AC1‐IP so they were removed.</t>
    </r>
  </si>
  <si>
    <r>
      <rPr>
        <sz val="11"/>
        <rFont val="Calibri"/>
      </rPr>
      <t>Dating changes and corrections were largely made based upon (Wood 2011), supplemented by other published sources (see Table S1 and references below).</t>
    </r>
  </si>
  <si>
    <r>
      <rPr>
        <sz val="11"/>
        <rFont val="Calibri"/>
      </rPr>
      <t>The robust australopithecines (</t>
    </r>
    <r>
      <rPr>
        <i/>
        <sz val="11"/>
        <rFont val="Calibri"/>
      </rPr>
      <t xml:space="preserve">Paranthropus </t>
    </r>
    <r>
      <rPr>
        <sz val="11"/>
        <rFont val="Calibri"/>
      </rPr>
      <t>sp.) were not included in the analyses as they</t>
    </r>
  </si>
  <si>
    <r>
      <rPr>
        <sz val="11"/>
        <rFont val="Calibri"/>
      </rPr>
      <t xml:space="preserve">are considered a side branch to main lineage leading to </t>
    </r>
    <r>
      <rPr>
        <i/>
        <sz val="11"/>
        <rFont val="Calibri"/>
      </rPr>
      <t xml:space="preserve">Homo </t>
    </r>
    <r>
      <rPr>
        <sz val="11"/>
        <rFont val="Calibri"/>
      </rPr>
      <t>and their life‐history variables (based on dental evidence) set this lineage apart from both chimpanzees and contemporary humans (Robson and Wood 2008).</t>
    </r>
  </si>
  <si>
    <r>
      <rPr>
        <i/>
        <sz val="11"/>
        <rFont val="Calibri"/>
      </rPr>
      <t xml:space="preserve">Homo erectus </t>
    </r>
    <r>
      <rPr>
        <sz val="11"/>
        <rFont val="Calibri"/>
      </rPr>
      <t xml:space="preserve">and </t>
    </r>
    <r>
      <rPr>
        <i/>
        <sz val="11"/>
        <rFont val="Calibri"/>
      </rPr>
      <t xml:space="preserve">Homo ergaster </t>
    </r>
    <r>
      <rPr>
        <sz val="11"/>
        <rFont val="Calibri"/>
      </rPr>
      <t xml:space="preserve">were analysed as a single super‐species as recent opinion suggests they are the same species (MacClatchy, Desilva et al. 2010). </t>
    </r>
    <r>
      <rPr>
        <i/>
        <sz val="11"/>
        <rFont val="Calibri"/>
      </rPr>
      <t xml:space="preserve">Homo rudolfensis </t>
    </r>
    <r>
      <rPr>
        <sz val="11"/>
        <rFont val="Calibri"/>
      </rPr>
      <t xml:space="preserve">and </t>
    </r>
    <r>
      <rPr>
        <i/>
        <sz val="11"/>
        <rFont val="Calibri"/>
      </rPr>
      <t xml:space="preserve">Homo georgicus </t>
    </r>
    <r>
      <rPr>
        <sz val="11"/>
        <rFont val="Calibri"/>
      </rPr>
      <t>were omitted from analyses of super‐species.</t>
    </r>
  </si>
  <si>
    <r>
      <rPr>
        <sz val="11"/>
        <rFont val="Calibri"/>
      </rPr>
      <t>Based on the sample size and distribution of specimens across time, we grouped individuals into 200ky time blocks for all except for the most recent periods. Given the large sample sizes and</t>
    </r>
  </si>
  <si>
    <r>
      <rPr>
        <sz val="11"/>
        <rFont val="Calibri"/>
      </rPr>
      <t>resolution they provided, we used 100ky blocks for the two most recent time periods.</t>
    </r>
  </si>
  <si>
    <r>
      <rPr>
        <i/>
        <sz val="11"/>
        <rFont val="Calibri"/>
      </rPr>
      <t>Paleoclimate data</t>
    </r>
  </si>
  <si>
    <r>
      <rPr>
        <sz val="11"/>
        <rFont val="Calibri"/>
      </rPr>
      <t>Global estimates of sea‐level change in sealevel were obtained from Miller et al (Miller, Kominz et al. 2005). These estimates are based on a spliced series of based on benthic formaniferal β</t>
    </r>
    <r>
      <rPr>
        <sz val="7"/>
        <rFont val="Calibri"/>
      </rPr>
      <t>18</t>
    </r>
    <r>
      <rPr>
        <sz val="11"/>
        <rFont val="Calibri"/>
      </rPr>
      <t>O ratios.</t>
    </r>
  </si>
  <si>
    <r>
      <rPr>
        <sz val="11"/>
        <rFont val="Calibri"/>
      </rPr>
      <t>These records were obtained from both the north Atlantic and Equatorial Pacific and thus provide a</t>
    </r>
  </si>
  <si>
    <r>
      <rPr>
        <sz val="11"/>
        <rFont val="Calibri"/>
      </rPr>
      <t>global average climate rather than specific regional records. African Aeolian records were obtained</t>
    </r>
  </si>
  <si>
    <r>
      <rPr>
        <sz val="11"/>
        <rFont val="Calibri"/>
      </rPr>
      <t>from deMenocal (http://www.ldeo.columbia.edu/~peter/site/Data.html Site 721/722 Terrigenous Flux data www.google.com721.722.terr.tuned.cl.flux.xls). These records provide a continuous record of climate change based on flux in terrigenous eolian sediment deposition on the African continental shelf. Periods of cooling and drying are associated with higher rates of wind‐born dust deposition. Although this record covers the time period of 0.006‐7.99mya, the time intervals are not strictly regular time intervals because the intervals condense as the record becomes more ancient deMenocal (deMenocal 1995). The advantage of this dataset is that it is based on sediment cores from off the West and East African coasts (deMenocal 1995) rather than providing a global climate average provided by sea level estimates.</t>
    </r>
  </si>
  <si>
    <r>
      <rPr>
        <sz val="11"/>
        <rFont val="Calibri"/>
      </rPr>
      <t>(Indriati, Swisher et al. 2011)</t>
    </r>
  </si>
  <si>
    <r>
      <rPr>
        <b/>
        <sz val="11"/>
        <rFont val="Calibri"/>
      </rPr>
      <t>References (pertaining to the above information and Table S1)</t>
    </r>
  </si>
  <si>
    <r>
      <rPr>
        <sz val="11"/>
        <rFont val="Calibri"/>
      </rPr>
      <t>Ash, J. and Gallup, G. 2007. Paleoclimatic variation and brain expansion during human evolution.</t>
    </r>
    <r>
      <rPr>
        <i/>
        <sz val="11"/>
        <rFont val="Calibri"/>
      </rPr>
      <t>Human Nature</t>
    </r>
    <r>
      <rPr>
        <sz val="11"/>
        <rFont val="Calibri"/>
      </rPr>
      <t>, 18: 109‐124.</t>
    </r>
  </si>
  <si>
    <r>
      <rPr>
        <sz val="11"/>
        <rFont val="Calibri"/>
      </rPr>
      <t xml:space="preserve">Bailey, D. H. and D. H. Geary 2009. "Hominid brain evolution: Testing climatic, ecological, and social competition models." </t>
    </r>
    <r>
      <rPr>
        <i/>
        <sz val="11"/>
        <rFont val="Calibri"/>
      </rPr>
      <t xml:space="preserve">Human Nature, </t>
    </r>
    <r>
      <rPr>
        <sz val="11"/>
        <rFont val="Calibri"/>
      </rPr>
      <t>20: 67‐79.</t>
    </r>
  </si>
  <si>
    <r>
      <rPr>
        <sz val="11"/>
        <rFont val="Calibri"/>
      </rPr>
      <t xml:space="preserve">Boaz, N.T. and Howell, F.C. 1977. A gracile hominid cranium from upper Member G of the Shungura Formation, Ethiopia. </t>
    </r>
    <r>
      <rPr>
        <i/>
        <sz val="11"/>
        <rFont val="Calibri"/>
      </rPr>
      <t xml:space="preserve">American Journal of Physical Anthropology </t>
    </r>
    <r>
      <rPr>
        <sz val="11"/>
        <rFont val="Calibri"/>
      </rPr>
      <t>46: 93‐108.</t>
    </r>
  </si>
  <si>
    <r>
      <rPr>
        <sz val="11"/>
        <rFont val="Calibri"/>
      </rPr>
      <t xml:space="preserve">Cameron, D., Patnaik, R.and Sahni, A. 2004. The phylogenetic significance of the Middle Pleistocene Narmada hominin cranium from central India. </t>
    </r>
    <r>
      <rPr>
        <i/>
        <sz val="11"/>
        <rFont val="Calibri"/>
      </rPr>
      <t>International Journal of Osteoarchaeology</t>
    </r>
    <r>
      <rPr>
        <sz val="11"/>
        <rFont val="Calibri"/>
      </rPr>
      <t>, 14: 419‐447.</t>
    </r>
  </si>
  <si>
    <r>
      <rPr>
        <sz val="11"/>
        <rFont val="Calibri"/>
      </rPr>
      <t xml:space="preserve">D'Amore, G., Di Marco, S., Tartarelli, G., Bigazzi, R. and Sineo, L. 2009. Late Pleistocene human evolution in Sicily: comparative morphometric analysis of Grotta di San Teodoro craniofacial remains. </t>
    </r>
    <r>
      <rPr>
        <i/>
        <sz val="11"/>
        <rFont val="Calibri"/>
      </rPr>
      <t>Journal of Human Evolution</t>
    </r>
    <r>
      <rPr>
        <sz val="11"/>
        <rFont val="Calibri"/>
      </rPr>
      <t>, 56: 537‐550.</t>
    </r>
  </si>
  <si>
    <r>
      <rPr>
        <sz val="11"/>
        <rFont val="Calibri"/>
      </rPr>
      <t xml:space="preserve">Dean, M. C., Stringer, C. B., and Bromage, T. G. 1986. Age at death of the Neanderthal child from Devil’s Tower, Gibraltar and the implications for studies of general growth and development in Neanderthals. </t>
    </r>
    <r>
      <rPr>
        <i/>
        <sz val="11"/>
        <rFont val="Calibri"/>
      </rPr>
      <t>American Journal Physical Anthropology</t>
    </r>
    <r>
      <rPr>
        <sz val="11"/>
        <rFont val="Calibri"/>
      </rPr>
      <t>, 70: 301–309.</t>
    </r>
  </si>
  <si>
    <r>
      <rPr>
        <sz val="11"/>
        <rFont val="Calibri"/>
      </rPr>
      <t xml:space="preserve">Delson, E., Harvati, K., Reddy, D., Marcus, L.F., Mowbray, K. et al. 2001. The Sambungmacan 3 </t>
    </r>
    <r>
      <rPr>
        <i/>
        <sz val="11"/>
        <rFont val="Calibri"/>
      </rPr>
      <t xml:space="preserve">Homo erectus </t>
    </r>
    <r>
      <rPr>
        <sz val="11"/>
        <rFont val="Calibri"/>
      </rPr>
      <t xml:space="preserve">calvaria: A comparative morphometric and morphological analysis. </t>
    </r>
    <r>
      <rPr>
        <i/>
        <sz val="11"/>
        <rFont val="Calibri"/>
      </rPr>
      <t>The Anatomical Record</t>
    </r>
    <r>
      <rPr>
        <sz val="11"/>
        <rFont val="Calibri"/>
      </rPr>
      <t>, 262: 380‐397.</t>
    </r>
  </si>
  <si>
    <r>
      <rPr>
        <sz val="11"/>
        <rFont val="Calibri"/>
      </rPr>
      <t xml:space="preserve">deMenocal, P. B. (1995). "Plio‐Pleistocene African climate." </t>
    </r>
    <r>
      <rPr>
        <i/>
        <sz val="11"/>
        <rFont val="Calibri"/>
      </rPr>
      <t>Science</t>
    </r>
    <r>
      <rPr>
        <sz val="11"/>
        <rFont val="Calibri"/>
      </rPr>
      <t>, 270: 53‐59.</t>
    </r>
  </si>
  <si>
    <r>
      <rPr>
        <sz val="11"/>
        <rFont val="Calibri"/>
      </rPr>
      <t>d'Errico, F. and C.B. Stringer, C.B 2011. Evolution, revolution or saltation scenario for the emergence</t>
    </r>
  </si>
  <si>
    <r>
      <rPr>
        <sz val="11"/>
        <rFont val="Calibri"/>
      </rPr>
      <t xml:space="preserve">of modern cultures? </t>
    </r>
    <r>
      <rPr>
        <i/>
        <sz val="11"/>
        <rFont val="Calibri"/>
      </rPr>
      <t>Philosophical Transactions of the Royal Society B: Biological Sciences</t>
    </r>
  </si>
  <si>
    <r>
      <rPr>
        <sz val="11"/>
        <rFont val="Calibri"/>
      </rPr>
      <t>366(: 1060‐1069.</t>
    </r>
  </si>
  <si>
    <r>
      <rPr>
        <sz val="11"/>
        <rFont val="Calibri"/>
      </rPr>
      <t xml:space="preserve">Falk, D. 1980. A reanalysis of the South African australopithecine natural endocasts. </t>
    </r>
    <r>
      <rPr>
        <i/>
        <sz val="11"/>
        <rFont val="Calibri"/>
      </rPr>
      <t>American Journal of Physical Anthropology</t>
    </r>
    <r>
      <rPr>
        <sz val="11"/>
        <rFont val="Calibri"/>
      </rPr>
      <t>, 53: 525‐539.</t>
    </r>
  </si>
  <si>
    <r>
      <rPr>
        <sz val="11"/>
        <rFont val="Calibri"/>
      </rPr>
      <t xml:space="preserve">Holloway, R.L., D.C. Broadfield, and M.S. Yuan, 2004. </t>
    </r>
    <r>
      <rPr>
        <i/>
        <sz val="11"/>
        <rFont val="Calibri"/>
      </rPr>
      <t>Brain endocasts: The paleoneurological</t>
    </r>
  </si>
  <si>
    <r>
      <rPr>
        <i/>
        <sz val="11"/>
        <rFont val="Calibri"/>
      </rPr>
      <t xml:space="preserve">evidence. TheHuman Fossil Record. </t>
    </r>
    <r>
      <rPr>
        <sz val="11"/>
        <rFont val="Calibri"/>
      </rPr>
      <t>, ed. J.H. Schwartz and I. Tattersall. Wiley‐Liss. Latham, A.G. and Schwarcz, H.P.1992. The Petralona hominid site: Uranium‐series re‐analysis of</t>
    </r>
  </si>
  <si>
    <r>
      <rPr>
        <sz val="11"/>
        <rFont val="Calibri"/>
      </rPr>
      <t xml:space="preserve">‘layer 10’calcite and associated palaeomagnetic analyses. </t>
    </r>
    <r>
      <rPr>
        <i/>
        <sz val="11"/>
        <rFont val="Calibri"/>
      </rPr>
      <t>Archaeometry</t>
    </r>
    <r>
      <rPr>
        <sz val="11"/>
        <rFont val="Calibri"/>
      </rPr>
      <t>, 34: 135‐140.</t>
    </r>
  </si>
  <si>
    <r>
      <rPr>
        <sz val="11"/>
        <rFont val="Calibri"/>
      </rPr>
      <t xml:space="preserve">Indriati, E., C. C. Swisher, III, et al. 2011. "The age of the 20 meter Solo River Terrace, Java, Indonesia and the survival of </t>
    </r>
    <r>
      <rPr>
        <i/>
        <sz val="11"/>
        <rFont val="Calibri"/>
      </rPr>
      <t xml:space="preserve">Homo erectus </t>
    </r>
    <r>
      <rPr>
        <sz val="11"/>
        <rFont val="Calibri"/>
      </rPr>
      <t xml:space="preserve">in Asia." </t>
    </r>
    <r>
      <rPr>
        <i/>
        <sz val="11"/>
        <rFont val="Calibri"/>
      </rPr>
      <t xml:space="preserve">PLoS ONE </t>
    </r>
    <r>
      <rPr>
        <b/>
        <sz val="11"/>
        <rFont val="Calibri"/>
      </rPr>
      <t>6</t>
    </r>
    <r>
      <rPr>
        <sz val="11"/>
        <rFont val="Calibri"/>
      </rPr>
      <t>: e21562.</t>
    </r>
  </si>
  <si>
    <r>
      <rPr>
        <sz val="11"/>
        <rFont val="Calibri"/>
      </rPr>
      <t xml:space="preserve">MacClatchy, L.M., Desilva, J., Sanders, W.J. and Wood, B. 2010. Hominini. In (Werdelin, L. and Sanders, W.J. Eds.) </t>
    </r>
    <r>
      <rPr>
        <i/>
        <sz val="11"/>
        <rFont val="Calibri"/>
      </rPr>
      <t xml:space="preserve">Cenozoic mammals of Africa. </t>
    </r>
    <r>
      <rPr>
        <sz val="11"/>
        <rFont val="Calibri"/>
      </rPr>
      <t>University of California Press: Los Angeles. pp 471‐540.</t>
    </r>
  </si>
  <si>
    <r>
      <rPr>
        <sz val="11"/>
        <rFont val="Calibri"/>
      </rPr>
      <t xml:space="preserve">McHenry, L.J., Luque, L., Gómez, J.A. and Diez‐Martín, F. 2011. Promise and pitfalls for characterizing and correlating the zeolitically altered tephra of the Pleistocene Peninj Group, Tanzania. </t>
    </r>
    <r>
      <rPr>
        <i/>
        <sz val="11"/>
        <rFont val="Calibri"/>
      </rPr>
      <t xml:space="preserve">Quaternary Research </t>
    </r>
    <r>
      <rPr>
        <sz val="11"/>
        <rFont val="Calibri"/>
      </rPr>
      <t>75: 708‐720.</t>
    </r>
  </si>
  <si>
    <r>
      <rPr>
        <sz val="11"/>
        <rFont val="Calibri"/>
      </rPr>
      <t>Miller, K. G., M. A. Kominz, et al. 2005. The Phanerozoic record of global sea‐level change.</t>
    </r>
  </si>
  <si>
    <r>
      <rPr>
        <i/>
        <sz val="11"/>
        <rFont val="Calibri"/>
      </rPr>
      <t xml:space="preserve">Science </t>
    </r>
    <r>
      <rPr>
        <sz val="11"/>
        <rFont val="Calibri"/>
      </rPr>
      <t>310: 1293‐1298.</t>
    </r>
  </si>
  <si>
    <r>
      <rPr>
        <sz val="11"/>
        <rFont val="Calibri"/>
      </rPr>
      <t xml:space="preserve">Neubauer, S., Gunz, P., Mitteroecker, P. and Weber, G.W. 2004. Three‐dimensional digital imaging of the partial Australopithecus africanus endocranium MLD 37/38. </t>
    </r>
    <r>
      <rPr>
        <i/>
        <sz val="11"/>
        <rFont val="Calibri"/>
      </rPr>
      <t xml:space="preserve">Canadian Association of Radiologists Journal </t>
    </r>
    <r>
      <rPr>
        <sz val="11"/>
        <rFont val="Calibri"/>
      </rPr>
      <t>55: 271–227.</t>
    </r>
  </si>
  <si>
    <r>
      <rPr>
        <sz val="11"/>
        <rFont val="Calibri"/>
      </rPr>
      <t>Patnaik, R., Chauhan, P.R., Rao, M.R., Blackwell, B.A.B., Skinner, A.R. et al. 2009. New</t>
    </r>
  </si>
  <si>
    <r>
      <rPr>
        <sz val="11"/>
        <rFont val="Calibri"/>
      </rPr>
      <t xml:space="preserve">geochronological, paleoclimatological, and archaeological data from the Narmada Valley hominin locality, central India. </t>
    </r>
    <r>
      <rPr>
        <i/>
        <sz val="11"/>
        <rFont val="Calibri"/>
      </rPr>
      <t xml:space="preserve">Journal of Human Evolution </t>
    </r>
    <r>
      <rPr>
        <sz val="11"/>
        <rFont val="Calibri"/>
      </rPr>
      <t>56: 114‐133</t>
    </r>
  </si>
  <si>
    <r>
      <rPr>
        <sz val="11"/>
        <rFont val="Calibri"/>
      </rPr>
      <t xml:space="preserve">Robson, S. L. and Wood, B. 2008. Hominin life history: reconstruction and evolution. </t>
    </r>
    <r>
      <rPr>
        <i/>
        <sz val="11"/>
        <rFont val="Calibri"/>
      </rPr>
      <t xml:space="preserve">Journal of Anatomy </t>
    </r>
    <r>
      <rPr>
        <sz val="11"/>
        <rFont val="Calibri"/>
      </rPr>
      <t>212: 394‐425.</t>
    </r>
  </si>
  <si>
    <r>
      <rPr>
        <b/>
        <sz val="5"/>
        <rFont val="Arial"/>
      </rPr>
      <t>FossilID</t>
    </r>
  </si>
  <si>
    <r>
      <rPr>
        <b/>
        <sz val="5"/>
        <rFont val="Arial"/>
      </rPr>
      <t>Species</t>
    </r>
  </si>
  <si>
    <r>
      <rPr>
        <b/>
        <sz val="5"/>
        <rFont val="Arial"/>
      </rPr>
      <t>Continent</t>
    </r>
  </si>
  <si>
    <r>
      <rPr>
        <b/>
        <sz val="5"/>
        <rFont val="Arial"/>
      </rPr>
      <t>Age</t>
    </r>
  </si>
  <si>
    <r>
      <rPr>
        <b/>
        <sz val="5"/>
        <rFont val="Arial"/>
      </rPr>
      <t>CC</t>
    </r>
  </si>
  <si>
    <r>
      <rPr>
        <b/>
        <sz val="5"/>
        <rFont val="Arial"/>
      </rPr>
      <t>sealevel (mean)</t>
    </r>
  </si>
  <si>
    <r>
      <rPr>
        <b/>
        <sz val="5"/>
        <rFont val="Arial"/>
      </rPr>
      <t>sealevel (sd)</t>
    </r>
  </si>
  <si>
    <r>
      <rPr>
        <b/>
        <sz val="5"/>
        <rFont val="Arial"/>
      </rPr>
      <t>dust (mean)</t>
    </r>
  </si>
  <si>
    <r>
      <rPr>
        <b/>
        <sz val="5"/>
        <rFont val="Arial"/>
      </rPr>
      <t>dust (sd)</t>
    </r>
  </si>
  <si>
    <r>
      <rPr>
        <sz val="5"/>
        <rFont val="Arial"/>
      </rPr>
      <t>Veyrier 1</t>
    </r>
  </si>
  <si>
    <r>
      <rPr>
        <sz val="5"/>
        <rFont val="Arial"/>
      </rPr>
      <t>Homo sapiens</t>
    </r>
  </si>
  <si>
    <r>
      <rPr>
        <sz val="5"/>
        <rFont val="Arial"/>
      </rPr>
      <t>Eurasia</t>
    </r>
  </si>
  <si>
    <r>
      <rPr>
        <sz val="5"/>
        <rFont val="Arial"/>
      </rPr>
      <t>Ash and Gallup 2007</t>
    </r>
  </si>
  <si>
    <r>
      <rPr>
        <sz val="5"/>
        <rFont val="Arial"/>
      </rPr>
      <t>Bailey &amp; Geary 2009</t>
    </r>
  </si>
  <si>
    <r>
      <rPr>
        <sz val="5"/>
        <rFont val="Arial"/>
      </rPr>
      <t>Bruniquel 2</t>
    </r>
  </si>
  <si>
    <r>
      <rPr>
        <sz val="5"/>
        <rFont val="Arial"/>
      </rPr>
      <t>Cap Blanc 1</t>
    </r>
  </si>
  <si>
    <r>
      <rPr>
        <sz val="5"/>
        <rFont val="Arial"/>
      </rPr>
      <t>Chancelade</t>
    </r>
  </si>
  <si>
    <r>
      <rPr>
        <sz val="5"/>
        <rFont val="Arial"/>
      </rPr>
      <t>Oberkassel 1</t>
    </r>
  </si>
  <si>
    <r>
      <rPr>
        <sz val="5"/>
        <rFont val="Arial"/>
      </rPr>
      <t>Wood 2011</t>
    </r>
  </si>
  <si>
    <r>
      <rPr>
        <sz val="5"/>
        <rFont val="Arial"/>
      </rPr>
      <t>Oberkassel 2</t>
    </r>
  </si>
  <si>
    <r>
      <rPr>
        <sz val="5"/>
        <rFont val="Arial"/>
      </rPr>
      <t>San Teodoro 1</t>
    </r>
  </si>
  <si>
    <r>
      <rPr>
        <sz val="5"/>
        <rFont val="Arial"/>
      </rPr>
      <t>D’Amore, et al. 2009</t>
    </r>
  </si>
  <si>
    <r>
      <rPr>
        <sz val="5"/>
        <rFont val="Arial"/>
      </rPr>
      <t>San Teodoro 2</t>
    </r>
  </si>
  <si>
    <r>
      <rPr>
        <sz val="5"/>
        <rFont val="Arial"/>
      </rPr>
      <t>San Teodoro 3</t>
    </r>
  </si>
  <si>
    <r>
      <rPr>
        <sz val="5"/>
        <rFont val="Arial"/>
      </rPr>
      <t>San Teodoro 5</t>
    </r>
  </si>
  <si>
    <r>
      <rPr>
        <sz val="5"/>
        <rFont val="Arial"/>
      </rPr>
      <t>St. Germain-la-Rivie</t>
    </r>
  </si>
  <si>
    <r>
      <rPr>
        <sz val="5"/>
        <rFont val="Arial"/>
      </rPr>
      <t>Vanhaeren and d’Errico 2005</t>
    </r>
  </si>
  <si>
    <r>
      <rPr>
        <sz val="5"/>
        <rFont val="Arial"/>
      </rPr>
      <t>Zhoukudian 1 UC</t>
    </r>
  </si>
  <si>
    <r>
      <rPr>
        <sz val="5"/>
        <rFont val="Arial"/>
      </rPr>
      <t>Zhoukudian 2 UC</t>
    </r>
  </si>
  <si>
    <r>
      <rPr>
        <sz val="5"/>
        <rFont val="Arial"/>
      </rPr>
      <t>Zhoukudian 3 UC</t>
    </r>
  </si>
  <si>
    <r>
      <rPr>
        <sz val="5"/>
        <rFont val="Arial"/>
      </rPr>
      <t>Grotte des Enfants 4</t>
    </r>
  </si>
  <si>
    <r>
      <rPr>
        <sz val="5"/>
        <rFont val="Arial"/>
      </rPr>
      <t>Grotte des Enfants 5</t>
    </r>
  </si>
  <si>
    <r>
      <rPr>
        <sz val="5"/>
        <rFont val="Arial"/>
      </rPr>
      <t>Grotte des Enfants 6</t>
    </r>
  </si>
  <si>
    <r>
      <rPr>
        <sz val="5"/>
        <rFont val="Arial"/>
      </rPr>
      <t>Sungir 1</t>
    </r>
  </si>
  <si>
    <r>
      <rPr>
        <sz val="5"/>
        <rFont val="Arial"/>
      </rPr>
      <t>Barma Grande 2</t>
    </r>
  </si>
  <si>
    <r>
      <rPr>
        <sz val="5"/>
        <rFont val="Arial"/>
      </rPr>
      <t>Brno I</t>
    </r>
  </si>
  <si>
    <r>
      <rPr>
        <sz val="5"/>
        <rFont val="Arial"/>
      </rPr>
      <t>Brno II</t>
    </r>
  </si>
  <si>
    <r>
      <rPr>
        <sz val="5"/>
        <rFont val="Arial"/>
      </rPr>
      <t>Brno III</t>
    </r>
  </si>
  <si>
    <r>
      <rPr>
        <sz val="5"/>
        <rFont val="Arial"/>
      </rPr>
      <t>Cro Magnon 1</t>
    </r>
  </si>
  <si>
    <r>
      <rPr>
        <sz val="5"/>
        <rFont val="Arial"/>
      </rPr>
      <t>Cro Magnon 3</t>
    </r>
  </si>
  <si>
    <r>
      <rPr>
        <sz val="5"/>
        <rFont val="Arial"/>
      </rPr>
      <t>Dolni Vestonice 14</t>
    </r>
  </si>
  <si>
    <r>
      <rPr>
        <sz val="5"/>
        <rFont val="Arial"/>
      </rPr>
      <t>Dolni Vestonice 18</t>
    </r>
  </si>
  <si>
    <r>
      <rPr>
        <sz val="5"/>
        <rFont val="Arial"/>
      </rPr>
      <t>Dolni Vestonice 20</t>
    </r>
  </si>
  <si>
    <r>
      <rPr>
        <sz val="5"/>
        <rFont val="Arial"/>
      </rPr>
      <t>Dolni Vestonice 21</t>
    </r>
  </si>
  <si>
    <r>
      <rPr>
        <sz val="5"/>
        <rFont val="Arial"/>
      </rPr>
      <t>Dolni Vestonice 3</t>
    </r>
  </si>
  <si>
    <r>
      <rPr>
        <sz val="5"/>
        <rFont val="Arial"/>
      </rPr>
      <t>Pavlov 1</t>
    </r>
  </si>
  <si>
    <r>
      <rPr>
        <sz val="5"/>
        <rFont val="Arial"/>
      </rPr>
      <t>Predmosti 10</t>
    </r>
  </si>
  <si>
    <r>
      <rPr>
        <sz val="5"/>
        <rFont val="Arial"/>
      </rPr>
      <t>Predmosti 3</t>
    </r>
  </si>
  <si>
    <r>
      <rPr>
        <sz val="5"/>
        <rFont val="Arial"/>
      </rPr>
      <t>Predmosti 4</t>
    </r>
  </si>
  <si>
    <r>
      <rPr>
        <sz val="5"/>
        <rFont val="Arial"/>
      </rPr>
      <t>Predmosti 9</t>
    </r>
  </si>
  <si>
    <r>
      <rPr>
        <sz val="5"/>
        <rFont val="Arial"/>
      </rPr>
      <t>Mladec 1</t>
    </r>
  </si>
  <si>
    <r>
      <rPr>
        <sz val="5"/>
        <rFont val="Arial"/>
      </rPr>
      <t>Mladec 5</t>
    </r>
  </si>
  <si>
    <r>
      <rPr>
        <sz val="5"/>
        <rFont val="Arial"/>
      </rPr>
      <t>Spy 1</t>
    </r>
  </si>
  <si>
    <r>
      <rPr>
        <sz val="5"/>
        <rFont val="Arial"/>
      </rPr>
      <t>Homo neanderthalensis</t>
    </r>
  </si>
  <si>
    <r>
      <rPr>
        <sz val="5"/>
        <rFont val="Arial"/>
      </rPr>
      <t>Spy 2</t>
    </r>
  </si>
  <si>
    <r>
      <rPr>
        <sz val="5"/>
        <rFont val="Arial"/>
      </rPr>
      <t>Nazlet Khater</t>
    </r>
  </si>
  <si>
    <r>
      <rPr>
        <sz val="5"/>
        <rFont val="Arial"/>
      </rPr>
      <t>Kostenki 2</t>
    </r>
  </si>
  <si>
    <r>
      <rPr>
        <sz val="5"/>
        <rFont val="Arial"/>
      </rPr>
      <t>Le Moustier</t>
    </r>
  </si>
  <si>
    <r>
      <rPr>
        <sz val="5"/>
        <rFont val="Arial"/>
      </rPr>
      <t>Neandertal 1</t>
    </r>
  </si>
  <si>
    <r>
      <rPr>
        <sz val="5"/>
        <rFont val="Arial"/>
      </rPr>
      <t>Shanidar 1</t>
    </r>
  </si>
  <si>
    <r>
      <rPr>
        <sz val="5"/>
        <rFont val="Arial"/>
      </rPr>
      <t>Shanidar 5</t>
    </r>
  </si>
  <si>
    <r>
      <rPr>
        <sz val="5"/>
        <rFont val="Arial"/>
      </rPr>
      <t>Font?chevade 2</t>
    </r>
  </si>
  <si>
    <r>
      <rPr>
        <sz val="5"/>
        <rFont val="Arial"/>
      </rPr>
      <t>La Quina 18</t>
    </r>
  </si>
  <si>
    <r>
      <rPr>
        <sz val="5"/>
        <rFont val="Arial"/>
      </rPr>
      <t>La Quina 5</t>
    </r>
  </si>
  <si>
    <r>
      <rPr>
        <sz val="5"/>
        <rFont val="Arial"/>
      </rPr>
      <t>Gibraltar 2</t>
    </r>
  </si>
  <si>
    <r>
      <rPr>
        <sz val="5"/>
        <rFont val="Arial"/>
      </rPr>
      <t>Wood 2011; Dean et al. 1986</t>
    </r>
  </si>
  <si>
    <r>
      <rPr>
        <sz val="5"/>
        <rFont val="Arial"/>
      </rPr>
      <t>Combe Capelle</t>
    </r>
  </si>
  <si>
    <r>
      <rPr>
        <sz val="5"/>
        <rFont val="Arial"/>
      </rPr>
      <t>La Chapelle-aux-Saints</t>
    </r>
  </si>
  <si>
    <r>
      <rPr>
        <sz val="5"/>
        <rFont val="Arial"/>
      </rPr>
      <t>Gibraltar 1</t>
    </r>
  </si>
  <si>
    <r>
      <rPr>
        <sz val="5"/>
        <rFont val="Arial"/>
      </rPr>
      <t>Monte Circeo I (Guattari 1)</t>
    </r>
  </si>
  <si>
    <r>
      <rPr>
        <sz val="5"/>
        <rFont val="Arial"/>
      </rPr>
      <t>Engis 2</t>
    </r>
  </si>
  <si>
    <r>
      <rPr>
        <sz val="5"/>
        <rFont val="Arial"/>
      </rPr>
      <t>Teshik-Tash</t>
    </r>
  </si>
  <si>
    <r>
      <rPr>
        <sz val="5"/>
        <rFont val="Arial"/>
      </rPr>
      <t>Amud 1</t>
    </r>
  </si>
  <si>
    <r>
      <rPr>
        <sz val="5"/>
        <rFont val="Arial"/>
      </rPr>
      <t>La Ferrassie</t>
    </r>
  </si>
  <si>
    <r>
      <rPr>
        <sz val="5"/>
        <rFont val="Arial"/>
      </rPr>
      <t>Qafzeh 6</t>
    </r>
  </si>
  <si>
    <r>
      <rPr>
        <sz val="5"/>
        <rFont val="Arial"/>
      </rPr>
      <t>Qafzeh 11</t>
    </r>
  </si>
  <si>
    <r>
      <rPr>
        <sz val="5"/>
        <rFont val="Arial"/>
      </rPr>
      <t>Qafzeh 9</t>
    </r>
  </si>
  <si>
    <r>
      <rPr>
        <sz val="5"/>
        <rFont val="Arial"/>
      </rPr>
      <t>Eyasi</t>
    </r>
  </si>
  <si>
    <r>
      <rPr>
        <sz val="5"/>
        <rFont val="Arial"/>
      </rPr>
      <t>Africa</t>
    </r>
  </si>
  <si>
    <r>
      <rPr>
        <sz val="5"/>
        <rFont val="Arial"/>
      </rPr>
      <t>Ganovce 1</t>
    </r>
  </si>
  <si>
    <r>
      <rPr>
        <sz val="5"/>
        <rFont val="Arial"/>
      </rPr>
      <t>Lazaret</t>
    </r>
  </si>
  <si>
    <r>
      <rPr>
        <sz val="5"/>
        <rFont val="Arial"/>
      </rPr>
      <t>Homo heidelbergensis</t>
    </r>
  </si>
  <si>
    <r>
      <rPr>
        <sz val="5"/>
        <rFont val="Arial"/>
      </rPr>
      <t>Pataud 1</t>
    </r>
  </si>
  <si>
    <r>
      <rPr>
        <sz val="5"/>
        <rFont val="Arial"/>
      </rPr>
      <t>Liujiang</t>
    </r>
  </si>
  <si>
    <r>
      <rPr>
        <sz val="5"/>
        <rFont val="Arial"/>
      </rPr>
      <t>Shen et al. 2002</t>
    </r>
  </si>
  <si>
    <r>
      <rPr>
        <sz val="5"/>
        <rFont val="Arial"/>
      </rPr>
      <t>Skhul 1</t>
    </r>
  </si>
  <si>
    <r>
      <rPr>
        <sz val="5"/>
        <rFont val="Arial"/>
      </rPr>
      <t>Skhul 2</t>
    </r>
  </si>
  <si>
    <r>
      <rPr>
        <sz val="5"/>
        <rFont val="Arial"/>
      </rPr>
      <t>Skhul 4</t>
    </r>
  </si>
  <si>
    <r>
      <rPr>
        <sz val="5"/>
        <rFont val="Arial"/>
      </rPr>
      <t>Skhul 5</t>
    </r>
  </si>
  <si>
    <r>
      <rPr>
        <sz val="5"/>
        <rFont val="Arial"/>
      </rPr>
      <t>Skhul 9</t>
    </r>
  </si>
  <si>
    <r>
      <rPr>
        <sz val="5"/>
        <rFont val="Arial"/>
      </rPr>
      <t>Singa 1</t>
    </r>
  </si>
  <si>
    <r>
      <rPr>
        <sz val="5"/>
        <rFont val="Arial"/>
      </rPr>
      <t>Tabun C1</t>
    </r>
  </si>
  <si>
    <r>
      <rPr>
        <sz val="5"/>
        <rFont val="Arial"/>
      </rPr>
      <t>Saccopastore 1</t>
    </r>
  </si>
  <si>
    <r>
      <rPr>
        <sz val="5"/>
        <rFont val="Arial"/>
      </rPr>
      <t>Saccopastore 2</t>
    </r>
  </si>
  <si>
    <r>
      <rPr>
        <sz val="5"/>
        <rFont val="Arial"/>
      </rPr>
      <t>Krapina 6</t>
    </r>
  </si>
  <si>
    <r>
      <rPr>
        <sz val="5"/>
        <rFont val="Arial"/>
      </rPr>
      <t>Krapina B</t>
    </r>
  </si>
  <si>
    <r>
      <rPr>
        <sz val="5"/>
        <rFont val="Arial"/>
      </rPr>
      <t>Krapina C</t>
    </r>
  </si>
  <si>
    <r>
      <rPr>
        <sz val="5"/>
        <rFont val="Arial"/>
      </rPr>
      <t>Krapina D</t>
    </r>
  </si>
  <si>
    <r>
      <rPr>
        <sz val="5"/>
        <rFont val="Arial"/>
      </rPr>
      <t>La Chaise 1</t>
    </r>
  </si>
  <si>
    <r>
      <rPr>
        <sz val="5"/>
        <rFont val="Arial"/>
      </rPr>
      <t>Herto</t>
    </r>
  </si>
  <si>
    <r>
      <rPr>
        <sz val="5"/>
        <rFont val="Arial"/>
      </rPr>
      <t>Jebel Irhoud 1</t>
    </r>
  </si>
  <si>
    <r>
      <rPr>
        <sz val="5"/>
        <rFont val="Arial"/>
      </rPr>
      <t>Jebel Irhoud 2</t>
    </r>
  </si>
  <si>
    <r>
      <rPr>
        <sz val="5"/>
        <rFont val="Arial"/>
      </rPr>
      <t>LH 18</t>
    </r>
  </si>
  <si>
    <r>
      <rPr>
        <sz val="5"/>
        <rFont val="Arial"/>
      </rPr>
      <t>Border Cave</t>
    </r>
  </si>
  <si>
    <r>
      <rPr>
        <sz val="5"/>
        <rFont val="Arial"/>
      </rPr>
      <t>Omo-Kibish 2</t>
    </r>
  </si>
  <si>
    <r>
      <rPr>
        <sz val="5"/>
        <rFont val="Arial"/>
      </rPr>
      <t>Galilee (Zuttiyeh)</t>
    </r>
  </si>
  <si>
    <r>
      <rPr>
        <sz val="5"/>
        <rFont val="Arial"/>
      </rPr>
      <t>Jinniushan</t>
    </r>
  </si>
  <si>
    <r>
      <rPr>
        <sz val="5"/>
        <rFont val="Arial"/>
      </rPr>
      <t>Dali 1</t>
    </r>
  </si>
  <si>
    <r>
      <rPr>
        <sz val="5"/>
        <rFont val="Calibri"/>
      </rPr>
      <t>Vértesszöllös 2</t>
    </r>
  </si>
  <si>
    <r>
      <rPr>
        <sz val="5"/>
        <rFont val="Arial"/>
      </rPr>
      <t>Biache</t>
    </r>
  </si>
  <si>
    <r>
      <rPr>
        <sz val="5"/>
        <rFont val="Arial"/>
      </rPr>
      <t>Steinheim I</t>
    </r>
  </si>
  <si>
    <r>
      <rPr>
        <sz val="5"/>
        <rFont val="Arial"/>
      </rPr>
      <t>KNM-ER 3884</t>
    </r>
  </si>
  <si>
    <r>
      <rPr>
        <sz val="5"/>
        <rFont val="Arial"/>
      </rPr>
      <t>Ehringsdorf 9</t>
    </r>
  </si>
  <si>
    <r>
      <rPr>
        <sz val="5"/>
        <rFont val="Arial"/>
      </rPr>
      <t>Narmada 1</t>
    </r>
  </si>
  <si>
    <r>
      <rPr>
        <sz val="5"/>
        <rFont val="Arial"/>
      </rPr>
      <t>Homo erectus</t>
    </r>
  </si>
  <si>
    <r>
      <rPr>
        <sz val="5"/>
        <rFont val="Arial"/>
      </rPr>
      <t>Cameron et al 2004; Patnaik et al 2009</t>
    </r>
  </si>
  <si>
    <r>
      <rPr>
        <sz val="5"/>
        <rFont val="Arial"/>
      </rPr>
      <t>KNM-ES-11693</t>
    </r>
  </si>
  <si>
    <r>
      <rPr>
        <sz val="5"/>
        <rFont val="Arial"/>
      </rPr>
      <t>Petralona 1</t>
    </r>
  </si>
  <si>
    <r>
      <rPr>
        <sz val="5"/>
        <rFont val="Arial"/>
      </rPr>
      <t>Wood 2011; Latham &amp; Schwarcz, 1992</t>
    </r>
  </si>
  <si>
    <r>
      <rPr>
        <sz val="5"/>
        <rFont val="Arial"/>
      </rPr>
      <t>Florisbad 1</t>
    </r>
  </si>
  <si>
    <r>
      <rPr>
        <sz val="5"/>
        <rFont val="Arial"/>
      </rPr>
      <t>Broken Hill (Kabwe)</t>
    </r>
  </si>
  <si>
    <r>
      <rPr>
        <sz val="5"/>
        <rFont val="Arial"/>
      </rPr>
      <t>Ndutu 1</t>
    </r>
  </si>
  <si>
    <r>
      <rPr>
        <sz val="5"/>
        <rFont val="Arial"/>
      </rPr>
      <t>Reilingen</t>
    </r>
  </si>
  <si>
    <r>
      <rPr>
        <sz val="5"/>
        <rFont val="Arial"/>
      </rPr>
      <t>Arago 21</t>
    </r>
  </si>
  <si>
    <r>
      <rPr>
        <sz val="5"/>
        <rFont val="Arial"/>
      </rPr>
      <t>Ceprano</t>
    </r>
  </si>
  <si>
    <r>
      <rPr>
        <sz val="5"/>
        <rFont val="Arial"/>
      </rPr>
      <t>Sal</t>
    </r>
    <r>
      <rPr>
        <sz val="5"/>
        <rFont val="Calibri"/>
      </rPr>
      <t>é</t>
    </r>
    <r>
      <rPr>
        <sz val="5"/>
        <rFont val="Arial"/>
      </rPr>
      <t xml:space="preserve"> 1</t>
    </r>
  </si>
  <si>
    <r>
      <rPr>
        <sz val="5"/>
        <rFont val="Arial"/>
      </rPr>
      <t>Swanscombe I</t>
    </r>
  </si>
  <si>
    <r>
      <rPr>
        <sz val="5"/>
        <rFont val="Arial"/>
      </rPr>
      <t>Hexian PA 830</t>
    </r>
  </si>
  <si>
    <r>
      <rPr>
        <sz val="5"/>
        <rFont val="Arial"/>
      </rPr>
      <t>Ngandong  1</t>
    </r>
  </si>
  <si>
    <r>
      <rPr>
        <sz val="5"/>
        <rFont val="Arial"/>
      </rPr>
      <t>Irrico et al 2011</t>
    </r>
  </si>
  <si>
    <r>
      <rPr>
        <sz val="5"/>
        <rFont val="Arial"/>
      </rPr>
      <t>Ngandong  10</t>
    </r>
  </si>
  <si>
    <r>
      <rPr>
        <sz val="5"/>
        <rFont val="Arial"/>
      </rPr>
      <t>Ngandong  5</t>
    </r>
  </si>
  <si>
    <r>
      <rPr>
        <sz val="5"/>
        <rFont val="Arial"/>
      </rPr>
      <t>Ngandong  6</t>
    </r>
  </si>
  <si>
    <r>
      <rPr>
        <sz val="5"/>
        <rFont val="Arial"/>
      </rPr>
      <t>Ngandong  9</t>
    </r>
  </si>
  <si>
    <r>
      <rPr>
        <sz val="5"/>
        <rFont val="Arial"/>
      </rPr>
      <t>Ngandong 11</t>
    </r>
  </si>
  <si>
    <r>
      <rPr>
        <sz val="5"/>
        <rFont val="Arial"/>
      </rPr>
      <t>Ngawi</t>
    </r>
  </si>
  <si>
    <r>
      <rPr>
        <sz val="5"/>
        <rFont val="Arial"/>
      </rPr>
      <t>Sambungmacan 1</t>
    </r>
  </si>
  <si>
    <r>
      <rPr>
        <sz val="5"/>
        <rFont val="Arial"/>
      </rPr>
      <t>Sambungmacan 4</t>
    </r>
  </si>
  <si>
    <r>
      <rPr>
        <sz val="5"/>
        <rFont val="Arial"/>
      </rPr>
      <t>Atapuerca 4</t>
    </r>
  </si>
  <si>
    <r>
      <rPr>
        <sz val="5"/>
        <rFont val="Arial"/>
      </rPr>
      <t>Atapuerca 5</t>
    </r>
  </si>
  <si>
    <r>
      <rPr>
        <sz val="5"/>
        <rFont val="Arial"/>
      </rPr>
      <t>Atapuerca 6</t>
    </r>
  </si>
  <si>
    <r>
      <rPr>
        <sz val="5"/>
        <rFont val="Arial"/>
      </rPr>
      <t>Nanjing</t>
    </r>
  </si>
  <si>
    <r>
      <rPr>
        <sz val="5"/>
        <rFont val="Arial"/>
      </rPr>
      <t>Poloyo 1</t>
    </r>
  </si>
  <si>
    <r>
      <rPr>
        <sz val="5"/>
        <rFont val="Arial"/>
      </rPr>
      <t>Delson et al 2001</t>
    </r>
  </si>
  <si>
    <r>
      <rPr>
        <sz val="5"/>
        <rFont val="Arial"/>
      </rPr>
      <t>Yunxian EV9002</t>
    </r>
  </si>
  <si>
    <r>
      <rPr>
        <sz val="5"/>
        <rFont val="Arial"/>
      </rPr>
      <t>Zhoukoudian II</t>
    </r>
  </si>
  <si>
    <r>
      <rPr>
        <sz val="5"/>
        <rFont val="Arial"/>
      </rPr>
      <t>Zhoukoudian III</t>
    </r>
  </si>
  <si>
    <r>
      <rPr>
        <sz val="5"/>
        <rFont val="Arial"/>
      </rPr>
      <t>Zhoukoudian V</t>
    </r>
  </si>
  <si>
    <r>
      <rPr>
        <sz val="5"/>
        <rFont val="Arial"/>
      </rPr>
      <t>Zhoukoudian VI</t>
    </r>
  </si>
  <si>
    <r>
      <rPr>
        <sz val="5"/>
        <rFont val="Arial"/>
      </rPr>
      <t>Zhoukoudian X</t>
    </r>
  </si>
  <si>
    <r>
      <rPr>
        <sz val="5"/>
        <rFont val="Arial"/>
      </rPr>
      <t>Zhoukoudian XI</t>
    </r>
  </si>
  <si>
    <r>
      <rPr>
        <sz val="5"/>
        <rFont val="Arial"/>
      </rPr>
      <t>Zhoukoudian XII</t>
    </r>
  </si>
  <si>
    <r>
      <rPr>
        <sz val="5"/>
        <rFont val="Arial"/>
      </rPr>
      <t>Bodo</t>
    </r>
  </si>
  <si>
    <r>
      <rPr>
        <sz val="5"/>
        <rFont val="Arial"/>
      </rPr>
      <t>Holloway, et al. 2005.</t>
    </r>
  </si>
  <si>
    <r>
      <rPr>
        <sz val="5"/>
        <rFont val="Arial"/>
      </rPr>
      <t>Saldanha 1</t>
    </r>
  </si>
  <si>
    <r>
      <rPr>
        <sz val="5"/>
        <rFont val="Arial"/>
      </rPr>
      <t>Trinil 2</t>
    </r>
  </si>
  <si>
    <r>
      <rPr>
        <sz val="5"/>
        <rFont val="Arial"/>
      </rPr>
      <t>Daka (BOU VP 2/66)</t>
    </r>
  </si>
  <si>
    <r>
      <rPr>
        <sz val="5"/>
        <rFont val="Arial"/>
      </rPr>
      <t>Homo ergaster</t>
    </r>
  </si>
  <si>
    <r>
      <rPr>
        <sz val="5"/>
        <rFont val="Arial"/>
      </rPr>
      <t>OH 12</t>
    </r>
  </si>
  <si>
    <r>
      <rPr>
        <sz val="5"/>
        <rFont val="Calibri"/>
      </rPr>
      <t>McHenry 2011</t>
    </r>
  </si>
  <si>
    <r>
      <rPr>
        <sz val="5"/>
        <rFont val="Arial"/>
      </rPr>
      <t>Lantian 1</t>
    </r>
  </si>
  <si>
    <r>
      <rPr>
        <sz val="5"/>
        <rFont val="Arial"/>
      </rPr>
      <t>Sangiran 17</t>
    </r>
  </si>
  <si>
    <r>
      <rPr>
        <sz val="5"/>
        <rFont val="Arial"/>
      </rPr>
      <t>Sangiran 10</t>
    </r>
  </si>
  <si>
    <r>
      <rPr>
        <sz val="5"/>
        <rFont val="Arial"/>
      </rPr>
      <t>Buia</t>
    </r>
  </si>
  <si>
    <r>
      <rPr>
        <sz val="5"/>
        <rFont val="Arial"/>
      </rPr>
      <t>KNM-WT 15000</t>
    </r>
  </si>
  <si>
    <r>
      <rPr>
        <sz val="5"/>
        <rFont val="Arial"/>
      </rPr>
      <t>OH 9</t>
    </r>
  </si>
  <si>
    <r>
      <rPr>
        <sz val="5"/>
        <rFont val="Arial"/>
      </rPr>
      <t>Sangiran 2</t>
    </r>
  </si>
  <si>
    <r>
      <rPr>
        <sz val="5"/>
        <rFont val="Arial"/>
      </rPr>
      <t>Sangiran 3</t>
    </r>
  </si>
  <si>
    <r>
      <rPr>
        <sz val="5"/>
        <rFont val="Arial"/>
      </rPr>
      <t>KNM-ER 3883</t>
    </r>
  </si>
  <si>
    <r>
      <rPr>
        <sz val="5"/>
        <rFont val="Arial"/>
      </rPr>
      <t>Sangiran 4</t>
    </r>
  </si>
  <si>
    <r>
      <rPr>
        <sz val="5"/>
        <rFont val="Arial"/>
      </rPr>
      <t>Sangiran 9</t>
    </r>
  </si>
  <si>
    <r>
      <rPr>
        <sz val="5"/>
        <rFont val="Arial"/>
      </rPr>
      <t>Sangiran 12</t>
    </r>
  </si>
  <si>
    <r>
      <rPr>
        <sz val="5"/>
        <rFont val="Arial"/>
      </rPr>
      <t>Sangiran 31</t>
    </r>
  </si>
  <si>
    <r>
      <rPr>
        <sz val="5"/>
        <rFont val="Arial"/>
      </rPr>
      <t>OH 13</t>
    </r>
  </si>
  <si>
    <r>
      <rPr>
        <sz val="5"/>
        <rFont val="Arial"/>
      </rPr>
      <t>Homo habilis</t>
    </r>
  </si>
  <si>
    <r>
      <rPr>
        <sz val="5"/>
        <rFont val="Arial"/>
      </rPr>
      <t>OH 16</t>
    </r>
  </si>
  <si>
    <r>
      <rPr>
        <sz val="5"/>
        <rFont val="Arial"/>
      </rPr>
      <t>SK 27</t>
    </r>
  </si>
  <si>
    <r>
      <rPr>
        <sz val="5"/>
        <rFont val="Arial"/>
      </rPr>
      <t>SK 847</t>
    </r>
  </si>
  <si>
    <r>
      <rPr>
        <sz val="5"/>
        <rFont val="Arial"/>
      </rPr>
      <t>Stw 53</t>
    </r>
  </si>
  <si>
    <r>
      <rPr>
        <sz val="5"/>
        <rFont val="Arial"/>
      </rPr>
      <t>Dmansi 2280</t>
    </r>
  </si>
  <si>
    <r>
      <rPr>
        <sz val="5"/>
        <rFont val="Arial"/>
      </rPr>
      <t>Homo georgicus</t>
    </r>
  </si>
  <si>
    <r>
      <rPr>
        <sz val="5"/>
        <rFont val="Arial"/>
      </rPr>
      <t>Dmansi 2282</t>
    </r>
  </si>
  <si>
    <r>
      <rPr>
        <sz val="5"/>
        <rFont val="Arial"/>
      </rPr>
      <t>Dmansi 2700</t>
    </r>
  </si>
  <si>
    <r>
      <rPr>
        <sz val="5"/>
        <rFont val="Arial"/>
      </rPr>
      <t>KNM-ER 3733</t>
    </r>
  </si>
  <si>
    <r>
      <rPr>
        <sz val="5"/>
        <rFont val="Arial"/>
      </rPr>
      <t>OH 7</t>
    </r>
  </si>
  <si>
    <r>
      <rPr>
        <sz val="5"/>
        <rFont val="Arial"/>
      </rPr>
      <t>Omo L894-1</t>
    </r>
  </si>
  <si>
    <r>
      <rPr>
        <sz val="5"/>
        <rFont val="Arial"/>
      </rPr>
      <t>Boaz and Howell 1977</t>
    </r>
  </si>
  <si>
    <r>
      <rPr>
        <sz val="5"/>
        <rFont val="Arial"/>
      </rPr>
      <t>KNM-ER1590</t>
    </r>
  </si>
  <si>
    <r>
      <rPr>
        <sz val="5"/>
        <rFont val="Arial"/>
      </rPr>
      <t>Homo rudolfensis</t>
    </r>
  </si>
  <si>
    <r>
      <rPr>
        <sz val="5"/>
        <rFont val="Arial"/>
      </rPr>
      <t>KNM-ER1805</t>
    </r>
  </si>
  <si>
    <r>
      <rPr>
        <sz val="5"/>
        <rFont val="Arial"/>
      </rPr>
      <t>OH 24</t>
    </r>
  </si>
  <si>
    <r>
      <rPr>
        <sz val="5"/>
        <rFont val="Arial"/>
      </rPr>
      <t>KNM-ER 1470</t>
    </r>
  </si>
  <si>
    <r>
      <rPr>
        <sz val="5"/>
        <rFont val="Arial"/>
      </rPr>
      <t>KNM-ER 3732</t>
    </r>
  </si>
  <si>
    <r>
      <rPr>
        <sz val="5"/>
        <rFont val="Arial"/>
      </rPr>
      <t>KNM-ER 1813</t>
    </r>
  </si>
  <si>
    <r>
      <rPr>
        <sz val="5"/>
        <rFont val="Arial"/>
      </rPr>
      <t>Bou-VP-12/130</t>
    </r>
  </si>
  <si>
    <r>
      <rPr>
        <sz val="5"/>
        <rFont val="Arial"/>
      </rPr>
      <t>Australopithecus garhi</t>
    </r>
  </si>
  <si>
    <r>
      <rPr>
        <sz val="5"/>
        <rFont val="Arial"/>
      </rPr>
      <t>MLD 37/38</t>
    </r>
  </si>
  <si>
    <r>
      <rPr>
        <sz val="5"/>
        <rFont val="Arial"/>
      </rPr>
      <t>Australopithecus africanus</t>
    </r>
  </si>
  <si>
    <r>
      <rPr>
        <sz val="5"/>
        <rFont val="Arial"/>
      </rPr>
      <t>Neubauer et al. 2004</t>
    </r>
  </si>
  <si>
    <r>
      <rPr>
        <sz val="5"/>
        <rFont val="Arial"/>
      </rPr>
      <t>Sts 60</t>
    </r>
  </si>
  <si>
    <r>
      <rPr>
        <sz val="5"/>
        <rFont val="Arial"/>
      </rPr>
      <t>Type 2</t>
    </r>
  </si>
  <si>
    <r>
      <rPr>
        <sz val="5"/>
        <rFont val="Arial"/>
      </rPr>
      <t>Stw 505</t>
    </r>
  </si>
  <si>
    <r>
      <rPr>
        <sz val="5"/>
        <rFont val="Arial"/>
      </rPr>
      <t>MLD 1</t>
    </r>
  </si>
  <si>
    <r>
      <rPr>
        <sz val="5"/>
        <rFont val="Arial"/>
      </rPr>
      <t>Sts 19/58</t>
    </r>
  </si>
  <si>
    <r>
      <rPr>
        <sz val="5"/>
        <rFont val="Arial"/>
      </rPr>
      <t>Sts 5</t>
    </r>
  </si>
  <si>
    <r>
      <rPr>
        <sz val="5"/>
        <rFont val="Arial"/>
      </rPr>
      <t>Sts 71</t>
    </r>
  </si>
  <si>
    <r>
      <rPr>
        <sz val="5"/>
        <rFont val="Arial"/>
      </rPr>
      <t>AL 444-2</t>
    </r>
  </si>
  <si>
    <r>
      <rPr>
        <sz val="5"/>
        <rFont val="Arial"/>
      </rPr>
      <t>Australopithecus afarensis</t>
    </r>
  </si>
  <si>
    <r>
      <rPr>
        <sz val="5"/>
        <rFont val="Arial"/>
      </rPr>
      <t>AL 162-28</t>
    </r>
  </si>
  <si>
    <r>
      <rPr>
        <sz val="5"/>
        <rFont val="Arial"/>
      </rPr>
      <t>AL 288-1</t>
    </r>
  </si>
  <si>
    <r>
      <rPr>
        <sz val="5"/>
        <rFont val="Arial"/>
      </rPr>
      <t>AL 333-105</t>
    </r>
  </si>
  <si>
    <r>
      <rPr>
        <sz val="5"/>
        <rFont val="Arial"/>
      </rPr>
      <t>AL 333-45</t>
    </r>
  </si>
  <si>
    <r>
      <rPr>
        <sz val="11"/>
        <rFont val="Calibri"/>
      </rPr>
      <t>Table S2. Pair‐wise mean differences in mean total brain size across 100‐200kya intervals. Data are</t>
    </r>
  </si>
  <si>
    <r>
      <rPr>
        <sz val="11"/>
        <rFont val="Calibri"/>
      </rPr>
      <t>presented in main text Figure 1a.</t>
    </r>
  </si>
  <si>
    <r>
      <rPr>
        <sz val="9"/>
        <rFont val="Arial"/>
      </rPr>
      <t>(I) age</t>
    </r>
  </si>
  <si>
    <r>
      <rPr>
        <sz val="9"/>
        <rFont val="Arial"/>
      </rPr>
      <t>(J) age</t>
    </r>
  </si>
  <si>
    <r>
      <rPr>
        <sz val="9"/>
        <rFont val="Arial"/>
      </rPr>
      <t>Mean Difference (I-J)</t>
    </r>
  </si>
  <si>
    <r>
      <rPr>
        <sz val="9"/>
        <rFont val="Arial"/>
      </rPr>
      <t>.041</t>
    </r>
    <r>
      <rPr>
        <sz val="6"/>
        <rFont val="Arial"/>
      </rPr>
      <t>*</t>
    </r>
  </si>
  <si>
    <r>
      <rPr>
        <sz val="9"/>
        <rFont val="Arial"/>
      </rPr>
      <t>.063</t>
    </r>
    <r>
      <rPr>
        <sz val="6"/>
        <rFont val="Arial"/>
      </rPr>
      <t>*</t>
    </r>
  </si>
  <si>
    <r>
      <rPr>
        <sz val="9"/>
        <rFont val="Arial"/>
      </rPr>
      <t>.132</t>
    </r>
    <r>
      <rPr>
        <sz val="6"/>
        <rFont val="Arial"/>
      </rPr>
      <t>*</t>
    </r>
  </si>
  <si>
    <r>
      <rPr>
        <sz val="9"/>
        <rFont val="Arial"/>
      </rPr>
      <t>.155</t>
    </r>
    <r>
      <rPr>
        <sz val="6"/>
        <rFont val="Arial"/>
      </rPr>
      <t>*</t>
    </r>
  </si>
  <si>
    <r>
      <rPr>
        <sz val="9"/>
        <rFont val="Arial"/>
      </rPr>
      <t>.143</t>
    </r>
    <r>
      <rPr>
        <sz val="6"/>
        <rFont val="Arial"/>
      </rPr>
      <t>*</t>
    </r>
  </si>
  <si>
    <r>
      <rPr>
        <sz val="9"/>
        <rFont val="Arial"/>
      </rPr>
      <t>.119</t>
    </r>
    <r>
      <rPr>
        <sz val="6"/>
        <rFont val="Arial"/>
      </rPr>
      <t>*</t>
    </r>
  </si>
  <si>
    <r>
      <rPr>
        <sz val="11"/>
        <rFont val="Calibri"/>
      </rPr>
      <t>Table S3. Pair‐wise mean differences in mean residual brain size across 100‐200kya intervals. Data</t>
    </r>
  </si>
  <si>
    <r>
      <rPr>
        <sz val="11"/>
        <rFont val="Calibri"/>
      </rPr>
      <t>are presented in main text Figure 1b.</t>
    </r>
  </si>
  <si>
    <r>
      <rPr>
        <sz val="9"/>
        <rFont val="Arial"/>
      </rPr>
      <t>(I) age_200k</t>
    </r>
  </si>
  <si>
    <r>
      <rPr>
        <sz val="9"/>
        <rFont val="Arial"/>
      </rPr>
      <t>(J) age_200k</t>
    </r>
  </si>
  <si>
    <r>
      <rPr>
        <sz val="9"/>
        <rFont val="Arial"/>
      </rPr>
      <t>Mean Difference</t>
    </r>
  </si>
  <si>
    <r>
      <rPr>
        <sz val="9"/>
        <rFont val="Arial"/>
      </rPr>
      <t>.023</t>
    </r>
    <r>
      <rPr>
        <sz val="6"/>
        <rFont val="Arial"/>
      </rPr>
      <t>*</t>
    </r>
  </si>
  <si>
    <r>
      <rPr>
        <sz val="9"/>
        <rFont val="Arial"/>
      </rPr>
      <t>.094</t>
    </r>
    <r>
      <rPr>
        <sz val="6"/>
        <rFont val="Arial"/>
      </rPr>
      <t>*</t>
    </r>
  </si>
  <si>
    <r>
      <rPr>
        <sz val="9"/>
        <rFont val="Arial"/>
      </rPr>
      <t>.122</t>
    </r>
    <r>
      <rPr>
        <sz val="6"/>
        <rFont val="Arial"/>
      </rPr>
      <t>*</t>
    </r>
  </si>
  <si>
    <r>
      <rPr>
        <sz val="9"/>
        <rFont val="Arial"/>
      </rPr>
      <t>-.064</t>
    </r>
    <r>
      <rPr>
        <sz val="6"/>
        <rFont val="Arial"/>
      </rPr>
      <t>*</t>
    </r>
  </si>
  <si>
    <r>
      <rPr>
        <sz val="9"/>
        <rFont val="Arial"/>
      </rPr>
      <t>-.111</t>
    </r>
    <r>
      <rPr>
        <sz val="6"/>
        <rFont val="Arial"/>
      </rPr>
      <t>*</t>
    </r>
  </si>
  <si>
    <t>MEAN</t>
  </si>
  <si>
    <t>FAD</t>
  </si>
  <si>
    <t>CC</t>
  </si>
  <si>
    <t>Species</t>
  </si>
  <si>
    <t>Australopithecus afarensis</t>
  </si>
  <si>
    <t>Australopithecus africanus</t>
  </si>
  <si>
    <t>Bou-VP-12/130</t>
  </si>
  <si>
    <t>Australopithecus garhi</t>
  </si>
  <si>
    <t>Homo erectus</t>
  </si>
  <si>
    <t>Homo ergaster</t>
  </si>
  <si>
    <t>Homo georgicus</t>
  </si>
  <si>
    <t>Homo habilis</t>
  </si>
  <si>
    <t>Homo heidelbergensis</t>
  </si>
  <si>
    <t>Homo neanderthalensis</t>
  </si>
  <si>
    <t>Homo rudolfensis</t>
  </si>
  <si>
    <t>Homo sapiens</t>
  </si>
  <si>
    <t>N=11</t>
  </si>
  <si>
    <r>
      <rPr>
        <sz val="10"/>
        <rFont val="Times New Roman"/>
      </rPr>
      <t>Shen, G., Wang, W., Wang, Q., Zhao, J., Collerson, K., Zhou, C. and Tobias, P.V. 2002. U‐Series dating</t>
    </r>
  </si>
  <si>
    <r>
      <rPr>
        <sz val="10"/>
        <rFont val="Times New Roman"/>
      </rPr>
      <t xml:space="preserve">of Liujiang hominid site in Guangxi, Southern China. </t>
    </r>
    <r>
      <rPr>
        <i/>
        <sz val="10"/>
        <rFont val="Times New Roman"/>
      </rPr>
      <t xml:space="preserve">Journal of Human Evolution </t>
    </r>
    <r>
      <rPr>
        <sz val="10"/>
        <rFont val="Times New Roman"/>
      </rPr>
      <t>43, 817– 829.</t>
    </r>
  </si>
  <si>
    <r>
      <rPr>
        <sz val="10"/>
        <rFont val="Times New Roman"/>
      </rPr>
      <t xml:space="preserve">Suzuki, H. and Hanthara, K (Eds.). 1982. The Minatogawa Man: From the Upper Pleistocene Man from the Island of Okinawa. </t>
    </r>
    <r>
      <rPr>
        <i/>
        <sz val="10"/>
        <rFont val="Times New Roman"/>
      </rPr>
      <t>Bulletin of the University Museum, University of Tokyo</t>
    </r>
    <r>
      <rPr>
        <sz val="10"/>
        <rFont val="Times New Roman"/>
      </rPr>
      <t>. Chapter 2.</t>
    </r>
  </si>
  <si>
    <r>
      <rPr>
        <sz val="10"/>
        <rFont val="Times New Roman"/>
      </rPr>
      <t xml:space="preserve">Vanhaeren, M. and d’Errico, F. 2005. Grave goods from the Saint‐Germain‐la‐Rivière burial: Evidence for social inequality in the Upper Palaeolithic. </t>
    </r>
    <r>
      <rPr>
        <i/>
        <sz val="10"/>
        <rFont val="Times New Roman"/>
      </rPr>
      <t xml:space="preserve">Journal of Anthropological Archaeology </t>
    </r>
    <r>
      <rPr>
        <sz val="10"/>
        <rFont val="Times New Roman"/>
      </rPr>
      <t>24: 117‐134.</t>
    </r>
  </si>
  <si>
    <r>
      <rPr>
        <sz val="10"/>
        <rFont val="Times New Roman"/>
      </rPr>
      <t>Willoughby, P. R. 2011. Africa ‐ Homo ergaster. In: (Aldenderfer,M., Andrea, A.J., McGeough, K., Mierse, W.E. and Neel. C. Eds.) World History Encyclopedia. Santa Barbara, California, ABC‐</t>
    </r>
  </si>
  <si>
    <r>
      <rPr>
        <sz val="10"/>
        <rFont val="Times New Roman"/>
      </rPr>
      <t>CLIO</t>
    </r>
    <r>
      <rPr>
        <b/>
        <sz val="10"/>
        <rFont val="Times New Roman"/>
      </rPr>
      <t xml:space="preserve">: </t>
    </r>
    <r>
      <rPr>
        <sz val="10"/>
        <rFont val="Times New Roman"/>
      </rPr>
      <t>62‐64.</t>
    </r>
  </si>
  <si>
    <r>
      <rPr>
        <sz val="10"/>
        <rFont val="Times New Roman"/>
      </rPr>
      <t xml:space="preserve">Wood, B. (Ed) 2011. Wiley‐Blackwell </t>
    </r>
    <r>
      <rPr>
        <i/>
        <sz val="10"/>
        <rFont val="Times New Roman"/>
      </rPr>
      <t>Encyclopedia of Human Evolution</t>
    </r>
    <r>
      <rPr>
        <sz val="10"/>
        <rFont val="Times New Roman"/>
      </rPr>
      <t>. Hoboken, NJ: Blackwell Publishing.</t>
    </r>
  </si>
  <si>
    <r>
      <rPr>
        <b/>
        <sz val="5"/>
        <rFont val="Arial"/>
      </rPr>
      <t xml:space="preserve">Dating Reference                              </t>
    </r>
  </si>
  <si>
    <t>Brain Ref</t>
  </si>
  <si>
    <t>FAD=&gt;</t>
  </si>
  <si>
    <t>N</t>
  </si>
  <si>
    <t>Total N</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</si>
</sst>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00;###0.0000"/>
    <numFmt numFmtId="165" formatCode="###0;###0"/>
    <numFmt numFmtId="166" formatCode="###0.00"/>
    <numFmt numFmtId="167" formatCode="###0.00;###0.00"/>
    <numFmt numFmtId="168" formatCode="###0.000;###0.000"/>
    <numFmt numFmtId="169" formatCode="###0.0;###0.0"/>
    <numFmt numFmtId="170" formatCode="###0.000"/>
  </numFmts>
  <fonts count="18" x14ac:knownFonts="1">
    <font>
      <sz val="10"/>
      <color rgb="FF000000"/>
      <name val="Times New Roman"/>
      <charset val="204"/>
    </font>
    <font>
      <b/>
      <sz val="11"/>
      <name val="Calibri"/>
    </font>
    <font>
      <i/>
      <sz val="11"/>
      <name val="Calibri"/>
    </font>
    <font>
      <sz val="11"/>
      <name val="Calibri"/>
    </font>
    <font>
      <b/>
      <sz val="5"/>
      <name val="Arial"/>
    </font>
    <font>
      <sz val="5"/>
      <name val="Arial"/>
    </font>
    <font>
      <sz val="5"/>
      <color rgb="FF000000"/>
      <name val="Arial"/>
      <family val="2"/>
    </font>
    <font>
      <sz val="5"/>
      <name val="Calibri"/>
    </font>
    <font>
      <sz val="9"/>
      <name val="Arial"/>
    </font>
    <font>
      <sz val="9"/>
      <color rgb="FF000000"/>
      <name val="Arial"/>
      <family val="2"/>
    </font>
    <font>
      <sz val="7"/>
      <name val="Calibri"/>
    </font>
    <font>
      <sz val="6"/>
      <name val="Arial"/>
    </font>
    <font>
      <u/>
      <sz val="10"/>
      <color theme="10"/>
      <name val="Times New Roman"/>
      <charset val="204"/>
    </font>
    <font>
      <u/>
      <sz val="10"/>
      <color theme="11"/>
      <name val="Times New Roman"/>
      <charset val="204"/>
    </font>
    <font>
      <b/>
      <sz val="10"/>
      <color rgb="FF000000"/>
      <name val="Times New Roman"/>
    </font>
    <font>
      <sz val="10"/>
      <name val="Times New Roman"/>
    </font>
    <font>
      <i/>
      <sz val="10"/>
      <name val="Times New Roman"/>
    </font>
    <font>
      <b/>
      <sz val="10"/>
      <name val="Times New Roman"/>
    </font>
  </fonts>
  <fills count="3">
    <fill>
      <patternFill patternType="none"/>
    </fill>
    <fill>
      <patternFill patternType="gray125"/>
    </fill>
    <fill>
      <patternFill patternType="solid">
        <fgColor theme="8" tint="0.39997558519241921"/>
        <bgColor indexed="64"/>
      </patternFill>
    </fill>
  </fills>
  <borders count="10">
    <border>
      <left/>
      <right/>
      <top/>
      <bottom/>
      <diagonal/>
    </border>
    <border>
      <left/>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s>
  <cellStyleXfs count="133">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107">
    <xf numFmtId="0" fontId="0" fillId="0" borderId="0" xfId="0" applyFill="1" applyBorder="1" applyAlignment="1">
      <alignment horizontal="left" vertical="top"/>
    </xf>
    <xf numFmtId="0" fontId="1" fillId="0" borderId="0" xfId="0" applyFont="1" applyFill="1" applyBorder="1" applyAlignment="1">
      <alignment horizontal="left" vertical="top"/>
    </xf>
    <xf numFmtId="0" fontId="2" fillId="0" borderId="0" xfId="0" applyFont="1" applyFill="1" applyBorder="1" applyAlignment="1">
      <alignment horizontal="left" vertical="top"/>
    </xf>
    <xf numFmtId="0" fontId="3" fillId="0" borderId="0" xfId="0" applyFont="1" applyFill="1" applyBorder="1" applyAlignment="1">
      <alignment horizontal="left" vertical="top"/>
    </xf>
    <xf numFmtId="0" fontId="4" fillId="0" borderId="1" xfId="0" applyFont="1" applyFill="1" applyBorder="1" applyAlignment="1">
      <alignment horizontal="center" vertical="top" wrapText="1"/>
    </xf>
    <xf numFmtId="0" fontId="4" fillId="0" borderId="1" xfId="0" applyFont="1" applyFill="1" applyBorder="1" applyAlignment="1">
      <alignment horizontal="left" vertical="top" wrapText="1"/>
    </xf>
    <xf numFmtId="0" fontId="5" fillId="0" borderId="2" xfId="0" applyFont="1" applyFill="1" applyBorder="1" applyAlignment="1">
      <alignment horizontal="left" vertical="top" wrapText="1"/>
    </xf>
    <xf numFmtId="167" fontId="6" fillId="0" borderId="2" xfId="0" applyNumberFormat="1" applyFont="1" applyFill="1" applyBorder="1" applyAlignment="1">
      <alignment horizontal="left" vertical="top" wrapText="1"/>
    </xf>
    <xf numFmtId="0" fontId="5" fillId="0" borderId="0" xfId="0" applyFont="1" applyFill="1" applyBorder="1" applyAlignment="1">
      <alignment horizontal="left" vertical="top" wrapText="1"/>
    </xf>
    <xf numFmtId="167" fontId="6" fillId="0" borderId="0" xfId="0" applyNumberFormat="1" applyFont="1" applyFill="1" applyBorder="1" applyAlignment="1">
      <alignment horizontal="left" vertical="top" wrapText="1"/>
    </xf>
    <xf numFmtId="169" fontId="6" fillId="0" borderId="0" xfId="0" applyNumberFormat="1" applyFont="1" applyFill="1" applyBorder="1" applyAlignment="1">
      <alignment horizontal="center" vertical="top" wrapText="1"/>
    </xf>
    <xf numFmtId="0" fontId="7"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4" fillId="0" borderId="1" xfId="0" applyFont="1" applyFill="1" applyBorder="1" applyAlignment="1">
      <alignment vertical="top" wrapText="1"/>
    </xf>
    <xf numFmtId="0" fontId="5" fillId="0" borderId="2" xfId="0" applyFont="1" applyFill="1" applyBorder="1" applyAlignment="1">
      <alignment vertical="top" wrapText="1"/>
    </xf>
    <xf numFmtId="0" fontId="5" fillId="0" borderId="0" xfId="0" applyFont="1" applyFill="1" applyBorder="1" applyAlignment="1">
      <alignment vertical="top" wrapText="1"/>
    </xf>
    <xf numFmtId="0" fontId="7" fillId="0" borderId="0" xfId="0" applyFont="1" applyFill="1" applyBorder="1" applyAlignment="1">
      <alignment vertical="top" wrapText="1"/>
    </xf>
    <xf numFmtId="0" fontId="0" fillId="0" borderId="0" xfId="0" applyFill="1" applyBorder="1" applyAlignment="1">
      <alignment vertical="top" wrapText="1"/>
    </xf>
    <xf numFmtId="0" fontId="5" fillId="0" borderId="1" xfId="0" applyFont="1" applyFill="1" applyBorder="1" applyAlignment="1">
      <alignment vertical="top" wrapText="1"/>
    </xf>
    <xf numFmtId="165" fontId="6" fillId="0" borderId="2" xfId="0" applyNumberFormat="1" applyFont="1" applyFill="1" applyBorder="1" applyAlignment="1">
      <alignment vertical="top" wrapText="1"/>
    </xf>
    <xf numFmtId="167" fontId="6" fillId="0" borderId="2" xfId="0" applyNumberFormat="1" applyFont="1" applyFill="1" applyBorder="1" applyAlignment="1">
      <alignment vertical="top" wrapText="1"/>
    </xf>
    <xf numFmtId="168" fontId="6" fillId="0" borderId="0" xfId="0" applyNumberFormat="1" applyFont="1" applyFill="1" applyBorder="1" applyAlignment="1">
      <alignment vertical="top" wrapText="1"/>
    </xf>
    <xf numFmtId="165" fontId="6" fillId="0" borderId="0" xfId="0" applyNumberFormat="1" applyFont="1" applyFill="1" applyBorder="1" applyAlignment="1">
      <alignment vertical="top" wrapText="1"/>
    </xf>
    <xf numFmtId="167" fontId="6" fillId="0" borderId="0" xfId="0" applyNumberFormat="1" applyFont="1" applyFill="1" applyBorder="1" applyAlignment="1">
      <alignment vertical="top" wrapText="1"/>
    </xf>
    <xf numFmtId="164" fontId="6" fillId="0" borderId="0" xfId="0" applyNumberFormat="1" applyFont="1" applyFill="1" applyBorder="1" applyAlignment="1">
      <alignment vertical="top" wrapText="1"/>
    </xf>
    <xf numFmtId="169" fontId="6" fillId="0" borderId="0" xfId="0" applyNumberFormat="1" applyFont="1" applyFill="1" applyBorder="1" applyAlignment="1">
      <alignment vertical="top" wrapText="1"/>
    </xf>
    <xf numFmtId="165" fontId="6" fillId="0" borderId="1" xfId="0" applyNumberFormat="1" applyFont="1" applyFill="1" applyBorder="1" applyAlignment="1">
      <alignment vertical="top" wrapText="1"/>
    </xf>
    <xf numFmtId="167" fontId="6" fillId="0" borderId="1" xfId="0" applyNumberFormat="1" applyFont="1" applyFill="1" applyBorder="1" applyAlignment="1">
      <alignment vertical="top" wrapText="1"/>
    </xf>
    <xf numFmtId="168" fontId="6" fillId="0" borderId="0" xfId="0" applyNumberFormat="1" applyFont="1" applyFill="1" applyBorder="1" applyAlignment="1">
      <alignment horizontal="center" vertical="top" wrapText="1"/>
    </xf>
    <xf numFmtId="164" fontId="6" fillId="0" borderId="0" xfId="0" applyNumberFormat="1" applyFont="1" applyFill="1" applyBorder="1" applyAlignment="1">
      <alignment horizontal="center" vertical="top" wrapText="1"/>
    </xf>
    <xf numFmtId="167" fontId="6" fillId="0" borderId="0" xfId="0" applyNumberFormat="1" applyFont="1" applyFill="1" applyBorder="1" applyAlignment="1">
      <alignment horizontal="center" vertical="top" wrapText="1"/>
    </xf>
    <xf numFmtId="0" fontId="0" fillId="0" borderId="2" xfId="0" applyFill="1" applyBorder="1" applyAlignment="1">
      <alignment horizontal="left" vertical="top"/>
    </xf>
    <xf numFmtId="165" fontId="6" fillId="0" borderId="2" xfId="0" applyNumberFormat="1" applyFont="1" applyFill="1" applyBorder="1" applyAlignment="1">
      <alignment horizontal="center" vertical="top" wrapText="1"/>
    </xf>
    <xf numFmtId="167" fontId="6" fillId="0" borderId="1" xfId="0" applyNumberFormat="1" applyFont="1" applyFill="1" applyBorder="1" applyAlignment="1">
      <alignment horizontal="center" vertical="top" wrapText="1"/>
    </xf>
    <xf numFmtId="167" fontId="6" fillId="0" borderId="2" xfId="0" applyNumberFormat="1" applyFont="1" applyFill="1" applyBorder="1" applyAlignment="1">
      <alignment horizontal="center" vertical="top" wrapText="1"/>
    </xf>
    <xf numFmtId="0" fontId="5" fillId="2" borderId="0" xfId="0" applyFont="1" applyFill="1" applyBorder="1" applyAlignment="1">
      <alignment vertical="top" wrapText="1"/>
    </xf>
    <xf numFmtId="0" fontId="0" fillId="2" borderId="0" xfId="0" applyFill="1" applyBorder="1" applyAlignment="1">
      <alignment horizontal="left" vertical="top"/>
    </xf>
    <xf numFmtId="169" fontId="6" fillId="2" borderId="0" xfId="0" applyNumberFormat="1" applyFont="1" applyFill="1" applyBorder="1" applyAlignment="1">
      <alignment horizontal="center" vertical="top" wrapText="1"/>
    </xf>
    <xf numFmtId="165" fontId="6" fillId="2" borderId="0" xfId="0" applyNumberFormat="1" applyFont="1" applyFill="1" applyBorder="1" applyAlignment="1">
      <alignment vertical="top" wrapText="1"/>
    </xf>
    <xf numFmtId="167" fontId="6" fillId="2" borderId="0" xfId="0" applyNumberFormat="1" applyFont="1" applyFill="1" applyBorder="1" applyAlignment="1">
      <alignment horizontal="left" vertical="top" wrapText="1"/>
    </xf>
    <xf numFmtId="167" fontId="6" fillId="2" borderId="0" xfId="0" applyNumberFormat="1" applyFont="1" applyFill="1" applyBorder="1" applyAlignment="1">
      <alignment vertical="top" wrapText="1"/>
    </xf>
    <xf numFmtId="0" fontId="5" fillId="2" borderId="0" xfId="0" applyFont="1" applyFill="1" applyBorder="1" applyAlignment="1">
      <alignment horizontal="left" vertical="top" wrapText="1"/>
    </xf>
    <xf numFmtId="167" fontId="6" fillId="2" borderId="0" xfId="0" applyNumberFormat="1" applyFont="1" applyFill="1" applyBorder="1" applyAlignment="1">
      <alignment horizontal="center" vertical="top" wrapText="1"/>
    </xf>
    <xf numFmtId="169" fontId="6" fillId="2" borderId="0" xfId="0" applyNumberFormat="1" applyFont="1" applyFill="1" applyBorder="1" applyAlignment="1">
      <alignment vertical="top" wrapText="1"/>
    </xf>
    <xf numFmtId="168" fontId="6" fillId="2" borderId="0" xfId="0" applyNumberFormat="1" applyFont="1" applyFill="1" applyBorder="1" applyAlignment="1">
      <alignment vertical="top" wrapText="1"/>
    </xf>
    <xf numFmtId="168" fontId="6" fillId="2" borderId="0" xfId="0" applyNumberFormat="1" applyFont="1" applyFill="1" applyBorder="1" applyAlignment="1">
      <alignment horizontal="center" vertical="top" wrapText="1"/>
    </xf>
    <xf numFmtId="0" fontId="14" fillId="0" borderId="0" xfId="0" applyFont="1" applyFill="1" applyBorder="1" applyAlignment="1">
      <alignment horizontal="left" vertical="top"/>
    </xf>
    <xf numFmtId="0" fontId="0" fillId="0" borderId="0" xfId="0" applyFont="1" applyFill="1" applyBorder="1" applyAlignment="1">
      <alignment horizontal="left" vertical="top"/>
    </xf>
    <xf numFmtId="0" fontId="0" fillId="0" borderId="0" xfId="0" applyFill="1" applyBorder="1" applyAlignment="1">
      <alignment horizontal="center" vertical="top"/>
    </xf>
    <xf numFmtId="0" fontId="0" fillId="0" borderId="0" xfId="0" applyFont="1" applyFill="1" applyBorder="1" applyAlignment="1">
      <alignment horizontal="center" vertical="top"/>
    </xf>
    <xf numFmtId="166" fontId="6" fillId="0" borderId="2" xfId="0" applyNumberFormat="1" applyFont="1" applyFill="1" applyBorder="1" applyAlignment="1">
      <alignment horizontal="center" vertical="top" wrapText="1"/>
    </xf>
    <xf numFmtId="166" fontId="6" fillId="0" borderId="0" xfId="0" applyNumberFormat="1" applyFont="1" applyFill="1" applyBorder="1" applyAlignment="1">
      <alignment horizontal="center" vertical="top" wrapText="1"/>
    </xf>
    <xf numFmtId="166" fontId="6" fillId="2" borderId="0" xfId="0" applyNumberFormat="1" applyFont="1" applyFill="1" applyBorder="1" applyAlignment="1">
      <alignment horizontal="center" vertical="top" wrapText="1"/>
    </xf>
    <xf numFmtId="0" fontId="0" fillId="0" borderId="0" xfId="0" applyFill="1" applyBorder="1" applyAlignment="1">
      <alignment horizontal="center" vertical="top" wrapText="1"/>
    </xf>
    <xf numFmtId="0" fontId="0" fillId="0" borderId="0" xfId="0" applyFill="1" applyBorder="1" applyAlignment="1">
      <alignment vertical="top"/>
    </xf>
    <xf numFmtId="0" fontId="0" fillId="0" borderId="0" xfId="0" applyFont="1" applyFill="1" applyBorder="1" applyAlignment="1">
      <alignment vertical="top"/>
    </xf>
    <xf numFmtId="0" fontId="0" fillId="0" borderId="0" xfId="0" applyFill="1" applyBorder="1" applyAlignment="1">
      <alignment horizontal="right" vertical="top"/>
    </xf>
    <xf numFmtId="0" fontId="0" fillId="0" borderId="0" xfId="0" applyFont="1" applyFill="1" applyBorder="1" applyAlignment="1">
      <alignment horizontal="right" vertical="top"/>
    </xf>
    <xf numFmtId="0" fontId="4" fillId="0" borderId="1" xfId="0" applyFont="1" applyFill="1" applyBorder="1" applyAlignment="1">
      <alignment horizontal="right" vertical="top" wrapText="1"/>
    </xf>
    <xf numFmtId="0" fontId="5" fillId="0" borderId="2" xfId="0" applyFont="1" applyFill="1" applyBorder="1" applyAlignment="1">
      <alignment horizontal="right" vertical="top" wrapText="1"/>
    </xf>
    <xf numFmtId="0" fontId="5" fillId="0" borderId="0" xfId="0" applyFont="1" applyFill="1" applyBorder="1" applyAlignment="1">
      <alignment horizontal="right" vertical="top" wrapText="1"/>
    </xf>
    <xf numFmtId="0" fontId="4" fillId="2" borderId="0" xfId="0" applyFont="1" applyFill="1" applyBorder="1" applyAlignment="1">
      <alignment horizontal="right" vertical="top" wrapText="1"/>
    </xf>
    <xf numFmtId="0" fontId="5" fillId="0" borderId="1" xfId="0" applyFont="1" applyFill="1" applyBorder="1" applyAlignment="1">
      <alignment horizontal="right" vertical="top" wrapText="1"/>
    </xf>
    <xf numFmtId="0" fontId="4" fillId="0" borderId="0" xfId="0" applyFont="1" applyFill="1" applyBorder="1" applyAlignment="1">
      <alignment horizontal="right" vertical="top" wrapText="1"/>
    </xf>
    <xf numFmtId="169" fontId="9" fillId="0" borderId="0" xfId="0" applyNumberFormat="1" applyFont="1" applyFill="1" applyBorder="1" applyAlignment="1">
      <alignment horizontal="left" vertical="top" wrapText="1"/>
    </xf>
    <xf numFmtId="167" fontId="9" fillId="0" borderId="0" xfId="0" applyNumberFormat="1" applyFont="1" applyFill="1" applyBorder="1" applyAlignment="1">
      <alignment horizontal="left" vertical="top" wrapText="1"/>
    </xf>
    <xf numFmtId="0" fontId="0" fillId="0" borderId="0" xfId="0" applyFill="1" applyBorder="1" applyAlignment="1">
      <alignment horizontal="right" vertical="top" wrapText="1"/>
    </xf>
    <xf numFmtId="1" fontId="0" fillId="0" borderId="0" xfId="0" applyNumberFormat="1" applyFill="1" applyBorder="1" applyAlignment="1">
      <alignment horizontal="left" vertical="top"/>
    </xf>
    <xf numFmtId="1" fontId="0" fillId="0" borderId="0" xfId="0" applyNumberFormat="1" applyFont="1" applyFill="1" applyBorder="1" applyAlignment="1">
      <alignment horizontal="left" vertical="top"/>
    </xf>
    <xf numFmtId="1" fontId="4" fillId="0" borderId="1" xfId="0" applyNumberFormat="1" applyFont="1" applyFill="1" applyBorder="1" applyAlignment="1">
      <alignment vertical="top" wrapText="1"/>
    </xf>
    <xf numFmtId="1" fontId="5" fillId="0" borderId="2" xfId="0" applyNumberFormat="1" applyFont="1" applyFill="1" applyBorder="1" applyAlignment="1">
      <alignment vertical="top" wrapText="1"/>
    </xf>
    <xf numFmtId="1" fontId="5" fillId="0" borderId="0" xfId="0" applyNumberFormat="1" applyFont="1" applyFill="1" applyBorder="1" applyAlignment="1">
      <alignment vertical="top" wrapText="1"/>
    </xf>
    <xf numFmtId="1" fontId="6" fillId="2" borderId="0" xfId="0" applyNumberFormat="1" applyFont="1" applyFill="1" applyBorder="1" applyAlignment="1">
      <alignment horizontal="center" vertical="top" wrapText="1"/>
    </xf>
    <xf numFmtId="1" fontId="5" fillId="2" borderId="0" xfId="0" applyNumberFormat="1" applyFont="1" applyFill="1" applyBorder="1" applyAlignment="1">
      <alignment vertical="top" wrapText="1"/>
    </xf>
    <xf numFmtId="1" fontId="5" fillId="0" borderId="1" xfId="0" applyNumberFormat="1" applyFont="1" applyFill="1" applyBorder="1" applyAlignment="1">
      <alignment vertical="top" wrapText="1"/>
    </xf>
    <xf numFmtId="1" fontId="9" fillId="0" borderId="0" xfId="0" applyNumberFormat="1" applyFont="1" applyFill="1" applyBorder="1" applyAlignment="1">
      <alignment horizontal="left" vertical="top" wrapText="1"/>
    </xf>
    <xf numFmtId="169" fontId="9" fillId="0" borderId="4" xfId="0" applyNumberFormat="1" applyFont="1" applyFill="1" applyBorder="1" applyAlignment="1">
      <alignment horizontal="left" vertical="top" wrapText="1"/>
    </xf>
    <xf numFmtId="169" fontId="9" fillId="0" borderId="3" xfId="0" applyNumberFormat="1" applyFont="1" applyFill="1" applyBorder="1" applyAlignment="1">
      <alignment horizontal="left" vertical="top" wrapText="1"/>
    </xf>
    <xf numFmtId="169" fontId="9" fillId="0" borderId="9" xfId="0" applyNumberFormat="1" applyFont="1" applyFill="1" applyBorder="1" applyAlignment="1">
      <alignment horizontal="left" vertical="top" wrapText="1"/>
    </xf>
    <xf numFmtId="0" fontId="0" fillId="0" borderId="9" xfId="0" applyFill="1" applyBorder="1" applyAlignment="1">
      <alignment horizontal="right" vertical="top" wrapText="1"/>
    </xf>
    <xf numFmtId="0" fontId="0" fillId="0" borderId="4" xfId="0" applyFill="1" applyBorder="1" applyAlignment="1">
      <alignment horizontal="right" vertical="top" wrapText="1"/>
    </xf>
    <xf numFmtId="0" fontId="0" fillId="0" borderId="9" xfId="0" applyFill="1" applyBorder="1" applyAlignment="1">
      <alignment horizontal="left" vertical="top" wrapText="1"/>
    </xf>
    <xf numFmtId="0" fontId="0" fillId="0" borderId="4" xfId="0" applyFill="1" applyBorder="1" applyAlignment="1">
      <alignment horizontal="left" vertical="top" wrapText="1"/>
    </xf>
    <xf numFmtId="169" fontId="9" fillId="0" borderId="2" xfId="0" applyNumberFormat="1" applyFont="1" applyFill="1" applyBorder="1" applyAlignment="1">
      <alignment horizontal="left" vertical="top" wrapText="1"/>
    </xf>
    <xf numFmtId="169" fontId="9" fillId="0" borderId="6" xfId="0" applyNumberFormat="1" applyFont="1" applyFill="1" applyBorder="1" applyAlignment="1">
      <alignment horizontal="left" vertical="top" wrapText="1"/>
    </xf>
    <xf numFmtId="169" fontId="9" fillId="0" borderId="5" xfId="0" applyNumberFormat="1" applyFont="1" applyFill="1" applyBorder="1" applyAlignment="1">
      <alignment horizontal="left" vertical="top" wrapText="1"/>
    </xf>
    <xf numFmtId="168" fontId="9" fillId="0" borderId="5" xfId="0" applyNumberFormat="1" applyFont="1" applyFill="1" applyBorder="1" applyAlignment="1">
      <alignment horizontal="right" vertical="top" wrapText="1"/>
    </xf>
    <xf numFmtId="168" fontId="9" fillId="0" borderId="2" xfId="0" applyNumberFormat="1" applyFont="1" applyFill="1" applyBorder="1" applyAlignment="1">
      <alignment horizontal="right" vertical="top" wrapText="1"/>
    </xf>
    <xf numFmtId="167" fontId="9" fillId="0" borderId="9" xfId="0" applyNumberFormat="1" applyFont="1" applyFill="1" applyBorder="1" applyAlignment="1">
      <alignment horizontal="left" vertical="top" wrapText="1"/>
    </xf>
    <xf numFmtId="167" fontId="9" fillId="0" borderId="4" xfId="0" applyNumberFormat="1" applyFont="1" applyFill="1" applyBorder="1" applyAlignment="1">
      <alignment horizontal="left" vertical="top" wrapText="1"/>
    </xf>
    <xf numFmtId="167" fontId="9" fillId="0" borderId="3" xfId="0" applyNumberFormat="1" applyFont="1" applyFill="1" applyBorder="1" applyAlignment="1">
      <alignment horizontal="left" vertical="top" wrapText="1"/>
    </xf>
    <xf numFmtId="168" fontId="9" fillId="0" borderId="9" xfId="0" applyNumberFormat="1" applyFont="1" applyFill="1" applyBorder="1" applyAlignment="1">
      <alignment horizontal="right" vertical="top" wrapText="1"/>
    </xf>
    <xf numFmtId="168" fontId="9" fillId="0" borderId="4" xfId="0" applyNumberFormat="1" applyFont="1" applyFill="1" applyBorder="1" applyAlignment="1">
      <alignment horizontal="right" vertical="top" wrapText="1"/>
    </xf>
    <xf numFmtId="170" fontId="9" fillId="0" borderId="9" xfId="0" applyNumberFormat="1" applyFont="1" applyFill="1" applyBorder="1" applyAlignment="1">
      <alignment horizontal="right" vertical="top" wrapText="1"/>
    </xf>
    <xf numFmtId="170" fontId="9" fillId="0" borderId="4" xfId="0" applyNumberFormat="1" applyFont="1" applyFill="1" applyBorder="1" applyAlignment="1">
      <alignment horizontal="right" vertical="top" wrapText="1"/>
    </xf>
    <xf numFmtId="0" fontId="8" fillId="0" borderId="4" xfId="0" applyFont="1" applyFill="1" applyBorder="1" applyAlignment="1">
      <alignment horizontal="left" vertical="top" wrapText="1"/>
    </xf>
    <xf numFmtId="0" fontId="8" fillId="0" borderId="3" xfId="0" applyFont="1" applyFill="1" applyBorder="1" applyAlignment="1">
      <alignment horizontal="left" vertical="top" wrapText="1"/>
    </xf>
    <xf numFmtId="0" fontId="8" fillId="0" borderId="9" xfId="0" applyFont="1" applyFill="1" applyBorder="1" applyAlignment="1">
      <alignment horizontal="left" vertical="top" wrapText="1"/>
    </xf>
    <xf numFmtId="165" fontId="9" fillId="0" borderId="4" xfId="0" applyNumberFormat="1" applyFont="1" applyFill="1" applyBorder="1" applyAlignment="1">
      <alignment horizontal="left" vertical="top" wrapText="1"/>
    </xf>
    <xf numFmtId="165" fontId="9" fillId="0" borderId="3" xfId="0" applyNumberFormat="1" applyFont="1" applyFill="1" applyBorder="1" applyAlignment="1">
      <alignment horizontal="left" vertical="top" wrapText="1"/>
    </xf>
    <xf numFmtId="0" fontId="8" fillId="0" borderId="5" xfId="0" applyFont="1" applyFill="1" applyBorder="1" applyAlignment="1">
      <alignment horizontal="left" vertical="top" wrapText="1"/>
    </xf>
    <xf numFmtId="0" fontId="8" fillId="0" borderId="2" xfId="0" applyFont="1" applyFill="1" applyBorder="1" applyAlignment="1">
      <alignment horizontal="left" vertical="top" wrapText="1"/>
    </xf>
    <xf numFmtId="0" fontId="8" fillId="0" borderId="6" xfId="0" applyFont="1" applyFill="1" applyBorder="1" applyAlignment="1">
      <alignment horizontal="left" vertical="top" wrapText="1"/>
    </xf>
    <xf numFmtId="0" fontId="8" fillId="0" borderId="7" xfId="0" applyFont="1" applyFill="1" applyBorder="1" applyAlignment="1">
      <alignment horizontal="left" vertical="top" wrapText="1"/>
    </xf>
    <xf numFmtId="0" fontId="8" fillId="0" borderId="1" xfId="0" applyFont="1" applyFill="1" applyBorder="1" applyAlignment="1">
      <alignment horizontal="left" vertical="top" wrapText="1"/>
    </xf>
    <xf numFmtId="0" fontId="8" fillId="0" borderId="8" xfId="0" applyFont="1" applyFill="1" applyBorder="1" applyAlignment="1">
      <alignment horizontal="left" vertical="top" wrapText="1"/>
    </xf>
    <xf numFmtId="0" fontId="0" fillId="0" borderId="3" xfId="0" applyFill="1" applyBorder="1" applyAlignment="1">
      <alignment horizontal="left" vertical="top" wrapText="1"/>
    </xf>
  </cellXfs>
  <cellStyles count="1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9"/>
  <sheetViews>
    <sheetView tabSelected="1" topLeftCell="A63" zoomScale="200" zoomScaleNormal="200" zoomScalePageLayoutView="200" workbookViewId="0">
      <selection activeCell="J63" sqref="J63"/>
    </sheetView>
  </sheetViews>
  <sheetFormatPr baseColWidth="10" defaultColWidth="8.83203125" defaultRowHeight="12" x14ac:dyDescent="0"/>
  <cols>
    <col min="1" max="1" width="14" customWidth="1"/>
    <col min="2" max="2" width="2" customWidth="1"/>
    <col min="3" max="3" width="1.5" customWidth="1"/>
    <col min="4" max="4" width="14" customWidth="1"/>
    <col min="5" max="5" width="4.83203125" customWidth="1"/>
    <col min="6" max="6" width="2.1640625" style="67" customWidth="1"/>
    <col min="7" max="7" width="4.6640625" style="56" customWidth="1"/>
    <col min="8" max="8" width="4.6640625" customWidth="1"/>
    <col min="9" max="9" width="1.1640625" customWidth="1"/>
    <col min="10" max="10" width="5.83203125" customWidth="1"/>
    <col min="11" max="11" width="1.1640625" customWidth="1"/>
    <col min="12" max="12" width="6.83203125" style="48" customWidth="1"/>
    <col min="13" max="13" width="6.83203125" customWidth="1"/>
    <col min="14" max="14" width="5.83203125" style="54" customWidth="1"/>
    <col min="15" max="15" width="1.1640625" customWidth="1"/>
    <col min="16" max="16" width="5.83203125" customWidth="1"/>
    <col min="17" max="17" width="17.33203125" customWidth="1"/>
    <col min="18" max="18" width="4.6640625" customWidth="1"/>
    <col min="19" max="19" width="6.83203125" customWidth="1"/>
    <col min="20" max="20" width="2.1640625" customWidth="1"/>
    <col min="21" max="21" width="3.33203125" customWidth="1"/>
  </cols>
  <sheetData>
    <row r="1" spans="1:1" ht="16" customHeight="1">
      <c r="A1" s="1" t="s">
        <v>0</v>
      </c>
    </row>
    <row r="2" spans="1:1" ht="16" customHeight="1">
      <c r="A2" s="2" t="s">
        <v>1</v>
      </c>
    </row>
    <row r="3" spans="1:1" ht="16" customHeight="1">
      <c r="A3" t="s">
        <v>2</v>
      </c>
    </row>
    <row r="4" spans="1:1" ht="16" customHeight="1">
      <c r="A4" s="3" t="s">
        <v>3</v>
      </c>
    </row>
    <row r="5" spans="1:1" ht="16" customHeight="1">
      <c r="A5" t="s">
        <v>4</v>
      </c>
    </row>
    <row r="6" spans="1:1" ht="16" customHeight="1">
      <c r="A6" t="s">
        <v>5</v>
      </c>
    </row>
    <row r="7" spans="1:1" ht="16" customHeight="1">
      <c r="A7" t="s">
        <v>6</v>
      </c>
    </row>
    <row r="8" spans="1:1" ht="16" customHeight="1">
      <c r="A8" s="3" t="s">
        <v>7</v>
      </c>
    </row>
    <row r="9" spans="1:1" ht="16" customHeight="1">
      <c r="A9" s="3" t="s">
        <v>8</v>
      </c>
    </row>
    <row r="10" spans="1:1" ht="16" customHeight="1">
      <c r="A10" s="2" t="s">
        <v>9</v>
      </c>
    </row>
    <row r="11" spans="1:1" ht="18" customHeight="1">
      <c r="A11" t="s">
        <v>10</v>
      </c>
    </row>
    <row r="12" spans="1:1" ht="18" customHeight="1">
      <c r="A12" s="3" t="s">
        <v>11</v>
      </c>
    </row>
    <row r="13" spans="1:1" ht="16" customHeight="1">
      <c r="A13" s="3" t="s">
        <v>12</v>
      </c>
    </row>
    <row r="14" spans="1:1" ht="16" customHeight="1">
      <c r="A14" t="s">
        <v>13</v>
      </c>
    </row>
    <row r="15" spans="1:1" ht="16" customHeight="1">
      <c r="A15" s="3" t="s">
        <v>14</v>
      </c>
    </row>
    <row r="16" spans="1:1" ht="16" customHeight="1">
      <c r="A16" s="1" t="s">
        <v>15</v>
      </c>
    </row>
    <row r="17" spans="1:1" ht="16" customHeight="1">
      <c r="A17" t="s">
        <v>16</v>
      </c>
    </row>
    <row r="18" spans="1:1" ht="16" customHeight="1">
      <c r="A18" t="s">
        <v>17</v>
      </c>
    </row>
    <row r="19" spans="1:1" ht="16" customHeight="1">
      <c r="A19" t="s">
        <v>18</v>
      </c>
    </row>
    <row r="20" spans="1:1" ht="16" customHeight="1">
      <c r="A20" t="s">
        <v>19</v>
      </c>
    </row>
    <row r="21" spans="1:1" ht="16" customHeight="1">
      <c r="A21" t="s">
        <v>20</v>
      </c>
    </row>
    <row r="22" spans="1:1" ht="16" customHeight="1">
      <c r="A22" t="s">
        <v>21</v>
      </c>
    </row>
    <row r="23" spans="1:1" ht="16" customHeight="1">
      <c r="A23" t="s">
        <v>22</v>
      </c>
    </row>
    <row r="24" spans="1:1" ht="16" customHeight="1">
      <c r="A24" t="s">
        <v>23</v>
      </c>
    </row>
    <row r="25" spans="1:1" ht="16" customHeight="1">
      <c r="A25" s="3" t="s">
        <v>24</v>
      </c>
    </row>
    <row r="26" spans="1:1" ht="16" customHeight="1">
      <c r="A26" t="s">
        <v>25</v>
      </c>
    </row>
    <row r="27" spans="1:1" ht="16" customHeight="1">
      <c r="A27" t="s">
        <v>26</v>
      </c>
    </row>
    <row r="28" spans="1:1" ht="16" customHeight="1">
      <c r="A28" t="s">
        <v>27</v>
      </c>
    </row>
    <row r="29" spans="1:1" ht="16" customHeight="1">
      <c r="A29" t="s">
        <v>28</v>
      </c>
    </row>
    <row r="30" spans="1:1" ht="16" customHeight="1">
      <c r="A30" t="s">
        <v>29</v>
      </c>
    </row>
    <row r="31" spans="1:1" ht="16" customHeight="1">
      <c r="A31" t="s">
        <v>30</v>
      </c>
    </row>
    <row r="32" spans="1:1" ht="16" customHeight="1">
      <c r="A32" t="s">
        <v>31</v>
      </c>
    </row>
    <row r="33" spans="1:21" ht="16" customHeight="1">
      <c r="A33" t="s">
        <v>32</v>
      </c>
    </row>
    <row r="34" spans="1:21" ht="16" customHeight="1">
      <c r="A34" t="s">
        <v>33</v>
      </c>
    </row>
    <row r="35" spans="1:21" ht="16" customHeight="1">
      <c r="A35" t="s">
        <v>34</v>
      </c>
    </row>
    <row r="36" spans="1:21" ht="16" customHeight="1">
      <c r="A36" t="s">
        <v>35</v>
      </c>
    </row>
    <row r="37" spans="1:21" ht="16" customHeight="1">
      <c r="A37" t="s">
        <v>36</v>
      </c>
    </row>
    <row r="38" spans="1:21" ht="16" customHeight="1">
      <c r="A38" s="3" t="s">
        <v>37</v>
      </c>
    </row>
    <row r="39" spans="1:21" ht="16" customHeight="1">
      <c r="A39" t="s">
        <v>38</v>
      </c>
    </row>
    <row r="40" spans="1:21" ht="16" customHeight="1">
      <c r="A40" t="s">
        <v>39</v>
      </c>
    </row>
    <row r="41" spans="1:21" s="47" customFormat="1" ht="16" customHeight="1">
      <c r="A41" s="47" t="s">
        <v>290</v>
      </c>
      <c r="F41" s="68"/>
      <c r="G41" s="57"/>
      <c r="L41" s="49"/>
      <c r="N41" s="55"/>
    </row>
    <row r="42" spans="1:21" s="47" customFormat="1" ht="16" customHeight="1">
      <c r="A42" s="47" t="s">
        <v>291</v>
      </c>
      <c r="F42" s="68"/>
      <c r="G42" s="57"/>
      <c r="L42" s="49"/>
      <c r="N42" s="55"/>
    </row>
    <row r="43" spans="1:21" s="47" customFormat="1" ht="16" customHeight="1">
      <c r="A43" s="47" t="s">
        <v>292</v>
      </c>
      <c r="F43" s="68"/>
      <c r="G43" s="57"/>
      <c r="L43" s="49"/>
      <c r="N43" s="55"/>
    </row>
    <row r="44" spans="1:21" s="47" customFormat="1" ht="16" customHeight="1">
      <c r="A44" s="47" t="s">
        <v>293</v>
      </c>
      <c r="F44" s="68"/>
      <c r="G44" s="57"/>
      <c r="L44" s="49"/>
      <c r="N44" s="55"/>
    </row>
    <row r="45" spans="1:21" s="47" customFormat="1" ht="16" customHeight="1">
      <c r="A45" s="47" t="s">
        <v>294</v>
      </c>
      <c r="F45" s="68"/>
      <c r="G45" s="57"/>
      <c r="L45" s="49"/>
      <c r="N45" s="55"/>
    </row>
    <row r="46" spans="1:21" s="47" customFormat="1" ht="16" customHeight="1">
      <c r="A46" s="47" t="s">
        <v>295</v>
      </c>
      <c r="F46" s="68"/>
      <c r="G46" s="57"/>
      <c r="L46" s="49"/>
      <c r="N46" s="55"/>
    </row>
    <row r="47" spans="1:21" s="47" customFormat="1" ht="16" customHeight="1">
      <c r="A47" s="47" t="s">
        <v>296</v>
      </c>
      <c r="F47" s="68"/>
      <c r="G47" s="57"/>
      <c r="L47" s="49"/>
      <c r="N47" s="55"/>
    </row>
    <row r="48" spans="1:21" ht="21" customHeight="1">
      <c r="A48" s="13" t="s">
        <v>40</v>
      </c>
      <c r="B48" s="13"/>
      <c r="C48" s="13"/>
      <c r="D48" s="4" t="s">
        <v>41</v>
      </c>
      <c r="E48" s="13" t="s">
        <v>42</v>
      </c>
      <c r="F48" s="69" t="s">
        <v>300</v>
      </c>
      <c r="G48" s="58"/>
      <c r="H48" s="4" t="s">
        <v>43</v>
      </c>
      <c r="I48" s="13"/>
      <c r="J48" s="13" t="s">
        <v>44</v>
      </c>
      <c r="K48" s="13"/>
      <c r="L48" s="4" t="s">
        <v>45</v>
      </c>
      <c r="M48" s="5" t="s">
        <v>46</v>
      </c>
      <c r="N48" s="13" t="s">
        <v>47</v>
      </c>
      <c r="O48" s="13"/>
      <c r="P48" s="5" t="s">
        <v>48</v>
      </c>
      <c r="Q48" s="13" t="s">
        <v>297</v>
      </c>
      <c r="R48" s="13" t="s">
        <v>298</v>
      </c>
      <c r="S48" s="13"/>
      <c r="T48" s="13"/>
      <c r="U48" s="13"/>
    </row>
    <row r="49" spans="1:21" ht="5" customHeight="1">
      <c r="A49" s="14" t="s">
        <v>246</v>
      </c>
      <c r="B49" s="31"/>
      <c r="C49" s="14"/>
      <c r="D49" s="14" t="s">
        <v>247</v>
      </c>
      <c r="E49" s="14" t="s">
        <v>118</v>
      </c>
      <c r="F49" s="70"/>
      <c r="G49" s="59"/>
      <c r="H49" s="32">
        <v>3</v>
      </c>
      <c r="I49" s="31"/>
      <c r="J49" s="19">
        <v>550</v>
      </c>
      <c r="K49" s="31"/>
      <c r="L49" s="50">
        <v>-4.4800000000000004</v>
      </c>
      <c r="M49" s="7">
        <v>13.35</v>
      </c>
      <c r="N49" s="20">
        <v>28.1</v>
      </c>
      <c r="O49" s="31"/>
      <c r="P49" s="20">
        <v>8.39</v>
      </c>
      <c r="Q49" s="6" t="s">
        <v>58</v>
      </c>
      <c r="R49" s="14" t="s">
        <v>193</v>
      </c>
      <c r="S49" s="14"/>
      <c r="T49" s="14"/>
      <c r="U49" s="14"/>
    </row>
    <row r="50" spans="1:21" ht="6" customHeight="1">
      <c r="A50" s="15" t="s">
        <v>248</v>
      </c>
      <c r="C50" s="15"/>
      <c r="D50" s="15" t="s">
        <v>247</v>
      </c>
      <c r="E50" s="15" t="s">
        <v>118</v>
      </c>
      <c r="F50" s="71"/>
      <c r="G50" s="60"/>
      <c r="H50" s="30">
        <v>3.15</v>
      </c>
      <c r="J50" s="22">
        <v>400</v>
      </c>
      <c r="L50" s="51">
        <v>-13.3</v>
      </c>
      <c r="M50" s="9">
        <v>8.58</v>
      </c>
      <c r="N50" s="23">
        <v>19.16</v>
      </c>
      <c r="P50" s="23">
        <v>6.24</v>
      </c>
      <c r="Q50" s="8" t="s">
        <v>58</v>
      </c>
      <c r="R50" s="15" t="s">
        <v>193</v>
      </c>
      <c r="S50" s="15"/>
      <c r="T50" s="15"/>
      <c r="U50" s="15"/>
    </row>
    <row r="51" spans="1:21" ht="6" customHeight="1">
      <c r="A51" s="15" t="s">
        <v>249</v>
      </c>
      <c r="C51" s="15"/>
      <c r="D51" s="15" t="s">
        <v>247</v>
      </c>
      <c r="E51" s="15" t="s">
        <v>118</v>
      </c>
      <c r="F51" s="71"/>
      <c r="G51" s="60"/>
      <c r="H51" s="10">
        <v>3.2</v>
      </c>
      <c r="J51" s="22">
        <v>387</v>
      </c>
      <c r="L51" s="51">
        <v>-8.84</v>
      </c>
      <c r="M51" s="9">
        <v>6.35</v>
      </c>
      <c r="N51" s="23">
        <v>18.25</v>
      </c>
      <c r="P51" s="23">
        <v>3.81</v>
      </c>
      <c r="Q51" s="8" t="s">
        <v>58</v>
      </c>
      <c r="R51" s="15" t="s">
        <v>193</v>
      </c>
      <c r="S51" s="15"/>
      <c r="T51" s="15"/>
      <c r="U51" s="15"/>
    </row>
    <row r="52" spans="1:21" ht="6" customHeight="1">
      <c r="A52" s="15" t="s">
        <v>250</v>
      </c>
      <c r="C52" s="15"/>
      <c r="D52" s="15" t="s">
        <v>247</v>
      </c>
      <c r="E52" s="15" t="s">
        <v>118</v>
      </c>
      <c r="F52" s="71"/>
      <c r="G52" s="60"/>
      <c r="H52" s="10">
        <v>3.2</v>
      </c>
      <c r="J52" s="22">
        <v>400</v>
      </c>
      <c r="L52" s="51">
        <v>-8.84</v>
      </c>
      <c r="M52" s="9">
        <v>6.35</v>
      </c>
      <c r="N52" s="23">
        <v>18.25</v>
      </c>
      <c r="P52" s="23">
        <v>3.81</v>
      </c>
      <c r="Q52" s="8" t="s">
        <v>58</v>
      </c>
      <c r="R52" s="15" t="s">
        <v>193</v>
      </c>
      <c r="S52" s="15"/>
      <c r="T52" s="15"/>
      <c r="U52" s="15"/>
    </row>
    <row r="53" spans="1:21" ht="6" customHeight="1">
      <c r="A53" s="15" t="s">
        <v>251</v>
      </c>
      <c r="C53" s="15"/>
      <c r="D53" s="15" t="s">
        <v>247</v>
      </c>
      <c r="E53" s="15" t="s">
        <v>118</v>
      </c>
      <c r="F53" s="71"/>
      <c r="G53" s="60"/>
      <c r="H53" s="10">
        <v>3.2</v>
      </c>
      <c r="J53" s="22">
        <v>492</v>
      </c>
      <c r="L53" s="51">
        <v>-8.84</v>
      </c>
      <c r="M53" s="9">
        <v>6.35</v>
      </c>
      <c r="N53" s="23">
        <v>18.25</v>
      </c>
      <c r="P53" s="23">
        <v>3.81</v>
      </c>
      <c r="Q53" s="8" t="s">
        <v>58</v>
      </c>
      <c r="R53" s="15" t="s">
        <v>193</v>
      </c>
      <c r="S53" s="15"/>
      <c r="T53" s="15"/>
      <c r="U53" s="15"/>
    </row>
    <row r="54" spans="1:21" s="36" customFormat="1" ht="6" customHeight="1">
      <c r="A54" s="35" t="s">
        <v>273</v>
      </c>
      <c r="C54" s="35"/>
      <c r="D54" s="35" t="s">
        <v>247</v>
      </c>
      <c r="F54" s="72">
        <f>COUNT(H49:H53)</f>
        <v>5</v>
      </c>
      <c r="G54" s="61" t="s">
        <v>299</v>
      </c>
      <c r="H54" s="37">
        <f>MAX(H49:H53)</f>
        <v>3.2</v>
      </c>
      <c r="J54" s="38">
        <f>AVERAGE(J49:J53)</f>
        <v>445.8</v>
      </c>
      <c r="L54" s="52"/>
      <c r="M54" s="39"/>
      <c r="N54" s="40"/>
      <c r="P54" s="40"/>
      <c r="Q54" s="41"/>
      <c r="R54" s="35"/>
      <c r="S54" s="35"/>
      <c r="T54" s="35"/>
      <c r="U54" s="35"/>
    </row>
    <row r="55" spans="1:21" ht="6" customHeight="1">
      <c r="A55" s="15" t="s">
        <v>236</v>
      </c>
      <c r="C55" s="15"/>
      <c r="D55" s="15" t="s">
        <v>237</v>
      </c>
      <c r="E55" s="15" t="s">
        <v>118</v>
      </c>
      <c r="F55" s="71"/>
      <c r="G55" s="60"/>
      <c r="H55" s="10">
        <v>2.5</v>
      </c>
      <c r="J55" s="22">
        <v>435</v>
      </c>
      <c r="L55" s="51">
        <v>-13.74</v>
      </c>
      <c r="M55" s="9">
        <v>21.75</v>
      </c>
      <c r="N55" s="23">
        <v>26.75</v>
      </c>
      <c r="P55" s="23">
        <v>6.99</v>
      </c>
      <c r="Q55" s="8" t="s">
        <v>238</v>
      </c>
      <c r="R55" s="15" t="s">
        <v>193</v>
      </c>
      <c r="S55" s="15"/>
      <c r="T55" s="15"/>
      <c r="U55" s="15"/>
    </row>
    <row r="56" spans="1:21" ht="6" customHeight="1">
      <c r="A56" s="15" t="s">
        <v>239</v>
      </c>
      <c r="C56" s="15"/>
      <c r="D56" s="15" t="s">
        <v>237</v>
      </c>
      <c r="E56" s="15" t="s">
        <v>118</v>
      </c>
      <c r="F56" s="71"/>
      <c r="G56" s="60"/>
      <c r="H56" s="10">
        <v>2.5</v>
      </c>
      <c r="J56" s="22">
        <v>400</v>
      </c>
      <c r="L56" s="51">
        <v>-13.74</v>
      </c>
      <c r="M56" s="9">
        <v>21.75</v>
      </c>
      <c r="N56" s="23">
        <v>26.75</v>
      </c>
      <c r="P56" s="23">
        <v>6.99</v>
      </c>
      <c r="Q56" s="12"/>
      <c r="R56" s="15" t="s">
        <v>193</v>
      </c>
      <c r="S56" s="15"/>
      <c r="T56" s="15"/>
      <c r="U56" s="15"/>
    </row>
    <row r="57" spans="1:21" ht="6" customHeight="1">
      <c r="A57" s="15" t="s">
        <v>240</v>
      </c>
      <c r="C57" s="15"/>
      <c r="D57" s="15" t="s">
        <v>237</v>
      </c>
      <c r="E57" s="15" t="s">
        <v>118</v>
      </c>
      <c r="F57" s="71"/>
      <c r="G57" s="60"/>
      <c r="H57" s="10">
        <v>2.5</v>
      </c>
      <c r="J57" s="22">
        <v>457</v>
      </c>
      <c r="L57" s="51">
        <v>-13.74</v>
      </c>
      <c r="M57" s="9">
        <v>21.75</v>
      </c>
      <c r="N57" s="23">
        <v>26.75</v>
      </c>
      <c r="P57" s="23">
        <v>6.99</v>
      </c>
      <c r="Q57" s="12"/>
      <c r="R57" s="15" t="s">
        <v>193</v>
      </c>
      <c r="S57" s="15"/>
      <c r="T57" s="15"/>
      <c r="U57" s="15"/>
    </row>
    <row r="58" spans="1:21" ht="6" customHeight="1">
      <c r="A58" s="15" t="s">
        <v>241</v>
      </c>
      <c r="C58" s="15"/>
      <c r="D58" s="15" t="s">
        <v>237</v>
      </c>
      <c r="E58" s="15" t="s">
        <v>118</v>
      </c>
      <c r="F58" s="71"/>
      <c r="G58" s="60"/>
      <c r="H58" s="10">
        <v>2.6</v>
      </c>
      <c r="J58" s="22">
        <v>515</v>
      </c>
      <c r="L58" s="51">
        <v>-19.63</v>
      </c>
      <c r="M58" s="9">
        <v>20.48</v>
      </c>
      <c r="N58" s="23">
        <v>25.67</v>
      </c>
      <c r="P58" s="23">
        <v>7.09</v>
      </c>
      <c r="Q58" s="8" t="s">
        <v>58</v>
      </c>
      <c r="R58" s="15" t="s">
        <v>193</v>
      </c>
      <c r="S58" s="15"/>
      <c r="T58" s="15"/>
      <c r="U58" s="15"/>
    </row>
    <row r="59" spans="1:21" ht="6" customHeight="1">
      <c r="A59" s="15" t="s">
        <v>242</v>
      </c>
      <c r="C59" s="15"/>
      <c r="D59" s="15" t="s">
        <v>237</v>
      </c>
      <c r="E59" s="15" t="s">
        <v>118</v>
      </c>
      <c r="F59" s="71"/>
      <c r="G59" s="60"/>
      <c r="H59" s="10">
        <v>2.8</v>
      </c>
      <c r="J59" s="22">
        <v>510</v>
      </c>
      <c r="L59" s="51">
        <v>-19.52</v>
      </c>
      <c r="M59" s="9">
        <v>13.31</v>
      </c>
      <c r="N59" s="23">
        <v>18.55</v>
      </c>
      <c r="P59" s="23">
        <v>3.33</v>
      </c>
      <c r="Q59" s="8" t="s">
        <v>58</v>
      </c>
      <c r="R59" s="15" t="s">
        <v>193</v>
      </c>
      <c r="S59" s="15"/>
      <c r="T59" s="15"/>
      <c r="U59" s="15"/>
    </row>
    <row r="60" spans="1:21" ht="6" customHeight="1">
      <c r="A60" s="15" t="s">
        <v>243</v>
      </c>
      <c r="C60" s="15"/>
      <c r="D60" s="15" t="s">
        <v>237</v>
      </c>
      <c r="E60" s="15" t="s">
        <v>118</v>
      </c>
      <c r="F60" s="71"/>
      <c r="G60" s="60"/>
      <c r="H60" s="10">
        <v>2.8</v>
      </c>
      <c r="J60" s="22">
        <v>436</v>
      </c>
      <c r="L60" s="51">
        <v>-19.52</v>
      </c>
      <c r="M60" s="9">
        <v>13.31</v>
      </c>
      <c r="N60" s="23">
        <v>18.55</v>
      </c>
      <c r="P60" s="23">
        <v>3.33</v>
      </c>
      <c r="Q60" s="8" t="s">
        <v>58</v>
      </c>
      <c r="R60" s="15" t="s">
        <v>193</v>
      </c>
      <c r="S60" s="15"/>
      <c r="T60" s="15"/>
      <c r="U60" s="15"/>
    </row>
    <row r="61" spans="1:21" ht="6" customHeight="1">
      <c r="A61" s="15" t="s">
        <v>244</v>
      </c>
      <c r="C61" s="15"/>
      <c r="D61" s="15" t="s">
        <v>237</v>
      </c>
      <c r="E61" s="15" t="s">
        <v>118</v>
      </c>
      <c r="F61" s="71"/>
      <c r="G61" s="60"/>
      <c r="H61" s="10">
        <v>2.8</v>
      </c>
      <c r="J61" s="22">
        <v>485</v>
      </c>
      <c r="L61" s="51">
        <v>-19.52</v>
      </c>
      <c r="M61" s="9">
        <v>13.31</v>
      </c>
      <c r="N61" s="23">
        <v>18.55</v>
      </c>
      <c r="P61" s="23">
        <v>3.33</v>
      </c>
      <c r="Q61" s="8" t="s">
        <v>58</v>
      </c>
      <c r="R61" s="15" t="s">
        <v>193</v>
      </c>
      <c r="S61" s="15"/>
      <c r="T61" s="15"/>
      <c r="U61" s="15"/>
    </row>
    <row r="62" spans="1:21" ht="6" customHeight="1">
      <c r="A62" s="15" t="s">
        <v>245</v>
      </c>
      <c r="C62" s="15"/>
      <c r="D62" s="15" t="s">
        <v>237</v>
      </c>
      <c r="E62" s="15" t="s">
        <v>118</v>
      </c>
      <c r="F62" s="71"/>
      <c r="G62" s="60"/>
      <c r="H62" s="10">
        <v>2.8</v>
      </c>
      <c r="J62" s="22">
        <v>428</v>
      </c>
      <c r="L62" s="51">
        <v>-19.52</v>
      </c>
      <c r="M62" s="9">
        <v>13.31</v>
      </c>
      <c r="N62" s="23">
        <v>18.55</v>
      </c>
      <c r="P62" s="23">
        <v>3.33</v>
      </c>
      <c r="Q62" s="8" t="s">
        <v>58</v>
      </c>
      <c r="R62" s="15" t="s">
        <v>193</v>
      </c>
      <c r="S62" s="15"/>
      <c r="T62" s="15"/>
      <c r="U62" s="15"/>
    </row>
    <row r="63" spans="1:21" s="36" customFormat="1" ht="6" customHeight="1">
      <c r="A63" s="35" t="s">
        <v>273</v>
      </c>
      <c r="C63" s="35"/>
      <c r="D63" s="35" t="s">
        <v>237</v>
      </c>
      <c r="E63" s="35"/>
      <c r="F63" s="72">
        <f>COUNT(H55:H62)</f>
        <v>8</v>
      </c>
      <c r="G63" s="61" t="s">
        <v>299</v>
      </c>
      <c r="H63" s="37">
        <f>MAX(H55:H62)</f>
        <v>2.8</v>
      </c>
      <c r="J63" s="38">
        <f>AVERAGE(J55:J62)</f>
        <v>458.25</v>
      </c>
      <c r="L63" s="52"/>
      <c r="M63" s="39"/>
      <c r="N63" s="40"/>
      <c r="P63" s="40"/>
      <c r="Q63" s="41"/>
      <c r="R63" s="35"/>
      <c r="S63" s="35"/>
      <c r="T63" s="35"/>
      <c r="U63" s="35"/>
    </row>
    <row r="64" spans="1:21" s="36" customFormat="1" ht="6" customHeight="1">
      <c r="A64" s="35" t="s">
        <v>234</v>
      </c>
      <c r="C64" s="35"/>
      <c r="D64" s="35" t="s">
        <v>235</v>
      </c>
      <c r="E64" s="35" t="s">
        <v>118</v>
      </c>
      <c r="F64" s="73">
        <v>1</v>
      </c>
      <c r="G64" s="61" t="s">
        <v>299</v>
      </c>
      <c r="H64" s="37">
        <v>2.5</v>
      </c>
      <c r="J64" s="38">
        <v>450</v>
      </c>
      <c r="L64" s="52">
        <v>-13.74</v>
      </c>
      <c r="M64" s="39">
        <v>21.75</v>
      </c>
      <c r="N64" s="40">
        <v>26.75</v>
      </c>
      <c r="P64" s="40">
        <v>6.99</v>
      </c>
      <c r="Q64" s="41" t="s">
        <v>58</v>
      </c>
      <c r="R64" s="35" t="s">
        <v>193</v>
      </c>
      <c r="S64" s="35"/>
      <c r="T64" s="35"/>
      <c r="U64" s="35"/>
    </row>
    <row r="65" spans="1:21" ht="6" customHeight="1">
      <c r="A65" s="15" t="s">
        <v>153</v>
      </c>
      <c r="B65" s="15"/>
      <c r="C65" s="15"/>
      <c r="D65" s="8" t="s">
        <v>154</v>
      </c>
      <c r="E65" s="15" t="s">
        <v>51</v>
      </c>
      <c r="F65" s="71"/>
      <c r="G65" s="60"/>
      <c r="H65" s="28">
        <v>0.23599999999999999</v>
      </c>
      <c r="I65" s="21"/>
      <c r="J65" s="21">
        <v>1249.3330000000001</v>
      </c>
      <c r="K65" s="21"/>
      <c r="L65" s="51">
        <v>-47.9</v>
      </c>
      <c r="M65" s="9">
        <v>24.83</v>
      </c>
      <c r="N65" s="23">
        <v>21.42</v>
      </c>
      <c r="O65" s="23"/>
      <c r="P65" s="9">
        <v>7.7</v>
      </c>
      <c r="Q65" s="15" t="s">
        <v>155</v>
      </c>
      <c r="R65" s="15" t="s">
        <v>53</v>
      </c>
      <c r="T65" s="15"/>
      <c r="U65" s="15"/>
    </row>
    <row r="66" spans="1:21" ht="6" customHeight="1">
      <c r="A66" s="17" t="s">
        <v>165</v>
      </c>
      <c r="B66" s="17"/>
      <c r="C66" s="17"/>
      <c r="D66" s="8" t="s">
        <v>154</v>
      </c>
      <c r="E66" s="15" t="s">
        <v>51</v>
      </c>
      <c r="F66" s="71"/>
      <c r="G66" s="60"/>
      <c r="H66" s="10">
        <v>0.4</v>
      </c>
      <c r="I66" s="25"/>
      <c r="J66" s="22">
        <v>911</v>
      </c>
      <c r="K66" s="22"/>
      <c r="L66" s="51">
        <v>-62.47</v>
      </c>
      <c r="M66" s="9">
        <v>44.45</v>
      </c>
      <c r="N66" s="23">
        <v>22.39</v>
      </c>
      <c r="O66" s="23"/>
      <c r="P66" s="9">
        <v>4.3</v>
      </c>
      <c r="Q66" s="15" t="s">
        <v>58</v>
      </c>
      <c r="R66" s="15" t="s">
        <v>53</v>
      </c>
      <c r="T66" s="15"/>
      <c r="U66" s="15"/>
    </row>
    <row r="67" spans="1:21" ht="6" customHeight="1">
      <c r="A67" s="15" t="s">
        <v>167</v>
      </c>
      <c r="B67" s="15"/>
      <c r="C67" s="15"/>
      <c r="D67" s="8" t="s">
        <v>154</v>
      </c>
      <c r="E67" s="15" t="s">
        <v>51</v>
      </c>
      <c r="F67" s="71"/>
      <c r="G67" s="60"/>
      <c r="H67" s="28">
        <v>0.41199999999999998</v>
      </c>
      <c r="I67" s="21"/>
      <c r="J67" s="25">
        <v>1012.5</v>
      </c>
      <c r="K67" s="25"/>
      <c r="L67" s="51">
        <v>-70.900000000000006</v>
      </c>
      <c r="M67" s="9">
        <v>43.69</v>
      </c>
      <c r="N67" s="23">
        <v>23.24</v>
      </c>
      <c r="O67" s="23"/>
      <c r="P67" s="9">
        <v>3.12</v>
      </c>
      <c r="Q67" s="15" t="s">
        <v>58</v>
      </c>
      <c r="R67" s="15" t="s">
        <v>53</v>
      </c>
      <c r="T67" s="15"/>
      <c r="U67" s="15"/>
    </row>
    <row r="68" spans="1:21" ht="6" customHeight="1">
      <c r="A68" s="15" t="s">
        <v>168</v>
      </c>
      <c r="B68" s="15"/>
      <c r="C68" s="15"/>
      <c r="D68" s="8" t="s">
        <v>154</v>
      </c>
      <c r="E68" s="15" t="s">
        <v>51</v>
      </c>
      <c r="F68" s="71"/>
      <c r="G68" s="60"/>
      <c r="H68" s="28">
        <v>0.41199999999999998</v>
      </c>
      <c r="I68" s="21"/>
      <c r="J68" s="21">
        <v>1121.4290000000001</v>
      </c>
      <c r="K68" s="21"/>
      <c r="L68" s="51">
        <v>-70.900000000000006</v>
      </c>
      <c r="M68" s="9">
        <v>43.69</v>
      </c>
      <c r="N68" s="23">
        <v>23.24</v>
      </c>
      <c r="O68" s="23"/>
      <c r="P68" s="9">
        <v>3.12</v>
      </c>
      <c r="Q68" s="15" t="s">
        <v>169</v>
      </c>
      <c r="R68" s="15" t="s">
        <v>53</v>
      </c>
      <c r="T68" s="15"/>
      <c r="U68" s="15"/>
    </row>
    <row r="69" spans="1:21" ht="6" customHeight="1">
      <c r="A69" s="15" t="s">
        <v>170</v>
      </c>
      <c r="B69" s="15"/>
      <c r="C69" s="15"/>
      <c r="D69" s="8" t="s">
        <v>154</v>
      </c>
      <c r="E69" s="15" t="s">
        <v>51</v>
      </c>
      <c r="F69" s="71"/>
      <c r="G69" s="60"/>
      <c r="H69" s="28">
        <v>0.41199999999999998</v>
      </c>
      <c r="I69" s="21"/>
      <c r="J69" s="22">
        <v>1109</v>
      </c>
      <c r="K69" s="22"/>
      <c r="L69" s="51">
        <v>-70.900000000000006</v>
      </c>
      <c r="M69" s="9">
        <v>43.69</v>
      </c>
      <c r="N69" s="23">
        <v>23.24</v>
      </c>
      <c r="O69" s="23"/>
      <c r="P69" s="9">
        <v>3.12</v>
      </c>
      <c r="Q69" s="15" t="s">
        <v>169</v>
      </c>
      <c r="R69" s="15" t="s">
        <v>53</v>
      </c>
      <c r="T69" s="15"/>
      <c r="U69" s="15"/>
    </row>
    <row r="70" spans="1:21" ht="6" customHeight="1">
      <c r="A70" s="15" t="s">
        <v>171</v>
      </c>
      <c r="B70" s="15"/>
      <c r="C70" s="15"/>
      <c r="D70" s="8" t="s">
        <v>154</v>
      </c>
      <c r="E70" s="15" t="s">
        <v>51</v>
      </c>
      <c r="F70" s="71"/>
      <c r="G70" s="60"/>
      <c r="H70" s="28">
        <v>0.41199999999999998</v>
      </c>
      <c r="I70" s="21"/>
      <c r="J70" s="21">
        <v>1266.1669999999999</v>
      </c>
      <c r="K70" s="21"/>
      <c r="L70" s="51">
        <v>-70.900000000000006</v>
      </c>
      <c r="M70" s="9">
        <v>43.69</v>
      </c>
      <c r="N70" s="23">
        <v>23.24</v>
      </c>
      <c r="O70" s="23"/>
      <c r="P70" s="9">
        <v>3.12</v>
      </c>
      <c r="Q70" s="15" t="s">
        <v>169</v>
      </c>
      <c r="R70" s="15" t="s">
        <v>53</v>
      </c>
      <c r="T70" s="15"/>
      <c r="U70" s="15"/>
    </row>
    <row r="71" spans="1:21" ht="6" customHeight="1">
      <c r="A71" s="15" t="s">
        <v>172</v>
      </c>
      <c r="B71" s="15"/>
      <c r="C71" s="15"/>
      <c r="D71" s="8" t="s">
        <v>154</v>
      </c>
      <c r="E71" s="15" t="s">
        <v>51</v>
      </c>
      <c r="F71" s="71"/>
      <c r="G71" s="60"/>
      <c r="H71" s="28">
        <v>0.41199999999999998</v>
      </c>
      <c r="I71" s="21"/>
      <c r="J71" s="21">
        <v>1115.7139999999999</v>
      </c>
      <c r="K71" s="21"/>
      <c r="L71" s="51">
        <v>-70.900000000000006</v>
      </c>
      <c r="M71" s="9">
        <v>43.69</v>
      </c>
      <c r="N71" s="23">
        <v>23.24</v>
      </c>
      <c r="O71" s="23"/>
      <c r="P71" s="9">
        <v>3.12</v>
      </c>
      <c r="Q71" s="15" t="s">
        <v>169</v>
      </c>
      <c r="R71" s="15" t="s">
        <v>53</v>
      </c>
      <c r="T71" s="15"/>
      <c r="U71" s="15"/>
    </row>
    <row r="72" spans="1:21" ht="6" customHeight="1">
      <c r="A72" s="15" t="s">
        <v>173</v>
      </c>
      <c r="B72" s="15"/>
      <c r="C72" s="15"/>
      <c r="D72" s="8" t="s">
        <v>154</v>
      </c>
      <c r="E72" s="15" t="s">
        <v>51</v>
      </c>
      <c r="F72" s="71"/>
      <c r="G72" s="60"/>
      <c r="H72" s="28">
        <v>0.41199999999999998</v>
      </c>
      <c r="I72" s="21"/>
      <c r="J72" s="22">
        <v>1135</v>
      </c>
      <c r="K72" s="22"/>
      <c r="L72" s="51">
        <v>-70.900000000000006</v>
      </c>
      <c r="M72" s="9">
        <v>43.69</v>
      </c>
      <c r="N72" s="23">
        <v>23.24</v>
      </c>
      <c r="O72" s="23"/>
      <c r="P72" s="9">
        <v>3.12</v>
      </c>
      <c r="Q72" s="15" t="s">
        <v>169</v>
      </c>
      <c r="R72" s="15" t="s">
        <v>53</v>
      </c>
      <c r="T72" s="15"/>
      <c r="U72" s="15"/>
    </row>
    <row r="73" spans="1:21" ht="6" customHeight="1">
      <c r="A73" s="15" t="s">
        <v>174</v>
      </c>
      <c r="C73" s="15"/>
      <c r="D73" s="15" t="s">
        <v>154</v>
      </c>
      <c r="E73" s="15" t="s">
        <v>51</v>
      </c>
      <c r="F73" s="71"/>
      <c r="G73" s="60"/>
      <c r="H73" s="28">
        <v>0.41199999999999998</v>
      </c>
      <c r="J73" s="22">
        <v>1090</v>
      </c>
      <c r="L73" s="51">
        <v>-70.900000000000006</v>
      </c>
      <c r="M73" s="9">
        <v>43.69</v>
      </c>
      <c r="N73" s="23">
        <v>23.24</v>
      </c>
      <c r="P73" s="23">
        <v>3.12</v>
      </c>
      <c r="Q73" s="8" t="s">
        <v>169</v>
      </c>
      <c r="R73" s="15" t="s">
        <v>53</v>
      </c>
      <c r="S73" s="15"/>
      <c r="T73" s="15"/>
      <c r="U73" s="15"/>
    </row>
    <row r="74" spans="1:21" ht="6" customHeight="1">
      <c r="A74" s="15" t="s">
        <v>175</v>
      </c>
      <c r="C74" s="15"/>
      <c r="D74" s="15" t="s">
        <v>154</v>
      </c>
      <c r="E74" s="15" t="s">
        <v>51</v>
      </c>
      <c r="F74" s="71"/>
      <c r="G74" s="60"/>
      <c r="H74" s="28">
        <v>0.41199999999999998</v>
      </c>
      <c r="J74" s="22">
        <v>1000</v>
      </c>
      <c r="L74" s="51">
        <v>-70.900000000000006</v>
      </c>
      <c r="M74" s="9">
        <v>43.69</v>
      </c>
      <c r="N74" s="23">
        <v>23.24</v>
      </c>
      <c r="P74" s="23">
        <v>3.12</v>
      </c>
      <c r="Q74" s="8" t="s">
        <v>169</v>
      </c>
      <c r="R74" s="15" t="s">
        <v>53</v>
      </c>
      <c r="S74" s="15"/>
      <c r="T74" s="15"/>
      <c r="U74" s="15"/>
    </row>
    <row r="75" spans="1:21" ht="6" customHeight="1">
      <c r="A75" s="15" t="s">
        <v>176</v>
      </c>
      <c r="C75" s="15"/>
      <c r="D75" s="15" t="s">
        <v>154</v>
      </c>
      <c r="E75" s="15" t="s">
        <v>51</v>
      </c>
      <c r="F75" s="71"/>
      <c r="G75" s="60"/>
      <c r="H75" s="28">
        <v>0.41199999999999998</v>
      </c>
      <c r="J75" s="21">
        <v>1056.3330000000001</v>
      </c>
      <c r="L75" s="51">
        <v>-70.900000000000006</v>
      </c>
      <c r="M75" s="9">
        <v>43.69</v>
      </c>
      <c r="N75" s="23">
        <v>23.24</v>
      </c>
      <c r="P75" s="23">
        <v>3.12</v>
      </c>
      <c r="Q75" s="8" t="s">
        <v>169</v>
      </c>
      <c r="R75" s="15" t="s">
        <v>53</v>
      </c>
      <c r="S75" s="15"/>
      <c r="T75" s="15"/>
      <c r="U75" s="15"/>
    </row>
    <row r="76" spans="1:21" ht="6" customHeight="1">
      <c r="A76" s="15" t="s">
        <v>177</v>
      </c>
      <c r="C76" s="15"/>
      <c r="D76" s="15" t="s">
        <v>154</v>
      </c>
      <c r="E76" s="15" t="s">
        <v>51</v>
      </c>
      <c r="F76" s="71"/>
      <c r="G76" s="60"/>
      <c r="H76" s="28">
        <v>0.41199999999999998</v>
      </c>
      <c r="J76" s="22">
        <v>1006</v>
      </c>
      <c r="L76" s="51">
        <v>-70.900000000000006</v>
      </c>
      <c r="M76" s="9">
        <v>43.69</v>
      </c>
      <c r="N76" s="23">
        <v>23.24</v>
      </c>
      <c r="P76" s="23">
        <v>3.12</v>
      </c>
      <c r="Q76" s="8" t="s">
        <v>169</v>
      </c>
      <c r="R76" s="15" t="s">
        <v>53</v>
      </c>
      <c r="S76" s="15"/>
      <c r="T76" s="15"/>
      <c r="U76" s="15"/>
    </row>
    <row r="77" spans="1:21" ht="6" customHeight="1">
      <c r="A77" s="15" t="s">
        <v>181</v>
      </c>
      <c r="C77" s="15"/>
      <c r="D77" s="15" t="s">
        <v>154</v>
      </c>
      <c r="E77" s="15" t="s">
        <v>51</v>
      </c>
      <c r="F77" s="71"/>
      <c r="G77" s="60"/>
      <c r="H77" s="30">
        <v>0.54</v>
      </c>
      <c r="J77" s="22">
        <v>1000</v>
      </c>
      <c r="L77" s="51">
        <v>-66.52</v>
      </c>
      <c r="M77" s="9">
        <v>39.130000000000003</v>
      </c>
      <c r="N77" s="23">
        <v>25.04</v>
      </c>
      <c r="P77" s="23">
        <v>3.6</v>
      </c>
      <c r="Q77" s="8" t="s">
        <v>58</v>
      </c>
      <c r="R77" s="15" t="s">
        <v>53</v>
      </c>
      <c r="S77" s="15"/>
      <c r="T77" s="15"/>
      <c r="U77" s="15"/>
    </row>
    <row r="78" spans="1:21" ht="6" customHeight="1">
      <c r="A78" s="15" t="s">
        <v>182</v>
      </c>
      <c r="C78" s="15"/>
      <c r="D78" s="15" t="s">
        <v>154</v>
      </c>
      <c r="E78" s="15" t="s">
        <v>51</v>
      </c>
      <c r="F78" s="71"/>
      <c r="G78" s="60"/>
      <c r="H78" s="30">
        <v>0.55000000000000004</v>
      </c>
      <c r="J78" s="22">
        <v>900</v>
      </c>
      <c r="L78" s="51">
        <v>-70.53</v>
      </c>
      <c r="M78" s="9">
        <v>42.64</v>
      </c>
      <c r="N78" s="23">
        <v>24.98</v>
      </c>
      <c r="P78" s="23">
        <v>3.43</v>
      </c>
      <c r="Q78" s="8" t="s">
        <v>183</v>
      </c>
      <c r="R78" s="15" t="s">
        <v>53</v>
      </c>
      <c r="S78" s="15"/>
      <c r="T78" s="15"/>
      <c r="U78" s="15"/>
    </row>
    <row r="79" spans="1:21" ht="6" customHeight="1">
      <c r="A79" s="15" t="s">
        <v>184</v>
      </c>
      <c r="C79" s="15"/>
      <c r="D79" s="15" t="s">
        <v>154</v>
      </c>
      <c r="E79" s="15" t="s">
        <v>51</v>
      </c>
      <c r="F79" s="71"/>
      <c r="G79" s="60"/>
      <c r="H79" s="28">
        <v>0.58099999999999996</v>
      </c>
      <c r="J79" s="22">
        <v>1100</v>
      </c>
      <c r="L79" s="51">
        <v>-81.89</v>
      </c>
      <c r="M79" s="9">
        <v>46.64</v>
      </c>
      <c r="N79" s="23">
        <v>26.88</v>
      </c>
      <c r="P79" s="23">
        <v>4.12</v>
      </c>
      <c r="Q79" s="8" t="s">
        <v>58</v>
      </c>
      <c r="R79" s="15" t="s">
        <v>53</v>
      </c>
      <c r="S79" s="15"/>
      <c r="T79" s="15"/>
      <c r="U79" s="15"/>
    </row>
    <row r="80" spans="1:21" ht="6" customHeight="1">
      <c r="A80" s="15" t="s">
        <v>185</v>
      </c>
      <c r="C80" s="15"/>
      <c r="D80" s="15" t="s">
        <v>154</v>
      </c>
      <c r="E80" s="15" t="s">
        <v>51</v>
      </c>
      <c r="F80" s="71"/>
      <c r="G80" s="60"/>
      <c r="H80" s="30">
        <v>0.59</v>
      </c>
      <c r="J80" s="22">
        <v>1030</v>
      </c>
      <c r="L80" s="51">
        <v>-85.49</v>
      </c>
      <c r="M80" s="9">
        <v>47.31</v>
      </c>
      <c r="N80" s="23">
        <v>26.32</v>
      </c>
      <c r="P80" s="23">
        <v>4.72</v>
      </c>
      <c r="Q80" s="8" t="s">
        <v>58</v>
      </c>
      <c r="R80" s="15" t="s">
        <v>53</v>
      </c>
      <c r="S80" s="15"/>
      <c r="T80" s="15"/>
      <c r="U80" s="15"/>
    </row>
    <row r="81" spans="1:21" ht="6" customHeight="1">
      <c r="A81" s="15" t="s">
        <v>186</v>
      </c>
      <c r="C81" s="15"/>
      <c r="D81" s="15" t="s">
        <v>154</v>
      </c>
      <c r="E81" s="15" t="s">
        <v>51</v>
      </c>
      <c r="F81" s="71"/>
      <c r="G81" s="60"/>
      <c r="H81" s="30">
        <v>0.59</v>
      </c>
      <c r="J81" s="25">
        <v>937.5</v>
      </c>
      <c r="L81" s="51">
        <v>-85.49</v>
      </c>
      <c r="M81" s="9">
        <v>47.31</v>
      </c>
      <c r="N81" s="23">
        <v>26.32</v>
      </c>
      <c r="P81" s="23">
        <v>4.72</v>
      </c>
      <c r="Q81" s="8" t="s">
        <v>58</v>
      </c>
      <c r="R81" s="15" t="s">
        <v>53</v>
      </c>
      <c r="S81" s="15"/>
      <c r="T81" s="15"/>
      <c r="U81" s="15"/>
    </row>
    <row r="82" spans="1:21" ht="6" customHeight="1">
      <c r="A82" s="15" t="s">
        <v>187</v>
      </c>
      <c r="C82" s="15"/>
      <c r="D82" s="15" t="s">
        <v>154</v>
      </c>
      <c r="E82" s="15" t="s">
        <v>51</v>
      </c>
      <c r="F82" s="71"/>
      <c r="G82" s="60"/>
      <c r="H82" s="30">
        <v>0.59</v>
      </c>
      <c r="J82" s="22">
        <v>1220</v>
      </c>
      <c r="L82" s="51">
        <v>-85.49</v>
      </c>
      <c r="M82" s="9">
        <v>47.31</v>
      </c>
      <c r="N82" s="23">
        <v>26.32</v>
      </c>
      <c r="P82" s="23">
        <v>4.72</v>
      </c>
      <c r="Q82" s="8" t="s">
        <v>58</v>
      </c>
      <c r="R82" s="15" t="s">
        <v>53</v>
      </c>
      <c r="S82" s="15"/>
      <c r="T82" s="15"/>
      <c r="U82" s="15"/>
    </row>
    <row r="83" spans="1:21" ht="6" customHeight="1">
      <c r="A83" s="15" t="s">
        <v>188</v>
      </c>
      <c r="C83" s="15"/>
      <c r="D83" s="15" t="s">
        <v>154</v>
      </c>
      <c r="E83" s="15" t="s">
        <v>51</v>
      </c>
      <c r="F83" s="71"/>
      <c r="G83" s="60"/>
      <c r="H83" s="30">
        <v>0.59</v>
      </c>
      <c r="J83" s="22">
        <v>850</v>
      </c>
      <c r="L83" s="51">
        <v>-85.49</v>
      </c>
      <c r="M83" s="9">
        <v>47.31</v>
      </c>
      <c r="N83" s="23">
        <v>26.32</v>
      </c>
      <c r="P83" s="23">
        <v>4.72</v>
      </c>
      <c r="Q83" s="8" t="s">
        <v>58</v>
      </c>
      <c r="R83" s="15" t="s">
        <v>53</v>
      </c>
      <c r="S83" s="15"/>
      <c r="T83" s="15"/>
      <c r="U83" s="15"/>
    </row>
    <row r="84" spans="1:21" ht="6" customHeight="1">
      <c r="A84" s="15" t="s">
        <v>189</v>
      </c>
      <c r="C84" s="15"/>
      <c r="D84" s="15" t="s">
        <v>154</v>
      </c>
      <c r="E84" s="15" t="s">
        <v>51</v>
      </c>
      <c r="F84" s="71"/>
      <c r="G84" s="60"/>
      <c r="H84" s="30">
        <v>0.59</v>
      </c>
      <c r="J84" s="22">
        <v>1225</v>
      </c>
      <c r="L84" s="51">
        <v>-85.49</v>
      </c>
      <c r="M84" s="9">
        <v>47.31</v>
      </c>
      <c r="N84" s="23">
        <v>26.32</v>
      </c>
      <c r="P84" s="23">
        <v>4.72</v>
      </c>
      <c r="Q84" s="8" t="s">
        <v>58</v>
      </c>
      <c r="R84" s="15" t="s">
        <v>53</v>
      </c>
      <c r="S84" s="15"/>
      <c r="T84" s="15"/>
      <c r="U84" s="15"/>
    </row>
    <row r="85" spans="1:21" ht="6" customHeight="1">
      <c r="A85" s="15" t="s">
        <v>190</v>
      </c>
      <c r="C85" s="15"/>
      <c r="D85" s="15" t="s">
        <v>154</v>
      </c>
      <c r="E85" s="15" t="s">
        <v>51</v>
      </c>
      <c r="F85" s="71"/>
      <c r="G85" s="60"/>
      <c r="H85" s="30">
        <v>0.59</v>
      </c>
      <c r="J85" s="22">
        <v>1015</v>
      </c>
      <c r="L85" s="51">
        <v>-85.49</v>
      </c>
      <c r="M85" s="9">
        <v>47.31</v>
      </c>
      <c r="N85" s="23">
        <v>26.32</v>
      </c>
      <c r="P85" s="23">
        <v>4.72</v>
      </c>
      <c r="Q85" s="8" t="s">
        <v>58</v>
      </c>
      <c r="R85" s="15" t="s">
        <v>53</v>
      </c>
      <c r="S85" s="15"/>
      <c r="T85" s="15"/>
      <c r="U85" s="15"/>
    </row>
    <row r="86" spans="1:21" ht="6" customHeight="1">
      <c r="A86" s="15" t="s">
        <v>191</v>
      </c>
      <c r="C86" s="15"/>
      <c r="D86" s="15" t="s">
        <v>154</v>
      </c>
      <c r="E86" s="15" t="s">
        <v>51</v>
      </c>
      <c r="F86" s="71"/>
      <c r="G86" s="60"/>
      <c r="H86" s="30">
        <v>0.59</v>
      </c>
      <c r="J86" s="22">
        <v>1030</v>
      </c>
      <c r="L86" s="51">
        <v>-85.49</v>
      </c>
      <c r="M86" s="9">
        <v>47.31</v>
      </c>
      <c r="N86" s="23">
        <v>26.32</v>
      </c>
      <c r="P86" s="23">
        <v>4.72</v>
      </c>
      <c r="Q86" s="8" t="s">
        <v>58</v>
      </c>
      <c r="R86" s="15" t="s">
        <v>53</v>
      </c>
      <c r="S86" s="15"/>
      <c r="T86" s="15"/>
      <c r="U86" s="15"/>
    </row>
    <row r="87" spans="1:21" ht="6" customHeight="1">
      <c r="A87" s="15" t="s">
        <v>195</v>
      </c>
      <c r="C87" s="15"/>
      <c r="D87" s="15" t="s">
        <v>154</v>
      </c>
      <c r="E87" s="15" t="s">
        <v>51</v>
      </c>
      <c r="F87" s="71"/>
      <c r="G87" s="60"/>
      <c r="H87" s="30">
        <v>0.85</v>
      </c>
      <c r="J87" s="22">
        <v>940</v>
      </c>
      <c r="L87" s="51">
        <v>-60.38</v>
      </c>
      <c r="M87" s="9">
        <v>31.09</v>
      </c>
      <c r="N87" s="23">
        <v>30.64</v>
      </c>
      <c r="P87" s="23">
        <v>6.32</v>
      </c>
      <c r="Q87" s="8" t="s">
        <v>58</v>
      </c>
      <c r="R87" s="15" t="s">
        <v>53</v>
      </c>
      <c r="S87" s="15"/>
      <c r="T87" s="15"/>
      <c r="U87" s="15"/>
    </row>
    <row r="88" spans="1:21" ht="6" customHeight="1">
      <c r="A88" s="15" t="s">
        <v>200</v>
      </c>
      <c r="C88" s="15"/>
      <c r="D88" s="15" t="s">
        <v>154</v>
      </c>
      <c r="E88" s="15" t="s">
        <v>51</v>
      </c>
      <c r="F88" s="71"/>
      <c r="G88" s="60"/>
      <c r="H88" s="30">
        <v>1.1499999999999999</v>
      </c>
      <c r="J88" s="22">
        <v>779</v>
      </c>
      <c r="L88" s="51">
        <v>-36.76</v>
      </c>
      <c r="M88" s="9">
        <v>15.98</v>
      </c>
      <c r="N88" s="23">
        <v>21.13</v>
      </c>
      <c r="P88" s="23">
        <v>3.68</v>
      </c>
      <c r="Q88" s="8" t="s">
        <v>58</v>
      </c>
      <c r="R88" s="15" t="s">
        <v>53</v>
      </c>
      <c r="S88" s="15"/>
      <c r="T88" s="15"/>
      <c r="U88" s="15"/>
    </row>
    <row r="89" spans="1:21" ht="6" customHeight="1">
      <c r="A89" s="15" t="s">
        <v>201</v>
      </c>
      <c r="C89" s="15"/>
      <c r="D89" s="15" t="s">
        <v>154</v>
      </c>
      <c r="E89" s="15" t="s">
        <v>51</v>
      </c>
      <c r="F89" s="71"/>
      <c r="G89" s="60"/>
      <c r="H89" s="30">
        <v>1.25</v>
      </c>
      <c r="J89" s="22">
        <v>1020</v>
      </c>
      <c r="L89" s="51">
        <v>-53.53</v>
      </c>
      <c r="M89" s="9">
        <v>17.190000000000001</v>
      </c>
      <c r="N89" s="23">
        <v>28.98</v>
      </c>
      <c r="P89" s="23">
        <v>6.13</v>
      </c>
      <c r="Q89" s="8" t="s">
        <v>58</v>
      </c>
      <c r="R89" s="15" t="s">
        <v>53</v>
      </c>
      <c r="S89" s="15"/>
      <c r="T89" s="15"/>
      <c r="U89" s="15"/>
    </row>
    <row r="90" spans="1:21" ht="6" customHeight="1">
      <c r="A90" s="15" t="s">
        <v>202</v>
      </c>
      <c r="C90" s="15"/>
      <c r="D90" s="15" t="s">
        <v>154</v>
      </c>
      <c r="E90" s="15" t="s">
        <v>51</v>
      </c>
      <c r="F90" s="71"/>
      <c r="G90" s="60"/>
      <c r="H90" s="30">
        <v>1.29</v>
      </c>
      <c r="J90" s="25">
        <v>868.6</v>
      </c>
      <c r="L90" s="51">
        <v>-45.88</v>
      </c>
      <c r="M90" s="9">
        <v>17.27</v>
      </c>
      <c r="N90" s="23">
        <v>25.15</v>
      </c>
      <c r="P90" s="23">
        <v>7.02</v>
      </c>
      <c r="Q90" s="8" t="s">
        <v>58</v>
      </c>
      <c r="R90" s="15" t="s">
        <v>53</v>
      </c>
      <c r="S90" s="15"/>
      <c r="T90" s="15"/>
      <c r="U90" s="15"/>
    </row>
    <row r="91" spans="1:21" ht="6" customHeight="1">
      <c r="A91" s="15" t="s">
        <v>203</v>
      </c>
      <c r="C91" s="15"/>
      <c r="D91" s="15" t="s">
        <v>154</v>
      </c>
      <c r="E91" s="15" t="s">
        <v>51</v>
      </c>
      <c r="F91" s="71"/>
      <c r="G91" s="60"/>
      <c r="H91" s="10">
        <v>1.3</v>
      </c>
      <c r="J91" s="22">
        <v>800</v>
      </c>
      <c r="L91" s="51">
        <v>-41.43</v>
      </c>
      <c r="M91" s="9">
        <v>18</v>
      </c>
      <c r="N91" s="23">
        <v>24.13</v>
      </c>
      <c r="P91" s="23">
        <v>7.22</v>
      </c>
      <c r="Q91" s="8" t="s">
        <v>58</v>
      </c>
      <c r="R91" s="15" t="s">
        <v>53</v>
      </c>
      <c r="S91" s="15"/>
      <c r="T91" s="15"/>
      <c r="U91" s="15"/>
    </row>
    <row r="92" spans="1:21" ht="6" customHeight="1">
      <c r="A92" s="15" t="s">
        <v>206</v>
      </c>
      <c r="C92" s="15"/>
      <c r="D92" s="15" t="s">
        <v>154</v>
      </c>
      <c r="E92" s="15" t="s">
        <v>51</v>
      </c>
      <c r="F92" s="71"/>
      <c r="G92" s="60"/>
      <c r="H92" s="30">
        <v>1.49</v>
      </c>
      <c r="J92" s="21">
        <v>792.57100000000003</v>
      </c>
      <c r="L92" s="51">
        <v>-42.91</v>
      </c>
      <c r="M92" s="9">
        <v>19.48</v>
      </c>
      <c r="N92" s="23">
        <v>29.83</v>
      </c>
      <c r="P92" s="23">
        <v>4.68</v>
      </c>
      <c r="Q92" s="8" t="s">
        <v>58</v>
      </c>
      <c r="R92" s="15" t="s">
        <v>53</v>
      </c>
      <c r="S92" s="15"/>
      <c r="T92" s="15"/>
      <c r="U92" s="15"/>
    </row>
    <row r="93" spans="1:21" ht="6" customHeight="1">
      <c r="A93" s="15" t="s">
        <v>207</v>
      </c>
      <c r="C93" s="15"/>
      <c r="D93" s="15" t="s">
        <v>154</v>
      </c>
      <c r="E93" s="15" t="s">
        <v>51</v>
      </c>
      <c r="F93" s="71"/>
      <c r="G93" s="60"/>
      <c r="H93" s="30">
        <v>1.49</v>
      </c>
      <c r="J93" s="22">
        <v>900</v>
      </c>
      <c r="L93" s="51">
        <v>-42.91</v>
      </c>
      <c r="M93" s="9">
        <v>19.48</v>
      </c>
      <c r="N93" s="23">
        <v>29.83</v>
      </c>
      <c r="P93" s="23">
        <v>4.68</v>
      </c>
      <c r="Q93" s="8" t="s">
        <v>58</v>
      </c>
      <c r="R93" s="15" t="s">
        <v>53</v>
      </c>
      <c r="S93" s="15"/>
      <c r="T93" s="15"/>
      <c r="U93" s="15"/>
    </row>
    <row r="94" spans="1:21" ht="6" customHeight="1">
      <c r="A94" s="15" t="s">
        <v>209</v>
      </c>
      <c r="C94" s="15"/>
      <c r="D94" s="15" t="s">
        <v>154</v>
      </c>
      <c r="E94" s="15" t="s">
        <v>51</v>
      </c>
      <c r="F94" s="71"/>
      <c r="G94" s="60"/>
      <c r="H94" s="10">
        <v>1.6</v>
      </c>
      <c r="J94" s="22">
        <v>856</v>
      </c>
      <c r="L94" s="51">
        <v>-38.14</v>
      </c>
      <c r="M94" s="9">
        <v>16.22</v>
      </c>
      <c r="N94" s="23">
        <v>27.58</v>
      </c>
      <c r="P94" s="23">
        <v>3.91</v>
      </c>
      <c r="Q94" s="8" t="s">
        <v>58</v>
      </c>
      <c r="R94" s="15" t="s">
        <v>53</v>
      </c>
      <c r="S94" s="15"/>
      <c r="T94" s="15"/>
      <c r="U94" s="15"/>
    </row>
    <row r="95" spans="1:21" ht="6" customHeight="1">
      <c r="A95" s="15" t="s">
        <v>210</v>
      </c>
      <c r="C95" s="15"/>
      <c r="D95" s="15" t="s">
        <v>154</v>
      </c>
      <c r="E95" s="15" t="s">
        <v>51</v>
      </c>
      <c r="F95" s="71"/>
      <c r="G95" s="60"/>
      <c r="H95" s="10">
        <v>1.6</v>
      </c>
      <c r="J95" s="22">
        <v>850</v>
      </c>
      <c r="L95" s="51">
        <v>-38.14</v>
      </c>
      <c r="M95" s="9">
        <v>16.22</v>
      </c>
      <c r="N95" s="23">
        <v>27.58</v>
      </c>
      <c r="P95" s="23">
        <v>3.91</v>
      </c>
      <c r="Q95" s="8" t="s">
        <v>58</v>
      </c>
      <c r="R95" s="15" t="s">
        <v>53</v>
      </c>
      <c r="S95" s="15"/>
      <c r="T95" s="15"/>
      <c r="U95" s="15"/>
    </row>
    <row r="96" spans="1:21" ht="6" customHeight="1">
      <c r="A96" s="15" t="s">
        <v>211</v>
      </c>
      <c r="C96" s="15"/>
      <c r="D96" s="15" t="s">
        <v>154</v>
      </c>
      <c r="E96" s="15" t="s">
        <v>51</v>
      </c>
      <c r="F96" s="71"/>
      <c r="G96" s="60"/>
      <c r="H96" s="30">
        <v>1.66</v>
      </c>
      <c r="J96" s="22">
        <v>951</v>
      </c>
      <c r="L96" s="51">
        <v>-33.18</v>
      </c>
      <c r="M96" s="9">
        <v>16.14</v>
      </c>
      <c r="N96" s="23">
        <v>38.08</v>
      </c>
      <c r="P96" s="23">
        <v>9.15</v>
      </c>
      <c r="Q96" s="8" t="s">
        <v>58</v>
      </c>
      <c r="R96" s="15" t="s">
        <v>53</v>
      </c>
      <c r="S96" s="15"/>
      <c r="T96" s="15"/>
      <c r="U96" s="15"/>
    </row>
    <row r="97" spans="1:21" ht="6" customHeight="1">
      <c r="A97" s="15" t="s">
        <v>212</v>
      </c>
      <c r="C97" s="15"/>
      <c r="D97" s="15" t="s">
        <v>154</v>
      </c>
      <c r="E97" s="15" t="s">
        <v>51</v>
      </c>
      <c r="F97" s="71"/>
      <c r="G97" s="60"/>
      <c r="H97" s="30">
        <v>1.66</v>
      </c>
      <c r="J97" s="22">
        <v>1000</v>
      </c>
      <c r="L97" s="51">
        <v>-33.18</v>
      </c>
      <c r="M97" s="9">
        <v>16.14</v>
      </c>
      <c r="N97" s="23">
        <v>38.08</v>
      </c>
      <c r="P97" s="23">
        <v>9.15</v>
      </c>
      <c r="Q97" s="8" t="s">
        <v>58</v>
      </c>
      <c r="R97" s="15" t="s">
        <v>53</v>
      </c>
      <c r="S97" s="15"/>
      <c r="T97" s="15"/>
      <c r="U97" s="15"/>
    </row>
    <row r="98" spans="1:21" s="36" customFormat="1" ht="6" customHeight="1">
      <c r="A98" s="35" t="s">
        <v>273</v>
      </c>
      <c r="C98" s="35"/>
      <c r="D98" s="35" t="s">
        <v>154</v>
      </c>
      <c r="E98" s="35"/>
      <c r="F98" s="72">
        <f>COUNT(H65:H97)</f>
        <v>33</v>
      </c>
      <c r="G98" s="61" t="s">
        <v>299</v>
      </c>
      <c r="H98" s="42">
        <f>MAX(H65:H97)</f>
        <v>1.66</v>
      </c>
      <c r="J98" s="38">
        <f>AVERAGE(J65:J97)</f>
        <v>1004.1559696969696</v>
      </c>
      <c r="L98" s="52"/>
      <c r="M98" s="39"/>
      <c r="N98" s="40"/>
      <c r="P98" s="40"/>
      <c r="Q98" s="41"/>
      <c r="R98" s="35"/>
      <c r="S98" s="35"/>
      <c r="T98" s="35"/>
      <c r="U98" s="35"/>
    </row>
    <row r="99" spans="1:21" ht="6" customHeight="1">
      <c r="A99" s="15" t="s">
        <v>196</v>
      </c>
      <c r="C99" s="15"/>
      <c r="D99" s="15" t="s">
        <v>197</v>
      </c>
      <c r="E99" s="15" t="s">
        <v>118</v>
      </c>
      <c r="F99" s="71"/>
      <c r="G99" s="60"/>
      <c r="H99" s="30">
        <v>1.04</v>
      </c>
      <c r="J99" s="22">
        <v>995</v>
      </c>
      <c r="L99" s="51">
        <v>-56.42</v>
      </c>
      <c r="M99" s="9">
        <v>22.49</v>
      </c>
      <c r="N99" s="23">
        <v>28.38</v>
      </c>
      <c r="P99" s="23">
        <v>7.07</v>
      </c>
      <c r="Q99" s="8" t="s">
        <v>58</v>
      </c>
      <c r="R99" s="15" t="s">
        <v>53</v>
      </c>
      <c r="S99" s="15"/>
      <c r="T99" s="15"/>
      <c r="U99" s="15"/>
    </row>
    <row r="100" spans="1:21" ht="6" customHeight="1">
      <c r="A100" s="15" t="s">
        <v>198</v>
      </c>
      <c r="C100" s="15"/>
      <c r="D100" s="15" t="s">
        <v>197</v>
      </c>
      <c r="E100" s="15" t="s">
        <v>118</v>
      </c>
      <c r="F100" s="71"/>
      <c r="G100" s="60"/>
      <c r="H100" s="10">
        <v>1.1000000000000001</v>
      </c>
      <c r="J100" s="23">
        <v>732.33</v>
      </c>
      <c r="L100" s="51">
        <v>-48.37</v>
      </c>
      <c r="M100" s="9">
        <v>20.92</v>
      </c>
      <c r="N100" s="23">
        <v>25.76</v>
      </c>
      <c r="P100" s="23">
        <v>6.17</v>
      </c>
      <c r="Q100" s="11" t="s">
        <v>199</v>
      </c>
      <c r="R100" s="15" t="s">
        <v>53</v>
      </c>
      <c r="S100" s="15"/>
      <c r="T100" s="15"/>
      <c r="U100" s="15"/>
    </row>
    <row r="101" spans="1:21" ht="6" customHeight="1">
      <c r="A101" s="15" t="s">
        <v>204</v>
      </c>
      <c r="C101" s="15"/>
      <c r="D101" s="15" t="s">
        <v>197</v>
      </c>
      <c r="E101" s="15" t="s">
        <v>118</v>
      </c>
      <c r="F101" s="71"/>
      <c r="G101" s="60"/>
      <c r="H101" s="30">
        <v>1.44</v>
      </c>
      <c r="J101" s="25">
        <v>904.5</v>
      </c>
      <c r="L101" s="51">
        <v>-30.1</v>
      </c>
      <c r="M101" s="9">
        <v>26.02</v>
      </c>
      <c r="N101" s="23">
        <v>30.92</v>
      </c>
      <c r="P101" s="23">
        <v>6.69</v>
      </c>
      <c r="Q101" s="8" t="s">
        <v>58</v>
      </c>
      <c r="R101" s="15" t="s">
        <v>53</v>
      </c>
      <c r="S101" s="15"/>
      <c r="T101" s="15"/>
      <c r="U101" s="15"/>
    </row>
    <row r="102" spans="1:21" ht="6" customHeight="1">
      <c r="A102" s="15" t="s">
        <v>205</v>
      </c>
      <c r="C102" s="15"/>
      <c r="D102" s="15" t="s">
        <v>197</v>
      </c>
      <c r="E102" s="15" t="s">
        <v>118</v>
      </c>
      <c r="F102" s="71"/>
      <c r="G102" s="60"/>
      <c r="H102" s="30">
        <v>1.45</v>
      </c>
      <c r="J102" s="25">
        <v>1070.5</v>
      </c>
      <c r="L102" s="51">
        <v>-37.369999999999997</v>
      </c>
      <c r="M102" s="9">
        <v>26.71</v>
      </c>
      <c r="N102" s="23">
        <v>31.72</v>
      </c>
      <c r="P102" s="23">
        <v>6.64</v>
      </c>
      <c r="Q102" s="8" t="s">
        <v>58</v>
      </c>
      <c r="R102" s="15" t="s">
        <v>53</v>
      </c>
      <c r="S102" s="15"/>
      <c r="T102" s="15"/>
      <c r="U102" s="15"/>
    </row>
    <row r="103" spans="1:21" ht="6" customHeight="1">
      <c r="A103" s="15" t="s">
        <v>208</v>
      </c>
      <c r="C103" s="15"/>
      <c r="D103" s="15" t="s">
        <v>197</v>
      </c>
      <c r="E103" s="15" t="s">
        <v>118</v>
      </c>
      <c r="F103" s="71"/>
      <c r="G103" s="60"/>
      <c r="H103" s="28">
        <v>1.575</v>
      </c>
      <c r="J103" s="21">
        <v>825.66700000000003</v>
      </c>
      <c r="L103" s="51">
        <v>-41.55</v>
      </c>
      <c r="M103" s="9">
        <v>14.77</v>
      </c>
      <c r="N103" s="23">
        <v>28.62</v>
      </c>
      <c r="P103" s="23">
        <v>4.91</v>
      </c>
      <c r="Q103" s="8" t="s">
        <v>58</v>
      </c>
      <c r="R103" s="15" t="s">
        <v>53</v>
      </c>
      <c r="S103" s="15"/>
      <c r="T103" s="15"/>
      <c r="U103" s="15"/>
    </row>
    <row r="104" spans="1:21" ht="6" customHeight="1">
      <c r="A104" s="15" t="s">
        <v>223</v>
      </c>
      <c r="C104" s="15"/>
      <c r="D104" s="15" t="s">
        <v>197</v>
      </c>
      <c r="E104" s="15" t="s">
        <v>118</v>
      </c>
      <c r="F104" s="71"/>
      <c r="G104" s="60"/>
      <c r="H104" s="30">
        <v>1.78</v>
      </c>
      <c r="J104" s="25">
        <v>825.4</v>
      </c>
      <c r="L104" s="51">
        <v>-25.56</v>
      </c>
      <c r="M104" s="9">
        <v>16.8</v>
      </c>
      <c r="N104" s="23">
        <v>36.130000000000003</v>
      </c>
      <c r="P104" s="23">
        <v>8.93</v>
      </c>
      <c r="Q104" s="8" t="s">
        <v>58</v>
      </c>
      <c r="R104" s="15" t="s">
        <v>53</v>
      </c>
      <c r="S104" s="15"/>
      <c r="T104" s="15"/>
      <c r="U104" s="15"/>
    </row>
    <row r="105" spans="1:21" s="36" customFormat="1" ht="6" customHeight="1">
      <c r="A105" s="35" t="s">
        <v>273</v>
      </c>
      <c r="C105" s="35"/>
      <c r="D105" s="35" t="s">
        <v>197</v>
      </c>
      <c r="E105" s="35"/>
      <c r="F105" s="72">
        <f>COUNT(H99:H104)</f>
        <v>6</v>
      </c>
      <c r="G105" s="61" t="s">
        <v>299</v>
      </c>
      <c r="H105" s="42">
        <f>MAX(H99:H104)</f>
        <v>1.78</v>
      </c>
      <c r="J105" s="43">
        <f>AVERAGE(J99:J104)</f>
        <v>892.23283333333336</v>
      </c>
      <c r="L105" s="52"/>
      <c r="M105" s="39"/>
      <c r="N105" s="40"/>
      <c r="P105" s="40"/>
      <c r="Q105" s="41"/>
      <c r="R105" s="35"/>
      <c r="S105" s="35"/>
      <c r="T105" s="35"/>
      <c r="U105" s="35"/>
    </row>
    <row r="106" spans="1:21" ht="6" customHeight="1">
      <c r="A106" s="15" t="s">
        <v>219</v>
      </c>
      <c r="C106" s="15"/>
      <c r="D106" s="15" t="s">
        <v>220</v>
      </c>
      <c r="E106" s="15" t="s">
        <v>51</v>
      </c>
      <c r="F106" s="71"/>
      <c r="G106" s="60"/>
      <c r="H106" s="30">
        <v>1.77</v>
      </c>
      <c r="J106" s="22">
        <v>775</v>
      </c>
      <c r="L106" s="51">
        <v>-24.73</v>
      </c>
      <c r="M106" s="9">
        <v>17.53</v>
      </c>
      <c r="N106" s="23">
        <v>35.99</v>
      </c>
      <c r="P106" s="23">
        <v>9.07</v>
      </c>
      <c r="Q106" s="8" t="s">
        <v>58</v>
      </c>
      <c r="R106" s="15" t="s">
        <v>53</v>
      </c>
      <c r="S106" s="15"/>
      <c r="T106" s="15"/>
      <c r="U106" s="15"/>
    </row>
    <row r="107" spans="1:21" ht="6" customHeight="1">
      <c r="A107" s="15" t="s">
        <v>221</v>
      </c>
      <c r="C107" s="15"/>
      <c r="D107" s="15" t="s">
        <v>220</v>
      </c>
      <c r="E107" s="15" t="s">
        <v>51</v>
      </c>
      <c r="F107" s="71"/>
      <c r="G107" s="60"/>
      <c r="H107" s="30">
        <v>1.77</v>
      </c>
      <c r="J107" s="22">
        <v>650</v>
      </c>
      <c r="L107" s="51">
        <v>-24.73</v>
      </c>
      <c r="M107" s="9">
        <v>17.53</v>
      </c>
      <c r="N107" s="23">
        <v>35.99</v>
      </c>
      <c r="P107" s="23">
        <v>9.07</v>
      </c>
      <c r="Q107" s="8" t="s">
        <v>58</v>
      </c>
      <c r="R107" s="15" t="s">
        <v>53</v>
      </c>
      <c r="S107" s="15"/>
      <c r="T107" s="15"/>
      <c r="U107" s="15"/>
    </row>
    <row r="108" spans="1:21" ht="6" customHeight="1">
      <c r="A108" s="15" t="s">
        <v>222</v>
      </c>
      <c r="C108" s="15"/>
      <c r="D108" s="15" t="s">
        <v>220</v>
      </c>
      <c r="E108" s="15" t="s">
        <v>51</v>
      </c>
      <c r="F108" s="71"/>
      <c r="G108" s="60"/>
      <c r="H108" s="30">
        <v>1.77</v>
      </c>
      <c r="J108" s="22">
        <v>600</v>
      </c>
      <c r="L108" s="51">
        <v>-24.73</v>
      </c>
      <c r="M108" s="9">
        <v>17.53</v>
      </c>
      <c r="N108" s="23">
        <v>35.99</v>
      </c>
      <c r="P108" s="23">
        <v>9.07</v>
      </c>
      <c r="Q108" s="8" t="s">
        <v>58</v>
      </c>
      <c r="R108" s="15" t="s">
        <v>53</v>
      </c>
      <c r="S108" s="15"/>
      <c r="T108" s="15"/>
      <c r="U108" s="15"/>
    </row>
    <row r="109" spans="1:21" s="36" customFormat="1" ht="6" customHeight="1">
      <c r="A109" s="35" t="s">
        <v>273</v>
      </c>
      <c r="C109" s="35"/>
      <c r="D109" s="35" t="s">
        <v>220</v>
      </c>
      <c r="E109" s="35"/>
      <c r="F109" s="72">
        <f>COUNT(H106:H108)</f>
        <v>3</v>
      </c>
      <c r="G109" s="61" t="s">
        <v>299</v>
      </c>
      <c r="H109" s="42">
        <v>1.77</v>
      </c>
      <c r="J109" s="38">
        <f>AVERAGE(J106:J108)</f>
        <v>675</v>
      </c>
      <c r="L109" s="52"/>
      <c r="M109" s="39"/>
      <c r="N109" s="40"/>
      <c r="P109" s="40"/>
      <c r="Q109" s="41"/>
      <c r="R109" s="35"/>
      <c r="S109" s="35"/>
      <c r="T109" s="35"/>
      <c r="U109" s="35"/>
    </row>
    <row r="110" spans="1:21" ht="6" customHeight="1">
      <c r="A110" s="15" t="s">
        <v>213</v>
      </c>
      <c r="C110" s="15"/>
      <c r="D110" s="15" t="s">
        <v>214</v>
      </c>
      <c r="E110" s="15" t="s">
        <v>118</v>
      </c>
      <c r="F110" s="71"/>
      <c r="G110" s="60"/>
      <c r="H110" s="10">
        <v>1.7</v>
      </c>
      <c r="J110" s="21">
        <v>662.28599999999994</v>
      </c>
      <c r="L110" s="51">
        <v>-29.48</v>
      </c>
      <c r="M110" s="9">
        <v>15.3</v>
      </c>
      <c r="N110" s="23">
        <v>38.76</v>
      </c>
      <c r="P110" s="23">
        <v>9.19</v>
      </c>
      <c r="Q110" s="8" t="s">
        <v>58</v>
      </c>
      <c r="R110" s="15" t="s">
        <v>53</v>
      </c>
      <c r="S110" s="15"/>
      <c r="T110" s="15"/>
      <c r="U110" s="15"/>
    </row>
    <row r="111" spans="1:21" ht="6" customHeight="1">
      <c r="A111" s="15" t="s">
        <v>215</v>
      </c>
      <c r="C111" s="15"/>
      <c r="D111" s="15" t="s">
        <v>214</v>
      </c>
      <c r="E111" s="15" t="s">
        <v>118</v>
      </c>
      <c r="F111" s="71"/>
      <c r="G111" s="60"/>
      <c r="H111" s="30">
        <v>1.74</v>
      </c>
      <c r="J111" s="25">
        <v>639.20000000000005</v>
      </c>
      <c r="L111" s="51">
        <v>-27.83</v>
      </c>
      <c r="M111" s="9">
        <v>15.15</v>
      </c>
      <c r="N111" s="23">
        <v>34.78</v>
      </c>
      <c r="P111" s="23">
        <v>7.92</v>
      </c>
      <c r="Q111" s="8" t="s">
        <v>58</v>
      </c>
      <c r="R111" s="15" t="s">
        <v>53</v>
      </c>
      <c r="S111" s="15"/>
      <c r="T111" s="15"/>
      <c r="U111" s="15"/>
    </row>
    <row r="112" spans="1:21" ht="6" customHeight="1">
      <c r="A112" s="15" t="s">
        <v>216</v>
      </c>
      <c r="C112" s="15"/>
      <c r="D112" s="15" t="s">
        <v>214</v>
      </c>
      <c r="E112" s="15" t="s">
        <v>118</v>
      </c>
      <c r="F112" s="71"/>
      <c r="G112" s="60"/>
      <c r="H112" s="30">
        <v>1.75</v>
      </c>
      <c r="J112" s="22">
        <v>475</v>
      </c>
      <c r="L112" s="51">
        <v>-29.25</v>
      </c>
      <c r="M112" s="9">
        <v>15.55</v>
      </c>
      <c r="N112" s="23">
        <v>35.729999999999997</v>
      </c>
      <c r="P112" s="23">
        <v>8.8699999999999992</v>
      </c>
      <c r="Q112" s="8" t="s">
        <v>58</v>
      </c>
      <c r="R112" s="15" t="s">
        <v>53</v>
      </c>
      <c r="S112" s="15"/>
      <c r="T112" s="15"/>
      <c r="U112" s="15"/>
    </row>
    <row r="113" spans="1:21" ht="6" customHeight="1">
      <c r="A113" s="15" t="s">
        <v>217</v>
      </c>
      <c r="C113" s="15"/>
      <c r="D113" s="15" t="s">
        <v>214</v>
      </c>
      <c r="E113" s="15" t="s">
        <v>118</v>
      </c>
      <c r="F113" s="71"/>
      <c r="G113" s="60"/>
      <c r="H113" s="30">
        <v>1.75</v>
      </c>
      <c r="J113" s="22">
        <v>507</v>
      </c>
      <c r="L113" s="51">
        <v>-29.25</v>
      </c>
      <c r="M113" s="9">
        <v>15.55</v>
      </c>
      <c r="N113" s="23">
        <v>35.729999999999997</v>
      </c>
      <c r="P113" s="23">
        <v>8.8699999999999992</v>
      </c>
      <c r="Q113" s="8" t="s">
        <v>58</v>
      </c>
      <c r="R113" s="15" t="s">
        <v>53</v>
      </c>
      <c r="S113" s="15"/>
      <c r="T113" s="15"/>
      <c r="U113" s="15"/>
    </row>
    <row r="114" spans="1:21" ht="6" customHeight="1">
      <c r="A114" s="15" t="s">
        <v>218</v>
      </c>
      <c r="C114" s="15"/>
      <c r="D114" s="15" t="s">
        <v>214</v>
      </c>
      <c r="E114" s="15" t="s">
        <v>118</v>
      </c>
      <c r="F114" s="71"/>
      <c r="G114" s="60"/>
      <c r="H114" s="30">
        <v>1.75</v>
      </c>
      <c r="J114" s="22">
        <v>570</v>
      </c>
      <c r="L114" s="51">
        <v>-29.25</v>
      </c>
      <c r="M114" s="9">
        <v>15.55</v>
      </c>
      <c r="N114" s="23">
        <v>35.729999999999997</v>
      </c>
      <c r="P114" s="23">
        <v>8.8699999999999992</v>
      </c>
      <c r="Q114" s="8" t="s">
        <v>58</v>
      </c>
      <c r="R114" s="15" t="s">
        <v>53</v>
      </c>
      <c r="S114" s="15"/>
      <c r="T114" s="15"/>
      <c r="U114" s="15"/>
    </row>
    <row r="115" spans="1:21" ht="6" customHeight="1">
      <c r="A115" s="15" t="s">
        <v>224</v>
      </c>
      <c r="C115" s="15"/>
      <c r="D115" s="15" t="s">
        <v>214</v>
      </c>
      <c r="E115" s="15" t="s">
        <v>118</v>
      </c>
      <c r="F115" s="71"/>
      <c r="G115" s="60"/>
      <c r="H115" s="30">
        <v>1.78</v>
      </c>
      <c r="J115" s="22">
        <v>674</v>
      </c>
      <c r="L115" s="51">
        <v>-25.56</v>
      </c>
      <c r="M115" s="9">
        <v>16.8</v>
      </c>
      <c r="N115" s="23">
        <v>36.130000000000003</v>
      </c>
      <c r="P115" s="23">
        <v>8.93</v>
      </c>
      <c r="Q115" s="8" t="s">
        <v>58</v>
      </c>
      <c r="R115" s="15" t="s">
        <v>53</v>
      </c>
      <c r="S115" s="15"/>
      <c r="T115" s="15"/>
      <c r="U115" s="15"/>
    </row>
    <row r="116" spans="1:21" ht="6" customHeight="1">
      <c r="A116" s="15" t="s">
        <v>225</v>
      </c>
      <c r="C116" s="15"/>
      <c r="D116" s="15" t="s">
        <v>214</v>
      </c>
      <c r="E116" s="15" t="s">
        <v>118</v>
      </c>
      <c r="F116" s="71"/>
      <c r="G116" s="60"/>
      <c r="H116" s="30">
        <v>1.84</v>
      </c>
      <c r="J116" s="22">
        <v>500</v>
      </c>
      <c r="L116" s="51">
        <v>-21.64</v>
      </c>
      <c r="M116" s="9">
        <v>20.329999999999998</v>
      </c>
      <c r="N116" s="23">
        <v>28.81</v>
      </c>
      <c r="P116" s="23">
        <v>8.73</v>
      </c>
      <c r="Q116" s="8" t="s">
        <v>226</v>
      </c>
      <c r="R116" s="15" t="s">
        <v>53</v>
      </c>
      <c r="S116" s="15"/>
      <c r="T116" s="15"/>
      <c r="U116" s="15"/>
    </row>
    <row r="117" spans="1:21" ht="6" customHeight="1">
      <c r="A117" s="15" t="s">
        <v>229</v>
      </c>
      <c r="C117" s="15"/>
      <c r="D117" s="15" t="s">
        <v>214</v>
      </c>
      <c r="E117" s="15" t="s">
        <v>118</v>
      </c>
      <c r="F117" s="71"/>
      <c r="G117" s="60"/>
      <c r="H117" s="30">
        <v>1.85</v>
      </c>
      <c r="J117" s="22">
        <v>616</v>
      </c>
      <c r="L117" s="51">
        <v>-19.87</v>
      </c>
      <c r="M117" s="9">
        <v>19.55</v>
      </c>
      <c r="N117" s="23">
        <v>26.94</v>
      </c>
      <c r="P117" s="23">
        <v>5.83</v>
      </c>
      <c r="Q117" s="8" t="s">
        <v>58</v>
      </c>
      <c r="R117" s="15" t="s">
        <v>53</v>
      </c>
      <c r="S117" s="15"/>
      <c r="T117" s="15"/>
      <c r="U117" s="15"/>
    </row>
    <row r="118" spans="1:21" ht="6" customHeight="1">
      <c r="A118" s="15" t="s">
        <v>230</v>
      </c>
      <c r="C118" s="15"/>
      <c r="D118" s="15" t="s">
        <v>214</v>
      </c>
      <c r="E118" s="15" t="s">
        <v>118</v>
      </c>
      <c r="F118" s="71"/>
      <c r="G118" s="60"/>
      <c r="H118" s="28">
        <v>1.855</v>
      </c>
      <c r="J118" s="22">
        <v>597</v>
      </c>
      <c r="L118" s="51">
        <v>-19.87</v>
      </c>
      <c r="M118" s="9">
        <v>19.55</v>
      </c>
      <c r="N118" s="23">
        <v>26.94</v>
      </c>
      <c r="P118" s="23">
        <v>5.83</v>
      </c>
      <c r="Q118" s="8" t="s">
        <v>58</v>
      </c>
      <c r="R118" s="15" t="s">
        <v>53</v>
      </c>
      <c r="S118" s="15"/>
      <c r="T118" s="15"/>
      <c r="U118" s="15"/>
    </row>
    <row r="119" spans="1:21" ht="6" customHeight="1">
      <c r="A119" s="15" t="s">
        <v>233</v>
      </c>
      <c r="C119" s="15"/>
      <c r="D119" s="15" t="s">
        <v>214</v>
      </c>
      <c r="E119" s="15" t="s">
        <v>118</v>
      </c>
      <c r="F119" s="71"/>
      <c r="G119" s="60"/>
      <c r="H119" s="30">
        <v>1.89</v>
      </c>
      <c r="J119" s="21">
        <v>506.33300000000003</v>
      </c>
      <c r="L119" s="51">
        <v>-23.89</v>
      </c>
      <c r="M119" s="9">
        <v>19.13</v>
      </c>
      <c r="N119" s="23">
        <v>25.86</v>
      </c>
      <c r="P119" s="23">
        <v>5.5</v>
      </c>
      <c r="Q119" s="8" t="s">
        <v>58</v>
      </c>
      <c r="R119" s="15" t="s">
        <v>53</v>
      </c>
      <c r="S119" s="15"/>
      <c r="T119" s="15"/>
      <c r="U119" s="15"/>
    </row>
    <row r="120" spans="1:21" s="36" customFormat="1" ht="6" customHeight="1">
      <c r="A120" s="35" t="s">
        <v>273</v>
      </c>
      <c r="C120" s="35"/>
      <c r="D120" s="35" t="s">
        <v>214</v>
      </c>
      <c r="E120" s="35"/>
      <c r="F120" s="72">
        <f>COUNT(H110:H119)</f>
        <v>10</v>
      </c>
      <c r="G120" s="61" t="s">
        <v>299</v>
      </c>
      <c r="H120" s="42">
        <f>MAX(H110:H119)</f>
        <v>1.89</v>
      </c>
      <c r="J120" s="42">
        <f>AVERAGE(J110:J119)</f>
        <v>574.68189999999993</v>
      </c>
      <c r="L120" s="52"/>
      <c r="M120" s="39"/>
      <c r="N120" s="40"/>
      <c r="P120" s="40"/>
      <c r="Q120" s="41"/>
      <c r="R120" s="35"/>
      <c r="S120" s="35"/>
      <c r="T120" s="35"/>
      <c r="U120" s="35"/>
    </row>
    <row r="121" spans="1:21" ht="6" customHeight="1">
      <c r="A121" s="15" t="s">
        <v>120</v>
      </c>
      <c r="B121" s="15"/>
      <c r="C121" s="15"/>
      <c r="D121" s="8" t="s">
        <v>121</v>
      </c>
      <c r="E121" s="15" t="s">
        <v>51</v>
      </c>
      <c r="F121" s="71"/>
      <c r="G121" s="60"/>
      <c r="H121" s="30">
        <v>0.11</v>
      </c>
      <c r="I121" s="23"/>
      <c r="J121" s="22">
        <v>1250</v>
      </c>
      <c r="K121" s="22"/>
      <c r="L121" s="51">
        <v>-59.16</v>
      </c>
      <c r="M121" s="9">
        <v>38.630000000000003</v>
      </c>
      <c r="N121" s="23">
        <v>34.76</v>
      </c>
      <c r="O121" s="23"/>
      <c r="P121" s="9">
        <v>8.74</v>
      </c>
      <c r="Q121" s="15" t="s">
        <v>58</v>
      </c>
      <c r="R121" s="15" t="s">
        <v>53</v>
      </c>
      <c r="T121" s="15"/>
      <c r="U121" s="15"/>
    </row>
    <row r="122" spans="1:21" ht="6" customHeight="1">
      <c r="A122" s="15" t="s">
        <v>145</v>
      </c>
      <c r="B122" s="15"/>
      <c r="C122" s="15"/>
      <c r="D122" s="8" t="s">
        <v>121</v>
      </c>
      <c r="E122" s="15" t="s">
        <v>51</v>
      </c>
      <c r="F122" s="71"/>
      <c r="G122" s="60"/>
      <c r="H122" s="10">
        <v>0.2</v>
      </c>
      <c r="I122" s="25"/>
      <c r="J122" s="22">
        <v>1400</v>
      </c>
      <c r="K122" s="22"/>
      <c r="L122" s="51">
        <v>-50.8</v>
      </c>
      <c r="M122" s="9">
        <v>24.7</v>
      </c>
      <c r="N122" s="23">
        <v>25.27</v>
      </c>
      <c r="O122" s="23"/>
      <c r="P122" s="9">
        <v>7.77</v>
      </c>
      <c r="Q122" s="15" t="s">
        <v>58</v>
      </c>
      <c r="R122" s="15" t="s">
        <v>53</v>
      </c>
      <c r="T122" s="15"/>
      <c r="U122" s="15"/>
    </row>
    <row r="123" spans="1:21" ht="6" customHeight="1">
      <c r="A123" s="15" t="s">
        <v>146</v>
      </c>
      <c r="B123" s="15"/>
      <c r="C123" s="15"/>
      <c r="D123" s="8" t="s">
        <v>121</v>
      </c>
      <c r="E123" s="15" t="s">
        <v>51</v>
      </c>
      <c r="F123" s="71"/>
      <c r="G123" s="60"/>
      <c r="H123" s="10">
        <v>0.2</v>
      </c>
      <c r="I123" s="25"/>
      <c r="J123" s="21">
        <v>1316.6669999999999</v>
      </c>
      <c r="K123" s="21"/>
      <c r="L123" s="51">
        <v>-50.8</v>
      </c>
      <c r="M123" s="9">
        <v>24.7</v>
      </c>
      <c r="N123" s="23">
        <v>25.27</v>
      </c>
      <c r="O123" s="23"/>
      <c r="P123" s="9">
        <v>7.77</v>
      </c>
      <c r="Q123" s="15" t="s">
        <v>58</v>
      </c>
      <c r="R123" s="15" t="s">
        <v>53</v>
      </c>
      <c r="T123" s="15"/>
      <c r="U123" s="15"/>
    </row>
    <row r="124" spans="1:21" ht="6" customHeight="1">
      <c r="A124" s="15" t="s">
        <v>147</v>
      </c>
      <c r="B124" s="15"/>
      <c r="C124" s="15"/>
      <c r="D124" s="8" t="s">
        <v>121</v>
      </c>
      <c r="E124" s="15" t="s">
        <v>51</v>
      </c>
      <c r="F124" s="71"/>
      <c r="G124" s="60"/>
      <c r="H124" s="28">
        <v>0.20499999999999999</v>
      </c>
      <c r="I124" s="21"/>
      <c r="J124" s="22">
        <v>1160</v>
      </c>
      <c r="K124" s="22"/>
      <c r="L124" s="51">
        <v>-51.38</v>
      </c>
      <c r="M124" s="9">
        <v>24.43</v>
      </c>
      <c r="N124" s="23">
        <v>25.27</v>
      </c>
      <c r="O124" s="23"/>
      <c r="P124" s="9">
        <v>7.77</v>
      </c>
      <c r="Q124" s="15" t="s">
        <v>58</v>
      </c>
      <c r="R124" s="15" t="s">
        <v>53</v>
      </c>
      <c r="T124" s="15"/>
      <c r="U124" s="15"/>
    </row>
    <row r="125" spans="1:21" ht="6" customHeight="1">
      <c r="A125" s="16" t="s">
        <v>148</v>
      </c>
      <c r="B125" s="16"/>
      <c r="C125" s="16"/>
      <c r="D125" s="8" t="s">
        <v>121</v>
      </c>
      <c r="E125" s="15" t="s">
        <v>51</v>
      </c>
      <c r="F125" s="71"/>
      <c r="G125" s="60"/>
      <c r="H125" s="28">
        <v>0.215</v>
      </c>
      <c r="I125" s="21"/>
      <c r="J125" s="21">
        <v>1334.5709999999999</v>
      </c>
      <c r="K125" s="21"/>
      <c r="L125" s="51">
        <v>-53.56</v>
      </c>
      <c r="M125" s="9">
        <v>21.85</v>
      </c>
      <c r="N125" s="23">
        <v>23.41</v>
      </c>
      <c r="O125" s="23"/>
      <c r="P125" s="9">
        <v>8.01</v>
      </c>
      <c r="Q125" s="15" t="s">
        <v>58</v>
      </c>
      <c r="R125" s="15" t="s">
        <v>53</v>
      </c>
      <c r="T125" s="15"/>
      <c r="U125" s="15"/>
    </row>
    <row r="126" spans="1:21" ht="6" customHeight="1">
      <c r="A126" s="15" t="s">
        <v>150</v>
      </c>
      <c r="B126" s="15"/>
      <c r="C126" s="15"/>
      <c r="D126" s="8" t="s">
        <v>121</v>
      </c>
      <c r="E126" s="15" t="s">
        <v>51</v>
      </c>
      <c r="F126" s="71"/>
      <c r="G126" s="60"/>
      <c r="H126" s="28">
        <v>0.22500000000000001</v>
      </c>
      <c r="I126" s="21"/>
      <c r="J126" s="21">
        <v>1111.192</v>
      </c>
      <c r="K126" s="21"/>
      <c r="L126" s="51">
        <v>-54.73</v>
      </c>
      <c r="M126" s="9">
        <v>19.78</v>
      </c>
      <c r="N126" s="23">
        <v>22.3</v>
      </c>
      <c r="O126" s="23"/>
      <c r="P126" s="9">
        <v>7.93</v>
      </c>
      <c r="Q126" s="15" t="s">
        <v>58</v>
      </c>
      <c r="R126" s="15" t="s">
        <v>53</v>
      </c>
      <c r="T126" s="15"/>
      <c r="U126" s="15"/>
    </row>
    <row r="127" spans="1:21" ht="6" customHeight="1">
      <c r="A127" s="15" t="s">
        <v>151</v>
      </c>
      <c r="B127" s="15"/>
      <c r="C127" s="15"/>
      <c r="D127" s="8" t="s">
        <v>121</v>
      </c>
      <c r="E127" s="15" t="s">
        <v>118</v>
      </c>
      <c r="F127" s="71"/>
      <c r="G127" s="60"/>
      <c r="H127" s="29">
        <v>0.22550000000000001</v>
      </c>
      <c r="I127" s="24"/>
      <c r="J127" s="22">
        <v>1400</v>
      </c>
      <c r="K127" s="22"/>
      <c r="L127" s="51">
        <v>-54.73</v>
      </c>
      <c r="M127" s="9">
        <v>19.78</v>
      </c>
      <c r="N127" s="23">
        <v>22.3</v>
      </c>
      <c r="O127" s="23"/>
      <c r="P127" s="9">
        <v>7.93</v>
      </c>
      <c r="Q127" s="15" t="s">
        <v>58</v>
      </c>
      <c r="R127" s="15" t="s">
        <v>53</v>
      </c>
      <c r="T127" s="15"/>
      <c r="U127" s="15"/>
    </row>
    <row r="128" spans="1:21" ht="6" customHeight="1">
      <c r="A128" s="15" t="s">
        <v>156</v>
      </c>
      <c r="B128" s="15"/>
      <c r="C128" s="15"/>
      <c r="D128" s="8" t="s">
        <v>121</v>
      </c>
      <c r="E128" s="15" t="s">
        <v>118</v>
      </c>
      <c r="F128" s="71"/>
      <c r="G128" s="60"/>
      <c r="H128" s="30">
        <v>0.25</v>
      </c>
      <c r="I128" s="23"/>
      <c r="J128" s="22">
        <v>1375</v>
      </c>
      <c r="K128" s="22"/>
      <c r="L128" s="51">
        <v>-50.77</v>
      </c>
      <c r="M128" s="9">
        <v>28.09</v>
      </c>
      <c r="N128" s="23">
        <v>20.51</v>
      </c>
      <c r="O128" s="23"/>
      <c r="P128" s="9">
        <v>6.09</v>
      </c>
      <c r="Q128" s="15" t="s">
        <v>58</v>
      </c>
      <c r="R128" s="15" t="s">
        <v>53</v>
      </c>
      <c r="T128" s="15"/>
      <c r="U128" s="15"/>
    </row>
    <row r="129" spans="1:21" ht="6" customHeight="1">
      <c r="A129" s="15" t="s">
        <v>157</v>
      </c>
      <c r="B129" s="15"/>
      <c r="C129" s="15"/>
      <c r="D129" s="8" t="s">
        <v>121</v>
      </c>
      <c r="E129" s="15" t="s">
        <v>51</v>
      </c>
      <c r="F129" s="71"/>
      <c r="G129" s="60"/>
      <c r="H129" s="28">
        <v>0.255</v>
      </c>
      <c r="I129" s="21"/>
      <c r="J129" s="21">
        <v>1266.556</v>
      </c>
      <c r="K129" s="21"/>
      <c r="L129" s="51">
        <v>-52.03</v>
      </c>
      <c r="M129" s="9">
        <v>29.38</v>
      </c>
      <c r="N129" s="23">
        <v>20.51</v>
      </c>
      <c r="O129" s="23"/>
      <c r="P129" s="9">
        <v>6.09</v>
      </c>
      <c r="Q129" s="15" t="s">
        <v>158</v>
      </c>
      <c r="R129" s="15" t="s">
        <v>53</v>
      </c>
      <c r="T129" s="15"/>
      <c r="U129" s="15"/>
    </row>
    <row r="130" spans="1:21" ht="6" customHeight="1">
      <c r="A130" s="15" t="s">
        <v>159</v>
      </c>
      <c r="B130" s="15"/>
      <c r="C130" s="15"/>
      <c r="D130" s="8" t="s">
        <v>121</v>
      </c>
      <c r="E130" s="15" t="s">
        <v>118</v>
      </c>
      <c r="F130" s="71"/>
      <c r="G130" s="60"/>
      <c r="H130" s="28">
        <v>0.25900000000000001</v>
      </c>
      <c r="I130" s="21"/>
      <c r="J130" s="22">
        <v>1280</v>
      </c>
      <c r="K130" s="22"/>
      <c r="L130" s="51">
        <v>-52.29</v>
      </c>
      <c r="M130" s="9">
        <v>29.72</v>
      </c>
      <c r="N130" s="23">
        <v>20.83</v>
      </c>
      <c r="O130" s="23"/>
      <c r="P130" s="9">
        <v>5.66</v>
      </c>
      <c r="Q130" s="15" t="s">
        <v>58</v>
      </c>
      <c r="R130" s="15" t="s">
        <v>53</v>
      </c>
      <c r="T130" s="15"/>
      <c r="U130" s="15"/>
    </row>
    <row r="131" spans="1:21" ht="6" customHeight="1">
      <c r="A131" s="15" t="s">
        <v>160</v>
      </c>
      <c r="B131" s="15"/>
      <c r="C131" s="15"/>
      <c r="D131" s="8" t="s">
        <v>121</v>
      </c>
      <c r="E131" s="15" t="s">
        <v>118</v>
      </c>
      <c r="F131" s="71"/>
      <c r="G131" s="60"/>
      <c r="H131" s="10">
        <v>0.3</v>
      </c>
      <c r="I131" s="25"/>
      <c r="J131" s="22">
        <v>1310</v>
      </c>
      <c r="K131" s="22"/>
      <c r="L131" s="53"/>
      <c r="M131" s="12"/>
      <c r="N131" s="17"/>
      <c r="O131" s="17"/>
      <c r="P131" s="12"/>
      <c r="Q131" s="15" t="s">
        <v>58</v>
      </c>
      <c r="R131" s="15" t="s">
        <v>53</v>
      </c>
      <c r="T131" s="15"/>
      <c r="U131" s="15"/>
    </row>
    <row r="132" spans="1:21" ht="6" customHeight="1">
      <c r="A132" s="15" t="s">
        <v>161</v>
      </c>
      <c r="B132" s="15"/>
      <c r="C132" s="15"/>
      <c r="D132" s="8" t="s">
        <v>121</v>
      </c>
      <c r="E132" s="15" t="s">
        <v>118</v>
      </c>
      <c r="F132" s="71"/>
      <c r="G132" s="60"/>
      <c r="H132" s="30">
        <v>0.35</v>
      </c>
      <c r="I132" s="23"/>
      <c r="J132" s="22">
        <v>1100</v>
      </c>
      <c r="K132" s="22"/>
      <c r="L132" s="51">
        <v>-60.7</v>
      </c>
      <c r="M132" s="9">
        <v>44.24</v>
      </c>
      <c r="N132" s="23">
        <v>20.86</v>
      </c>
      <c r="O132" s="23"/>
      <c r="P132" s="9">
        <v>4.9800000000000004</v>
      </c>
      <c r="Q132" s="15" t="s">
        <v>58</v>
      </c>
      <c r="R132" s="15" t="s">
        <v>53</v>
      </c>
      <c r="T132" s="15"/>
      <c r="U132" s="15"/>
    </row>
    <row r="133" spans="1:21" ht="6" customHeight="1">
      <c r="A133" s="15" t="s">
        <v>162</v>
      </c>
      <c r="B133" s="15"/>
      <c r="C133" s="15"/>
      <c r="D133" s="8" t="s">
        <v>121</v>
      </c>
      <c r="E133" s="15" t="s">
        <v>51</v>
      </c>
      <c r="F133" s="71"/>
      <c r="G133" s="60"/>
      <c r="H133" s="28">
        <v>0.39900000000000002</v>
      </c>
      <c r="I133" s="21"/>
      <c r="J133" s="22">
        <v>1432</v>
      </c>
      <c r="K133" s="22"/>
      <c r="L133" s="51">
        <v>-62.02</v>
      </c>
      <c r="M133" s="9">
        <v>44.43</v>
      </c>
      <c r="N133" s="23">
        <v>22</v>
      </c>
      <c r="O133" s="23"/>
      <c r="P133" s="9">
        <v>4.7699999999999996</v>
      </c>
      <c r="Q133" s="15" t="s">
        <v>58</v>
      </c>
      <c r="R133" s="15" t="s">
        <v>53</v>
      </c>
      <c r="T133" s="15"/>
      <c r="U133" s="15"/>
    </row>
    <row r="134" spans="1:21" ht="6" customHeight="1">
      <c r="A134" s="15" t="s">
        <v>163</v>
      </c>
      <c r="B134" s="15"/>
      <c r="C134" s="15"/>
      <c r="D134" s="8" t="s">
        <v>121</v>
      </c>
      <c r="E134" s="15" t="s">
        <v>51</v>
      </c>
      <c r="F134" s="71"/>
      <c r="G134" s="60"/>
      <c r="H134" s="10">
        <v>0.4</v>
      </c>
      <c r="I134" s="25"/>
      <c r="J134" s="21">
        <v>1138.6669999999999</v>
      </c>
      <c r="K134" s="21"/>
      <c r="L134" s="51">
        <v>-62.47</v>
      </c>
      <c r="M134" s="9">
        <v>44.45</v>
      </c>
      <c r="N134" s="23">
        <v>22.39</v>
      </c>
      <c r="O134" s="23"/>
      <c r="P134" s="9">
        <v>4.3</v>
      </c>
      <c r="Q134" s="15" t="s">
        <v>58</v>
      </c>
      <c r="R134" s="15" t="s">
        <v>53</v>
      </c>
      <c r="T134" s="15"/>
      <c r="U134" s="15"/>
    </row>
    <row r="135" spans="1:21" ht="6" customHeight="1">
      <c r="A135" s="15" t="s">
        <v>164</v>
      </c>
      <c r="B135" s="15"/>
      <c r="C135" s="15"/>
      <c r="D135" s="8" t="s">
        <v>121</v>
      </c>
      <c r="E135" s="15" t="s">
        <v>51</v>
      </c>
      <c r="F135" s="71"/>
      <c r="G135" s="60"/>
      <c r="H135" s="10">
        <v>0.4</v>
      </c>
      <c r="I135" s="25"/>
      <c r="J135" s="22">
        <v>1185</v>
      </c>
      <c r="K135" s="22"/>
      <c r="L135" s="51">
        <v>-62.47</v>
      </c>
      <c r="M135" s="9">
        <v>44.45</v>
      </c>
      <c r="N135" s="23">
        <v>22.39</v>
      </c>
      <c r="O135" s="23"/>
      <c r="P135" s="9">
        <v>4.3</v>
      </c>
      <c r="Q135" s="15" t="s">
        <v>58</v>
      </c>
      <c r="R135" s="15" t="s">
        <v>53</v>
      </c>
      <c r="T135" s="15"/>
      <c r="U135" s="15"/>
    </row>
    <row r="136" spans="1:21" ht="6" customHeight="1">
      <c r="A136" s="15" t="s">
        <v>166</v>
      </c>
      <c r="B136" s="15"/>
      <c r="C136" s="15"/>
      <c r="D136" s="8" t="s">
        <v>121</v>
      </c>
      <c r="E136" s="15" t="s">
        <v>51</v>
      </c>
      <c r="F136" s="71"/>
      <c r="G136" s="60"/>
      <c r="H136" s="10">
        <v>0.4</v>
      </c>
      <c r="I136" s="25"/>
      <c r="J136" s="22">
        <v>1305</v>
      </c>
      <c r="K136" s="22"/>
      <c r="L136" s="51">
        <v>-62.47</v>
      </c>
      <c r="M136" s="9">
        <v>44.45</v>
      </c>
      <c r="N136" s="23">
        <v>22.39</v>
      </c>
      <c r="O136" s="23"/>
      <c r="P136" s="9">
        <v>4.3</v>
      </c>
      <c r="Q136" s="15" t="s">
        <v>58</v>
      </c>
      <c r="R136" s="15" t="s">
        <v>53</v>
      </c>
      <c r="T136" s="15"/>
      <c r="U136" s="15"/>
    </row>
    <row r="137" spans="1:21" ht="6" customHeight="1">
      <c r="A137" s="15" t="s">
        <v>178</v>
      </c>
      <c r="C137" s="15"/>
      <c r="D137" s="15" t="s">
        <v>121</v>
      </c>
      <c r="E137" s="15" t="s">
        <v>51</v>
      </c>
      <c r="F137" s="71"/>
      <c r="G137" s="60"/>
      <c r="H137" s="30">
        <v>0.53</v>
      </c>
      <c r="J137" s="22">
        <v>1390</v>
      </c>
      <c r="L137" s="51">
        <v>-62.27</v>
      </c>
      <c r="M137" s="9">
        <v>35.24</v>
      </c>
      <c r="N137" s="23">
        <v>24.03</v>
      </c>
      <c r="P137" s="23">
        <v>3.66</v>
      </c>
      <c r="Q137" s="8" t="s">
        <v>58</v>
      </c>
      <c r="R137" s="15" t="s">
        <v>53</v>
      </c>
      <c r="S137" s="15"/>
      <c r="T137" s="15"/>
      <c r="U137" s="15"/>
    </row>
    <row r="138" spans="1:21" ht="6" customHeight="1">
      <c r="A138" s="15" t="s">
        <v>179</v>
      </c>
      <c r="C138" s="15"/>
      <c r="D138" s="15" t="s">
        <v>121</v>
      </c>
      <c r="E138" s="15" t="s">
        <v>51</v>
      </c>
      <c r="F138" s="71"/>
      <c r="G138" s="60"/>
      <c r="H138" s="30">
        <v>0.53</v>
      </c>
      <c r="J138" s="22">
        <v>1125</v>
      </c>
      <c r="L138" s="51">
        <v>-62.27</v>
      </c>
      <c r="M138" s="9">
        <v>35.24</v>
      </c>
      <c r="N138" s="23">
        <v>24.03</v>
      </c>
      <c r="P138" s="23">
        <v>3.66</v>
      </c>
      <c r="Q138" s="8" t="s">
        <v>58</v>
      </c>
      <c r="R138" s="15" t="s">
        <v>53</v>
      </c>
      <c r="S138" s="15"/>
      <c r="T138" s="15"/>
      <c r="U138" s="15"/>
    </row>
    <row r="139" spans="1:21" ht="6" customHeight="1">
      <c r="A139" s="15" t="s">
        <v>180</v>
      </c>
      <c r="C139" s="15"/>
      <c r="D139" s="15" t="s">
        <v>121</v>
      </c>
      <c r="E139" s="15" t="s">
        <v>51</v>
      </c>
      <c r="F139" s="71"/>
      <c r="G139" s="60"/>
      <c r="H139" s="30">
        <v>0.53</v>
      </c>
      <c r="J139" s="21">
        <v>1153.3330000000001</v>
      </c>
      <c r="L139" s="51">
        <v>-62.27</v>
      </c>
      <c r="M139" s="9">
        <v>35.24</v>
      </c>
      <c r="N139" s="23">
        <v>24.03</v>
      </c>
      <c r="P139" s="23">
        <v>3.66</v>
      </c>
      <c r="Q139" s="8" t="s">
        <v>58</v>
      </c>
      <c r="R139" s="15" t="s">
        <v>53</v>
      </c>
      <c r="S139" s="15"/>
      <c r="T139" s="15"/>
      <c r="U139" s="15"/>
    </row>
    <row r="140" spans="1:21" ht="6" customHeight="1">
      <c r="A140" s="15" t="s">
        <v>192</v>
      </c>
      <c r="C140" s="15"/>
      <c r="D140" s="15" t="s">
        <v>121</v>
      </c>
      <c r="E140" s="15" t="s">
        <v>118</v>
      </c>
      <c r="F140" s="71"/>
      <c r="G140" s="60"/>
      <c r="H140" s="10">
        <v>0.6</v>
      </c>
      <c r="J140" s="22">
        <v>1250</v>
      </c>
      <c r="L140" s="51">
        <v>-84.51</v>
      </c>
      <c r="M140" s="9">
        <v>47.04</v>
      </c>
      <c r="N140" s="23">
        <v>25.63</v>
      </c>
      <c r="P140" s="23">
        <v>5.73</v>
      </c>
      <c r="Q140" s="8" t="s">
        <v>58</v>
      </c>
      <c r="R140" s="15" t="s">
        <v>193</v>
      </c>
      <c r="S140" s="15"/>
      <c r="T140" s="15"/>
      <c r="U140" s="15"/>
    </row>
    <row r="141" spans="1:21" ht="6" customHeight="1">
      <c r="A141" s="15" t="s">
        <v>194</v>
      </c>
      <c r="C141" s="15"/>
      <c r="D141" s="15" t="s">
        <v>121</v>
      </c>
      <c r="E141" s="15" t="s">
        <v>118</v>
      </c>
      <c r="F141" s="71"/>
      <c r="G141" s="60"/>
      <c r="H141" s="10">
        <v>0.8</v>
      </c>
      <c r="J141" s="21">
        <v>1216.6669999999999</v>
      </c>
      <c r="L141" s="51">
        <v>-61.87</v>
      </c>
      <c r="M141" s="9">
        <v>37.14</v>
      </c>
      <c r="N141" s="23">
        <v>30.64</v>
      </c>
      <c r="P141" s="23">
        <v>6.32</v>
      </c>
      <c r="Q141" s="8" t="s">
        <v>58</v>
      </c>
      <c r="R141" s="15" t="s">
        <v>53</v>
      </c>
      <c r="S141" s="15"/>
      <c r="T141" s="15"/>
      <c r="U141" s="15"/>
    </row>
    <row r="142" spans="1:21" s="36" customFormat="1" ht="6" customHeight="1">
      <c r="A142" s="35" t="s">
        <v>273</v>
      </c>
      <c r="C142" s="35"/>
      <c r="D142" s="35" t="s">
        <v>121</v>
      </c>
      <c r="E142" s="35"/>
      <c r="F142" s="72">
        <f>COUNT(H121:H141)</f>
        <v>21</v>
      </c>
      <c r="G142" s="61" t="s">
        <v>299</v>
      </c>
      <c r="H142" s="37">
        <f>MAX(H121:H141)</f>
        <v>0.8</v>
      </c>
      <c r="J142" s="44">
        <f>AVERAGE(J121:J141)</f>
        <v>1261.8882380952382</v>
      </c>
      <c r="L142" s="52"/>
      <c r="M142" s="39"/>
      <c r="N142" s="40"/>
      <c r="P142" s="40"/>
      <c r="Q142" s="41"/>
      <c r="R142" s="35"/>
      <c r="S142" s="35"/>
      <c r="T142" s="35"/>
      <c r="U142" s="35"/>
    </row>
    <row r="143" spans="1:21" ht="6" customHeight="1">
      <c r="A143" s="15" t="s">
        <v>92</v>
      </c>
      <c r="B143" s="15"/>
      <c r="C143" s="15"/>
      <c r="D143" s="8" t="s">
        <v>93</v>
      </c>
      <c r="E143" s="15" t="s">
        <v>51</v>
      </c>
      <c r="F143" s="71"/>
      <c r="G143" s="60"/>
      <c r="H143" s="28">
        <v>3.5999999999999997E-2</v>
      </c>
      <c r="I143" s="21"/>
      <c r="J143" s="25">
        <v>1457.5</v>
      </c>
      <c r="K143" s="25"/>
      <c r="L143" s="51">
        <v>-55.37</v>
      </c>
      <c r="M143" s="9">
        <v>31.32</v>
      </c>
      <c r="N143" s="23">
        <v>29.41</v>
      </c>
      <c r="O143" s="23"/>
      <c r="P143" s="9">
        <v>6.55</v>
      </c>
      <c r="Q143" s="15" t="s">
        <v>58</v>
      </c>
      <c r="R143" s="15" t="s">
        <v>53</v>
      </c>
      <c r="T143" s="15"/>
      <c r="U143" s="15"/>
    </row>
    <row r="144" spans="1:21" ht="6" customHeight="1">
      <c r="A144" s="15" t="s">
        <v>94</v>
      </c>
      <c r="B144" s="15"/>
      <c r="C144" s="15"/>
      <c r="D144" s="8" t="s">
        <v>93</v>
      </c>
      <c r="E144" s="15" t="s">
        <v>51</v>
      </c>
      <c r="F144" s="71"/>
      <c r="G144" s="60"/>
      <c r="H144" s="28">
        <v>3.5999999999999997E-2</v>
      </c>
      <c r="I144" s="21"/>
      <c r="J144" s="25">
        <v>1487.4</v>
      </c>
      <c r="K144" s="25"/>
      <c r="L144" s="51">
        <v>-55.37</v>
      </c>
      <c r="M144" s="9">
        <v>31.32</v>
      </c>
      <c r="N144" s="23">
        <v>29.41</v>
      </c>
      <c r="O144" s="23"/>
      <c r="P144" s="9">
        <v>6.55</v>
      </c>
      <c r="Q144" s="15" t="s">
        <v>58</v>
      </c>
      <c r="R144" s="15" t="s">
        <v>53</v>
      </c>
      <c r="T144" s="15"/>
      <c r="U144" s="15"/>
    </row>
    <row r="145" spans="1:21" ht="6" customHeight="1">
      <c r="A145" s="15" t="s">
        <v>97</v>
      </c>
      <c r="B145" s="15"/>
      <c r="C145" s="15"/>
      <c r="D145" s="8" t="s">
        <v>93</v>
      </c>
      <c r="E145" s="15" t="s">
        <v>51</v>
      </c>
      <c r="F145" s="71"/>
      <c r="G145" s="60"/>
      <c r="H145" s="30">
        <v>0.04</v>
      </c>
      <c r="I145" s="23"/>
      <c r="J145" s="25">
        <v>1486.2</v>
      </c>
      <c r="K145" s="25"/>
      <c r="L145" s="51">
        <v>-55.66</v>
      </c>
      <c r="M145" s="9">
        <v>31.7</v>
      </c>
      <c r="N145" s="23">
        <v>29.72</v>
      </c>
      <c r="O145" s="23"/>
      <c r="P145" s="9">
        <v>6.36</v>
      </c>
      <c r="Q145" s="15" t="s">
        <v>58</v>
      </c>
      <c r="R145" s="15" t="s">
        <v>53</v>
      </c>
      <c r="T145" s="15"/>
      <c r="U145" s="15"/>
    </row>
    <row r="146" spans="1:21" ht="6" customHeight="1">
      <c r="A146" s="15" t="s">
        <v>98</v>
      </c>
      <c r="B146" s="15"/>
      <c r="C146" s="15"/>
      <c r="D146" s="8" t="s">
        <v>93</v>
      </c>
      <c r="E146" s="15" t="s">
        <v>51</v>
      </c>
      <c r="F146" s="71"/>
      <c r="G146" s="60"/>
      <c r="H146" s="30">
        <v>0.04</v>
      </c>
      <c r="I146" s="23"/>
      <c r="J146" s="23">
        <v>1337.75</v>
      </c>
      <c r="K146" s="23"/>
      <c r="L146" s="51">
        <v>-55.66</v>
      </c>
      <c r="M146" s="9">
        <v>31.7</v>
      </c>
      <c r="N146" s="23">
        <v>29.72</v>
      </c>
      <c r="O146" s="23"/>
      <c r="P146" s="9">
        <v>6.36</v>
      </c>
      <c r="Q146" s="15" t="s">
        <v>58</v>
      </c>
      <c r="R146" s="15" t="s">
        <v>53</v>
      </c>
      <c r="T146" s="15"/>
      <c r="U146" s="15"/>
    </row>
    <row r="147" spans="1:21" ht="6" customHeight="1">
      <c r="A147" s="15" t="s">
        <v>99</v>
      </c>
      <c r="B147" s="15"/>
      <c r="C147" s="15"/>
      <c r="D147" s="8" t="s">
        <v>93</v>
      </c>
      <c r="E147" s="15" t="s">
        <v>51</v>
      </c>
      <c r="F147" s="71"/>
      <c r="G147" s="60"/>
      <c r="H147" s="28">
        <v>4.4999999999999998E-2</v>
      </c>
      <c r="I147" s="21"/>
      <c r="J147" s="22">
        <v>1650</v>
      </c>
      <c r="K147" s="22"/>
      <c r="L147" s="51">
        <v>-56.76</v>
      </c>
      <c r="M147" s="9">
        <v>33.15</v>
      </c>
      <c r="N147" s="23">
        <v>29.91</v>
      </c>
      <c r="O147" s="23"/>
      <c r="P147" s="9">
        <v>6.44</v>
      </c>
      <c r="Q147" s="15" t="s">
        <v>58</v>
      </c>
      <c r="R147" s="15" t="s">
        <v>53</v>
      </c>
      <c r="T147" s="15"/>
      <c r="U147" s="15"/>
    </row>
    <row r="148" spans="1:21" ht="6" customHeight="1">
      <c r="A148" s="15" t="s">
        <v>100</v>
      </c>
      <c r="B148" s="15"/>
      <c r="C148" s="15"/>
      <c r="D148" s="8" t="s">
        <v>93</v>
      </c>
      <c r="E148" s="15" t="s">
        <v>51</v>
      </c>
      <c r="F148" s="71"/>
      <c r="G148" s="60"/>
      <c r="H148" s="28">
        <v>4.4999999999999998E-2</v>
      </c>
      <c r="I148" s="21"/>
      <c r="J148" s="22">
        <v>1550</v>
      </c>
      <c r="K148" s="22"/>
      <c r="L148" s="51">
        <v>-56.76</v>
      </c>
      <c r="M148" s="9">
        <v>33.15</v>
      </c>
      <c r="N148" s="23">
        <v>29.91</v>
      </c>
      <c r="O148" s="23"/>
      <c r="P148" s="9">
        <v>6.44</v>
      </c>
      <c r="Q148" s="15" t="s">
        <v>58</v>
      </c>
      <c r="R148" s="15" t="s">
        <v>53</v>
      </c>
      <c r="T148" s="15"/>
      <c r="U148" s="15"/>
    </row>
    <row r="149" spans="1:21" ht="6" customHeight="1">
      <c r="A149" s="15" t="s">
        <v>102</v>
      </c>
      <c r="B149" s="15"/>
      <c r="C149" s="15"/>
      <c r="D149" s="8" t="s">
        <v>93</v>
      </c>
      <c r="E149" s="15" t="s">
        <v>51</v>
      </c>
      <c r="F149" s="71"/>
      <c r="G149" s="60"/>
      <c r="H149" s="29">
        <v>4.5499999999999999E-2</v>
      </c>
      <c r="I149" s="24"/>
      <c r="J149" s="22">
        <v>1310</v>
      </c>
      <c r="K149" s="22"/>
      <c r="L149" s="51">
        <v>-56.76</v>
      </c>
      <c r="M149" s="9">
        <v>33.15</v>
      </c>
      <c r="N149" s="23">
        <v>29.91</v>
      </c>
      <c r="O149" s="23"/>
      <c r="P149" s="9">
        <v>6.44</v>
      </c>
      <c r="Q149" s="15" t="s">
        <v>58</v>
      </c>
      <c r="R149" s="15" t="s">
        <v>53</v>
      </c>
      <c r="T149" s="15"/>
      <c r="U149" s="15"/>
    </row>
    <row r="150" spans="1:21" ht="6" customHeight="1">
      <c r="A150" s="15" t="s">
        <v>103</v>
      </c>
      <c r="B150" s="15"/>
      <c r="C150" s="15"/>
      <c r="D150" s="8" t="s">
        <v>93</v>
      </c>
      <c r="E150" s="15" t="s">
        <v>51</v>
      </c>
      <c r="F150" s="71"/>
      <c r="G150" s="60"/>
      <c r="H150" s="29">
        <v>4.5499999999999999E-2</v>
      </c>
      <c r="I150" s="24"/>
      <c r="J150" s="23">
        <v>1345.25</v>
      </c>
      <c r="K150" s="23"/>
      <c r="L150" s="51">
        <v>-56.76</v>
      </c>
      <c r="M150" s="9">
        <v>33.15</v>
      </c>
      <c r="N150" s="23">
        <v>29.91</v>
      </c>
      <c r="O150" s="23"/>
      <c r="P150" s="9">
        <v>6.44</v>
      </c>
      <c r="Q150" s="15" t="s">
        <v>58</v>
      </c>
      <c r="R150" s="15" t="s">
        <v>53</v>
      </c>
      <c r="T150" s="15"/>
      <c r="U150" s="15"/>
    </row>
    <row r="151" spans="1:21" ht="6" customHeight="1">
      <c r="A151" s="15" t="s">
        <v>104</v>
      </c>
      <c r="B151" s="15"/>
      <c r="C151" s="15"/>
      <c r="D151" s="8" t="s">
        <v>93</v>
      </c>
      <c r="E151" s="15" t="s">
        <v>51</v>
      </c>
      <c r="F151" s="71"/>
      <c r="G151" s="60"/>
      <c r="H151" s="28">
        <v>4.7E-2</v>
      </c>
      <c r="I151" s="21"/>
      <c r="J151" s="22">
        <v>1400</v>
      </c>
      <c r="K151" s="22"/>
      <c r="L151" s="51">
        <v>-56.76</v>
      </c>
      <c r="M151" s="9">
        <v>33.15</v>
      </c>
      <c r="N151" s="23">
        <v>29.91</v>
      </c>
      <c r="O151" s="23"/>
      <c r="P151" s="9">
        <v>6.44</v>
      </c>
      <c r="Q151" s="15" t="s">
        <v>105</v>
      </c>
      <c r="R151" s="15" t="s">
        <v>53</v>
      </c>
      <c r="T151" s="15"/>
      <c r="U151" s="15"/>
    </row>
    <row r="152" spans="1:21" ht="6" customHeight="1">
      <c r="A152" s="15" t="s">
        <v>107</v>
      </c>
      <c r="B152" s="15"/>
      <c r="C152" s="15"/>
      <c r="D152" s="8" t="s">
        <v>93</v>
      </c>
      <c r="E152" s="15" t="s">
        <v>51</v>
      </c>
      <c r="F152" s="71"/>
      <c r="G152" s="60"/>
      <c r="H152" s="28">
        <v>5.0999999999999997E-2</v>
      </c>
      <c r="I152" s="21"/>
      <c r="J152" s="22">
        <v>1626</v>
      </c>
      <c r="K152" s="22"/>
      <c r="L152" s="51">
        <v>-57.59</v>
      </c>
      <c r="M152" s="9">
        <v>33.97</v>
      </c>
      <c r="N152" s="23">
        <v>30.73</v>
      </c>
      <c r="O152" s="23"/>
      <c r="P152" s="9">
        <v>7.19</v>
      </c>
      <c r="Q152" s="15" t="s">
        <v>58</v>
      </c>
      <c r="R152" s="15" t="s">
        <v>53</v>
      </c>
      <c r="T152" s="15"/>
      <c r="U152" s="15"/>
    </row>
    <row r="153" spans="1:21" ht="6" customHeight="1">
      <c r="A153" s="15" t="s">
        <v>108</v>
      </c>
      <c r="B153" s="15"/>
      <c r="C153" s="15"/>
      <c r="D153" s="8" t="s">
        <v>93</v>
      </c>
      <c r="E153" s="15" t="s">
        <v>51</v>
      </c>
      <c r="F153" s="71"/>
      <c r="G153" s="60"/>
      <c r="H153" s="28">
        <v>5.3999999999999999E-2</v>
      </c>
      <c r="I153" s="21"/>
      <c r="J153" s="23">
        <v>1226.75</v>
      </c>
      <c r="K153" s="23"/>
      <c r="L153" s="51">
        <v>-57.59</v>
      </c>
      <c r="M153" s="9">
        <v>33.97</v>
      </c>
      <c r="N153" s="23">
        <v>30.73</v>
      </c>
      <c r="O153" s="23"/>
      <c r="P153" s="9">
        <v>7.19</v>
      </c>
      <c r="Q153" s="15" t="s">
        <v>58</v>
      </c>
      <c r="R153" s="15" t="s">
        <v>53</v>
      </c>
      <c r="T153" s="15"/>
      <c r="U153" s="15"/>
    </row>
    <row r="154" spans="1:21" ht="6" customHeight="1">
      <c r="A154" s="15" t="s">
        <v>109</v>
      </c>
      <c r="B154" s="15"/>
      <c r="C154" s="15"/>
      <c r="D154" s="8" t="s">
        <v>93</v>
      </c>
      <c r="E154" s="15" t="s">
        <v>51</v>
      </c>
      <c r="F154" s="71"/>
      <c r="G154" s="60"/>
      <c r="H154" s="28">
        <v>5.3999999999999999E-2</v>
      </c>
      <c r="I154" s="21"/>
      <c r="J154" s="22">
        <v>1551</v>
      </c>
      <c r="K154" s="22"/>
      <c r="L154" s="51">
        <v>-57.59</v>
      </c>
      <c r="M154" s="9">
        <v>33.97</v>
      </c>
      <c r="N154" s="23">
        <v>30.73</v>
      </c>
      <c r="O154" s="23"/>
      <c r="P154" s="9">
        <v>7.19</v>
      </c>
      <c r="Q154" s="15" t="s">
        <v>58</v>
      </c>
      <c r="R154" s="15" t="s">
        <v>53</v>
      </c>
      <c r="T154" s="15"/>
      <c r="U154" s="15"/>
    </row>
    <row r="155" spans="1:21" ht="6" customHeight="1">
      <c r="A155" s="15" t="s">
        <v>110</v>
      </c>
      <c r="B155" s="15"/>
      <c r="C155" s="15"/>
      <c r="D155" s="8" t="s">
        <v>93</v>
      </c>
      <c r="E155" s="15" t="s">
        <v>51</v>
      </c>
      <c r="F155" s="71"/>
      <c r="G155" s="60"/>
      <c r="H155" s="30">
        <v>0.06</v>
      </c>
      <c r="I155" s="23"/>
      <c r="J155" s="22">
        <v>1362</v>
      </c>
      <c r="K155" s="22"/>
      <c r="L155" s="51">
        <v>-59.24</v>
      </c>
      <c r="M155" s="9">
        <v>35.5</v>
      </c>
      <c r="N155" s="23">
        <v>33.549999999999997</v>
      </c>
      <c r="O155" s="23"/>
      <c r="P155" s="9">
        <v>9.07</v>
      </c>
      <c r="Q155" s="15" t="s">
        <v>58</v>
      </c>
      <c r="R155" s="15" t="s">
        <v>53</v>
      </c>
      <c r="T155" s="15"/>
      <c r="U155" s="15"/>
    </row>
    <row r="156" spans="1:21" ht="6" customHeight="1">
      <c r="A156" s="15" t="s">
        <v>111</v>
      </c>
      <c r="B156" s="15"/>
      <c r="C156" s="15"/>
      <c r="D156" s="8" t="s">
        <v>93</v>
      </c>
      <c r="E156" s="15" t="s">
        <v>51</v>
      </c>
      <c r="F156" s="71"/>
      <c r="G156" s="60"/>
      <c r="H156" s="30">
        <v>0.06</v>
      </c>
      <c r="I156" s="23"/>
      <c r="J156" s="22">
        <v>1581</v>
      </c>
      <c r="K156" s="22"/>
      <c r="L156" s="51">
        <v>-59.24</v>
      </c>
      <c r="M156" s="9">
        <v>35.5</v>
      </c>
      <c r="N156" s="23">
        <v>33.549999999999997</v>
      </c>
      <c r="O156" s="23"/>
      <c r="P156" s="9">
        <v>9.07</v>
      </c>
      <c r="Q156" s="15" t="s">
        <v>58</v>
      </c>
      <c r="R156" s="15" t="s">
        <v>53</v>
      </c>
      <c r="T156" s="15"/>
      <c r="U156" s="15"/>
    </row>
    <row r="157" spans="1:21" ht="6" customHeight="1">
      <c r="A157" s="15" t="s">
        <v>112</v>
      </c>
      <c r="B157" s="15"/>
      <c r="C157" s="15"/>
      <c r="D157" s="8" t="s">
        <v>93</v>
      </c>
      <c r="E157" s="15" t="s">
        <v>51</v>
      </c>
      <c r="F157" s="71"/>
      <c r="G157" s="60"/>
      <c r="H157" s="29">
        <v>6.25E-2</v>
      </c>
      <c r="I157" s="24"/>
      <c r="J157" s="22">
        <v>1745</v>
      </c>
      <c r="K157" s="22"/>
      <c r="L157" s="51">
        <v>-59.24</v>
      </c>
      <c r="M157" s="9">
        <v>35.5</v>
      </c>
      <c r="N157" s="23">
        <v>33.549999999999997</v>
      </c>
      <c r="O157" s="23"/>
      <c r="P157" s="9">
        <v>9.07</v>
      </c>
      <c r="Q157" s="15" t="s">
        <v>58</v>
      </c>
      <c r="R157" s="15" t="s">
        <v>53</v>
      </c>
      <c r="T157" s="15"/>
      <c r="U157" s="15"/>
    </row>
    <row r="158" spans="1:21" ht="6" customHeight="1">
      <c r="A158" s="15" t="s">
        <v>113</v>
      </c>
      <c r="B158" s="15"/>
      <c r="C158" s="15"/>
      <c r="D158" s="8" t="s">
        <v>93</v>
      </c>
      <c r="E158" s="15" t="s">
        <v>51</v>
      </c>
      <c r="F158" s="71"/>
      <c r="G158" s="60"/>
      <c r="H158" s="28">
        <v>7.0999999999999994E-2</v>
      </c>
      <c r="I158" s="21"/>
      <c r="J158" s="25">
        <v>1650.2</v>
      </c>
      <c r="K158" s="25"/>
      <c r="L158" s="51">
        <v>-59.62</v>
      </c>
      <c r="M158" s="9">
        <v>35.78</v>
      </c>
      <c r="N158" s="23">
        <v>33.61</v>
      </c>
      <c r="O158" s="23"/>
      <c r="P158" s="9">
        <v>8.7799999999999994</v>
      </c>
      <c r="Q158" s="15" t="s">
        <v>58</v>
      </c>
      <c r="R158" s="15" t="s">
        <v>53</v>
      </c>
      <c r="T158" s="15"/>
      <c r="U158" s="15"/>
    </row>
    <row r="159" spans="1:21" ht="6" customHeight="1">
      <c r="A159" s="15" t="s">
        <v>119</v>
      </c>
      <c r="B159" s="15"/>
      <c r="C159" s="15"/>
      <c r="D159" s="8" t="s">
        <v>93</v>
      </c>
      <c r="E159" s="15" t="s">
        <v>51</v>
      </c>
      <c r="F159" s="71"/>
      <c r="G159" s="60"/>
      <c r="H159" s="28">
        <v>0.107</v>
      </c>
      <c r="I159" s="21"/>
      <c r="J159" s="22">
        <v>1320</v>
      </c>
      <c r="K159" s="22"/>
      <c r="L159" s="51">
        <v>-58.38</v>
      </c>
      <c r="M159" s="9">
        <v>37.82</v>
      </c>
      <c r="N159" s="23">
        <v>34.25</v>
      </c>
      <c r="O159" s="23"/>
      <c r="P159" s="9">
        <v>8.85</v>
      </c>
      <c r="Q159" s="15" t="s">
        <v>58</v>
      </c>
      <c r="R159" s="15" t="s">
        <v>53</v>
      </c>
      <c r="T159" s="15"/>
      <c r="U159" s="15"/>
    </row>
    <row r="160" spans="1:21" ht="6" customHeight="1">
      <c r="A160" s="15" t="s">
        <v>131</v>
      </c>
      <c r="B160" s="15"/>
      <c r="C160" s="15"/>
      <c r="D160" s="8" t="s">
        <v>93</v>
      </c>
      <c r="E160" s="15" t="s">
        <v>51</v>
      </c>
      <c r="F160" s="71"/>
      <c r="G160" s="60"/>
      <c r="H160" s="28">
        <v>0.122</v>
      </c>
      <c r="I160" s="21"/>
      <c r="J160" s="25">
        <v>1270.5</v>
      </c>
      <c r="K160" s="25"/>
      <c r="L160" s="51">
        <v>-56.36</v>
      </c>
      <c r="M160" s="9">
        <v>39.6</v>
      </c>
      <c r="N160" s="23">
        <v>33.549999999999997</v>
      </c>
      <c r="O160" s="23"/>
      <c r="P160" s="9">
        <v>9.77</v>
      </c>
      <c r="Q160" s="15" t="s">
        <v>58</v>
      </c>
      <c r="R160" s="15" t="s">
        <v>53</v>
      </c>
      <c r="T160" s="15"/>
      <c r="U160" s="15"/>
    </row>
    <row r="161" spans="1:21" ht="6" customHeight="1">
      <c r="A161" s="15" t="s">
        <v>132</v>
      </c>
      <c r="B161" s="15"/>
      <c r="C161" s="15"/>
      <c r="D161" s="8" t="s">
        <v>93</v>
      </c>
      <c r="E161" s="15" t="s">
        <v>51</v>
      </c>
      <c r="F161" s="71"/>
      <c r="G161" s="60"/>
      <c r="H161" s="28">
        <v>0.125</v>
      </c>
      <c r="I161" s="21"/>
      <c r="J161" s="21">
        <v>1234.3330000000001</v>
      </c>
      <c r="K161" s="21"/>
      <c r="L161" s="51">
        <v>-58.74</v>
      </c>
      <c r="M161" s="9">
        <v>35.76</v>
      </c>
      <c r="N161" s="23">
        <v>32.799999999999997</v>
      </c>
      <c r="O161" s="23"/>
      <c r="P161" s="9">
        <v>8.75</v>
      </c>
      <c r="Q161" s="15" t="s">
        <v>58</v>
      </c>
      <c r="R161" s="15" t="s">
        <v>53</v>
      </c>
      <c r="T161" s="15"/>
      <c r="U161" s="15"/>
    </row>
    <row r="162" spans="1:21" ht="6" customHeight="1">
      <c r="A162" s="15" t="s">
        <v>133</v>
      </c>
      <c r="B162" s="15"/>
      <c r="C162" s="15"/>
      <c r="D162" s="8" t="s">
        <v>93</v>
      </c>
      <c r="E162" s="15" t="s">
        <v>51</v>
      </c>
      <c r="F162" s="71"/>
      <c r="G162" s="60"/>
      <c r="H162" s="28">
        <v>0.125</v>
      </c>
      <c r="I162" s="21"/>
      <c r="J162" s="22">
        <v>1295</v>
      </c>
      <c r="K162" s="22"/>
      <c r="L162" s="51">
        <v>-58.74</v>
      </c>
      <c r="M162" s="9">
        <v>35.76</v>
      </c>
      <c r="N162" s="23">
        <v>32.799999999999997</v>
      </c>
      <c r="O162" s="23"/>
      <c r="P162" s="9">
        <v>8.75</v>
      </c>
      <c r="Q162" s="15" t="s">
        <v>58</v>
      </c>
      <c r="R162" s="15" t="s">
        <v>53</v>
      </c>
      <c r="T162" s="15"/>
      <c r="U162" s="15"/>
    </row>
    <row r="163" spans="1:21" ht="6" customHeight="1">
      <c r="A163" s="15" t="s">
        <v>134</v>
      </c>
      <c r="B163" s="15"/>
      <c r="C163" s="15"/>
      <c r="D163" s="8" t="s">
        <v>93</v>
      </c>
      <c r="E163" s="15" t="s">
        <v>51</v>
      </c>
      <c r="F163" s="71"/>
      <c r="G163" s="60"/>
      <c r="H163" s="30">
        <v>0.13</v>
      </c>
      <c r="I163" s="23"/>
      <c r="J163" s="22">
        <v>1205</v>
      </c>
      <c r="K163" s="22"/>
      <c r="L163" s="51">
        <v>-62.35</v>
      </c>
      <c r="M163" s="9">
        <v>33.28</v>
      </c>
      <c r="N163" s="23">
        <v>34.15</v>
      </c>
      <c r="O163" s="23"/>
      <c r="P163" s="9">
        <v>9.27</v>
      </c>
      <c r="Q163" s="15" t="s">
        <v>58</v>
      </c>
      <c r="R163" s="15" t="s">
        <v>53</v>
      </c>
      <c r="T163" s="15"/>
      <c r="U163" s="15"/>
    </row>
    <row r="164" spans="1:21" ht="10" customHeight="1">
      <c r="A164" s="18" t="s">
        <v>135</v>
      </c>
      <c r="B164" s="18"/>
      <c r="C164" s="18"/>
      <c r="D164" s="8" t="s">
        <v>93</v>
      </c>
      <c r="E164" s="18" t="s">
        <v>51</v>
      </c>
      <c r="F164" s="74"/>
      <c r="G164" s="62"/>
      <c r="H164" s="33">
        <v>0.13</v>
      </c>
      <c r="I164" s="27"/>
      <c r="J164" s="26">
        <v>1450</v>
      </c>
      <c r="K164" s="26"/>
      <c r="L164" s="51">
        <v>-62.35</v>
      </c>
      <c r="M164" s="9">
        <v>33.28</v>
      </c>
      <c r="N164" s="27">
        <v>34.15</v>
      </c>
      <c r="O164" s="27"/>
      <c r="P164" s="9">
        <v>9.27</v>
      </c>
      <c r="Q164" s="18" t="s">
        <v>58</v>
      </c>
      <c r="R164" s="18" t="s">
        <v>53</v>
      </c>
      <c r="T164" s="18"/>
      <c r="U164" s="18"/>
    </row>
    <row r="165" spans="1:21" ht="6" customHeight="1">
      <c r="A165" s="14" t="s">
        <v>136</v>
      </c>
      <c r="B165" s="15"/>
      <c r="C165" s="14"/>
      <c r="D165" s="6" t="s">
        <v>93</v>
      </c>
      <c r="E165" s="14" t="s">
        <v>51</v>
      </c>
      <c r="F165" s="70"/>
      <c r="G165" s="59"/>
      <c r="H165" s="34">
        <v>0.13</v>
      </c>
      <c r="I165" s="23"/>
      <c r="J165" s="19">
        <v>1200</v>
      </c>
      <c r="K165" s="22"/>
      <c r="L165" s="50">
        <v>-62.35</v>
      </c>
      <c r="M165" s="7">
        <v>33.28</v>
      </c>
      <c r="N165" s="20">
        <v>34.15</v>
      </c>
      <c r="O165" s="23"/>
      <c r="P165" s="7">
        <v>9.27</v>
      </c>
      <c r="Q165" s="14" t="s">
        <v>58</v>
      </c>
      <c r="R165" s="14" t="s">
        <v>53</v>
      </c>
      <c r="T165" s="14"/>
      <c r="U165" s="14"/>
    </row>
    <row r="166" spans="1:21" ht="6" customHeight="1">
      <c r="A166" s="15" t="s">
        <v>137</v>
      </c>
      <c r="B166" s="15"/>
      <c r="C166" s="15"/>
      <c r="D166" s="8" t="s">
        <v>93</v>
      </c>
      <c r="E166" s="15" t="s">
        <v>51</v>
      </c>
      <c r="F166" s="71"/>
      <c r="G166" s="60"/>
      <c r="H166" s="30">
        <v>0.13</v>
      </c>
      <c r="I166" s="23"/>
      <c r="J166" s="22">
        <v>1450</v>
      </c>
      <c r="K166" s="22"/>
      <c r="L166" s="51">
        <v>-62.35</v>
      </c>
      <c r="M166" s="9">
        <v>33.28</v>
      </c>
      <c r="N166" s="23">
        <v>34.15</v>
      </c>
      <c r="O166" s="23"/>
      <c r="P166" s="9">
        <v>9.27</v>
      </c>
      <c r="Q166" s="15" t="s">
        <v>58</v>
      </c>
      <c r="R166" s="15" t="s">
        <v>53</v>
      </c>
      <c r="T166" s="15"/>
      <c r="U166" s="15"/>
    </row>
    <row r="167" spans="1:21" ht="6" customHeight="1">
      <c r="A167" s="15" t="s">
        <v>138</v>
      </c>
      <c r="B167" s="15"/>
      <c r="C167" s="15"/>
      <c r="D167" s="8" t="s">
        <v>93</v>
      </c>
      <c r="E167" s="15" t="s">
        <v>51</v>
      </c>
      <c r="F167" s="71"/>
      <c r="G167" s="60"/>
      <c r="H167" s="28">
        <v>0.14299999999999999</v>
      </c>
      <c r="I167" s="21"/>
      <c r="J167" s="22">
        <v>1065</v>
      </c>
      <c r="K167" s="22"/>
      <c r="L167" s="51">
        <v>-56.13</v>
      </c>
      <c r="M167" s="9">
        <v>30.79</v>
      </c>
      <c r="N167" s="23">
        <v>32.79</v>
      </c>
      <c r="O167" s="23"/>
      <c r="P167" s="9">
        <v>9.8699999999999992</v>
      </c>
      <c r="Q167" s="15" t="s">
        <v>58</v>
      </c>
      <c r="R167" s="15" t="s">
        <v>53</v>
      </c>
      <c r="T167" s="15"/>
      <c r="U167" s="15"/>
    </row>
    <row r="168" spans="1:21" ht="6" customHeight="1">
      <c r="A168" s="15" t="s">
        <v>149</v>
      </c>
      <c r="B168" s="15"/>
      <c r="C168" s="15"/>
      <c r="D168" s="8" t="s">
        <v>93</v>
      </c>
      <c r="E168" s="15" t="s">
        <v>51</v>
      </c>
      <c r="F168" s="71"/>
      <c r="G168" s="60"/>
      <c r="H168" s="28">
        <v>0.219</v>
      </c>
      <c r="I168" s="21"/>
      <c r="J168" s="22">
        <v>1200</v>
      </c>
      <c r="K168" s="22"/>
      <c r="L168" s="51">
        <v>-54.34</v>
      </c>
      <c r="M168" s="9">
        <v>20.329999999999998</v>
      </c>
      <c r="N168" s="23">
        <v>23.09</v>
      </c>
      <c r="O168" s="23"/>
      <c r="P168" s="9">
        <v>7.91</v>
      </c>
      <c r="Q168" s="15" t="s">
        <v>58</v>
      </c>
      <c r="R168" s="15" t="s">
        <v>53</v>
      </c>
      <c r="T168" s="15"/>
      <c r="U168" s="15"/>
    </row>
    <row r="169" spans="1:21" ht="6" customHeight="1">
      <c r="A169" s="15" t="s">
        <v>152</v>
      </c>
      <c r="B169" s="15"/>
      <c r="C169" s="15"/>
      <c r="D169" s="8" t="s">
        <v>93</v>
      </c>
      <c r="E169" s="15" t="s">
        <v>51</v>
      </c>
      <c r="F169" s="71"/>
      <c r="G169" s="60"/>
      <c r="H169" s="30">
        <v>0.23</v>
      </c>
      <c r="I169" s="23"/>
      <c r="J169" s="22">
        <v>1450</v>
      </c>
      <c r="K169" s="22"/>
      <c r="L169" s="51">
        <v>-60.67</v>
      </c>
      <c r="M169" s="9">
        <v>24.09</v>
      </c>
      <c r="N169" s="23">
        <v>21.04</v>
      </c>
      <c r="O169" s="23"/>
      <c r="P169" s="9">
        <v>7.61</v>
      </c>
      <c r="Q169" s="15" t="s">
        <v>58</v>
      </c>
      <c r="R169" s="15" t="s">
        <v>53</v>
      </c>
      <c r="T169" s="15"/>
      <c r="U169" s="15"/>
    </row>
    <row r="170" spans="1:21" s="36" customFormat="1" ht="6" customHeight="1">
      <c r="A170" s="35" t="s">
        <v>273</v>
      </c>
      <c r="B170" s="35"/>
      <c r="C170" s="35"/>
      <c r="D170" s="41" t="s">
        <v>93</v>
      </c>
      <c r="E170" s="35"/>
      <c r="F170" s="72">
        <f>COUNT(H143:H169)</f>
        <v>27</v>
      </c>
      <c r="G170" s="61" t="s">
        <v>299</v>
      </c>
      <c r="H170" s="42">
        <f>MAX(H143:H169)</f>
        <v>0.23</v>
      </c>
      <c r="I170" s="40"/>
      <c r="J170" s="38">
        <f>AVERAGE(J143:J169)</f>
        <v>1403.9215925925926</v>
      </c>
      <c r="K170" s="38"/>
      <c r="L170" s="52"/>
      <c r="M170" s="39"/>
      <c r="N170" s="40"/>
      <c r="O170" s="40"/>
      <c r="P170" s="39"/>
      <c r="Q170" s="35"/>
      <c r="R170" s="35"/>
      <c r="S170" s="35"/>
      <c r="T170" s="35"/>
      <c r="U170" s="35"/>
    </row>
    <row r="171" spans="1:21" ht="6" customHeight="1">
      <c r="A171" s="15" t="s">
        <v>227</v>
      </c>
      <c r="C171" s="15"/>
      <c r="D171" s="15" t="s">
        <v>228</v>
      </c>
      <c r="E171" s="15" t="s">
        <v>118</v>
      </c>
      <c r="F171" s="71"/>
      <c r="G171" s="60"/>
      <c r="H171" s="30">
        <v>1.85</v>
      </c>
      <c r="J171" s="25">
        <v>782.5</v>
      </c>
      <c r="L171" s="51">
        <v>-19.87</v>
      </c>
      <c r="M171" s="9">
        <v>19.55</v>
      </c>
      <c r="N171" s="23">
        <v>26.94</v>
      </c>
      <c r="P171" s="23">
        <v>5.83</v>
      </c>
      <c r="Q171" s="8" t="s">
        <v>58</v>
      </c>
      <c r="R171" s="15" t="s">
        <v>53</v>
      </c>
      <c r="S171" s="15"/>
      <c r="T171" s="15"/>
      <c r="U171" s="15"/>
    </row>
    <row r="172" spans="1:21" ht="6" customHeight="1">
      <c r="A172" s="15" t="s">
        <v>231</v>
      </c>
      <c r="C172" s="15"/>
      <c r="D172" s="15" t="s">
        <v>228</v>
      </c>
      <c r="E172" s="15" t="s">
        <v>118</v>
      </c>
      <c r="F172" s="71"/>
      <c r="G172" s="60"/>
      <c r="H172" s="30">
        <v>1.88</v>
      </c>
      <c r="J172" s="22">
        <v>776</v>
      </c>
      <c r="L172" s="51">
        <v>-23.89</v>
      </c>
      <c r="M172" s="9">
        <v>19.13</v>
      </c>
      <c r="N172" s="23">
        <v>25.86</v>
      </c>
      <c r="P172" s="23">
        <v>5.5</v>
      </c>
      <c r="Q172" s="8" t="s">
        <v>58</v>
      </c>
      <c r="R172" s="15" t="s">
        <v>53</v>
      </c>
      <c r="S172" s="15"/>
      <c r="T172" s="15"/>
      <c r="U172" s="15"/>
    </row>
    <row r="173" spans="1:21" ht="6" customHeight="1">
      <c r="A173" s="15" t="s">
        <v>232</v>
      </c>
      <c r="C173" s="15"/>
      <c r="D173" s="15" t="s">
        <v>228</v>
      </c>
      <c r="E173" s="15" t="s">
        <v>118</v>
      </c>
      <c r="F173" s="71"/>
      <c r="G173" s="60"/>
      <c r="H173" s="30">
        <v>1.88</v>
      </c>
      <c r="J173" s="25">
        <v>622.5</v>
      </c>
      <c r="L173" s="51">
        <v>-23.89</v>
      </c>
      <c r="M173" s="9">
        <v>19.13</v>
      </c>
      <c r="N173" s="23">
        <v>25.86</v>
      </c>
      <c r="P173" s="23">
        <v>5.5</v>
      </c>
      <c r="Q173" s="8" t="s">
        <v>58</v>
      </c>
      <c r="R173" s="15" t="s">
        <v>53</v>
      </c>
      <c r="S173" s="15"/>
      <c r="T173" s="15"/>
      <c r="U173" s="15"/>
    </row>
    <row r="174" spans="1:21" s="36" customFormat="1" ht="6" customHeight="1">
      <c r="A174" s="35" t="s">
        <v>273</v>
      </c>
      <c r="C174" s="35"/>
      <c r="D174" s="35" t="s">
        <v>228</v>
      </c>
      <c r="E174" s="35"/>
      <c r="F174" s="72">
        <f>COUNT(H171:H173)</f>
        <v>3</v>
      </c>
      <c r="G174" s="61" t="s">
        <v>299</v>
      </c>
      <c r="H174" s="42">
        <f>1.88</f>
        <v>1.88</v>
      </c>
      <c r="J174" s="43">
        <f>AVERAGE(J171:J173)</f>
        <v>727</v>
      </c>
      <c r="L174" s="52"/>
      <c r="M174" s="39"/>
      <c r="N174" s="40"/>
      <c r="P174" s="40"/>
      <c r="Q174" s="41"/>
      <c r="R174" s="35"/>
      <c r="S174" s="35"/>
      <c r="T174" s="35"/>
      <c r="U174" s="35"/>
    </row>
    <row r="175" spans="1:21" ht="6" customHeight="1">
      <c r="A175" s="15" t="s">
        <v>49</v>
      </c>
      <c r="B175" s="15"/>
      <c r="C175" s="15"/>
      <c r="D175" s="8" t="s">
        <v>50</v>
      </c>
      <c r="E175" s="15" t="s">
        <v>51</v>
      </c>
      <c r="F175" s="71"/>
      <c r="G175" s="60"/>
      <c r="H175" s="29">
        <v>1.0200000000000001E-2</v>
      </c>
      <c r="I175" s="24"/>
      <c r="J175" s="22">
        <v>1430</v>
      </c>
      <c r="K175" s="22"/>
      <c r="L175" s="51">
        <v>-73.66</v>
      </c>
      <c r="M175" s="9">
        <v>25.45</v>
      </c>
      <c r="N175" s="23">
        <v>30.93</v>
      </c>
      <c r="O175" s="23"/>
      <c r="P175" s="9">
        <v>6.45</v>
      </c>
      <c r="Q175" s="15" t="s">
        <v>52</v>
      </c>
      <c r="R175" s="15" t="s">
        <v>53</v>
      </c>
      <c r="T175" s="15"/>
      <c r="U175" s="15"/>
    </row>
    <row r="176" spans="1:21" ht="6" customHeight="1">
      <c r="A176" s="15" t="s">
        <v>54</v>
      </c>
      <c r="B176" s="15"/>
      <c r="C176" s="15"/>
      <c r="D176" s="8" t="s">
        <v>50</v>
      </c>
      <c r="E176" s="15" t="s">
        <v>51</v>
      </c>
      <c r="F176" s="71"/>
      <c r="G176" s="60"/>
      <c r="H176" s="28">
        <v>1.2E-2</v>
      </c>
      <c r="I176" s="21"/>
      <c r="J176" s="22">
        <v>1555</v>
      </c>
      <c r="K176" s="22"/>
      <c r="L176" s="51">
        <v>-73.66</v>
      </c>
      <c r="M176" s="9">
        <v>25.45</v>
      </c>
      <c r="N176" s="23">
        <v>30.93</v>
      </c>
      <c r="O176" s="23"/>
      <c r="P176" s="9">
        <v>6.45</v>
      </c>
      <c r="Q176" s="15" t="s">
        <v>52</v>
      </c>
      <c r="R176" s="15" t="s">
        <v>53</v>
      </c>
      <c r="T176" s="15"/>
      <c r="U176" s="15"/>
    </row>
    <row r="177" spans="1:21" ht="6" customHeight="1">
      <c r="A177" s="15" t="s">
        <v>55</v>
      </c>
      <c r="B177" s="15"/>
      <c r="C177" s="15"/>
      <c r="D177" s="8" t="s">
        <v>50</v>
      </c>
      <c r="E177" s="15" t="s">
        <v>51</v>
      </c>
      <c r="F177" s="71"/>
      <c r="G177" s="60"/>
      <c r="H177" s="28">
        <v>1.2E-2</v>
      </c>
      <c r="I177" s="21"/>
      <c r="J177" s="22">
        <v>1434</v>
      </c>
      <c r="K177" s="22"/>
      <c r="L177" s="51">
        <v>-73.66</v>
      </c>
      <c r="M177" s="9">
        <v>25.45</v>
      </c>
      <c r="N177" s="23">
        <v>30.93</v>
      </c>
      <c r="O177" s="23"/>
      <c r="P177" s="9">
        <v>6.45</v>
      </c>
      <c r="Q177" s="15" t="s">
        <v>52</v>
      </c>
      <c r="R177" s="15" t="s">
        <v>53</v>
      </c>
      <c r="T177" s="15"/>
      <c r="U177" s="15"/>
    </row>
    <row r="178" spans="1:21" ht="6" customHeight="1">
      <c r="A178" s="15" t="s">
        <v>56</v>
      </c>
      <c r="B178" s="15"/>
      <c r="C178" s="15"/>
      <c r="D178" s="8" t="s">
        <v>50</v>
      </c>
      <c r="E178" s="15" t="s">
        <v>51</v>
      </c>
      <c r="F178" s="71"/>
      <c r="G178" s="60"/>
      <c r="H178" s="28">
        <v>1.2E-2</v>
      </c>
      <c r="I178" s="21"/>
      <c r="J178" s="22">
        <v>1700</v>
      </c>
      <c r="K178" s="22"/>
      <c r="L178" s="51">
        <v>-73.66</v>
      </c>
      <c r="M178" s="9">
        <v>25.45</v>
      </c>
      <c r="N178" s="23">
        <v>30.93</v>
      </c>
      <c r="O178" s="23"/>
      <c r="P178" s="9">
        <v>6.45</v>
      </c>
      <c r="Q178" s="15" t="s">
        <v>52</v>
      </c>
      <c r="R178" s="15" t="s">
        <v>53</v>
      </c>
      <c r="T178" s="15"/>
      <c r="U178" s="15"/>
    </row>
    <row r="179" spans="1:21" ht="6" customHeight="1">
      <c r="A179" s="15" t="s">
        <v>57</v>
      </c>
      <c r="B179" s="15"/>
      <c r="C179" s="15"/>
      <c r="D179" s="8" t="s">
        <v>50</v>
      </c>
      <c r="E179" s="15" t="s">
        <v>51</v>
      </c>
      <c r="F179" s="71"/>
      <c r="G179" s="60"/>
      <c r="H179" s="28">
        <v>1.2E-2</v>
      </c>
      <c r="I179" s="21"/>
      <c r="J179" s="22">
        <v>1500</v>
      </c>
      <c r="K179" s="22"/>
      <c r="L179" s="51">
        <v>-73.66</v>
      </c>
      <c r="M179" s="9">
        <v>25.45</v>
      </c>
      <c r="N179" s="23">
        <v>30.93</v>
      </c>
      <c r="O179" s="23"/>
      <c r="P179" s="9">
        <v>6.45</v>
      </c>
      <c r="Q179" s="15" t="s">
        <v>58</v>
      </c>
      <c r="R179" s="15" t="s">
        <v>53</v>
      </c>
      <c r="T179" s="15"/>
      <c r="U179" s="15"/>
    </row>
    <row r="180" spans="1:21" ht="6" customHeight="1">
      <c r="A180" s="15" t="s">
        <v>59</v>
      </c>
      <c r="B180" s="15"/>
      <c r="C180" s="15"/>
      <c r="D180" s="8" t="s">
        <v>50</v>
      </c>
      <c r="E180" s="15" t="s">
        <v>51</v>
      </c>
      <c r="F180" s="71"/>
      <c r="G180" s="60"/>
      <c r="H180" s="28">
        <v>1.2E-2</v>
      </c>
      <c r="I180" s="21"/>
      <c r="J180" s="22">
        <v>1370</v>
      </c>
      <c r="K180" s="22"/>
      <c r="L180" s="51">
        <v>-73.66</v>
      </c>
      <c r="M180" s="9">
        <v>25.45</v>
      </c>
      <c r="N180" s="23">
        <v>30.93</v>
      </c>
      <c r="O180" s="23"/>
      <c r="P180" s="9">
        <v>6.45</v>
      </c>
      <c r="Q180" s="15" t="s">
        <v>58</v>
      </c>
      <c r="R180" s="15" t="s">
        <v>53</v>
      </c>
      <c r="T180" s="15"/>
      <c r="U180" s="15"/>
    </row>
    <row r="181" spans="1:21" ht="6" customHeight="1">
      <c r="A181" s="15" t="s">
        <v>60</v>
      </c>
      <c r="B181" s="15"/>
      <c r="C181" s="15"/>
      <c r="D181" s="8" t="s">
        <v>50</v>
      </c>
      <c r="E181" s="15" t="s">
        <v>51</v>
      </c>
      <c r="F181" s="71"/>
      <c r="G181" s="60"/>
      <c r="H181" s="28">
        <v>1.2E-2</v>
      </c>
      <c r="I181" s="21"/>
      <c r="J181" s="22">
        <v>1565</v>
      </c>
      <c r="K181" s="22"/>
      <c r="L181" s="51">
        <v>-73.66</v>
      </c>
      <c r="M181" s="9">
        <v>25.45</v>
      </c>
      <c r="N181" s="23">
        <v>30.93</v>
      </c>
      <c r="O181" s="23"/>
      <c r="P181" s="9">
        <v>6.45</v>
      </c>
      <c r="Q181" s="15" t="s">
        <v>61</v>
      </c>
      <c r="R181" s="15" t="s">
        <v>53</v>
      </c>
      <c r="T181" s="15"/>
      <c r="U181" s="15"/>
    </row>
    <row r="182" spans="1:21" ht="6" customHeight="1">
      <c r="A182" s="15" t="s">
        <v>62</v>
      </c>
      <c r="B182" s="15"/>
      <c r="C182" s="15"/>
      <c r="D182" s="8" t="s">
        <v>50</v>
      </c>
      <c r="E182" s="15" t="s">
        <v>51</v>
      </c>
      <c r="F182" s="71"/>
      <c r="G182" s="60"/>
      <c r="H182" s="28">
        <v>1.2E-2</v>
      </c>
      <c r="I182" s="21"/>
      <c r="J182" s="22">
        <v>1569</v>
      </c>
      <c r="K182" s="22"/>
      <c r="L182" s="51">
        <v>-73.66</v>
      </c>
      <c r="M182" s="9">
        <v>25.45</v>
      </c>
      <c r="N182" s="23">
        <v>30.93</v>
      </c>
      <c r="O182" s="23"/>
      <c r="P182" s="9">
        <v>6.45</v>
      </c>
      <c r="Q182" s="15" t="s">
        <v>61</v>
      </c>
      <c r="R182" s="15" t="s">
        <v>53</v>
      </c>
      <c r="T182" s="15"/>
      <c r="U182" s="15"/>
    </row>
    <row r="183" spans="1:21" ht="6" customHeight="1">
      <c r="A183" s="15" t="s">
        <v>63</v>
      </c>
      <c r="B183" s="15"/>
      <c r="C183" s="15"/>
      <c r="D183" s="8" t="s">
        <v>50</v>
      </c>
      <c r="E183" s="15" t="s">
        <v>51</v>
      </c>
      <c r="F183" s="71"/>
      <c r="G183" s="60"/>
      <c r="H183" s="28">
        <v>1.2E-2</v>
      </c>
      <c r="I183" s="21"/>
      <c r="J183" s="22">
        <v>1560</v>
      </c>
      <c r="K183" s="22"/>
      <c r="L183" s="51">
        <v>-73.66</v>
      </c>
      <c r="M183" s="9">
        <v>25.45</v>
      </c>
      <c r="N183" s="23">
        <v>30.93</v>
      </c>
      <c r="O183" s="23"/>
      <c r="P183" s="9">
        <v>6.45</v>
      </c>
      <c r="Q183" s="15" t="s">
        <v>61</v>
      </c>
      <c r="R183" s="15" t="s">
        <v>53</v>
      </c>
      <c r="T183" s="15"/>
      <c r="U183" s="15"/>
    </row>
    <row r="184" spans="1:21" ht="6" customHeight="1">
      <c r="A184" s="15" t="s">
        <v>64</v>
      </c>
      <c r="B184" s="15"/>
      <c r="C184" s="15"/>
      <c r="D184" s="8" t="s">
        <v>50</v>
      </c>
      <c r="E184" s="15" t="s">
        <v>51</v>
      </c>
      <c r="F184" s="71"/>
      <c r="G184" s="60"/>
      <c r="H184" s="28">
        <v>1.2E-2</v>
      </c>
      <c r="I184" s="21"/>
      <c r="J184" s="22">
        <v>1484</v>
      </c>
      <c r="K184" s="22"/>
      <c r="L184" s="51">
        <v>-73.66</v>
      </c>
      <c r="M184" s="9">
        <v>25.45</v>
      </c>
      <c r="N184" s="23">
        <v>30.93</v>
      </c>
      <c r="O184" s="23"/>
      <c r="P184" s="9">
        <v>6.45</v>
      </c>
      <c r="Q184" s="15" t="s">
        <v>61</v>
      </c>
      <c r="R184" s="15" t="s">
        <v>53</v>
      </c>
      <c r="T184" s="15"/>
      <c r="U184" s="15"/>
    </row>
    <row r="185" spans="1:21" ht="6" customHeight="1">
      <c r="A185" s="15" t="s">
        <v>65</v>
      </c>
      <c r="B185" s="15"/>
      <c r="C185" s="15"/>
      <c r="D185" s="8" t="s">
        <v>50</v>
      </c>
      <c r="E185" s="15" t="s">
        <v>51</v>
      </c>
      <c r="F185" s="71"/>
      <c r="G185" s="60"/>
      <c r="H185" s="28">
        <v>1.4999999999999999E-2</v>
      </c>
      <c r="I185" s="21"/>
      <c r="J185" s="22">
        <v>1354</v>
      </c>
      <c r="K185" s="22"/>
      <c r="L185" s="51">
        <v>-74.66</v>
      </c>
      <c r="M185" s="9">
        <v>24.96</v>
      </c>
      <c r="N185" s="23">
        <v>30.35</v>
      </c>
      <c r="O185" s="23"/>
      <c r="P185" s="9">
        <v>6.38</v>
      </c>
      <c r="Q185" s="15" t="s">
        <v>66</v>
      </c>
      <c r="R185" s="15" t="s">
        <v>53</v>
      </c>
      <c r="T185" s="15"/>
      <c r="U185" s="15"/>
    </row>
    <row r="186" spans="1:21" ht="6" customHeight="1">
      <c r="A186" s="15" t="s">
        <v>67</v>
      </c>
      <c r="B186" s="15"/>
      <c r="C186" s="15"/>
      <c r="D186" s="8" t="s">
        <v>50</v>
      </c>
      <c r="E186" s="15" t="s">
        <v>51</v>
      </c>
      <c r="F186" s="71"/>
      <c r="G186" s="60"/>
      <c r="H186" s="28">
        <v>2.1999999999999999E-2</v>
      </c>
      <c r="I186" s="21"/>
      <c r="J186" s="22">
        <v>1500</v>
      </c>
      <c r="K186" s="22"/>
      <c r="L186" s="51">
        <v>-68.849999999999994</v>
      </c>
      <c r="M186" s="9">
        <v>27.16</v>
      </c>
      <c r="N186" s="23">
        <v>29.88</v>
      </c>
      <c r="O186" s="23"/>
      <c r="P186" s="9">
        <v>5.82</v>
      </c>
      <c r="Q186" s="15" t="s">
        <v>58</v>
      </c>
      <c r="R186" s="15" t="s">
        <v>53</v>
      </c>
      <c r="T186" s="15"/>
      <c r="U186" s="15"/>
    </row>
    <row r="187" spans="1:21" ht="6" customHeight="1">
      <c r="A187" s="15" t="s">
        <v>68</v>
      </c>
      <c r="B187" s="15"/>
      <c r="C187" s="15"/>
      <c r="D187" s="8" t="s">
        <v>50</v>
      </c>
      <c r="E187" s="15" t="s">
        <v>51</v>
      </c>
      <c r="F187" s="71"/>
      <c r="G187" s="60"/>
      <c r="H187" s="28">
        <v>2.1999999999999999E-2</v>
      </c>
      <c r="I187" s="21"/>
      <c r="J187" s="22">
        <v>1380</v>
      </c>
      <c r="K187" s="22"/>
      <c r="L187" s="51">
        <v>-68.849999999999994</v>
      </c>
      <c r="M187" s="9">
        <v>27.16</v>
      </c>
      <c r="N187" s="23">
        <v>29.88</v>
      </c>
      <c r="O187" s="23"/>
      <c r="P187" s="9">
        <v>5.82</v>
      </c>
      <c r="Q187" s="15" t="s">
        <v>58</v>
      </c>
      <c r="R187" s="15" t="s">
        <v>53</v>
      </c>
      <c r="T187" s="15"/>
      <c r="U187" s="15"/>
    </row>
    <row r="188" spans="1:21" ht="6" customHeight="1">
      <c r="A188" s="15" t="s">
        <v>69</v>
      </c>
      <c r="B188" s="15"/>
      <c r="C188" s="15"/>
      <c r="D188" s="8" t="s">
        <v>50</v>
      </c>
      <c r="E188" s="15" t="s">
        <v>51</v>
      </c>
      <c r="F188" s="71"/>
      <c r="G188" s="60"/>
      <c r="H188" s="28">
        <v>2.1999999999999999E-2</v>
      </c>
      <c r="I188" s="21"/>
      <c r="J188" s="22">
        <v>1290</v>
      </c>
      <c r="K188" s="22"/>
      <c r="L188" s="51">
        <v>-68.849999999999994</v>
      </c>
      <c r="M188" s="9">
        <v>27.16</v>
      </c>
      <c r="N188" s="23">
        <v>29.88</v>
      </c>
      <c r="O188" s="23"/>
      <c r="P188" s="9">
        <v>5.82</v>
      </c>
      <c r="Q188" s="15" t="s">
        <v>58</v>
      </c>
      <c r="R188" s="15" t="s">
        <v>53</v>
      </c>
      <c r="T188" s="15"/>
      <c r="U188" s="15"/>
    </row>
    <row r="189" spans="1:21" ht="6" customHeight="1">
      <c r="A189" s="15" t="s">
        <v>70</v>
      </c>
      <c r="B189" s="15"/>
      <c r="C189" s="15"/>
      <c r="D189" s="8" t="s">
        <v>50</v>
      </c>
      <c r="E189" s="15" t="s">
        <v>51</v>
      </c>
      <c r="F189" s="71"/>
      <c r="G189" s="60"/>
      <c r="H189" s="28">
        <v>2.4E-2</v>
      </c>
      <c r="I189" s="21"/>
      <c r="J189" s="22">
        <v>1775</v>
      </c>
      <c r="K189" s="22"/>
      <c r="L189" s="51">
        <v>-61.54</v>
      </c>
      <c r="M189" s="9">
        <v>31.39</v>
      </c>
      <c r="N189" s="23">
        <v>28.8</v>
      </c>
      <c r="O189" s="23"/>
      <c r="P189" s="9">
        <v>5.9</v>
      </c>
      <c r="Q189" s="15" t="s">
        <v>58</v>
      </c>
      <c r="R189" s="15" t="s">
        <v>53</v>
      </c>
      <c r="T189" s="15"/>
      <c r="U189" s="15"/>
    </row>
    <row r="190" spans="1:21" ht="6" customHeight="1">
      <c r="A190" s="15" t="s">
        <v>71</v>
      </c>
      <c r="B190" s="15"/>
      <c r="C190" s="15"/>
      <c r="D190" s="8" t="s">
        <v>50</v>
      </c>
      <c r="E190" s="15" t="s">
        <v>51</v>
      </c>
      <c r="F190" s="71"/>
      <c r="G190" s="60"/>
      <c r="H190" s="28">
        <v>2.4E-2</v>
      </c>
      <c r="I190" s="21"/>
      <c r="J190" s="22">
        <v>1375</v>
      </c>
      <c r="K190" s="22"/>
      <c r="L190" s="51">
        <v>-61.54</v>
      </c>
      <c r="M190" s="9">
        <v>31.39</v>
      </c>
      <c r="N190" s="23">
        <v>28.8</v>
      </c>
      <c r="O190" s="23"/>
      <c r="P190" s="9">
        <v>5.9</v>
      </c>
      <c r="Q190" s="15" t="s">
        <v>58</v>
      </c>
      <c r="R190" s="15" t="s">
        <v>53</v>
      </c>
      <c r="T190" s="15"/>
      <c r="U190" s="15"/>
    </row>
    <row r="191" spans="1:21" ht="6" customHeight="1">
      <c r="A191" s="15" t="s">
        <v>72</v>
      </c>
      <c r="B191" s="15"/>
      <c r="C191" s="15"/>
      <c r="D191" s="8" t="s">
        <v>50</v>
      </c>
      <c r="E191" s="15" t="s">
        <v>51</v>
      </c>
      <c r="F191" s="71"/>
      <c r="G191" s="60"/>
      <c r="H191" s="28">
        <v>2.4E-2</v>
      </c>
      <c r="I191" s="21"/>
      <c r="J191" s="22">
        <v>1580</v>
      </c>
      <c r="K191" s="22"/>
      <c r="L191" s="51">
        <v>-61.54</v>
      </c>
      <c r="M191" s="9">
        <v>31.39</v>
      </c>
      <c r="N191" s="23">
        <v>28.8</v>
      </c>
      <c r="O191" s="23"/>
      <c r="P191" s="9">
        <v>5.9</v>
      </c>
      <c r="Q191" s="15" t="s">
        <v>58</v>
      </c>
      <c r="R191" s="15" t="s">
        <v>53</v>
      </c>
      <c r="T191" s="15"/>
      <c r="U191" s="15"/>
    </row>
    <row r="192" spans="1:21" ht="6" customHeight="1">
      <c r="A192" s="15" t="s">
        <v>73</v>
      </c>
      <c r="B192" s="15"/>
      <c r="C192" s="15"/>
      <c r="D192" s="8" t="s">
        <v>50</v>
      </c>
      <c r="E192" s="15" t="s">
        <v>51</v>
      </c>
      <c r="F192" s="71"/>
      <c r="G192" s="60"/>
      <c r="H192" s="28">
        <v>2.4E-2</v>
      </c>
      <c r="I192" s="21"/>
      <c r="J192" s="22">
        <v>1464</v>
      </c>
      <c r="K192" s="22"/>
      <c r="L192" s="51">
        <v>-61.54</v>
      </c>
      <c r="M192" s="9">
        <v>31.39</v>
      </c>
      <c r="N192" s="23">
        <v>28.8</v>
      </c>
      <c r="O192" s="23"/>
      <c r="P192" s="9">
        <v>5.9</v>
      </c>
      <c r="Q192" s="15" t="s">
        <v>58</v>
      </c>
      <c r="R192" s="15" t="s">
        <v>53</v>
      </c>
      <c r="T192" s="15"/>
      <c r="U192" s="15"/>
    </row>
    <row r="193" spans="1:21" ht="6" customHeight="1">
      <c r="A193" s="15" t="s">
        <v>74</v>
      </c>
      <c r="B193" s="15"/>
      <c r="C193" s="15"/>
      <c r="D193" s="8" t="s">
        <v>50</v>
      </c>
      <c r="E193" s="15" t="s">
        <v>51</v>
      </c>
      <c r="F193" s="71"/>
      <c r="G193" s="60"/>
      <c r="H193" s="29">
        <v>2.4799999999999999E-2</v>
      </c>
      <c r="I193" s="24"/>
      <c r="J193" s="22">
        <v>1880</v>
      </c>
      <c r="K193" s="22"/>
      <c r="L193" s="51">
        <v>-61.54</v>
      </c>
      <c r="M193" s="9">
        <v>31.39</v>
      </c>
      <c r="N193" s="23">
        <v>28.8</v>
      </c>
      <c r="O193" s="23"/>
      <c r="P193" s="9">
        <v>5.9</v>
      </c>
      <c r="Q193" s="15" t="s">
        <v>58</v>
      </c>
      <c r="R193" s="15" t="s">
        <v>53</v>
      </c>
      <c r="T193" s="15"/>
      <c r="U193" s="15"/>
    </row>
    <row r="194" spans="1:21" ht="6" customHeight="1">
      <c r="A194" s="15" t="s">
        <v>75</v>
      </c>
      <c r="B194" s="15"/>
      <c r="C194" s="15"/>
      <c r="D194" s="8" t="s">
        <v>50</v>
      </c>
      <c r="E194" s="15" t="s">
        <v>51</v>
      </c>
      <c r="F194" s="71"/>
      <c r="G194" s="60"/>
      <c r="H194" s="28">
        <v>2.5999999999999999E-2</v>
      </c>
      <c r="I194" s="21"/>
      <c r="J194" s="22">
        <v>1600</v>
      </c>
      <c r="K194" s="22"/>
      <c r="L194" s="51">
        <v>-61.54</v>
      </c>
      <c r="M194" s="9">
        <v>31.39</v>
      </c>
      <c r="N194" s="23">
        <v>28.8</v>
      </c>
      <c r="O194" s="23"/>
      <c r="P194" s="9">
        <v>5.9</v>
      </c>
      <c r="Q194" s="15" t="s">
        <v>58</v>
      </c>
      <c r="R194" s="15" t="s">
        <v>53</v>
      </c>
      <c r="T194" s="15"/>
      <c r="U194" s="15"/>
    </row>
    <row r="195" spans="1:21" ht="6" customHeight="1">
      <c r="A195" s="15" t="s">
        <v>76</v>
      </c>
      <c r="B195" s="15"/>
      <c r="C195" s="15"/>
      <c r="D195" s="8" t="s">
        <v>50</v>
      </c>
      <c r="E195" s="15" t="s">
        <v>51</v>
      </c>
      <c r="F195" s="71"/>
      <c r="G195" s="60"/>
      <c r="H195" s="28">
        <v>2.5999999999999999E-2</v>
      </c>
      <c r="I195" s="21"/>
      <c r="J195" s="22">
        <v>1500</v>
      </c>
      <c r="K195" s="22"/>
      <c r="L195" s="51">
        <v>-61.54</v>
      </c>
      <c r="M195" s="9">
        <v>31.39</v>
      </c>
      <c r="N195" s="23">
        <v>28.8</v>
      </c>
      <c r="O195" s="23"/>
      <c r="P195" s="9">
        <v>5.9</v>
      </c>
      <c r="Q195" s="15" t="s">
        <v>58</v>
      </c>
      <c r="R195" s="15" t="s">
        <v>53</v>
      </c>
      <c r="T195" s="15"/>
      <c r="U195" s="15"/>
    </row>
    <row r="196" spans="1:21" ht="6" customHeight="1">
      <c r="A196" s="15" t="s">
        <v>77</v>
      </c>
      <c r="B196" s="15"/>
      <c r="C196" s="15"/>
      <c r="D196" s="8" t="s">
        <v>50</v>
      </c>
      <c r="E196" s="15" t="s">
        <v>51</v>
      </c>
      <c r="F196" s="71"/>
      <c r="G196" s="60"/>
      <c r="H196" s="28">
        <v>2.5999999999999999E-2</v>
      </c>
      <c r="I196" s="21"/>
      <c r="J196" s="22">
        <v>1304</v>
      </c>
      <c r="K196" s="22"/>
      <c r="L196" s="51">
        <v>-61.54</v>
      </c>
      <c r="M196" s="9">
        <v>31.39</v>
      </c>
      <c r="N196" s="23">
        <v>28.8</v>
      </c>
      <c r="O196" s="23"/>
      <c r="P196" s="9">
        <v>5.9</v>
      </c>
      <c r="Q196" s="15" t="s">
        <v>58</v>
      </c>
      <c r="R196" s="15" t="s">
        <v>53</v>
      </c>
      <c r="T196" s="15"/>
      <c r="U196" s="15"/>
    </row>
    <row r="197" spans="1:21" ht="6" customHeight="1">
      <c r="A197" s="15" t="s">
        <v>78</v>
      </c>
      <c r="B197" s="15"/>
      <c r="C197" s="15"/>
      <c r="D197" s="8" t="s">
        <v>50</v>
      </c>
      <c r="E197" s="15" t="s">
        <v>51</v>
      </c>
      <c r="F197" s="71"/>
      <c r="G197" s="60"/>
      <c r="H197" s="28">
        <v>2.7E-2</v>
      </c>
      <c r="I197" s="21"/>
      <c r="J197" s="22">
        <v>1600</v>
      </c>
      <c r="K197" s="22"/>
      <c r="L197" s="51">
        <v>-61.54</v>
      </c>
      <c r="M197" s="9">
        <v>31.39</v>
      </c>
      <c r="N197" s="23">
        <v>28.8</v>
      </c>
      <c r="O197" s="23"/>
      <c r="P197" s="9">
        <v>5.9</v>
      </c>
      <c r="Q197" s="15" t="s">
        <v>58</v>
      </c>
      <c r="R197" s="15" t="s">
        <v>53</v>
      </c>
      <c r="T197" s="15"/>
      <c r="U197" s="15"/>
    </row>
    <row r="198" spans="1:21" ht="6" customHeight="1">
      <c r="A198" s="15" t="s">
        <v>79</v>
      </c>
      <c r="B198" s="15"/>
      <c r="C198" s="15"/>
      <c r="D198" s="8" t="s">
        <v>50</v>
      </c>
      <c r="E198" s="15" t="s">
        <v>51</v>
      </c>
      <c r="F198" s="71"/>
      <c r="G198" s="60"/>
      <c r="H198" s="28">
        <v>2.7E-2</v>
      </c>
      <c r="I198" s="21"/>
      <c r="J198" s="22">
        <v>1590</v>
      </c>
      <c r="K198" s="22"/>
      <c r="L198" s="51">
        <v>-61.54</v>
      </c>
      <c r="M198" s="9">
        <v>31.39</v>
      </c>
      <c r="N198" s="23">
        <v>28.8</v>
      </c>
      <c r="O198" s="23"/>
      <c r="P198" s="9">
        <v>5.9</v>
      </c>
      <c r="Q198" s="15" t="s">
        <v>58</v>
      </c>
      <c r="R198" s="15" t="s">
        <v>53</v>
      </c>
      <c r="T198" s="15"/>
      <c r="U198" s="15"/>
    </row>
    <row r="199" spans="1:21" ht="6" customHeight="1">
      <c r="A199" s="15" t="s">
        <v>80</v>
      </c>
      <c r="B199" s="15"/>
      <c r="C199" s="15"/>
      <c r="D199" s="8" t="s">
        <v>50</v>
      </c>
      <c r="E199" s="15" t="s">
        <v>51</v>
      </c>
      <c r="F199" s="71"/>
      <c r="G199" s="60"/>
      <c r="H199" s="28">
        <v>2.7E-2</v>
      </c>
      <c r="I199" s="21"/>
      <c r="J199" s="22">
        <v>1538</v>
      </c>
      <c r="K199" s="22"/>
      <c r="L199" s="51">
        <v>-61.54</v>
      </c>
      <c r="M199" s="9">
        <v>31.39</v>
      </c>
      <c r="N199" s="23">
        <v>28.8</v>
      </c>
      <c r="O199" s="23"/>
      <c r="P199" s="9">
        <v>5.9</v>
      </c>
      <c r="Q199" s="15" t="s">
        <v>58</v>
      </c>
      <c r="R199" s="15" t="s">
        <v>53</v>
      </c>
      <c r="T199" s="15"/>
      <c r="U199" s="15"/>
    </row>
    <row r="200" spans="1:21" ht="6" customHeight="1">
      <c r="A200" s="15" t="s">
        <v>81</v>
      </c>
      <c r="B200" s="15"/>
      <c r="C200" s="15"/>
      <c r="D200" s="8" t="s">
        <v>50</v>
      </c>
      <c r="E200" s="15" t="s">
        <v>51</v>
      </c>
      <c r="F200" s="71"/>
      <c r="G200" s="60"/>
      <c r="H200" s="28">
        <v>2.7E-2</v>
      </c>
      <c r="I200" s="21"/>
      <c r="J200" s="22">
        <v>1481</v>
      </c>
      <c r="K200" s="22"/>
      <c r="L200" s="51">
        <v>-61.54</v>
      </c>
      <c r="M200" s="9">
        <v>31.39</v>
      </c>
      <c r="N200" s="23">
        <v>28.8</v>
      </c>
      <c r="O200" s="23"/>
      <c r="P200" s="9">
        <v>5.9</v>
      </c>
      <c r="Q200" s="15" t="s">
        <v>58</v>
      </c>
      <c r="R200" s="15" t="s">
        <v>53</v>
      </c>
      <c r="T200" s="15"/>
      <c r="U200" s="15"/>
    </row>
    <row r="201" spans="1:21" ht="6" customHeight="1">
      <c r="A201" s="15" t="s">
        <v>82</v>
      </c>
      <c r="B201" s="15"/>
      <c r="C201" s="15"/>
      <c r="D201" s="8" t="s">
        <v>50</v>
      </c>
      <c r="E201" s="15" t="s">
        <v>51</v>
      </c>
      <c r="F201" s="71"/>
      <c r="G201" s="60"/>
      <c r="H201" s="28">
        <v>2.7E-2</v>
      </c>
      <c r="I201" s="21"/>
      <c r="J201" s="22">
        <v>1378</v>
      </c>
      <c r="K201" s="22"/>
      <c r="L201" s="51">
        <v>-61.54</v>
      </c>
      <c r="M201" s="9">
        <v>31.39</v>
      </c>
      <c r="N201" s="23">
        <v>28.8</v>
      </c>
      <c r="O201" s="23"/>
      <c r="P201" s="9">
        <v>5.9</v>
      </c>
      <c r="Q201" s="15" t="s">
        <v>58</v>
      </c>
      <c r="R201" s="15" t="s">
        <v>53</v>
      </c>
      <c r="T201" s="15"/>
      <c r="U201" s="15"/>
    </row>
    <row r="202" spans="1:21" ht="6" customHeight="1">
      <c r="A202" s="15" t="s">
        <v>83</v>
      </c>
      <c r="B202" s="15"/>
      <c r="C202" s="15"/>
      <c r="D202" s="8" t="s">
        <v>50</v>
      </c>
      <c r="E202" s="15" t="s">
        <v>51</v>
      </c>
      <c r="F202" s="71"/>
      <c r="G202" s="60"/>
      <c r="H202" s="28">
        <v>2.7E-2</v>
      </c>
      <c r="I202" s="21"/>
      <c r="J202" s="22">
        <v>1547</v>
      </c>
      <c r="K202" s="22"/>
      <c r="L202" s="51">
        <v>-61.54</v>
      </c>
      <c r="M202" s="9">
        <v>31.39</v>
      </c>
      <c r="N202" s="23">
        <v>28.8</v>
      </c>
      <c r="O202" s="23"/>
      <c r="P202" s="9">
        <v>5.9</v>
      </c>
      <c r="Q202" s="15" t="s">
        <v>58</v>
      </c>
      <c r="R202" s="15" t="s">
        <v>53</v>
      </c>
      <c r="T202" s="15"/>
      <c r="U202" s="15"/>
    </row>
    <row r="203" spans="1:21" ht="6" customHeight="1">
      <c r="A203" s="15" t="s">
        <v>84</v>
      </c>
      <c r="B203" s="15"/>
      <c r="C203" s="15"/>
      <c r="D203" s="8" t="s">
        <v>50</v>
      </c>
      <c r="E203" s="15" t="s">
        <v>51</v>
      </c>
      <c r="F203" s="71"/>
      <c r="G203" s="60"/>
      <c r="H203" s="28">
        <v>2.7E-2</v>
      </c>
      <c r="I203" s="21"/>
      <c r="J203" s="22">
        <v>1322</v>
      </c>
      <c r="K203" s="22"/>
      <c r="L203" s="51">
        <v>-61.54</v>
      </c>
      <c r="M203" s="9">
        <v>31.39</v>
      </c>
      <c r="N203" s="23">
        <v>28.8</v>
      </c>
      <c r="O203" s="23"/>
      <c r="P203" s="9">
        <v>5.9</v>
      </c>
      <c r="Q203" s="15" t="s">
        <v>58</v>
      </c>
      <c r="R203" s="15" t="s">
        <v>53</v>
      </c>
      <c r="T203" s="15"/>
      <c r="U203" s="15"/>
    </row>
    <row r="204" spans="1:21" ht="6" customHeight="1">
      <c r="A204" s="15" t="s">
        <v>85</v>
      </c>
      <c r="B204" s="15"/>
      <c r="C204" s="15"/>
      <c r="D204" s="8" t="s">
        <v>50</v>
      </c>
      <c r="E204" s="15" t="s">
        <v>51</v>
      </c>
      <c r="F204" s="71"/>
      <c r="G204" s="60"/>
      <c r="H204" s="29">
        <v>2.75E-2</v>
      </c>
      <c r="I204" s="24"/>
      <c r="J204" s="22">
        <v>1522</v>
      </c>
      <c r="K204" s="22"/>
      <c r="L204" s="51">
        <v>-61.54</v>
      </c>
      <c r="M204" s="9">
        <v>31.39</v>
      </c>
      <c r="N204" s="23">
        <v>28.8</v>
      </c>
      <c r="O204" s="23"/>
      <c r="P204" s="9">
        <v>5.9</v>
      </c>
      <c r="Q204" s="15" t="s">
        <v>58</v>
      </c>
      <c r="R204" s="15" t="s">
        <v>53</v>
      </c>
      <c r="T204" s="15"/>
      <c r="U204" s="15"/>
    </row>
    <row r="205" spans="1:21" ht="6" customHeight="1">
      <c r="A205" s="15" t="s">
        <v>86</v>
      </c>
      <c r="B205" s="15"/>
      <c r="C205" s="15"/>
      <c r="D205" s="8" t="s">
        <v>50</v>
      </c>
      <c r="E205" s="15" t="s">
        <v>51</v>
      </c>
      <c r="F205" s="71"/>
      <c r="G205" s="60"/>
      <c r="H205" s="29">
        <v>2.75E-2</v>
      </c>
      <c r="I205" s="24"/>
      <c r="J205" s="22">
        <v>1452</v>
      </c>
      <c r="K205" s="22"/>
      <c r="L205" s="51">
        <v>-61.54</v>
      </c>
      <c r="M205" s="9">
        <v>31.39</v>
      </c>
      <c r="N205" s="23">
        <v>28.8</v>
      </c>
      <c r="O205" s="23"/>
      <c r="P205" s="9">
        <v>5.9</v>
      </c>
      <c r="Q205" s="15" t="s">
        <v>58</v>
      </c>
      <c r="R205" s="15" t="s">
        <v>53</v>
      </c>
      <c r="T205" s="15"/>
      <c r="U205" s="15"/>
    </row>
    <row r="206" spans="1:21" ht="6" customHeight="1">
      <c r="A206" s="15" t="s">
        <v>87</v>
      </c>
      <c r="B206" s="15"/>
      <c r="C206" s="15"/>
      <c r="D206" s="8" t="s">
        <v>50</v>
      </c>
      <c r="E206" s="15" t="s">
        <v>51</v>
      </c>
      <c r="F206" s="71"/>
      <c r="G206" s="60"/>
      <c r="H206" s="29">
        <v>2.75E-2</v>
      </c>
      <c r="I206" s="24"/>
      <c r="J206" s="22">
        <v>1608</v>
      </c>
      <c r="K206" s="22"/>
      <c r="L206" s="51">
        <v>-61.54</v>
      </c>
      <c r="M206" s="9">
        <v>31.39</v>
      </c>
      <c r="N206" s="23">
        <v>28.8</v>
      </c>
      <c r="O206" s="23"/>
      <c r="P206" s="9">
        <v>5.9</v>
      </c>
      <c r="Q206" s="15" t="s">
        <v>58</v>
      </c>
      <c r="R206" s="15" t="s">
        <v>53</v>
      </c>
      <c r="T206" s="15"/>
      <c r="U206" s="15"/>
    </row>
    <row r="207" spans="1:21" ht="6" customHeight="1">
      <c r="A207" s="15" t="s">
        <v>88</v>
      </c>
      <c r="B207" s="15"/>
      <c r="C207" s="15"/>
      <c r="D207" s="8" t="s">
        <v>50</v>
      </c>
      <c r="E207" s="15" t="s">
        <v>51</v>
      </c>
      <c r="F207" s="71"/>
      <c r="G207" s="60"/>
      <c r="H207" s="29">
        <v>2.75E-2</v>
      </c>
      <c r="I207" s="24"/>
      <c r="J207" s="22">
        <v>1518</v>
      </c>
      <c r="K207" s="22"/>
      <c r="L207" s="51">
        <v>-61.54</v>
      </c>
      <c r="M207" s="9">
        <v>31.39</v>
      </c>
      <c r="N207" s="23">
        <v>28.8</v>
      </c>
      <c r="O207" s="23"/>
      <c r="P207" s="9">
        <v>5.9</v>
      </c>
      <c r="Q207" s="15" t="s">
        <v>58</v>
      </c>
      <c r="R207" s="15" t="s">
        <v>53</v>
      </c>
      <c r="T207" s="15"/>
      <c r="U207" s="15"/>
    </row>
    <row r="208" spans="1:21" ht="6" customHeight="1">
      <c r="A208" s="15" t="s">
        <v>89</v>
      </c>
      <c r="B208" s="15"/>
      <c r="C208" s="15"/>
      <c r="D208" s="8" t="s">
        <v>50</v>
      </c>
      <c r="E208" s="15" t="s">
        <v>51</v>
      </c>
      <c r="F208" s="71"/>
      <c r="G208" s="60"/>
      <c r="H208" s="29">
        <v>2.75E-2</v>
      </c>
      <c r="I208" s="24"/>
      <c r="J208" s="22">
        <v>1555</v>
      </c>
      <c r="K208" s="22"/>
      <c r="L208" s="51">
        <v>-61.54</v>
      </c>
      <c r="M208" s="9">
        <v>31.39</v>
      </c>
      <c r="N208" s="23">
        <v>28.8</v>
      </c>
      <c r="O208" s="23"/>
      <c r="P208" s="9">
        <v>5.9</v>
      </c>
      <c r="Q208" s="15" t="s">
        <v>58</v>
      </c>
      <c r="R208" s="15" t="s">
        <v>53</v>
      </c>
      <c r="T208" s="15"/>
      <c r="U208" s="15"/>
    </row>
    <row r="209" spans="1:21" ht="6" customHeight="1">
      <c r="A209" s="15" t="s">
        <v>90</v>
      </c>
      <c r="B209" s="15"/>
      <c r="C209" s="15"/>
      <c r="D209" s="8" t="s">
        <v>50</v>
      </c>
      <c r="E209" s="15" t="s">
        <v>51</v>
      </c>
      <c r="F209" s="71"/>
      <c r="G209" s="60"/>
      <c r="H209" s="29">
        <v>2.8500000000000001E-2</v>
      </c>
      <c r="I209" s="24"/>
      <c r="J209" s="22">
        <v>1620</v>
      </c>
      <c r="K209" s="22"/>
      <c r="L209" s="51">
        <v>-61.54</v>
      </c>
      <c r="M209" s="9">
        <v>31.39</v>
      </c>
      <c r="N209" s="23">
        <v>28.8</v>
      </c>
      <c r="O209" s="23"/>
      <c r="P209" s="9">
        <v>5.9</v>
      </c>
      <c r="Q209" s="15" t="s">
        <v>58</v>
      </c>
      <c r="R209" s="15" t="s">
        <v>53</v>
      </c>
      <c r="T209" s="15"/>
      <c r="U209" s="15"/>
    </row>
    <row r="210" spans="1:21" ht="6" customHeight="1">
      <c r="A210" s="15" t="s">
        <v>91</v>
      </c>
      <c r="B210" s="15"/>
      <c r="C210" s="15"/>
      <c r="D210" s="8" t="s">
        <v>50</v>
      </c>
      <c r="E210" s="15" t="s">
        <v>51</v>
      </c>
      <c r="F210" s="71"/>
      <c r="G210" s="60"/>
      <c r="H210" s="29">
        <v>2.8500000000000001E-2</v>
      </c>
      <c r="I210" s="24"/>
      <c r="J210" s="22">
        <v>1500</v>
      </c>
      <c r="K210" s="22"/>
      <c r="L210" s="51">
        <v>-61.54</v>
      </c>
      <c r="M210" s="9">
        <v>31.39</v>
      </c>
      <c r="N210" s="23">
        <v>28.8</v>
      </c>
      <c r="O210" s="23"/>
      <c r="P210" s="9">
        <v>5.9</v>
      </c>
      <c r="Q210" s="15" t="s">
        <v>58</v>
      </c>
      <c r="R210" s="15" t="s">
        <v>53</v>
      </c>
      <c r="T210" s="15"/>
      <c r="U210" s="15"/>
    </row>
    <row r="211" spans="1:21" ht="6" customHeight="1">
      <c r="A211" s="15" t="s">
        <v>95</v>
      </c>
      <c r="B211" s="15"/>
      <c r="C211" s="15"/>
      <c r="D211" s="8" t="s">
        <v>50</v>
      </c>
      <c r="E211" s="15" t="s">
        <v>51</v>
      </c>
      <c r="F211" s="71"/>
      <c r="G211" s="60"/>
      <c r="H211" s="28">
        <v>3.6999999999999998E-2</v>
      </c>
      <c r="I211" s="21"/>
      <c r="J211" s="22">
        <v>1420</v>
      </c>
      <c r="K211" s="22"/>
      <c r="L211" s="51">
        <v>-55.37</v>
      </c>
      <c r="M211" s="9">
        <v>31.32</v>
      </c>
      <c r="N211" s="23">
        <v>29.41</v>
      </c>
      <c r="O211" s="23"/>
      <c r="P211" s="9">
        <v>6.55</v>
      </c>
      <c r="Q211" s="15" t="s">
        <v>58</v>
      </c>
      <c r="R211" s="15" t="s">
        <v>53</v>
      </c>
      <c r="T211" s="15"/>
      <c r="U211" s="15"/>
    </row>
    <row r="212" spans="1:21" ht="6" customHeight="1">
      <c r="A212" s="15" t="s">
        <v>96</v>
      </c>
      <c r="B212" s="15"/>
      <c r="C212" s="15"/>
      <c r="D212" s="8" t="s">
        <v>50</v>
      </c>
      <c r="E212" s="15" t="s">
        <v>51</v>
      </c>
      <c r="F212" s="71"/>
      <c r="G212" s="60"/>
      <c r="H212" s="29">
        <v>3.85E-2</v>
      </c>
      <c r="I212" s="24"/>
      <c r="J212" s="22">
        <v>1605</v>
      </c>
      <c r="K212" s="22"/>
      <c r="L212" s="51">
        <v>-55.37</v>
      </c>
      <c r="M212" s="9">
        <v>31.32</v>
      </c>
      <c r="N212" s="23">
        <v>29.41</v>
      </c>
      <c r="O212" s="23"/>
      <c r="P212" s="9">
        <v>6.55</v>
      </c>
      <c r="Q212" s="15" t="s">
        <v>58</v>
      </c>
      <c r="R212" s="15" t="s">
        <v>53</v>
      </c>
      <c r="T212" s="15"/>
      <c r="U212" s="15"/>
    </row>
    <row r="213" spans="1:21" ht="6" customHeight="1">
      <c r="A213" s="15" t="s">
        <v>101</v>
      </c>
      <c r="B213" s="15"/>
      <c r="C213" s="15"/>
      <c r="D213" s="8" t="s">
        <v>50</v>
      </c>
      <c r="E213" s="15" t="s">
        <v>51</v>
      </c>
      <c r="F213" s="71"/>
      <c r="G213" s="60"/>
      <c r="H213" s="29">
        <v>4.5499999999999999E-2</v>
      </c>
      <c r="I213" s="24"/>
      <c r="J213" s="22">
        <v>1420</v>
      </c>
      <c r="K213" s="22"/>
      <c r="L213" s="51">
        <v>-56.76</v>
      </c>
      <c r="M213" s="9">
        <v>33.15</v>
      </c>
      <c r="N213" s="23">
        <v>29.91</v>
      </c>
      <c r="O213" s="23"/>
      <c r="P213" s="9">
        <v>6.44</v>
      </c>
      <c r="Q213" s="15" t="s">
        <v>58</v>
      </c>
      <c r="R213" s="15" t="s">
        <v>53</v>
      </c>
      <c r="T213" s="15"/>
      <c r="U213" s="15"/>
    </row>
    <row r="214" spans="1:21" ht="6" customHeight="1">
      <c r="A214" s="15" t="s">
        <v>106</v>
      </c>
      <c r="B214" s="15"/>
      <c r="C214" s="15"/>
      <c r="D214" s="8" t="s">
        <v>50</v>
      </c>
      <c r="E214" s="15" t="s">
        <v>51</v>
      </c>
      <c r="F214" s="71"/>
      <c r="G214" s="60"/>
      <c r="H214" s="28">
        <v>5.0999999999999997E-2</v>
      </c>
      <c r="I214" s="21"/>
      <c r="J214" s="22">
        <v>1570</v>
      </c>
      <c r="K214" s="22"/>
      <c r="L214" s="51">
        <v>-57.59</v>
      </c>
      <c r="M214" s="9">
        <v>33.97</v>
      </c>
      <c r="N214" s="23">
        <v>30.73</v>
      </c>
      <c r="O214" s="23"/>
      <c r="P214" s="9">
        <v>7.19</v>
      </c>
      <c r="Q214" s="15" t="s">
        <v>58</v>
      </c>
      <c r="R214" s="15" t="s">
        <v>53</v>
      </c>
      <c r="T214" s="15"/>
      <c r="U214" s="15"/>
    </row>
    <row r="215" spans="1:21" ht="6" customHeight="1">
      <c r="A215" s="15" t="s">
        <v>114</v>
      </c>
      <c r="B215" s="15"/>
      <c r="C215" s="15"/>
      <c r="D215" s="8" t="s">
        <v>50</v>
      </c>
      <c r="E215" s="15" t="s">
        <v>51</v>
      </c>
      <c r="F215" s="71"/>
      <c r="G215" s="60"/>
      <c r="H215" s="28">
        <v>8.6999999999999994E-2</v>
      </c>
      <c r="I215" s="21"/>
      <c r="J215" s="22">
        <v>1535</v>
      </c>
      <c r="K215" s="22"/>
      <c r="L215" s="51">
        <v>-62.78</v>
      </c>
      <c r="M215" s="9">
        <v>36.01</v>
      </c>
      <c r="N215" s="23">
        <v>34.479999999999997</v>
      </c>
      <c r="O215" s="23"/>
      <c r="P215" s="9">
        <v>8.43</v>
      </c>
      <c r="Q215" s="15" t="s">
        <v>58</v>
      </c>
      <c r="R215" s="15" t="s">
        <v>53</v>
      </c>
      <c r="T215" s="15"/>
      <c r="U215" s="15"/>
    </row>
    <row r="216" spans="1:21" ht="6" customHeight="1">
      <c r="A216" s="15" t="s">
        <v>115</v>
      </c>
      <c r="B216" s="15"/>
      <c r="C216" s="15"/>
      <c r="D216" s="8" t="s">
        <v>50</v>
      </c>
      <c r="E216" s="15" t="s">
        <v>51</v>
      </c>
      <c r="F216" s="71"/>
      <c r="G216" s="60"/>
      <c r="H216" s="30">
        <v>0.09</v>
      </c>
      <c r="I216" s="23"/>
      <c r="J216" s="22">
        <v>1280</v>
      </c>
      <c r="K216" s="22"/>
      <c r="L216" s="51">
        <v>-62.6</v>
      </c>
      <c r="M216" s="9">
        <v>36.090000000000003</v>
      </c>
      <c r="N216" s="23">
        <v>34.479999999999997</v>
      </c>
      <c r="O216" s="23"/>
      <c r="P216" s="9">
        <v>8.43</v>
      </c>
      <c r="Q216" s="15" t="s">
        <v>58</v>
      </c>
      <c r="R216" s="15" t="s">
        <v>53</v>
      </c>
      <c r="T216" s="15"/>
      <c r="U216" s="15"/>
    </row>
    <row r="217" spans="1:21" ht="6" customHeight="1">
      <c r="A217" s="15" t="s">
        <v>116</v>
      </c>
      <c r="B217" s="15"/>
      <c r="C217" s="15"/>
      <c r="D217" s="8" t="s">
        <v>50</v>
      </c>
      <c r="E217" s="15" t="s">
        <v>51</v>
      </c>
      <c r="F217" s="71"/>
      <c r="G217" s="60"/>
      <c r="H217" s="30">
        <v>0.09</v>
      </c>
      <c r="I217" s="23"/>
      <c r="J217" s="22">
        <v>1531</v>
      </c>
      <c r="K217" s="22"/>
      <c r="L217" s="51">
        <v>-62.6</v>
      </c>
      <c r="M217" s="9">
        <v>36.090000000000003</v>
      </c>
      <c r="N217" s="23">
        <v>34.479999999999997</v>
      </c>
      <c r="O217" s="23"/>
      <c r="P217" s="9">
        <v>8.43</v>
      </c>
      <c r="Q217" s="15" t="s">
        <v>58</v>
      </c>
      <c r="R217" s="15" t="s">
        <v>53</v>
      </c>
      <c r="T217" s="15"/>
      <c r="U217" s="15"/>
    </row>
    <row r="218" spans="1:21" ht="6" customHeight="1">
      <c r="A218" s="15" t="s">
        <v>117</v>
      </c>
      <c r="B218" s="15"/>
      <c r="C218" s="15"/>
      <c r="D218" s="8" t="s">
        <v>50</v>
      </c>
      <c r="E218" s="15" t="s">
        <v>118</v>
      </c>
      <c r="F218" s="71"/>
      <c r="G218" s="60"/>
      <c r="H218" s="10">
        <v>0.1</v>
      </c>
      <c r="I218" s="25"/>
      <c r="J218" s="22">
        <v>1235</v>
      </c>
      <c r="K218" s="22"/>
      <c r="L218" s="51">
        <v>-60.67</v>
      </c>
      <c r="M218" s="9">
        <v>37.44</v>
      </c>
      <c r="N218" s="23">
        <v>35.479999999999997</v>
      </c>
      <c r="O218" s="23"/>
      <c r="P218" s="9">
        <v>8.31</v>
      </c>
      <c r="Q218" s="15" t="s">
        <v>58</v>
      </c>
      <c r="R218" s="15" t="s">
        <v>53</v>
      </c>
      <c r="T218" s="15"/>
      <c r="U218" s="15"/>
    </row>
    <row r="219" spans="1:21" ht="6" customHeight="1">
      <c r="A219" s="15" t="s">
        <v>122</v>
      </c>
      <c r="B219" s="15"/>
      <c r="C219" s="15"/>
      <c r="D219" s="8" t="s">
        <v>50</v>
      </c>
      <c r="E219" s="15" t="s">
        <v>51</v>
      </c>
      <c r="F219" s="71"/>
      <c r="G219" s="60"/>
      <c r="H219" s="30">
        <v>0.11</v>
      </c>
      <c r="I219" s="23"/>
      <c r="J219" s="22">
        <v>1380</v>
      </c>
      <c r="K219" s="22"/>
      <c r="L219" s="51">
        <v>-59.16</v>
      </c>
      <c r="M219" s="9">
        <v>38.630000000000003</v>
      </c>
      <c r="N219" s="23">
        <v>34.76</v>
      </c>
      <c r="O219" s="23"/>
      <c r="P219" s="9">
        <v>8.74</v>
      </c>
      <c r="Q219" s="15" t="s">
        <v>58</v>
      </c>
      <c r="R219" s="15" t="s">
        <v>53</v>
      </c>
      <c r="T219" s="15"/>
      <c r="U219" s="15"/>
    </row>
    <row r="220" spans="1:21" ht="6" customHeight="1">
      <c r="A220" s="15" t="s">
        <v>123</v>
      </c>
      <c r="B220" s="15"/>
      <c r="C220" s="15"/>
      <c r="D220" s="8" t="s">
        <v>50</v>
      </c>
      <c r="E220" s="15" t="s">
        <v>51</v>
      </c>
      <c r="F220" s="71"/>
      <c r="G220" s="60"/>
      <c r="H220" s="28">
        <v>0.115</v>
      </c>
      <c r="I220" s="21"/>
      <c r="J220" s="22">
        <v>1480</v>
      </c>
      <c r="K220" s="22"/>
      <c r="L220" s="51">
        <v>-56.21</v>
      </c>
      <c r="M220" s="9">
        <v>39.799999999999997</v>
      </c>
      <c r="N220" s="23">
        <v>34.159999999999997</v>
      </c>
      <c r="O220" s="23"/>
      <c r="P220" s="9">
        <v>8.98</v>
      </c>
      <c r="Q220" s="15" t="s">
        <v>124</v>
      </c>
      <c r="R220" s="15" t="s">
        <v>53</v>
      </c>
      <c r="T220" s="15"/>
      <c r="U220" s="15"/>
    </row>
    <row r="221" spans="1:21" ht="6" customHeight="1">
      <c r="A221" s="15" t="s">
        <v>125</v>
      </c>
      <c r="B221" s="15"/>
      <c r="C221" s="15"/>
      <c r="D221" s="8" t="s">
        <v>50</v>
      </c>
      <c r="E221" s="15" t="s">
        <v>51</v>
      </c>
      <c r="F221" s="71"/>
      <c r="G221" s="60"/>
      <c r="H221" s="28">
        <v>0.115</v>
      </c>
      <c r="I221" s="21"/>
      <c r="J221" s="22">
        <v>1450</v>
      </c>
      <c r="K221" s="22"/>
      <c r="L221" s="51">
        <v>-56.21</v>
      </c>
      <c r="M221" s="9">
        <v>39.799999999999997</v>
      </c>
      <c r="N221" s="23">
        <v>34.159999999999997</v>
      </c>
      <c r="O221" s="23"/>
      <c r="P221" s="9">
        <v>8.98</v>
      </c>
      <c r="Q221" s="15" t="s">
        <v>58</v>
      </c>
      <c r="R221" s="15" t="s">
        <v>53</v>
      </c>
      <c r="T221" s="15"/>
      <c r="U221" s="15"/>
    </row>
    <row r="222" spans="1:21" ht="6" customHeight="1">
      <c r="A222" s="15" t="s">
        <v>126</v>
      </c>
      <c r="B222" s="15"/>
      <c r="C222" s="15"/>
      <c r="D222" s="8" t="s">
        <v>50</v>
      </c>
      <c r="E222" s="15" t="s">
        <v>51</v>
      </c>
      <c r="F222" s="71"/>
      <c r="G222" s="60"/>
      <c r="H222" s="28">
        <v>0.115</v>
      </c>
      <c r="I222" s="21"/>
      <c r="J222" s="22">
        <v>1300</v>
      </c>
      <c r="K222" s="22"/>
      <c r="L222" s="51">
        <v>-56.21</v>
      </c>
      <c r="M222" s="9">
        <v>39.799999999999997</v>
      </c>
      <c r="N222" s="23">
        <v>34.159999999999997</v>
      </c>
      <c r="O222" s="23"/>
      <c r="P222" s="9">
        <v>8.98</v>
      </c>
      <c r="Q222" s="15" t="s">
        <v>58</v>
      </c>
      <c r="R222" s="15" t="s">
        <v>53</v>
      </c>
      <c r="T222" s="15"/>
      <c r="U222" s="15"/>
    </row>
    <row r="223" spans="1:21" ht="6" customHeight="1">
      <c r="A223" s="15" t="s">
        <v>127</v>
      </c>
      <c r="B223" s="15"/>
      <c r="C223" s="15"/>
      <c r="D223" s="8" t="s">
        <v>50</v>
      </c>
      <c r="E223" s="15" t="s">
        <v>51</v>
      </c>
      <c r="F223" s="71"/>
      <c r="G223" s="60"/>
      <c r="H223" s="28">
        <v>0.115</v>
      </c>
      <c r="I223" s="21"/>
      <c r="J223" s="25">
        <v>1554.5</v>
      </c>
      <c r="K223" s="25"/>
      <c r="L223" s="51">
        <v>-56.21</v>
      </c>
      <c r="M223" s="9">
        <v>39.799999999999997</v>
      </c>
      <c r="N223" s="23">
        <v>34.159999999999997</v>
      </c>
      <c r="O223" s="23"/>
      <c r="P223" s="9">
        <v>8.98</v>
      </c>
      <c r="Q223" s="15" t="s">
        <v>58</v>
      </c>
      <c r="R223" s="15" t="s">
        <v>53</v>
      </c>
      <c r="T223" s="15"/>
      <c r="U223" s="15"/>
    </row>
    <row r="224" spans="1:21" ht="6" customHeight="1">
      <c r="A224" s="15" t="s">
        <v>128</v>
      </c>
      <c r="B224" s="15"/>
      <c r="C224" s="15"/>
      <c r="D224" s="8" t="s">
        <v>50</v>
      </c>
      <c r="E224" s="15" t="s">
        <v>51</v>
      </c>
      <c r="F224" s="71"/>
      <c r="G224" s="60"/>
      <c r="H224" s="28">
        <v>0.115</v>
      </c>
      <c r="I224" s="21"/>
      <c r="J224" s="25">
        <v>1499.5</v>
      </c>
      <c r="K224" s="25"/>
      <c r="L224" s="51">
        <v>-56.21</v>
      </c>
      <c r="M224" s="9">
        <v>39.799999999999997</v>
      </c>
      <c r="N224" s="23">
        <v>34.159999999999997</v>
      </c>
      <c r="O224" s="23"/>
      <c r="P224" s="9">
        <v>8.98</v>
      </c>
      <c r="Q224" s="15" t="s">
        <v>58</v>
      </c>
      <c r="R224" s="15" t="s">
        <v>53</v>
      </c>
      <c r="T224" s="15"/>
      <c r="U224" s="15"/>
    </row>
    <row r="225" spans="1:21" ht="6" customHeight="1">
      <c r="A225" s="15" t="s">
        <v>129</v>
      </c>
      <c r="B225" s="15"/>
      <c r="C225" s="15"/>
      <c r="D225" s="8" t="s">
        <v>50</v>
      </c>
      <c r="E225" s="15" t="s">
        <v>51</v>
      </c>
      <c r="F225" s="71"/>
      <c r="G225" s="60"/>
      <c r="H225" s="28">
        <v>0.115</v>
      </c>
      <c r="I225" s="21"/>
      <c r="J225" s="21">
        <v>1587.3330000000001</v>
      </c>
      <c r="K225" s="21"/>
      <c r="L225" s="51">
        <v>-56.21</v>
      </c>
      <c r="M225" s="9">
        <v>39.799999999999997</v>
      </c>
      <c r="N225" s="23">
        <v>34.159999999999997</v>
      </c>
      <c r="O225" s="23"/>
      <c r="P225" s="9">
        <v>8.98</v>
      </c>
      <c r="Q225" s="15" t="s">
        <v>58</v>
      </c>
      <c r="R225" s="15" t="s">
        <v>53</v>
      </c>
      <c r="T225" s="15"/>
      <c r="U225" s="15"/>
    </row>
    <row r="226" spans="1:21" ht="6" customHeight="1">
      <c r="A226" s="15" t="s">
        <v>130</v>
      </c>
      <c r="B226" s="15"/>
      <c r="C226" s="15"/>
      <c r="D226" s="8" t="s">
        <v>50</v>
      </c>
      <c r="E226" s="15" t="s">
        <v>51</v>
      </c>
      <c r="F226" s="71"/>
      <c r="G226" s="60"/>
      <c r="H226" s="28">
        <v>0.11700000000000001</v>
      </c>
      <c r="I226" s="21"/>
      <c r="J226" s="22">
        <v>1550</v>
      </c>
      <c r="K226" s="22"/>
      <c r="L226" s="51">
        <v>-56.21</v>
      </c>
      <c r="M226" s="9">
        <v>39.799999999999997</v>
      </c>
      <c r="N226" s="23">
        <v>34.159999999999997</v>
      </c>
      <c r="O226" s="23"/>
      <c r="P226" s="9">
        <v>8.98</v>
      </c>
      <c r="Q226" s="15" t="s">
        <v>58</v>
      </c>
      <c r="R226" s="15" t="s">
        <v>53</v>
      </c>
      <c r="T226" s="15"/>
      <c r="U226" s="15"/>
    </row>
    <row r="227" spans="1:21" ht="6" customHeight="1">
      <c r="A227" s="15" t="s">
        <v>139</v>
      </c>
      <c r="B227" s="15"/>
      <c r="C227" s="15"/>
      <c r="D227" s="8" t="s">
        <v>50</v>
      </c>
      <c r="E227" s="15" t="s">
        <v>118</v>
      </c>
      <c r="F227" s="71"/>
      <c r="G227" s="60"/>
      <c r="H227" s="30">
        <v>0.16</v>
      </c>
      <c r="I227" s="23"/>
      <c r="J227" s="22">
        <v>1450</v>
      </c>
      <c r="K227" s="22"/>
      <c r="L227" s="51">
        <v>-52.1</v>
      </c>
      <c r="M227" s="9">
        <v>26.61</v>
      </c>
      <c r="N227" s="23">
        <v>29.53</v>
      </c>
      <c r="O227" s="23"/>
      <c r="P227" s="9">
        <v>7.11</v>
      </c>
      <c r="Q227" s="15" t="s">
        <v>58</v>
      </c>
      <c r="R227" s="15" t="s">
        <v>53</v>
      </c>
      <c r="T227" s="15"/>
      <c r="U227" s="15"/>
    </row>
    <row r="228" spans="1:21" ht="6" customHeight="1">
      <c r="A228" s="15" t="s">
        <v>140</v>
      </c>
      <c r="B228" s="15"/>
      <c r="C228" s="15"/>
      <c r="D228" s="8" t="s">
        <v>50</v>
      </c>
      <c r="E228" s="15" t="s">
        <v>51</v>
      </c>
      <c r="F228" s="71"/>
      <c r="G228" s="60"/>
      <c r="H228" s="30">
        <v>0.16</v>
      </c>
      <c r="I228" s="23"/>
      <c r="J228" s="22">
        <v>1305</v>
      </c>
      <c r="K228" s="22"/>
      <c r="L228" s="51">
        <v>-52.1</v>
      </c>
      <c r="M228" s="9">
        <v>26.61</v>
      </c>
      <c r="N228" s="23">
        <v>29.53</v>
      </c>
      <c r="O228" s="23"/>
      <c r="P228" s="9">
        <v>7.11</v>
      </c>
      <c r="Q228" s="15" t="s">
        <v>58</v>
      </c>
      <c r="R228" s="15" t="s">
        <v>53</v>
      </c>
      <c r="T228" s="15"/>
      <c r="U228" s="15"/>
    </row>
    <row r="229" spans="1:21" ht="6" customHeight="1">
      <c r="A229" s="15" t="s">
        <v>141</v>
      </c>
      <c r="B229" s="15"/>
      <c r="C229" s="15"/>
      <c r="D229" s="8" t="s">
        <v>50</v>
      </c>
      <c r="E229" s="15" t="s">
        <v>51</v>
      </c>
      <c r="F229" s="71"/>
      <c r="G229" s="60"/>
      <c r="H229" s="30">
        <v>0.16</v>
      </c>
      <c r="I229" s="23"/>
      <c r="J229" s="22">
        <v>1400</v>
      </c>
      <c r="K229" s="22"/>
      <c r="L229" s="51">
        <v>-52.1</v>
      </c>
      <c r="M229" s="9">
        <v>26.61</v>
      </c>
      <c r="N229" s="23">
        <v>29.53</v>
      </c>
      <c r="O229" s="23"/>
      <c r="P229" s="9">
        <v>7.11</v>
      </c>
      <c r="Q229" s="15" t="s">
        <v>58</v>
      </c>
      <c r="R229" s="15" t="s">
        <v>53</v>
      </c>
      <c r="T229" s="15"/>
      <c r="U229" s="15"/>
    </row>
    <row r="230" spans="1:21" ht="6" customHeight="1">
      <c r="A230" s="15" t="s">
        <v>142</v>
      </c>
      <c r="B230" s="15"/>
      <c r="C230" s="15"/>
      <c r="D230" s="8" t="s">
        <v>50</v>
      </c>
      <c r="E230" s="15" t="s">
        <v>118</v>
      </c>
      <c r="F230" s="71"/>
      <c r="G230" s="60"/>
      <c r="H230" s="30">
        <v>0.16</v>
      </c>
      <c r="I230" s="23"/>
      <c r="J230" s="25">
        <v>1283.5</v>
      </c>
      <c r="K230" s="25"/>
      <c r="L230" s="51">
        <v>-52.1</v>
      </c>
      <c r="M230" s="9">
        <v>26.61</v>
      </c>
      <c r="N230" s="23">
        <v>29.53</v>
      </c>
      <c r="O230" s="23"/>
      <c r="P230" s="9">
        <v>7.11</v>
      </c>
      <c r="Q230" s="15" t="s">
        <v>58</v>
      </c>
      <c r="R230" s="15" t="s">
        <v>53</v>
      </c>
      <c r="T230" s="15"/>
      <c r="U230" s="15"/>
    </row>
    <row r="231" spans="1:21" ht="6" customHeight="1">
      <c r="A231" s="15" t="s">
        <v>143</v>
      </c>
      <c r="B231" s="15"/>
      <c r="C231" s="15"/>
      <c r="D231" s="8" t="s">
        <v>50</v>
      </c>
      <c r="E231" s="15" t="s">
        <v>118</v>
      </c>
      <c r="F231" s="71"/>
      <c r="G231" s="60"/>
      <c r="H231" s="29">
        <v>0.16350000000000001</v>
      </c>
      <c r="I231" s="24"/>
      <c r="J231" s="22">
        <v>1510</v>
      </c>
      <c r="K231" s="22"/>
      <c r="L231" s="51">
        <v>-52.1</v>
      </c>
      <c r="M231" s="9">
        <v>26.61</v>
      </c>
      <c r="N231" s="23">
        <v>29.53</v>
      </c>
      <c r="O231" s="23"/>
      <c r="P231" s="9">
        <v>7.11</v>
      </c>
      <c r="Q231" s="15" t="s">
        <v>58</v>
      </c>
      <c r="R231" s="15" t="s">
        <v>53</v>
      </c>
      <c r="T231" s="15"/>
      <c r="U231" s="15"/>
    </row>
    <row r="232" spans="1:21" ht="10" customHeight="1">
      <c r="A232" s="15" t="s">
        <v>144</v>
      </c>
      <c r="B232" s="15"/>
      <c r="C232" s="15"/>
      <c r="D232" s="8" t="s">
        <v>50</v>
      </c>
      <c r="E232" s="15" t="s">
        <v>118</v>
      </c>
      <c r="F232" s="71"/>
      <c r="G232" s="60"/>
      <c r="H232" s="28">
        <v>0.19500000000000001</v>
      </c>
      <c r="I232" s="21"/>
      <c r="J232" s="25">
        <v>1432.5</v>
      </c>
      <c r="K232" s="25"/>
      <c r="L232" s="51">
        <v>-48.92</v>
      </c>
      <c r="M232" s="9">
        <v>25.71</v>
      </c>
      <c r="N232" s="23">
        <v>25.67</v>
      </c>
      <c r="O232" s="23"/>
      <c r="P232" s="9">
        <v>8.1</v>
      </c>
      <c r="Q232" s="15" t="s">
        <v>58</v>
      </c>
      <c r="R232" s="15" t="s">
        <v>53</v>
      </c>
      <c r="T232" s="15"/>
      <c r="U232" s="15"/>
    </row>
    <row r="233" spans="1:21" s="36" customFormat="1" ht="10" customHeight="1">
      <c r="A233" s="35" t="s">
        <v>273</v>
      </c>
      <c r="B233" s="35"/>
      <c r="C233" s="35"/>
      <c r="D233" s="41" t="s">
        <v>50</v>
      </c>
      <c r="E233" s="35"/>
      <c r="F233" s="72">
        <f>COUNT(H175:H232)</f>
        <v>58</v>
      </c>
      <c r="G233" s="61" t="s">
        <v>299</v>
      </c>
      <c r="H233" s="45">
        <f>MAX(H175:H232)</f>
        <v>0.19500000000000001</v>
      </c>
      <c r="I233" s="44"/>
      <c r="J233" s="43">
        <f>AVERAGE(J175:J232)</f>
        <v>1485.8333275862069</v>
      </c>
      <c r="K233" s="43"/>
      <c r="L233" s="52"/>
      <c r="M233" s="39"/>
      <c r="N233" s="40"/>
      <c r="O233" s="40"/>
      <c r="P233" s="39"/>
      <c r="Q233" s="35"/>
      <c r="R233" s="35"/>
      <c r="S233" s="35"/>
      <c r="T233" s="35"/>
      <c r="U233" s="35"/>
    </row>
    <row r="234" spans="1:21" ht="10" customHeight="1">
      <c r="A234" s="15"/>
      <c r="B234" s="15"/>
      <c r="C234" s="15"/>
      <c r="D234" s="8"/>
      <c r="E234" s="15"/>
      <c r="F234" s="71"/>
      <c r="G234" s="63"/>
      <c r="H234" s="28"/>
      <c r="I234" s="21"/>
      <c r="J234" s="25"/>
      <c r="K234" s="25"/>
      <c r="L234" s="51"/>
      <c r="M234" s="9"/>
      <c r="N234" s="23"/>
      <c r="O234" s="23"/>
      <c r="P234" s="9"/>
      <c r="Q234" s="15"/>
      <c r="R234" s="15"/>
      <c r="S234" s="15"/>
      <c r="T234" s="15"/>
      <c r="U234" s="15"/>
    </row>
    <row r="235" spans="1:21" ht="10" customHeight="1">
      <c r="A235" s="15"/>
      <c r="B235" s="15"/>
      <c r="C235" s="15"/>
      <c r="D235" s="8"/>
      <c r="E235" s="15" t="s">
        <v>301</v>
      </c>
      <c r="F235" s="72">
        <f>COUNT(H49:H232)</f>
        <v>184</v>
      </c>
      <c r="G235" s="63"/>
      <c r="H235" s="28"/>
      <c r="I235" s="21"/>
      <c r="J235" s="25"/>
      <c r="K235" s="25"/>
      <c r="L235" s="51"/>
      <c r="M235" s="9"/>
      <c r="N235" s="23"/>
      <c r="O235" s="23"/>
      <c r="P235" s="9"/>
      <c r="Q235" s="15"/>
      <c r="R235" s="15"/>
      <c r="S235" s="15"/>
      <c r="T235" s="15"/>
      <c r="U235" s="15"/>
    </row>
    <row r="236" spans="1:21" ht="16" customHeight="1">
      <c r="A236" t="s">
        <v>252</v>
      </c>
    </row>
    <row r="237" spans="1:21" ht="16" customHeight="1">
      <c r="A237" s="3" t="s">
        <v>253</v>
      </c>
    </row>
    <row r="238" spans="1:21" ht="17" customHeight="1">
      <c r="A238" s="95" t="s">
        <v>254</v>
      </c>
      <c r="B238" s="96"/>
      <c r="C238" s="100" t="s">
        <v>255</v>
      </c>
      <c r="D238" s="101"/>
      <c r="E238" s="102"/>
      <c r="F238" s="100" t="s">
        <v>256</v>
      </c>
      <c r="G238" s="101"/>
      <c r="H238" s="101"/>
      <c r="I238" s="101"/>
      <c r="J238" s="101"/>
      <c r="K238" s="101"/>
    </row>
    <row r="239" spans="1:21" ht="15" customHeight="1">
      <c r="A239" s="82"/>
      <c r="B239" s="106"/>
      <c r="C239" s="103"/>
      <c r="D239" s="104"/>
      <c r="E239" s="105"/>
      <c r="F239" s="103"/>
      <c r="G239" s="104"/>
      <c r="H239" s="104"/>
      <c r="I239" s="104"/>
      <c r="J239" s="104"/>
      <c r="K239" s="104"/>
    </row>
    <row r="240" spans="1:21" ht="17" customHeight="1">
      <c r="A240" s="98">
        <v>0</v>
      </c>
      <c r="B240" s="98"/>
      <c r="C240" s="99"/>
      <c r="D240" s="88">
        <v>0.1</v>
      </c>
      <c r="E240" s="89"/>
      <c r="F240" s="90"/>
      <c r="G240" s="79" t="s">
        <v>257</v>
      </c>
      <c r="H240" s="80"/>
      <c r="I240" s="80"/>
      <c r="J240" s="80"/>
      <c r="K240" s="80"/>
    </row>
    <row r="241" spans="1:11" ht="16" customHeight="1">
      <c r="A241" s="76">
        <v>0.1</v>
      </c>
      <c r="B241" s="76"/>
      <c r="C241" s="77"/>
      <c r="D241" s="88">
        <v>0.2</v>
      </c>
      <c r="E241" s="89"/>
      <c r="F241" s="90"/>
      <c r="G241" s="91">
        <v>2.1999999999999999E-2</v>
      </c>
      <c r="H241" s="92"/>
      <c r="I241" s="92"/>
      <c r="J241" s="92"/>
      <c r="K241" s="92"/>
    </row>
    <row r="242" spans="1:11" ht="16" customHeight="1">
      <c r="A242" s="76">
        <v>0.2</v>
      </c>
      <c r="B242" s="76"/>
      <c r="C242" s="77"/>
      <c r="D242" s="88">
        <v>0.4</v>
      </c>
      <c r="E242" s="89"/>
      <c r="F242" s="90"/>
      <c r="G242" s="79" t="s">
        <v>258</v>
      </c>
      <c r="H242" s="80"/>
      <c r="I242" s="80"/>
      <c r="J242" s="80"/>
      <c r="K242" s="80"/>
    </row>
    <row r="243" spans="1:11" ht="17" customHeight="1">
      <c r="A243" s="76">
        <v>0.4</v>
      </c>
      <c r="B243" s="76"/>
      <c r="C243" s="77"/>
      <c r="D243" s="88">
        <v>0.6</v>
      </c>
      <c r="E243" s="89"/>
      <c r="F243" s="90"/>
      <c r="G243" s="91">
        <v>1.6E-2</v>
      </c>
      <c r="H243" s="92"/>
      <c r="I243" s="92"/>
      <c r="J243" s="92"/>
      <c r="K243" s="92"/>
    </row>
    <row r="244" spans="1:11" ht="16" customHeight="1">
      <c r="A244" s="76">
        <v>0.6</v>
      </c>
      <c r="B244" s="76"/>
      <c r="C244" s="77"/>
      <c r="D244" s="88">
        <v>0.8</v>
      </c>
      <c r="E244" s="89"/>
      <c r="F244" s="90"/>
      <c r="G244" s="91">
        <v>3.0000000000000001E-3</v>
      </c>
      <c r="H244" s="92"/>
      <c r="I244" s="92"/>
      <c r="J244" s="92"/>
      <c r="K244" s="92"/>
    </row>
    <row r="245" spans="1:11" ht="16" customHeight="1">
      <c r="A245" s="76">
        <v>0.8</v>
      </c>
      <c r="B245" s="76"/>
      <c r="C245" s="77"/>
      <c r="D245" s="88">
        <v>1</v>
      </c>
      <c r="E245" s="89"/>
      <c r="F245" s="90"/>
      <c r="G245" s="93">
        <v>-2.8000000000000001E-2</v>
      </c>
      <c r="H245" s="94"/>
      <c r="I245" s="94"/>
      <c r="J245" s="94"/>
      <c r="K245" s="94"/>
    </row>
    <row r="246" spans="1:11" ht="17" customHeight="1">
      <c r="A246" s="76">
        <v>1</v>
      </c>
      <c r="B246" s="76"/>
      <c r="C246" s="77"/>
      <c r="D246" s="88">
        <v>1.2</v>
      </c>
      <c r="E246" s="89"/>
      <c r="F246" s="90"/>
      <c r="G246" s="79" t="s">
        <v>259</v>
      </c>
      <c r="H246" s="80"/>
      <c r="I246" s="80"/>
      <c r="J246" s="80"/>
      <c r="K246" s="80"/>
    </row>
    <row r="247" spans="1:11" ht="16" customHeight="1">
      <c r="A247" s="76">
        <v>1.2</v>
      </c>
      <c r="B247" s="76"/>
      <c r="C247" s="77"/>
      <c r="D247" s="88">
        <v>1.4</v>
      </c>
      <c r="E247" s="89"/>
      <c r="F247" s="90"/>
      <c r="G247" s="93">
        <v>-2.3E-2</v>
      </c>
      <c r="H247" s="94"/>
      <c r="I247" s="94"/>
      <c r="J247" s="94"/>
      <c r="K247" s="94"/>
    </row>
    <row r="248" spans="1:11" ht="16" customHeight="1">
      <c r="A248" s="76">
        <v>1.4</v>
      </c>
      <c r="B248" s="76"/>
      <c r="C248" s="77"/>
      <c r="D248" s="88">
        <v>1.6</v>
      </c>
      <c r="E248" s="89"/>
      <c r="F248" s="90"/>
      <c r="G248" s="93">
        <v>-3.0000000000000001E-3</v>
      </c>
      <c r="H248" s="94"/>
      <c r="I248" s="94"/>
      <c r="J248" s="94"/>
      <c r="K248" s="94"/>
    </row>
    <row r="249" spans="1:11" ht="17" customHeight="1">
      <c r="A249" s="76">
        <v>1.6</v>
      </c>
      <c r="B249" s="76"/>
      <c r="C249" s="77"/>
      <c r="D249" s="88">
        <v>1.8</v>
      </c>
      <c r="E249" s="89"/>
      <c r="F249" s="90"/>
      <c r="G249" s="79" t="s">
        <v>260</v>
      </c>
      <c r="H249" s="80"/>
      <c r="I249" s="80"/>
      <c r="J249" s="80"/>
      <c r="K249" s="80"/>
    </row>
    <row r="250" spans="1:11" ht="16" customHeight="1">
      <c r="A250" s="76">
        <v>1.8</v>
      </c>
      <c r="B250" s="76"/>
      <c r="C250" s="77"/>
      <c r="D250" s="88">
        <v>2.6</v>
      </c>
      <c r="E250" s="89"/>
      <c r="F250" s="90"/>
      <c r="G250" s="79" t="s">
        <v>261</v>
      </c>
      <c r="H250" s="80"/>
      <c r="I250" s="80"/>
      <c r="J250" s="80"/>
      <c r="K250" s="80"/>
    </row>
    <row r="251" spans="1:11" ht="16" customHeight="1">
      <c r="A251" s="76">
        <v>2.6</v>
      </c>
      <c r="B251" s="76"/>
      <c r="C251" s="77"/>
      <c r="D251" s="88">
        <v>2.8</v>
      </c>
      <c r="E251" s="89"/>
      <c r="F251" s="90"/>
      <c r="G251" s="93">
        <v>-1.2999999999999999E-2</v>
      </c>
      <c r="H251" s="94"/>
      <c r="I251" s="94"/>
      <c r="J251" s="94"/>
      <c r="K251" s="94"/>
    </row>
    <row r="252" spans="1:11" ht="17" customHeight="1">
      <c r="A252" s="76">
        <v>2.8</v>
      </c>
      <c r="B252" s="76"/>
      <c r="C252" s="77"/>
      <c r="D252" s="88">
        <v>3</v>
      </c>
      <c r="E252" s="89"/>
      <c r="F252" s="90"/>
      <c r="G252" s="93">
        <v>-7.3999999999999996E-2</v>
      </c>
      <c r="H252" s="94"/>
      <c r="I252" s="94"/>
      <c r="J252" s="94"/>
      <c r="K252" s="94"/>
    </row>
    <row r="253" spans="1:11" ht="17" customHeight="1">
      <c r="A253" s="76">
        <v>3</v>
      </c>
      <c r="B253" s="76"/>
      <c r="C253" s="77"/>
      <c r="D253" s="88">
        <v>3.2</v>
      </c>
      <c r="E253" s="89"/>
      <c r="F253" s="90"/>
      <c r="G253" s="79" t="s">
        <v>262</v>
      </c>
      <c r="H253" s="80"/>
      <c r="I253" s="80"/>
      <c r="J253" s="80"/>
      <c r="K253" s="80"/>
    </row>
    <row r="254" spans="1:11" ht="17" customHeight="1">
      <c r="A254" s="64"/>
      <c r="B254" s="64"/>
      <c r="C254" s="64"/>
      <c r="D254" s="65"/>
      <c r="E254" s="65"/>
      <c r="F254" s="75"/>
      <c r="G254" s="66"/>
      <c r="H254" s="66"/>
      <c r="I254" s="66"/>
      <c r="J254" s="66"/>
      <c r="K254" s="66"/>
    </row>
    <row r="255" spans="1:11" ht="16" customHeight="1">
      <c r="A255" t="s">
        <v>263</v>
      </c>
    </row>
    <row r="256" spans="1:11" ht="16" customHeight="1">
      <c r="A256" s="3" t="s">
        <v>264</v>
      </c>
    </row>
    <row r="257" spans="1:11" ht="33" customHeight="1">
      <c r="A257" s="95" t="s">
        <v>265</v>
      </c>
      <c r="B257" s="95"/>
      <c r="C257" s="96"/>
      <c r="D257" s="97" t="s">
        <v>266</v>
      </c>
      <c r="E257" s="95"/>
      <c r="F257" s="96"/>
      <c r="G257" s="97" t="s">
        <v>267</v>
      </c>
      <c r="H257" s="95"/>
      <c r="I257" s="95"/>
      <c r="J257" s="95"/>
      <c r="K257" s="95"/>
    </row>
    <row r="258" spans="1:11" ht="16" customHeight="1">
      <c r="A258" s="98">
        <v>0</v>
      </c>
      <c r="B258" s="98"/>
      <c r="C258" s="99"/>
      <c r="D258" s="88">
        <v>0.1</v>
      </c>
      <c r="E258" s="89"/>
      <c r="F258" s="90"/>
      <c r="G258" s="79" t="s">
        <v>268</v>
      </c>
      <c r="H258" s="80"/>
      <c r="I258" s="80"/>
      <c r="J258" s="80"/>
      <c r="K258" s="80"/>
    </row>
    <row r="259" spans="1:11" ht="16" customHeight="1">
      <c r="A259" s="76">
        <v>0.1</v>
      </c>
      <c r="B259" s="76"/>
      <c r="C259" s="77"/>
      <c r="D259" s="88">
        <v>0.2</v>
      </c>
      <c r="E259" s="89"/>
      <c r="F259" s="90"/>
      <c r="G259" s="91">
        <v>5.0000000000000001E-3</v>
      </c>
      <c r="H259" s="92"/>
      <c r="I259" s="92"/>
      <c r="J259" s="92"/>
      <c r="K259" s="92"/>
    </row>
    <row r="260" spans="1:11" ht="17" customHeight="1">
      <c r="A260" s="76">
        <v>0.2</v>
      </c>
      <c r="B260" s="76"/>
      <c r="C260" s="77"/>
      <c r="D260" s="88">
        <v>0.4</v>
      </c>
      <c r="E260" s="89"/>
      <c r="F260" s="90"/>
      <c r="G260" s="91">
        <v>0.03</v>
      </c>
      <c r="H260" s="92"/>
      <c r="I260" s="92"/>
      <c r="J260" s="92"/>
      <c r="K260" s="92"/>
    </row>
    <row r="261" spans="1:11" ht="16" customHeight="1">
      <c r="A261" s="76">
        <v>0.4</v>
      </c>
      <c r="B261" s="76"/>
      <c r="C261" s="77"/>
      <c r="D261" s="88">
        <v>0.6</v>
      </c>
      <c r="E261" s="89"/>
      <c r="F261" s="90"/>
      <c r="G261" s="93">
        <v>-1.4999999999999999E-2</v>
      </c>
      <c r="H261" s="94"/>
      <c r="I261" s="94"/>
      <c r="J261" s="94"/>
      <c r="K261" s="94"/>
    </row>
    <row r="262" spans="1:11" ht="16" customHeight="1">
      <c r="A262" s="76">
        <v>0.6</v>
      </c>
      <c r="B262" s="76"/>
      <c r="C262" s="77"/>
      <c r="D262" s="88">
        <v>0.8</v>
      </c>
      <c r="E262" s="89"/>
      <c r="F262" s="90"/>
      <c r="G262" s="93">
        <v>-4.2999999999999997E-2</v>
      </c>
      <c r="H262" s="94"/>
      <c r="I262" s="94"/>
      <c r="J262" s="94"/>
      <c r="K262" s="94"/>
    </row>
    <row r="263" spans="1:11" ht="17" customHeight="1">
      <c r="A263" s="76">
        <v>0.8</v>
      </c>
      <c r="B263" s="76"/>
      <c r="C263" s="77"/>
      <c r="D263" s="78">
        <v>1</v>
      </c>
      <c r="E263" s="76"/>
      <c r="F263" s="77"/>
      <c r="G263" s="93">
        <v>-0.06</v>
      </c>
      <c r="H263" s="94"/>
      <c r="I263" s="94"/>
      <c r="J263" s="94"/>
      <c r="K263" s="94"/>
    </row>
    <row r="264" spans="1:11" ht="16" customHeight="1">
      <c r="A264" s="76">
        <v>1</v>
      </c>
      <c r="B264" s="76"/>
      <c r="C264" s="77"/>
      <c r="D264" s="78">
        <v>1.2</v>
      </c>
      <c r="E264" s="76"/>
      <c r="F264" s="77"/>
      <c r="G264" s="79" t="s">
        <v>269</v>
      </c>
      <c r="H264" s="80"/>
      <c r="I264" s="80"/>
      <c r="J264" s="80"/>
      <c r="K264" s="80"/>
    </row>
    <row r="265" spans="1:11" ht="16" customHeight="1">
      <c r="A265" s="76">
        <v>1.4</v>
      </c>
      <c r="B265" s="76"/>
      <c r="C265" s="77"/>
      <c r="D265" s="78">
        <v>1.6</v>
      </c>
      <c r="E265" s="76"/>
      <c r="F265" s="77"/>
      <c r="G265" s="93">
        <v>-3.6999999999999998E-2</v>
      </c>
      <c r="H265" s="94"/>
      <c r="I265" s="94"/>
      <c r="J265" s="94"/>
      <c r="K265" s="94"/>
    </row>
    <row r="266" spans="1:11" ht="17" customHeight="1">
      <c r="A266" s="76">
        <v>1.6</v>
      </c>
      <c r="B266" s="76"/>
      <c r="C266" s="77"/>
      <c r="D266" s="78">
        <v>1.8</v>
      </c>
      <c r="E266" s="76"/>
      <c r="F266" s="77"/>
      <c r="G266" s="79" t="s">
        <v>270</v>
      </c>
      <c r="H266" s="80"/>
      <c r="I266" s="80"/>
      <c r="J266" s="80"/>
      <c r="K266" s="80"/>
    </row>
    <row r="267" spans="1:11" ht="16" customHeight="1">
      <c r="A267" s="76">
        <v>2.6</v>
      </c>
      <c r="B267" s="76"/>
      <c r="C267" s="77"/>
      <c r="D267" s="78">
        <v>2.8</v>
      </c>
      <c r="E267" s="76"/>
      <c r="F267" s="77"/>
      <c r="G267" s="81" t="s">
        <v>271</v>
      </c>
      <c r="H267" s="82"/>
      <c r="I267" s="82"/>
      <c r="J267" s="82"/>
      <c r="K267" s="82"/>
    </row>
    <row r="268" spans="1:11" ht="16" customHeight="1">
      <c r="A268" s="76">
        <v>2.8</v>
      </c>
      <c r="B268" s="76"/>
      <c r="C268" s="77"/>
      <c r="D268" s="78">
        <v>3</v>
      </c>
      <c r="E268" s="76"/>
      <c r="F268" s="77"/>
      <c r="G268" s="81" t="s">
        <v>272</v>
      </c>
      <c r="H268" s="82"/>
      <c r="I268" s="82"/>
      <c r="J268" s="82"/>
      <c r="K268" s="82"/>
    </row>
    <row r="269" spans="1:11" ht="16" customHeight="1">
      <c r="A269" s="83">
        <v>3</v>
      </c>
      <c r="B269" s="83"/>
      <c r="C269" s="84"/>
      <c r="D269" s="85">
        <v>3.2</v>
      </c>
      <c r="E269" s="83"/>
      <c r="F269" s="84"/>
      <c r="G269" s="86">
        <v>8.5000000000000006E-2</v>
      </c>
      <c r="H269" s="87"/>
      <c r="I269" s="87"/>
      <c r="J269" s="87"/>
      <c r="K269" s="87"/>
    </row>
  </sheetData>
  <sortState ref="A49:U223">
    <sortCondition ref="D49:D223"/>
  </sortState>
  <mergeCells count="85">
    <mergeCell ref="A243:C243"/>
    <mergeCell ref="D243:F243"/>
    <mergeCell ref="G243:K243"/>
    <mergeCell ref="A244:C244"/>
    <mergeCell ref="D244:F244"/>
    <mergeCell ref="G244:K244"/>
    <mergeCell ref="A241:C241"/>
    <mergeCell ref="D241:F241"/>
    <mergeCell ref="G241:K241"/>
    <mergeCell ref="A242:C242"/>
    <mergeCell ref="D242:F242"/>
    <mergeCell ref="G242:K242"/>
    <mergeCell ref="A238:B238"/>
    <mergeCell ref="C238:E239"/>
    <mergeCell ref="F238:K239"/>
    <mergeCell ref="A239:B239"/>
    <mergeCell ref="A240:C240"/>
    <mergeCell ref="D240:F240"/>
    <mergeCell ref="G240:K240"/>
    <mergeCell ref="A249:C249"/>
    <mergeCell ref="D249:F249"/>
    <mergeCell ref="G249:K249"/>
    <mergeCell ref="A250:C250"/>
    <mergeCell ref="D250:F250"/>
    <mergeCell ref="G250:K250"/>
    <mergeCell ref="A247:C247"/>
    <mergeCell ref="D247:F247"/>
    <mergeCell ref="G247:K247"/>
    <mergeCell ref="A248:C248"/>
    <mergeCell ref="D248:F248"/>
    <mergeCell ref="G248:K248"/>
    <mergeCell ref="A245:C245"/>
    <mergeCell ref="D245:F245"/>
    <mergeCell ref="G245:K245"/>
    <mergeCell ref="A246:C246"/>
    <mergeCell ref="D246:F246"/>
    <mergeCell ref="G246:K246"/>
    <mergeCell ref="A258:C258"/>
    <mergeCell ref="D258:F258"/>
    <mergeCell ref="G258:K258"/>
    <mergeCell ref="A259:C259"/>
    <mergeCell ref="D259:F259"/>
    <mergeCell ref="G259:K259"/>
    <mergeCell ref="A253:C253"/>
    <mergeCell ref="D253:F253"/>
    <mergeCell ref="G253:K253"/>
    <mergeCell ref="A257:C257"/>
    <mergeCell ref="D257:F257"/>
    <mergeCell ref="G257:K257"/>
    <mergeCell ref="A251:C251"/>
    <mergeCell ref="D251:F251"/>
    <mergeCell ref="G251:K251"/>
    <mergeCell ref="A252:C252"/>
    <mergeCell ref="D252:F252"/>
    <mergeCell ref="G252:K252"/>
    <mergeCell ref="A264:C264"/>
    <mergeCell ref="D264:F264"/>
    <mergeCell ref="G264:K264"/>
    <mergeCell ref="A265:C265"/>
    <mergeCell ref="D265:F265"/>
    <mergeCell ref="G265:K265"/>
    <mergeCell ref="A262:C262"/>
    <mergeCell ref="D262:F262"/>
    <mergeCell ref="G262:K262"/>
    <mergeCell ref="A263:C263"/>
    <mergeCell ref="D263:F263"/>
    <mergeCell ref="G263:K263"/>
    <mergeCell ref="A260:C260"/>
    <mergeCell ref="D260:F260"/>
    <mergeCell ref="G260:K260"/>
    <mergeCell ref="A261:C261"/>
    <mergeCell ref="D261:F261"/>
    <mergeCell ref="G261:K261"/>
    <mergeCell ref="A268:C268"/>
    <mergeCell ref="D268:F268"/>
    <mergeCell ref="G268:K268"/>
    <mergeCell ref="A269:C269"/>
    <mergeCell ref="D269:F269"/>
    <mergeCell ref="G269:K269"/>
    <mergeCell ref="A266:C266"/>
    <mergeCell ref="D266:F266"/>
    <mergeCell ref="G266:K266"/>
    <mergeCell ref="A267:C267"/>
    <mergeCell ref="D267:F267"/>
    <mergeCell ref="G267:K267"/>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topLeftCell="A5" zoomScale="150" zoomScaleNormal="150" zoomScalePageLayoutView="150" workbookViewId="0">
      <selection activeCell="A16" sqref="A16"/>
    </sheetView>
  </sheetViews>
  <sheetFormatPr baseColWidth="10" defaultRowHeight="12" x14ac:dyDescent="0"/>
  <cols>
    <col min="1" max="1" width="12.5" customWidth="1"/>
    <col min="2" max="2" width="19.83203125" customWidth="1"/>
  </cols>
  <sheetData>
    <row r="1" spans="1:4">
      <c r="B1" t="s">
        <v>289</v>
      </c>
    </row>
    <row r="3" spans="1:4" s="46" customFormat="1">
      <c r="B3" s="46" t="s">
        <v>276</v>
      </c>
      <c r="C3" s="46" t="s">
        <v>274</v>
      </c>
      <c r="D3" s="46" t="s">
        <v>275</v>
      </c>
    </row>
    <row r="4" spans="1:4">
      <c r="A4" t="s">
        <v>273</v>
      </c>
      <c r="B4" t="s">
        <v>277</v>
      </c>
      <c r="C4">
        <v>3.2</v>
      </c>
      <c r="D4">
        <v>445.8</v>
      </c>
    </row>
    <row r="5" spans="1:4">
      <c r="A5" t="s">
        <v>273</v>
      </c>
      <c r="B5" t="s">
        <v>278</v>
      </c>
      <c r="C5">
        <v>2.8</v>
      </c>
      <c r="D5">
        <v>458.25</v>
      </c>
    </row>
    <row r="6" spans="1:4">
      <c r="A6" t="s">
        <v>279</v>
      </c>
      <c r="B6" t="s">
        <v>280</v>
      </c>
      <c r="C6">
        <v>2.5</v>
      </c>
      <c r="D6">
        <v>450</v>
      </c>
    </row>
    <row r="7" spans="1:4">
      <c r="A7" t="s">
        <v>273</v>
      </c>
      <c r="B7" t="s">
        <v>281</v>
      </c>
      <c r="C7">
        <v>1.66</v>
      </c>
      <c r="D7">
        <v>1004.1559696969696</v>
      </c>
    </row>
    <row r="8" spans="1:4">
      <c r="A8" t="s">
        <v>273</v>
      </c>
      <c r="B8" t="s">
        <v>282</v>
      </c>
      <c r="C8">
        <v>1.78</v>
      </c>
      <c r="D8">
        <v>892.23283333333336</v>
      </c>
    </row>
    <row r="9" spans="1:4">
      <c r="A9" t="s">
        <v>273</v>
      </c>
      <c r="B9" t="s">
        <v>283</v>
      </c>
      <c r="C9">
        <v>1.77</v>
      </c>
      <c r="D9">
        <v>675</v>
      </c>
    </row>
    <row r="10" spans="1:4">
      <c r="A10" t="s">
        <v>273</v>
      </c>
      <c r="B10" t="s">
        <v>284</v>
      </c>
      <c r="C10">
        <v>1.89</v>
      </c>
      <c r="D10">
        <v>574.68189999999993</v>
      </c>
    </row>
    <row r="11" spans="1:4">
      <c r="A11" t="s">
        <v>273</v>
      </c>
      <c r="B11" t="s">
        <v>285</v>
      </c>
      <c r="C11">
        <v>0.8</v>
      </c>
      <c r="D11">
        <v>1261.8882380952382</v>
      </c>
    </row>
    <row r="12" spans="1:4">
      <c r="A12" t="s">
        <v>273</v>
      </c>
      <c r="B12" t="s">
        <v>286</v>
      </c>
      <c r="C12">
        <v>0.23</v>
      </c>
      <c r="D12">
        <v>1403.9215925925926</v>
      </c>
    </row>
    <row r="13" spans="1:4">
      <c r="A13" t="s">
        <v>273</v>
      </c>
      <c r="B13" t="s">
        <v>287</v>
      </c>
      <c r="C13">
        <v>1.88</v>
      </c>
      <c r="D13">
        <v>727</v>
      </c>
    </row>
    <row r="14" spans="1:4">
      <c r="A14" t="s">
        <v>273</v>
      </c>
      <c r="B14" t="s">
        <v>288</v>
      </c>
      <c r="C14">
        <v>0.19500000000000001</v>
      </c>
      <c r="D14">
        <v>1485.8333275862069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Table 1</vt:lpstr>
      <vt:lpstr>MEANS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Microsoft Word - Supplementary information_may2012.doc</dc:title>
  <dc:creator>Susanne</dc:creator>
  <cp:lastModifiedBy>Brian Schilder</cp:lastModifiedBy>
  <dcterms:created xsi:type="dcterms:W3CDTF">2014-04-24T23:12:35Z</dcterms:created>
  <dcterms:modified xsi:type="dcterms:W3CDTF">2016-01-17T20:36:33Z</dcterms:modified>
</cp:coreProperties>
</file>