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leyscoville/Downloads/"/>
    </mc:Choice>
  </mc:AlternateContent>
  <xr:revisionPtr revIDLastSave="0" documentId="13_ncr:1_{67285AEF-8BA0-F14C-888B-23993A350FD7}" xr6:coauthVersionLast="47" xr6:coauthVersionMax="47" xr10:uidLastSave="{00000000-0000-0000-0000-000000000000}"/>
  <bookViews>
    <workbookView xWindow="400" yWindow="760" windowWidth="29840" windowHeight="17880" xr2:uid="{1B5D745C-8884-4D33-A526-84118B2469EE}"/>
  </bookViews>
  <sheets>
    <sheet name="Sheet1" sheetId="1" r:id="rId1"/>
    <sheet name="Sheet3" sheetId="3" r:id="rId2"/>
  </sheets>
  <definedNames>
    <definedName name="solver_adj" localSheetId="0" hidden="1">Sheet1!$B$22:$K$22</definedName>
    <definedName name="solver_adj" localSheetId="1" hidden="1">Sheet3!$B$3:$G$3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Sheet1!$L$25:$L$37</definedName>
    <definedName name="solver_lhs1" localSheetId="1" hidden="1">Sheet3!$H$6:$H$12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opt" localSheetId="0" hidden="1">Sheet1!$K$19</definedName>
    <definedName name="solver_opt" localSheetId="1" hidden="1">Sheet3!$H$1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Sheet1!$N$25:$N$37</definedName>
    <definedName name="solver_rhs1" localSheetId="1" hidden="1">Sheet3!$J$6:$J$12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7" i="1" l="1"/>
  <c r="L26" i="1"/>
  <c r="L27" i="1"/>
  <c r="L28" i="1"/>
  <c r="L30" i="1"/>
  <c r="L31" i="1"/>
  <c r="L32" i="1"/>
  <c r="L33" i="1"/>
  <c r="L34" i="1"/>
  <c r="L35" i="1"/>
  <c r="L36" i="1"/>
  <c r="L25" i="1"/>
  <c r="K47" i="1"/>
  <c r="K48" i="1"/>
  <c r="K49" i="1"/>
  <c r="K50" i="1"/>
  <c r="K51" i="1"/>
  <c r="K52" i="1"/>
  <c r="K53" i="1"/>
  <c r="K54" i="1"/>
  <c r="K55" i="1"/>
  <c r="K46" i="1"/>
  <c r="M46" i="1"/>
  <c r="M48" i="1"/>
  <c r="M50" i="1"/>
  <c r="M51" i="1"/>
  <c r="M52" i="1"/>
  <c r="M53" i="1"/>
  <c r="M55" i="1"/>
  <c r="K40" i="1"/>
  <c r="N32" i="1"/>
  <c r="N35" i="1"/>
  <c r="N36" i="1"/>
  <c r="N31" i="1"/>
  <c r="N28" i="1"/>
  <c r="N26" i="1"/>
  <c r="N27" i="1"/>
  <c r="N25" i="1"/>
  <c r="K19" i="1"/>
  <c r="H7" i="3"/>
  <c r="H8" i="3"/>
  <c r="H9" i="3"/>
  <c r="H10" i="3"/>
  <c r="H11" i="3"/>
  <c r="H12" i="3"/>
  <c r="H6" i="3"/>
  <c r="H1" i="3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E7" i="1"/>
  <c r="F7" i="1" s="1"/>
  <c r="F6" i="1"/>
  <c r="D6" i="1"/>
  <c r="F5" i="1"/>
  <c r="D5" i="1"/>
  <c r="F4" i="1"/>
  <c r="D4" i="1"/>
  <c r="F3" i="1"/>
  <c r="D3" i="1"/>
  <c r="F2" i="1"/>
  <c r="D2" i="1"/>
  <c r="M47" i="1" l="1"/>
  <c r="D7" i="1"/>
</calcChain>
</file>

<file path=xl/sharedStrings.xml><?xml version="1.0" encoding="utf-8"?>
<sst xmlns="http://schemas.openxmlformats.org/spreadsheetml/2006/main" count="178" uniqueCount="72">
  <si>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</si>
  <si>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</si>
  <si>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</si>
  <si>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</si>
  <si>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</si>
  <si>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</si>
  <si>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</si>
  <si>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</si>
  <si>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</si>
  <si>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</si>
  <si>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</si>
  <si>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</si>
  <si>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</si>
  <si>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</si>
  <si>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</si>
  <si>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</si>
  <si>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</si>
  <si>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</si>
  <si>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</si>
  <si>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</si>
  <si>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</si>
  <si>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</si>
  <si>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</si>
  <si>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</si>
  <si>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</si>
  <si>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</si>
  <si>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</si>
  <si>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</si>
  <si>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</si>
  <si>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</si>
  <si>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</si>
  <si>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</si>
  <si>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</si>
  <si>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</si>
  <si>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</si>
  <si>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</si>
  <si>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</si>
  <si>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</si>
  <si>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</si>
  <si>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</si>
  <si>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</si>
  <si>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</si>
  <si>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</si>
  <si>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</si>
  <si>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</si>
  <si>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</si>
  <si>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</si>
  <si>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</si>
  <si>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</si>
  <si>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t0</t>
  </si>
  <si>
    <t>t1</t>
  </si>
  <si>
    <t>t2</t>
  </si>
  <si>
    <t>t3</t>
  </si>
  <si>
    <t>t4</t>
  </si>
  <si>
    <t>t5</t>
  </si>
  <si>
    <t>decision variables</t>
  </si>
  <si>
    <t>Constraint</t>
  </si>
  <si>
    <t>&gt;=</t>
  </si>
  <si>
    <t>Duration</t>
  </si>
  <si>
    <t>t6</t>
  </si>
  <si>
    <t>t7</t>
  </si>
  <si>
    <t>t8</t>
  </si>
  <si>
    <t>Objective Solution</t>
  </si>
  <si>
    <t>product prototype</t>
  </si>
  <si>
    <t>D9</t>
  </si>
  <si>
    <t>D10</t>
  </si>
  <si>
    <t>t9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</si>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</sst>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43" fontId="0" fillId="3" borderId="0" xfId="1" applyFont="1" applyFill="1"/>
    <xf numFmtId="164" fontId="0" fillId="3" borderId="0" xfId="1" applyNumberFormat="1" applyFont="1" applyFill="1" applyAlignment="1">
      <alignment horizontal="center"/>
    </xf>
    <xf numFmtId="43" fontId="0" fillId="3" borderId="0" xfId="0" applyNumberFormat="1" applyFill="1"/>
    <xf numFmtId="164" fontId="4" fillId="2" borderId="0" xfId="1" applyNumberFormat="1" applyFont="1" applyFill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/>
    <xf numFmtId="164" fontId="0" fillId="0" borderId="0" xfId="1" applyNumberFormat="1" applyFont="1" applyFill="1" applyBorder="1" applyAlignment="1">
      <alignment horizontal="center"/>
    </xf>
    <xf numFmtId="0" fontId="0" fillId="3" borderId="3" xfId="0" applyFill="1" applyBorder="1"/>
    <xf numFmtId="164" fontId="0" fillId="0" borderId="3" xfId="0" applyNumberFormat="1" applyBorder="1"/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4" borderId="3" xfId="0" applyFont="1" applyFill="1" applyBorder="1"/>
    <xf numFmtId="0" fontId="5" fillId="4" borderId="5" xfId="0" applyFont="1" applyFill="1" applyBorder="1"/>
    <xf numFmtId="0" fontId="5" fillId="0" borderId="3" xfId="0" applyFont="1" applyBorder="1"/>
    <xf numFmtId="0" fontId="5" fillId="0" borderId="5" xfId="0" applyFont="1" applyBorder="1"/>
    <xf numFmtId="0" fontId="6" fillId="0" borderId="0" xfId="0" applyFont="1" applyAlignment="1">
      <alignment wrapTex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164" fontId="5" fillId="0" borderId="5" xfId="0" applyNumberFormat="1" applyFont="1" applyBorder="1"/>
    <xf numFmtId="0" fontId="5" fillId="0" borderId="6" xfId="0" applyFont="1" applyBorder="1" applyAlignment="1">
      <alignment wrapText="1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217764</xdr:colOff>
      <xdr:row>2</xdr:row>
      <xdr:rowOff>12700</xdr:rowOff>
    </xdr:from>
    <xdr:to>
      <xdr:col>17</xdr:col>
      <xdr:colOff>114299</xdr:colOff>
      <xdr:row>16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1818E7-FE62-3A34-3FA1-652FA0F2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2764" y="393700"/>
          <a:ext cx="5675035" cy="270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Q55"/>
  <sheetViews>
    <sheetView tabSelected="1" zoomScale="110" zoomScaleNormal="110" workbookViewId="0">
      <selection activeCell="M26" sqref="M26"/>
    </sheetView>
  </sheetViews>
  <sheetFormatPr baseColWidth="10" defaultColWidth="8.83203125" defaultRowHeight="15" x14ac:dyDescent="0.2"/>
  <cols>
    <col min="1" max="1" width="10.5" style="7" customWidth="1"/>
    <col min="2" max="2" width="29.5" customWidth="1"/>
    <col min="3" max="3" width="17" customWidth="1"/>
    <col min="4" max="4" width="12.1640625" customWidth="1"/>
    <col min="5" max="5" width="12.33203125" customWidth="1"/>
    <col min="6" max="7" width="13.33203125" customWidth="1"/>
    <col min="8" max="8" width="15.83203125" customWidth="1"/>
    <col min="9" max="9" width="15.33203125" customWidth="1"/>
    <col min="10" max="10" width="16.5" customWidth="1"/>
    <col min="11" max="11" width="11.33203125" customWidth="1"/>
  </cols>
  <sheetData>
    <row r="1" spans="1:11" s="7" customFormat="1" ht="32" x14ac:dyDescent="0.2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ht="16" x14ac:dyDescent="0.2">
      <c r="A2" s="15" t="s">
        <v>6</v>
      </c>
      <c r="B2" t="s">
        <v>37</v>
      </c>
      <c r="C2" s="2"/>
      <c r="D2" s="8">
        <f>E2*0.9</f>
        <v>7.2</v>
      </c>
      <c r="E2" s="9">
        <v>8</v>
      </c>
      <c r="F2" s="10">
        <f>E2*1.1</f>
        <v>8.8000000000000007</v>
      </c>
    </row>
    <row r="3" spans="1:11" ht="16" x14ac:dyDescent="0.2">
      <c r="A3" s="15" t="s">
        <v>7</v>
      </c>
      <c r="B3" t="s">
        <v>22</v>
      </c>
      <c r="C3" s="2"/>
      <c r="D3" s="8">
        <f t="shared" ref="D3:D17" si="0">E3*0.9</f>
        <v>36</v>
      </c>
      <c r="E3" s="9">
        <v>40</v>
      </c>
      <c r="F3" s="10">
        <f t="shared" ref="F3:F4" si="1">E3*1.1</f>
        <v>44</v>
      </c>
    </row>
    <row r="4" spans="1:11" ht="16" x14ac:dyDescent="0.2">
      <c r="A4" s="15" t="s">
        <v>8</v>
      </c>
      <c r="B4" t="s">
        <v>23</v>
      </c>
      <c r="C4" s="2" t="s">
        <v>6</v>
      </c>
      <c r="D4" s="8">
        <f t="shared" si="0"/>
        <v>36</v>
      </c>
      <c r="E4" s="9">
        <v>40</v>
      </c>
      <c r="F4" s="10">
        <f t="shared" si="1"/>
        <v>44</v>
      </c>
    </row>
    <row r="5" spans="1:11" ht="16" x14ac:dyDescent="0.2">
      <c r="A5" s="16" t="s">
        <v>9</v>
      </c>
      <c r="B5" s="5" t="s">
        <v>39</v>
      </c>
      <c r="C5" s="4"/>
      <c r="D5" s="11">
        <f>E5*0.9</f>
        <v>302.40000000000003</v>
      </c>
      <c r="E5" s="11">
        <v>336</v>
      </c>
      <c r="F5" s="11">
        <f>E5*1.1</f>
        <v>369.6</v>
      </c>
      <c r="G5" s="5"/>
      <c r="H5" s="5"/>
      <c r="I5" s="5"/>
      <c r="J5" s="5"/>
      <c r="K5" s="5"/>
    </row>
    <row r="6" spans="1:11" ht="16" x14ac:dyDescent="0.2">
      <c r="A6" s="15" t="s">
        <v>13</v>
      </c>
      <c r="B6" t="s">
        <v>24</v>
      </c>
      <c r="C6" s="2" t="s">
        <v>6</v>
      </c>
      <c r="D6" s="8">
        <f t="shared" si="0"/>
        <v>14.4</v>
      </c>
      <c r="E6" s="9">
        <v>16</v>
      </c>
      <c r="F6" s="10">
        <f t="shared" ref="F6:F17" si="2">E6*1.1</f>
        <v>17.600000000000001</v>
      </c>
    </row>
    <row r="7" spans="1:11" ht="16" x14ac:dyDescent="0.2">
      <c r="A7" s="15" t="s">
        <v>14</v>
      </c>
      <c r="B7" t="s">
        <v>25</v>
      </c>
      <c r="C7" s="2" t="s">
        <v>13</v>
      </c>
      <c r="D7" s="8">
        <f t="shared" si="0"/>
        <v>108</v>
      </c>
      <c r="E7" s="9">
        <f>40*3</f>
        <v>120</v>
      </c>
      <c r="F7" s="10">
        <f t="shared" si="2"/>
        <v>132</v>
      </c>
    </row>
    <row r="8" spans="1:11" ht="16" x14ac:dyDescent="0.2">
      <c r="A8" s="15" t="s">
        <v>15</v>
      </c>
      <c r="B8" t="s">
        <v>26</v>
      </c>
      <c r="C8" s="2" t="s">
        <v>13</v>
      </c>
      <c r="D8" s="8">
        <f t="shared" si="0"/>
        <v>36</v>
      </c>
      <c r="E8" s="9">
        <v>40</v>
      </c>
      <c r="F8" s="10">
        <f t="shared" si="2"/>
        <v>44</v>
      </c>
    </row>
    <row r="9" spans="1:11" ht="16" x14ac:dyDescent="0.2">
      <c r="A9" s="15" t="s">
        <v>16</v>
      </c>
      <c r="B9" t="s">
        <v>27</v>
      </c>
      <c r="C9" s="2" t="s">
        <v>33</v>
      </c>
      <c r="D9" s="8">
        <f t="shared" si="0"/>
        <v>72</v>
      </c>
      <c r="E9" s="9">
        <v>80</v>
      </c>
      <c r="F9" s="10">
        <f t="shared" si="2"/>
        <v>88</v>
      </c>
    </row>
    <row r="10" spans="1:11" ht="16" x14ac:dyDescent="0.2">
      <c r="A10" s="15" t="s">
        <v>17</v>
      </c>
      <c r="B10" t="s">
        <v>38</v>
      </c>
      <c r="C10" s="2" t="s">
        <v>16</v>
      </c>
      <c r="D10" s="8">
        <f t="shared" si="0"/>
        <v>36</v>
      </c>
      <c r="E10" s="9">
        <v>40</v>
      </c>
      <c r="F10" s="10">
        <f t="shared" si="2"/>
        <v>44</v>
      </c>
    </row>
    <row r="11" spans="1:11" ht="16" x14ac:dyDescent="0.2">
      <c r="A11" s="15" t="s">
        <v>18</v>
      </c>
      <c r="B11" t="s">
        <v>28</v>
      </c>
      <c r="C11" s="2" t="s">
        <v>16</v>
      </c>
      <c r="D11" s="8">
        <f t="shared" si="0"/>
        <v>36</v>
      </c>
      <c r="E11" s="9">
        <v>40</v>
      </c>
      <c r="F11" s="10">
        <f t="shared" si="2"/>
        <v>44</v>
      </c>
    </row>
    <row r="12" spans="1:11" ht="16" x14ac:dyDescent="0.2">
      <c r="A12" s="15" t="s">
        <v>19</v>
      </c>
      <c r="B12" t="s">
        <v>29</v>
      </c>
      <c r="C12" s="2" t="s">
        <v>18</v>
      </c>
      <c r="D12" s="8">
        <f t="shared" si="0"/>
        <v>36</v>
      </c>
      <c r="E12" s="9">
        <v>40</v>
      </c>
      <c r="F12" s="10">
        <f t="shared" si="2"/>
        <v>44</v>
      </c>
    </row>
    <row r="13" spans="1:11" ht="16" x14ac:dyDescent="0.2">
      <c r="A13" s="15" t="s">
        <v>20</v>
      </c>
      <c r="B13" t="s">
        <v>30</v>
      </c>
      <c r="C13" s="2" t="s">
        <v>34</v>
      </c>
      <c r="D13" s="8">
        <f t="shared" si="0"/>
        <v>36</v>
      </c>
      <c r="E13" s="9">
        <v>40</v>
      </c>
      <c r="F13" s="10">
        <f t="shared" si="2"/>
        <v>44</v>
      </c>
    </row>
    <row r="14" spans="1:11" ht="16" x14ac:dyDescent="0.2">
      <c r="A14" s="15" t="s">
        <v>10</v>
      </c>
      <c r="B14" t="s">
        <v>31</v>
      </c>
      <c r="C14" s="2" t="s">
        <v>35</v>
      </c>
      <c r="D14" s="8">
        <f t="shared" si="0"/>
        <v>36</v>
      </c>
      <c r="E14" s="9">
        <v>40</v>
      </c>
      <c r="F14" s="10">
        <f t="shared" si="2"/>
        <v>44</v>
      </c>
    </row>
    <row r="15" spans="1:11" ht="16" x14ac:dyDescent="0.2">
      <c r="A15" s="15" t="s">
        <v>11</v>
      </c>
      <c r="B15" t="s">
        <v>32</v>
      </c>
      <c r="C15" s="2" t="s">
        <v>36</v>
      </c>
      <c r="D15" s="8">
        <f t="shared" si="0"/>
        <v>21.6</v>
      </c>
      <c r="E15" s="9">
        <v>24</v>
      </c>
      <c r="F15" s="10">
        <f t="shared" si="2"/>
        <v>26.400000000000002</v>
      </c>
    </row>
    <row r="16" spans="1:11" ht="16" x14ac:dyDescent="0.2">
      <c r="A16" s="15" t="s">
        <v>12</v>
      </c>
      <c r="B16" t="s">
        <v>40</v>
      </c>
      <c r="C16" s="2" t="s">
        <v>42</v>
      </c>
      <c r="D16" s="8">
        <f t="shared" si="0"/>
        <v>21.6</v>
      </c>
      <c r="E16" s="9">
        <v>24</v>
      </c>
      <c r="F16" s="10">
        <f t="shared" si="2"/>
        <v>26.400000000000002</v>
      </c>
    </row>
    <row r="17" spans="1:17" ht="17" thickBot="1" x14ac:dyDescent="0.25">
      <c r="A17" s="17" t="s">
        <v>21</v>
      </c>
      <c r="B17" s="1" t="s">
        <v>41</v>
      </c>
      <c r="C17" s="3" t="s">
        <v>43</v>
      </c>
      <c r="D17" s="12">
        <f t="shared" si="0"/>
        <v>36</v>
      </c>
      <c r="E17" s="12">
        <v>40</v>
      </c>
      <c r="F17" s="12">
        <f t="shared" si="2"/>
        <v>44</v>
      </c>
      <c r="G17" s="1"/>
      <c r="H17" s="1"/>
      <c r="I17" s="1"/>
      <c r="J17" s="1"/>
      <c r="K17" s="1"/>
    </row>
    <row r="18" spans="1:17" x14ac:dyDescent="0.2">
      <c r="A18" s="18"/>
      <c r="B18" s="14"/>
      <c r="C18" s="13"/>
      <c r="D18" s="27"/>
      <c r="E18" s="27"/>
      <c r="F18" s="27"/>
      <c r="G18" s="14"/>
      <c r="H18" s="14"/>
      <c r="I18" s="14"/>
      <c r="J18" s="14"/>
      <c r="K18" s="14"/>
    </row>
    <row r="19" spans="1:17" x14ac:dyDescent="0.2">
      <c r="A19" s="18"/>
      <c r="B19" s="14"/>
      <c r="C19" s="13"/>
      <c r="D19" s="27"/>
      <c r="E19" s="27"/>
      <c r="F19" s="27"/>
      <c r="G19" s="14"/>
      <c r="H19" s="14"/>
      <c r="I19" s="14"/>
      <c r="J19" s="14"/>
      <c r="K19" s="28">
        <f>K22</f>
        <v>40</v>
      </c>
      <c r="L19" s="28" t="s">
        <v>62</v>
      </c>
      <c r="M19" s="28"/>
    </row>
    <row r="20" spans="1:17" x14ac:dyDescent="0.2">
      <c r="A20"/>
      <c r="B20" t="s">
        <v>55</v>
      </c>
      <c r="K20" s="24"/>
      <c r="L20" s="24"/>
      <c r="M20" s="24"/>
    </row>
    <row r="21" spans="1:17" x14ac:dyDescent="0.2">
      <c r="A21"/>
      <c r="B21" s="19" t="s">
        <v>49</v>
      </c>
      <c r="C21" s="19" t="s">
        <v>50</v>
      </c>
      <c r="D21" s="19" t="s">
        <v>51</v>
      </c>
      <c r="E21" s="19" t="s">
        <v>52</v>
      </c>
      <c r="F21" s="19" t="s">
        <v>53</v>
      </c>
      <c r="G21" s="19" t="s">
        <v>54</v>
      </c>
      <c r="H21" s="20" t="s">
        <v>59</v>
      </c>
      <c r="I21" s="20" t="s">
        <v>60</v>
      </c>
      <c r="J21" s="20" t="s">
        <v>61</v>
      </c>
      <c r="K21" s="20" t="s">
        <v>66</v>
      </c>
      <c r="L21" s="25"/>
      <c r="M21" s="25"/>
      <c r="N21" s="25"/>
    </row>
    <row r="22" spans="1:17" x14ac:dyDescent="0.2">
      <c r="A22"/>
      <c r="B22" s="19">
        <v>0</v>
      </c>
      <c r="C22" s="19">
        <v>8</v>
      </c>
      <c r="D22" s="19">
        <v>40</v>
      </c>
      <c r="E22" s="19">
        <v>304</v>
      </c>
      <c r="F22" s="19">
        <v>344</v>
      </c>
      <c r="G22" s="19">
        <v>344</v>
      </c>
      <c r="H22" s="19">
        <v>368</v>
      </c>
      <c r="I22" s="19">
        <v>0</v>
      </c>
      <c r="J22" s="19">
        <v>344</v>
      </c>
      <c r="K22" s="19">
        <v>40</v>
      </c>
      <c r="L22" s="25"/>
      <c r="M22" s="25"/>
      <c r="N22" s="25"/>
    </row>
    <row r="23" spans="1:17" x14ac:dyDescent="0.2">
      <c r="A23"/>
      <c r="L23" s="25"/>
      <c r="M23" s="25"/>
      <c r="N23" s="25"/>
    </row>
    <row r="24" spans="1:17" x14ac:dyDescent="0.2">
      <c r="A24"/>
      <c r="B24" s="21" t="s">
        <v>49</v>
      </c>
      <c r="C24" s="21" t="s">
        <v>50</v>
      </c>
      <c r="D24" s="21" t="s">
        <v>51</v>
      </c>
      <c r="E24" s="21" t="s">
        <v>52</v>
      </c>
      <c r="F24" s="21" t="s">
        <v>53</v>
      </c>
      <c r="G24" s="21" t="s">
        <v>54</v>
      </c>
      <c r="H24" s="21" t="s">
        <v>59</v>
      </c>
      <c r="I24" s="21" t="s">
        <v>60</v>
      </c>
      <c r="J24" s="21" t="s">
        <v>61</v>
      </c>
      <c r="K24" s="21" t="s">
        <v>66</v>
      </c>
      <c r="L24" s="22" t="s">
        <v>56</v>
      </c>
      <c r="M24" s="22"/>
      <c r="N24" s="22" t="s">
        <v>58</v>
      </c>
      <c r="O24" s="25"/>
      <c r="P24" s="25"/>
      <c r="Q24" s="25"/>
    </row>
    <row r="25" spans="1:17" x14ac:dyDescent="0.2">
      <c r="A25" s="19" t="s">
        <v>6</v>
      </c>
      <c r="B25" s="19">
        <v>-1</v>
      </c>
      <c r="C25" s="19">
        <v>1</v>
      </c>
      <c r="D25" s="19"/>
      <c r="E25" s="19"/>
      <c r="F25" s="19"/>
      <c r="G25" s="19"/>
      <c r="H25" s="19"/>
      <c r="I25" s="19"/>
      <c r="J25" s="19"/>
      <c r="K25" s="19"/>
      <c r="L25" s="19">
        <f>SUMPRODUCT($B$22:$K$22,B25:K25)</f>
        <v>8</v>
      </c>
      <c r="M25" s="19" t="s">
        <v>57</v>
      </c>
      <c r="N25" s="29">
        <f>E2</f>
        <v>8</v>
      </c>
      <c r="O25" s="25"/>
      <c r="P25" s="25"/>
      <c r="Q25" s="25"/>
    </row>
    <row r="26" spans="1:17" x14ac:dyDescent="0.2">
      <c r="A26" s="19" t="s">
        <v>7</v>
      </c>
      <c r="B26" s="19">
        <v>-1</v>
      </c>
      <c r="C26" s="19"/>
      <c r="D26" s="19">
        <v>1</v>
      </c>
      <c r="E26" s="19"/>
      <c r="F26" s="19"/>
      <c r="G26" s="19"/>
      <c r="H26" s="19"/>
      <c r="I26" s="19"/>
      <c r="J26" s="19"/>
      <c r="K26" s="19"/>
      <c r="L26" s="19">
        <f t="shared" ref="L26:L37" si="3">SUMPRODUCT($B$22:$K$22,B26:K26)</f>
        <v>40</v>
      </c>
      <c r="M26" s="19" t="s">
        <v>57</v>
      </c>
      <c r="N26" s="29">
        <f t="shared" ref="N26:N28" si="4">E3</f>
        <v>40</v>
      </c>
      <c r="O26" s="26"/>
      <c r="P26" s="26"/>
      <c r="Q26" s="26"/>
    </row>
    <row r="27" spans="1:17" x14ac:dyDescent="0.2">
      <c r="A27" s="19" t="s">
        <v>8</v>
      </c>
      <c r="B27" s="19"/>
      <c r="C27" s="19">
        <v>-1</v>
      </c>
      <c r="D27" s="19"/>
      <c r="E27" s="19">
        <v>1</v>
      </c>
      <c r="F27" s="19"/>
      <c r="G27" s="19"/>
      <c r="H27" s="19"/>
      <c r="I27" s="19"/>
      <c r="J27" s="19"/>
      <c r="K27" s="19"/>
      <c r="L27" s="19">
        <f t="shared" si="3"/>
        <v>296</v>
      </c>
      <c r="M27" s="19" t="s">
        <v>57</v>
      </c>
      <c r="N27" s="29">
        <f t="shared" si="4"/>
        <v>40</v>
      </c>
      <c r="O27" s="26"/>
      <c r="P27" s="26"/>
      <c r="Q27" s="26"/>
    </row>
    <row r="28" spans="1:17" x14ac:dyDescent="0.2">
      <c r="A28" s="19" t="s">
        <v>9</v>
      </c>
      <c r="B28" s="19"/>
      <c r="C28" s="19">
        <v>-1</v>
      </c>
      <c r="D28" s="19"/>
      <c r="E28" s="19"/>
      <c r="F28" s="19">
        <v>1</v>
      </c>
      <c r="G28" s="19"/>
      <c r="H28" s="19"/>
      <c r="I28" s="19"/>
      <c r="J28" s="19"/>
      <c r="K28" s="19"/>
      <c r="L28" s="19">
        <f t="shared" si="3"/>
        <v>336</v>
      </c>
      <c r="M28" s="19" t="s">
        <v>57</v>
      </c>
      <c r="N28" s="29">
        <f t="shared" si="4"/>
        <v>336</v>
      </c>
      <c r="O28" s="26"/>
      <c r="P28" s="26"/>
      <c r="Q28" s="26"/>
    </row>
    <row r="29" spans="1:17" x14ac:dyDescent="0.2">
      <c r="A29" s="19" t="s">
        <v>67</v>
      </c>
      <c r="B29" s="19"/>
      <c r="C29" s="19"/>
      <c r="D29" s="19">
        <v>-1</v>
      </c>
      <c r="E29" s="19">
        <v>1</v>
      </c>
      <c r="F29" s="19"/>
      <c r="G29" s="19"/>
      <c r="H29" s="19"/>
      <c r="I29" s="19"/>
      <c r="J29" s="19"/>
      <c r="K29" s="19"/>
      <c r="L29" s="19"/>
      <c r="M29" s="19" t="s">
        <v>57</v>
      </c>
      <c r="N29" s="29">
        <v>0</v>
      </c>
      <c r="O29" s="26"/>
      <c r="P29" s="26"/>
      <c r="Q29" s="26"/>
    </row>
    <row r="30" spans="1:17" x14ac:dyDescent="0.2">
      <c r="A30" s="19" t="s">
        <v>68</v>
      </c>
      <c r="B30" s="19"/>
      <c r="C30" s="19">
        <v>-1</v>
      </c>
      <c r="D30" s="19"/>
      <c r="E30" s="19"/>
      <c r="F30" s="19"/>
      <c r="G30" s="19"/>
      <c r="H30" s="19"/>
      <c r="I30" s="19"/>
      <c r="J30" s="19">
        <v>1</v>
      </c>
      <c r="K30" s="19"/>
      <c r="L30" s="19">
        <f t="shared" si="3"/>
        <v>336</v>
      </c>
      <c r="M30" s="19" t="s">
        <v>57</v>
      </c>
      <c r="N30" s="29">
        <v>0</v>
      </c>
      <c r="O30" s="26"/>
      <c r="P30" s="26"/>
      <c r="Q30" s="26"/>
    </row>
    <row r="31" spans="1:17" x14ac:dyDescent="0.2">
      <c r="A31" s="19" t="s">
        <v>10</v>
      </c>
      <c r="B31" s="19"/>
      <c r="C31" s="19"/>
      <c r="D31" s="19"/>
      <c r="E31" s="19">
        <v>-1</v>
      </c>
      <c r="F31" s="19"/>
      <c r="G31" s="19">
        <v>1</v>
      </c>
      <c r="H31" s="19"/>
      <c r="I31" s="19"/>
      <c r="J31" s="19"/>
      <c r="K31" s="19"/>
      <c r="L31" s="19">
        <f t="shared" si="3"/>
        <v>40</v>
      </c>
      <c r="M31" s="19" t="s">
        <v>57</v>
      </c>
      <c r="N31" s="29">
        <f>E14</f>
        <v>40</v>
      </c>
      <c r="O31" s="26"/>
      <c r="P31" s="26"/>
      <c r="Q31" s="26"/>
    </row>
    <row r="32" spans="1:17" x14ac:dyDescent="0.2">
      <c r="A32" s="19" t="s">
        <v>11</v>
      </c>
      <c r="B32" s="19"/>
      <c r="C32" s="19"/>
      <c r="D32" s="19"/>
      <c r="E32" s="19"/>
      <c r="F32" s="19"/>
      <c r="G32" s="19">
        <v>-1</v>
      </c>
      <c r="H32" s="19">
        <v>1</v>
      </c>
      <c r="I32" s="19"/>
      <c r="J32" s="19"/>
      <c r="K32" s="19"/>
      <c r="L32" s="19">
        <f t="shared" si="3"/>
        <v>24</v>
      </c>
      <c r="M32" s="19" t="s">
        <v>57</v>
      </c>
      <c r="N32" s="29">
        <f t="shared" ref="N32" si="5">E15</f>
        <v>24</v>
      </c>
      <c r="O32" s="26"/>
      <c r="P32" s="26"/>
      <c r="Q32" s="26"/>
    </row>
    <row r="33" spans="1:17" x14ac:dyDescent="0.2">
      <c r="A33" s="19" t="s">
        <v>69</v>
      </c>
      <c r="B33" s="19"/>
      <c r="C33" s="19"/>
      <c r="D33" s="19"/>
      <c r="E33" s="19"/>
      <c r="F33" s="19">
        <v>-1</v>
      </c>
      <c r="G33" s="19"/>
      <c r="H33" s="19"/>
      <c r="I33" s="19"/>
      <c r="J33" s="19">
        <v>1</v>
      </c>
      <c r="K33" s="19"/>
      <c r="L33" s="19">
        <f t="shared" si="3"/>
        <v>0</v>
      </c>
      <c r="M33" s="19" t="s">
        <v>57</v>
      </c>
      <c r="N33" s="29">
        <v>0</v>
      </c>
      <c r="O33" s="26"/>
      <c r="P33" s="26"/>
      <c r="Q33" s="26"/>
    </row>
    <row r="34" spans="1:17" x14ac:dyDescent="0.2">
      <c r="A34" s="19" t="s">
        <v>70</v>
      </c>
      <c r="B34" s="19"/>
      <c r="C34" s="19"/>
      <c r="D34" s="19"/>
      <c r="E34" s="19"/>
      <c r="F34" s="19">
        <v>-1</v>
      </c>
      <c r="G34" s="19">
        <v>1</v>
      </c>
      <c r="H34" s="19"/>
      <c r="I34" s="19"/>
      <c r="J34" s="19"/>
      <c r="K34" s="19"/>
      <c r="L34" s="19">
        <f t="shared" si="3"/>
        <v>0</v>
      </c>
      <c r="M34" s="19" t="s">
        <v>57</v>
      </c>
      <c r="N34" s="29">
        <v>0</v>
      </c>
      <c r="O34" s="26"/>
      <c r="P34" s="26"/>
      <c r="Q34" s="26"/>
    </row>
    <row r="35" spans="1:17" x14ac:dyDescent="0.2">
      <c r="A35" s="19" t="s">
        <v>12</v>
      </c>
      <c r="B35" s="19"/>
      <c r="C35" s="19"/>
      <c r="D35" s="19"/>
      <c r="E35" s="19"/>
      <c r="F35" s="19"/>
      <c r="G35" s="19"/>
      <c r="H35" s="19"/>
      <c r="I35" s="19">
        <v>-1</v>
      </c>
      <c r="J35" s="19">
        <v>1</v>
      </c>
      <c r="K35" s="19"/>
      <c r="L35" s="19">
        <f t="shared" si="3"/>
        <v>344</v>
      </c>
      <c r="M35" s="19" t="s">
        <v>57</v>
      </c>
      <c r="N35" s="29">
        <f>E16</f>
        <v>24</v>
      </c>
      <c r="O35" s="26"/>
      <c r="P35" s="26"/>
      <c r="Q35" s="26"/>
    </row>
    <row r="36" spans="1:17" ht="16" x14ac:dyDescent="0.2">
      <c r="A36" s="23" t="s">
        <v>21</v>
      </c>
      <c r="B36" s="20"/>
      <c r="C36" s="20"/>
      <c r="D36" s="20"/>
      <c r="E36" s="20"/>
      <c r="F36" s="20"/>
      <c r="G36" s="20"/>
      <c r="H36" s="20"/>
      <c r="I36" s="20">
        <v>-1</v>
      </c>
      <c r="J36" s="20"/>
      <c r="K36" s="20">
        <v>1</v>
      </c>
      <c r="L36" s="19">
        <f t="shared" si="3"/>
        <v>40</v>
      </c>
      <c r="M36" s="19" t="s">
        <v>57</v>
      </c>
      <c r="N36" s="29">
        <f>E17</f>
        <v>40</v>
      </c>
      <c r="O36" s="24"/>
      <c r="P36" s="24"/>
      <c r="Q36" s="24"/>
    </row>
    <row r="37" spans="1:17" ht="16" x14ac:dyDescent="0.2">
      <c r="A37" s="23" t="s">
        <v>71</v>
      </c>
      <c r="B37" s="20"/>
      <c r="C37" s="20">
        <v>-1</v>
      </c>
      <c r="D37" s="20"/>
      <c r="E37" s="20"/>
      <c r="F37" s="20"/>
      <c r="G37" s="20"/>
      <c r="H37" s="20"/>
      <c r="I37" s="20"/>
      <c r="J37" s="20">
        <v>1</v>
      </c>
      <c r="K37" s="20"/>
      <c r="L37" s="19">
        <f t="shared" si="3"/>
        <v>336</v>
      </c>
      <c r="M37" s="19" t="s">
        <v>57</v>
      </c>
      <c r="N37" s="29">
        <v>0</v>
      </c>
      <c r="O37" s="24"/>
      <c r="P37" s="24"/>
      <c r="Q37" s="24"/>
    </row>
    <row r="39" spans="1:17" ht="32" customHeight="1" x14ac:dyDescent="0.2">
      <c r="A39" s="44" t="s">
        <v>63</v>
      </c>
      <c r="B39" s="44"/>
    </row>
    <row r="40" spans="1:17" x14ac:dyDescent="0.2">
      <c r="A40" s="31"/>
      <c r="B40" s="30"/>
      <c r="C40" s="32"/>
      <c r="D40" s="33"/>
      <c r="E40" s="33"/>
      <c r="F40" s="33"/>
      <c r="G40" s="30"/>
      <c r="H40" s="30"/>
      <c r="I40" s="30"/>
      <c r="J40" s="30"/>
      <c r="K40" s="34">
        <f>J43</f>
        <v>336</v>
      </c>
      <c r="L40" s="35" t="s">
        <v>62</v>
      </c>
      <c r="M40" s="35"/>
    </row>
    <row r="41" spans="1:17" x14ac:dyDescent="0.2">
      <c r="A41" s="30"/>
      <c r="B41" s="30" t="s">
        <v>55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  <row r="42" spans="1:17" x14ac:dyDescent="0.2">
      <c r="A42" s="30"/>
      <c r="B42" s="36" t="s">
        <v>49</v>
      </c>
      <c r="C42" s="37" t="s">
        <v>50</v>
      </c>
      <c r="D42" s="37" t="s">
        <v>51</v>
      </c>
      <c r="E42" s="37" t="s">
        <v>52</v>
      </c>
      <c r="F42" s="37" t="s">
        <v>53</v>
      </c>
      <c r="G42" s="37" t="s">
        <v>54</v>
      </c>
      <c r="H42" s="37" t="s">
        <v>59</v>
      </c>
      <c r="I42" s="37" t="s">
        <v>60</v>
      </c>
      <c r="J42" s="37" t="s">
        <v>61</v>
      </c>
      <c r="K42" s="38"/>
      <c r="L42" s="38"/>
      <c r="M42" s="38"/>
    </row>
    <row r="43" spans="1:17" x14ac:dyDescent="0.2">
      <c r="A43" s="30"/>
      <c r="B43" s="39">
        <v>0</v>
      </c>
      <c r="C43" s="40">
        <v>16</v>
      </c>
      <c r="D43" s="40">
        <v>136</v>
      </c>
      <c r="E43" s="40">
        <v>56</v>
      </c>
      <c r="F43" s="40">
        <v>216</v>
      </c>
      <c r="G43" s="40">
        <v>296</v>
      </c>
      <c r="H43" s="40">
        <v>256</v>
      </c>
      <c r="I43" s="40">
        <v>296</v>
      </c>
      <c r="J43" s="40">
        <v>336</v>
      </c>
      <c r="K43" s="38"/>
      <c r="L43" s="38"/>
      <c r="M43" s="38"/>
    </row>
    <row r="44" spans="1:17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8"/>
      <c r="L44" s="38"/>
      <c r="M44" s="38"/>
    </row>
    <row r="45" spans="1:17" x14ac:dyDescent="0.2">
      <c r="A45" s="30"/>
      <c r="B45" s="36" t="s">
        <v>49</v>
      </c>
      <c r="C45" s="41" t="s">
        <v>50</v>
      </c>
      <c r="D45" s="41" t="s">
        <v>51</v>
      </c>
      <c r="E45" s="41" t="s">
        <v>52</v>
      </c>
      <c r="F45" s="41" t="s">
        <v>53</v>
      </c>
      <c r="G45" s="41" t="s">
        <v>54</v>
      </c>
      <c r="H45" s="41" t="s">
        <v>59</v>
      </c>
      <c r="I45" s="41" t="s">
        <v>60</v>
      </c>
      <c r="J45" s="41" t="s">
        <v>61</v>
      </c>
      <c r="K45" s="41" t="s">
        <v>56</v>
      </c>
      <c r="L45" s="41"/>
      <c r="M45" s="41" t="s">
        <v>58</v>
      </c>
    </row>
    <row r="46" spans="1:17" x14ac:dyDescent="0.2">
      <c r="A46" s="36" t="s">
        <v>13</v>
      </c>
      <c r="B46" s="36">
        <v>-1</v>
      </c>
      <c r="C46" s="37">
        <v>1</v>
      </c>
      <c r="D46" s="37"/>
      <c r="E46" s="37"/>
      <c r="F46" s="37"/>
      <c r="G46" s="37"/>
      <c r="H46" s="37"/>
      <c r="I46" s="37"/>
      <c r="J46" s="37"/>
      <c r="K46" s="42">
        <f>SUMPRODUCT($B$43:$J$43,B46:J46)</f>
        <v>16</v>
      </c>
      <c r="L46" s="37" t="s">
        <v>57</v>
      </c>
      <c r="M46" s="42">
        <f>E6</f>
        <v>16</v>
      </c>
    </row>
    <row r="47" spans="1:17" x14ac:dyDescent="0.2">
      <c r="A47" s="39" t="s">
        <v>14</v>
      </c>
      <c r="B47" s="19"/>
      <c r="C47" s="40">
        <v>-1</v>
      </c>
      <c r="D47" s="40">
        <v>1</v>
      </c>
      <c r="E47" s="40"/>
      <c r="F47" s="40"/>
      <c r="G47" s="40"/>
      <c r="H47" s="40"/>
      <c r="I47" s="40"/>
      <c r="J47" s="40"/>
      <c r="K47" s="42">
        <f t="shared" ref="K47:K55" si="6">SUMPRODUCT($B$43:$J$43,B47:J47)</f>
        <v>120</v>
      </c>
      <c r="L47" s="40" t="s">
        <v>57</v>
      </c>
      <c r="M47" s="42">
        <f t="shared" ref="M47" si="7">E7</f>
        <v>120</v>
      </c>
    </row>
    <row r="48" spans="1:17" x14ac:dyDescent="0.2">
      <c r="A48" s="39" t="s">
        <v>15</v>
      </c>
      <c r="B48" s="36"/>
      <c r="C48" s="40">
        <v>-1</v>
      </c>
      <c r="D48" s="40"/>
      <c r="E48" s="40">
        <v>1</v>
      </c>
      <c r="F48" s="40"/>
      <c r="G48" s="40"/>
      <c r="H48" s="40"/>
      <c r="I48" s="40"/>
      <c r="J48" s="40"/>
      <c r="K48" s="42">
        <f t="shared" si="6"/>
        <v>40</v>
      </c>
      <c r="L48" s="40" t="s">
        <v>57</v>
      </c>
      <c r="M48" s="42">
        <f>E8</f>
        <v>40</v>
      </c>
    </row>
    <row r="49" spans="1:13" x14ac:dyDescent="0.2">
      <c r="A49" s="39" t="s">
        <v>64</v>
      </c>
      <c r="B49" s="36"/>
      <c r="C49" s="40"/>
      <c r="D49" s="40">
        <v>1</v>
      </c>
      <c r="E49" s="40">
        <v>-1</v>
      </c>
      <c r="F49" s="40"/>
      <c r="G49" s="40"/>
      <c r="H49" s="40"/>
      <c r="I49" s="40"/>
      <c r="J49" s="40"/>
      <c r="K49" s="42">
        <f t="shared" si="6"/>
        <v>80</v>
      </c>
      <c r="L49" s="40" t="s">
        <v>57</v>
      </c>
      <c r="M49" s="42">
        <v>0</v>
      </c>
    </row>
    <row r="50" spans="1:13" x14ac:dyDescent="0.2">
      <c r="A50" s="39" t="s">
        <v>16</v>
      </c>
      <c r="B50" s="36"/>
      <c r="C50" s="40"/>
      <c r="D50" s="40">
        <v>-1</v>
      </c>
      <c r="E50" s="40"/>
      <c r="F50" s="40">
        <v>1</v>
      </c>
      <c r="G50" s="40"/>
      <c r="H50" s="40"/>
      <c r="I50" s="40"/>
      <c r="J50" s="40"/>
      <c r="K50" s="42">
        <f t="shared" si="6"/>
        <v>80</v>
      </c>
      <c r="L50" s="40" t="s">
        <v>57</v>
      </c>
      <c r="M50" s="42">
        <f>E9</f>
        <v>80</v>
      </c>
    </row>
    <row r="51" spans="1:13" x14ac:dyDescent="0.2">
      <c r="A51" s="39" t="s">
        <v>17</v>
      </c>
      <c r="B51" s="36"/>
      <c r="C51" s="40"/>
      <c r="D51" s="40"/>
      <c r="E51" s="40"/>
      <c r="F51" s="40">
        <v>-1</v>
      </c>
      <c r="G51" s="40">
        <v>1</v>
      </c>
      <c r="H51" s="40"/>
      <c r="I51" s="40"/>
      <c r="J51" s="40"/>
      <c r="K51" s="42">
        <f t="shared" si="6"/>
        <v>80</v>
      </c>
      <c r="L51" s="40" t="s">
        <v>57</v>
      </c>
      <c r="M51" s="42">
        <f>E10</f>
        <v>40</v>
      </c>
    </row>
    <row r="52" spans="1:13" x14ac:dyDescent="0.2">
      <c r="A52" s="39" t="s">
        <v>18</v>
      </c>
      <c r="B52" s="40"/>
      <c r="C52" s="40"/>
      <c r="D52" s="40"/>
      <c r="E52" s="40"/>
      <c r="F52" s="40">
        <v>-1</v>
      </c>
      <c r="G52" s="40"/>
      <c r="H52" s="40">
        <v>1</v>
      </c>
      <c r="I52" s="40"/>
      <c r="J52" s="40"/>
      <c r="K52" s="42">
        <f t="shared" si="6"/>
        <v>40</v>
      </c>
      <c r="L52" s="40" t="s">
        <v>57</v>
      </c>
      <c r="M52" s="42">
        <f>E11</f>
        <v>40</v>
      </c>
    </row>
    <row r="53" spans="1:13" x14ac:dyDescent="0.2">
      <c r="A53" s="39" t="s">
        <v>19</v>
      </c>
      <c r="B53" s="40"/>
      <c r="C53" s="40"/>
      <c r="D53" s="40"/>
      <c r="E53" s="40"/>
      <c r="F53" s="40"/>
      <c r="G53" s="40"/>
      <c r="H53" s="40">
        <v>-1</v>
      </c>
      <c r="I53" s="40">
        <v>1</v>
      </c>
      <c r="J53" s="40"/>
      <c r="K53" s="42">
        <f t="shared" si="6"/>
        <v>40</v>
      </c>
      <c r="L53" s="40" t="s">
        <v>57</v>
      </c>
      <c r="M53" s="42">
        <f>E12</f>
        <v>40</v>
      </c>
    </row>
    <row r="54" spans="1:13" x14ac:dyDescent="0.2">
      <c r="A54" s="39" t="s">
        <v>65</v>
      </c>
      <c r="B54" s="40"/>
      <c r="C54" s="40"/>
      <c r="D54" s="40"/>
      <c r="E54" s="40"/>
      <c r="F54" s="40"/>
      <c r="G54" s="40">
        <v>1</v>
      </c>
      <c r="H54" s="40"/>
      <c r="I54" s="40">
        <v>-1</v>
      </c>
      <c r="J54" s="40"/>
      <c r="K54" s="42">
        <f t="shared" si="6"/>
        <v>0</v>
      </c>
      <c r="L54" s="40" t="s">
        <v>57</v>
      </c>
      <c r="M54" s="42">
        <v>0</v>
      </c>
    </row>
    <row r="55" spans="1:13" ht="16" x14ac:dyDescent="0.2">
      <c r="A55" s="43" t="s">
        <v>20</v>
      </c>
      <c r="B55" s="40"/>
      <c r="C55" s="40"/>
      <c r="D55" s="40"/>
      <c r="E55" s="40"/>
      <c r="F55" s="40"/>
      <c r="G55" s="40">
        <v>-1</v>
      </c>
      <c r="H55" s="40"/>
      <c r="I55" s="40"/>
      <c r="J55" s="40">
        <v>1</v>
      </c>
      <c r="K55" s="42">
        <f t="shared" si="6"/>
        <v>40</v>
      </c>
      <c r="L55" s="40" t="s">
        <v>57</v>
      </c>
      <c r="M55" s="42">
        <f>E13</f>
        <v>40</v>
      </c>
    </row>
  </sheetData>
  <mergeCells count="1">
    <mergeCell ref="A39:B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480C-9CED-1242-893E-D1F959D945FB}">
  <dimension ref="A1:J12"/>
  <sheetViews>
    <sheetView workbookViewId="0">
      <selection activeCell="E10" sqref="E10"/>
    </sheetView>
  </sheetViews>
  <sheetFormatPr baseColWidth="10" defaultRowHeight="15" x14ac:dyDescent="0.2"/>
  <sheetData>
    <row r="1" spans="1:10" x14ac:dyDescent="0.2">
      <c r="B1" t="s">
        <v>55</v>
      </c>
      <c r="H1">
        <f>G3</f>
        <v>26</v>
      </c>
    </row>
    <row r="2" spans="1:10" x14ac:dyDescent="0.2">
      <c r="B2" s="19" t="s">
        <v>49</v>
      </c>
      <c r="C2" s="19" t="s">
        <v>50</v>
      </c>
      <c r="D2" s="19" t="s">
        <v>51</v>
      </c>
      <c r="E2" s="19" t="s">
        <v>52</v>
      </c>
      <c r="F2" s="19" t="s">
        <v>53</v>
      </c>
      <c r="G2" s="19" t="s">
        <v>54</v>
      </c>
    </row>
    <row r="3" spans="1:10" x14ac:dyDescent="0.2">
      <c r="B3" s="19">
        <v>0</v>
      </c>
      <c r="C3" s="19">
        <v>5</v>
      </c>
      <c r="D3" s="19">
        <v>13</v>
      </c>
      <c r="E3" s="19">
        <v>17</v>
      </c>
      <c r="F3" s="19">
        <v>23</v>
      </c>
      <c r="G3" s="19">
        <v>26</v>
      </c>
    </row>
    <row r="5" spans="1:10" x14ac:dyDescent="0.2">
      <c r="B5" s="21" t="s">
        <v>49</v>
      </c>
      <c r="C5" s="21" t="s">
        <v>50</v>
      </c>
      <c r="D5" s="21" t="s">
        <v>51</v>
      </c>
      <c r="E5" s="21" t="s">
        <v>52</v>
      </c>
      <c r="F5" s="21" t="s">
        <v>53</v>
      </c>
      <c r="G5" s="21" t="s">
        <v>54</v>
      </c>
      <c r="H5" s="22" t="s">
        <v>56</v>
      </c>
      <c r="I5" s="22"/>
      <c r="J5" s="22" t="s">
        <v>58</v>
      </c>
    </row>
    <row r="6" spans="1:10" x14ac:dyDescent="0.2">
      <c r="A6" s="19" t="s">
        <v>6</v>
      </c>
      <c r="B6" s="19">
        <v>-1</v>
      </c>
      <c r="C6" s="19">
        <v>1</v>
      </c>
      <c r="D6" s="19">
        <v>0</v>
      </c>
      <c r="E6" s="19">
        <v>0</v>
      </c>
      <c r="F6" s="19">
        <v>0</v>
      </c>
      <c r="G6" s="19">
        <v>0</v>
      </c>
      <c r="H6" s="19">
        <f>SUMPRODUCT($B$3:$G$3, B6:G6)</f>
        <v>5</v>
      </c>
      <c r="I6" s="19" t="s">
        <v>57</v>
      </c>
      <c r="J6" s="19">
        <v>5</v>
      </c>
    </row>
    <row r="7" spans="1:10" x14ac:dyDescent="0.2">
      <c r="A7" s="19" t="s">
        <v>7</v>
      </c>
      <c r="B7" s="19">
        <v>0</v>
      </c>
      <c r="C7" s="19">
        <v>-1</v>
      </c>
      <c r="D7" s="19">
        <v>1</v>
      </c>
      <c r="E7" s="19">
        <v>0</v>
      </c>
      <c r="F7" s="19">
        <v>0</v>
      </c>
      <c r="G7" s="19">
        <v>0</v>
      </c>
      <c r="H7" s="19">
        <f t="shared" ref="H7:H12" si="0">SUMPRODUCT($B$3:$G$3, B7:G7)</f>
        <v>8</v>
      </c>
      <c r="I7" s="19" t="s">
        <v>57</v>
      </c>
      <c r="J7" s="19">
        <v>8</v>
      </c>
    </row>
    <row r="8" spans="1:10" x14ac:dyDescent="0.2">
      <c r="A8" s="19" t="s">
        <v>8</v>
      </c>
      <c r="B8" s="19">
        <v>0</v>
      </c>
      <c r="C8" s="19">
        <v>0</v>
      </c>
      <c r="D8" s="19">
        <v>-1</v>
      </c>
      <c r="E8" s="19">
        <v>0</v>
      </c>
      <c r="F8" s="19">
        <v>1</v>
      </c>
      <c r="G8" s="19">
        <v>0</v>
      </c>
      <c r="H8" s="19">
        <f t="shared" si="0"/>
        <v>10</v>
      </c>
      <c r="I8" s="19" t="s">
        <v>57</v>
      </c>
      <c r="J8" s="19">
        <v>10</v>
      </c>
    </row>
    <row r="9" spans="1:10" x14ac:dyDescent="0.2">
      <c r="A9" s="19" t="s">
        <v>9</v>
      </c>
      <c r="B9" s="19">
        <v>0</v>
      </c>
      <c r="C9" s="19">
        <v>0</v>
      </c>
      <c r="D9" s="19">
        <v>-1</v>
      </c>
      <c r="E9" s="19">
        <v>0</v>
      </c>
      <c r="F9" s="19">
        <v>0</v>
      </c>
      <c r="G9" s="19">
        <v>1</v>
      </c>
      <c r="H9" s="19">
        <f t="shared" si="0"/>
        <v>13</v>
      </c>
      <c r="I9" s="19" t="s">
        <v>57</v>
      </c>
      <c r="J9" s="19">
        <v>5</v>
      </c>
    </row>
    <row r="10" spans="1:10" x14ac:dyDescent="0.2">
      <c r="A10" s="19" t="s">
        <v>10</v>
      </c>
      <c r="B10" s="19">
        <v>0</v>
      </c>
      <c r="C10" s="19">
        <v>0</v>
      </c>
      <c r="D10" s="19">
        <v>-1</v>
      </c>
      <c r="E10" s="19">
        <v>1</v>
      </c>
      <c r="F10" s="19">
        <v>0</v>
      </c>
      <c r="G10" s="19">
        <v>0</v>
      </c>
      <c r="H10" s="19">
        <f t="shared" si="0"/>
        <v>4</v>
      </c>
      <c r="I10" s="19" t="s">
        <v>57</v>
      </c>
      <c r="J10" s="19">
        <v>4</v>
      </c>
    </row>
    <row r="11" spans="1:10" x14ac:dyDescent="0.2">
      <c r="A11" s="19" t="s">
        <v>11</v>
      </c>
      <c r="B11" s="19">
        <v>0</v>
      </c>
      <c r="C11" s="19">
        <v>0</v>
      </c>
      <c r="D11" s="19">
        <v>0</v>
      </c>
      <c r="E11" s="19">
        <v>-1</v>
      </c>
      <c r="F11" s="19">
        <v>1</v>
      </c>
      <c r="G11" s="19">
        <v>0</v>
      </c>
      <c r="H11" s="19">
        <f t="shared" si="0"/>
        <v>6</v>
      </c>
      <c r="I11" s="19" t="s">
        <v>57</v>
      </c>
      <c r="J11" s="19">
        <v>6</v>
      </c>
    </row>
    <row r="12" spans="1:10" x14ac:dyDescent="0.2">
      <c r="A12" s="19" t="s">
        <v>12</v>
      </c>
      <c r="B12" s="19">
        <v>0</v>
      </c>
      <c r="C12" s="19">
        <v>0</v>
      </c>
      <c r="D12" s="19">
        <v>0</v>
      </c>
      <c r="E12" s="19">
        <v>0</v>
      </c>
      <c r="F12" s="19">
        <v>-1</v>
      </c>
      <c r="G12" s="19">
        <v>1</v>
      </c>
      <c r="H12" s="19">
        <f t="shared" si="0"/>
        <v>3</v>
      </c>
      <c r="I12" s="19" t="s">
        <v>57</v>
      </c>
      <c r="J12" s="19">
        <v>3</v>
      </c>
    </row>
  </sheetData>
  <conditionalFormatting sqref="H6:H12">
    <cfRule type="cellIs" dxfId="6" priority="7" operator="equal">
      <formula>$J$6</formula>
    </cfRule>
  </conditionalFormatting>
  <conditionalFormatting sqref="H7">
    <cfRule type="cellIs" dxfId="5" priority="6" operator="equal">
      <formula>$J$7</formula>
    </cfRule>
  </conditionalFormatting>
  <conditionalFormatting sqref="H8">
    <cfRule type="cellIs" dxfId="4" priority="5" operator="equal">
      <formula>$J$8</formula>
    </cfRule>
  </conditionalFormatting>
  <conditionalFormatting sqref="H9">
    <cfRule type="cellIs" dxfId="3" priority="4" operator="equal">
      <formula>$J$9</formula>
    </cfRule>
  </conditionalFormatting>
  <conditionalFormatting sqref="H10">
    <cfRule type="cellIs" dxfId="2" priority="3" operator="equal">
      <formula>$J$10</formula>
    </cfRule>
  </conditionalFormatting>
  <conditionalFormatting sqref="H11">
    <cfRule type="cellIs" dxfId="1" priority="2" operator="equal">
      <formula>$J$11</formula>
    </cfRule>
  </conditionalFormatting>
  <conditionalFormatting sqref="H12">
    <cfRule type="cellIs" dxfId="0" priority="1" operator="equal">
      <formula>$J$12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Rebecca "Bailey" Scoville</cp:lastModifiedBy>
  <dcterms:created xsi:type="dcterms:W3CDTF">2022-09-14T16:50:41Z</dcterms:created>
  <dcterms:modified xsi:type="dcterms:W3CDTF">2024-01-26T09:08:12Z</dcterms:modified>
</cp:coreProperties>
</file>