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Dell\Documents\homeschoolSite\"/>
    </mc:Choice>
  </mc:AlternateContent>
  <xr:revisionPtr revIDLastSave="0" documentId="13_ncr:1_{EEC5608B-F8D9-4884-8EF6-0CA189EFC8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ses" sheetId="1" r:id="rId1"/>
    <sheet name="New Cases" sheetId="3" r:id="rId2"/>
    <sheet name="Log N-C" sheetId="5" r:id="rId3"/>
    <sheet name="Sheet4" sheetId="4" r:id="rId4"/>
    <sheet name="Chin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AX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O43" i="5" s="1"/>
  <c r="P43" i="3"/>
  <c r="P43" i="5" s="1"/>
  <c r="Q43" i="3"/>
  <c r="R43" i="3"/>
  <c r="R43" i="5" s="1"/>
  <c r="S43" i="3"/>
  <c r="T43" i="3"/>
  <c r="T43" i="5" s="1"/>
  <c r="U43" i="3"/>
  <c r="U43" i="5" s="1"/>
  <c r="V43" i="3"/>
  <c r="V43" i="5" s="1"/>
  <c r="W43" i="3"/>
  <c r="X43" i="3"/>
  <c r="X43" i="5" s="1"/>
  <c r="Y43" i="3"/>
  <c r="Y43" i="5" s="1"/>
  <c r="Z43" i="3"/>
  <c r="Z43" i="5" s="1"/>
  <c r="AA43" i="3"/>
  <c r="AB43" i="3"/>
  <c r="AB43" i="5" s="1"/>
  <c r="AC43" i="3"/>
  <c r="AC43" i="5" s="1"/>
  <c r="AD43" i="3"/>
  <c r="AD43" i="5" s="1"/>
  <c r="AE43" i="3"/>
  <c r="AF43" i="3"/>
  <c r="AF43" i="5" s="1"/>
  <c r="AG43" i="3"/>
  <c r="AG43" i="5" s="1"/>
  <c r="AH43" i="3"/>
  <c r="AH43" i="5" s="1"/>
  <c r="AI43" i="3"/>
  <c r="AJ43" i="3"/>
  <c r="AJ43" i="5" s="1"/>
  <c r="AK43" i="3"/>
  <c r="AK43" i="5" s="1"/>
  <c r="AL43" i="3"/>
  <c r="AL43" i="5" s="1"/>
  <c r="AM43" i="3"/>
  <c r="AN43" i="3"/>
  <c r="AN43" i="5" s="1"/>
  <c r="AO43" i="3"/>
  <c r="AO43" i="5" s="1"/>
  <c r="AP43" i="3"/>
  <c r="AP43" i="5" s="1"/>
  <c r="AQ43" i="3"/>
  <c r="AR43" i="3"/>
  <c r="AR43" i="5" s="1"/>
  <c r="AS43" i="3"/>
  <c r="AS43" i="5" s="1"/>
  <c r="AT43" i="3"/>
  <c r="AT43" i="5" s="1"/>
  <c r="AU43" i="3"/>
  <c r="AV43" i="3"/>
  <c r="AV43" i="5" s="1"/>
  <c r="AW43" i="3"/>
  <c r="AW43" i="5" s="1"/>
  <c r="AX43" i="5"/>
  <c r="AY43" i="3"/>
  <c r="AZ43" i="3"/>
  <c r="AZ43" i="5" s="1"/>
  <c r="BA43" i="3"/>
  <c r="BA43" i="5" s="1"/>
  <c r="C44" i="3"/>
  <c r="C44" i="5" s="1"/>
  <c r="D44" i="3"/>
  <c r="E44" i="3"/>
  <c r="E44" i="5" s="1"/>
  <c r="F44" i="3"/>
  <c r="F44" i="5" s="1"/>
  <c r="G44" i="3"/>
  <c r="G44" i="5" s="1"/>
  <c r="H44" i="3"/>
  <c r="I44" i="3"/>
  <c r="I44" i="5" s="1"/>
  <c r="J44" i="3"/>
  <c r="J44" i="5" s="1"/>
  <c r="K44" i="3"/>
  <c r="K44" i="5" s="1"/>
  <c r="L44" i="3"/>
  <c r="M44" i="3"/>
  <c r="M44" i="5" s="1"/>
  <c r="N44" i="3"/>
  <c r="N44" i="5" s="1"/>
  <c r="O44" i="3"/>
  <c r="O44" i="5" s="1"/>
  <c r="P44" i="3"/>
  <c r="Q44" i="3"/>
  <c r="R44" i="3"/>
  <c r="S44" i="3"/>
  <c r="T44" i="3"/>
  <c r="U44" i="3"/>
  <c r="V44" i="3"/>
  <c r="W44" i="3"/>
  <c r="W44" i="5" s="1"/>
  <c r="X44" i="3"/>
  <c r="Y44" i="3"/>
  <c r="Y44" i="5" s="1"/>
  <c r="Z44" i="3"/>
  <c r="Z44" i="5" s="1"/>
  <c r="AA44" i="3"/>
  <c r="AA44" i="5" s="1"/>
  <c r="AB44" i="3"/>
  <c r="AC44" i="3"/>
  <c r="AC44" i="5" s="1"/>
  <c r="AD44" i="3"/>
  <c r="AD44" i="5" s="1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X44" i="5" s="1"/>
  <c r="AY44" i="3"/>
  <c r="AY44" i="5" s="1"/>
  <c r="AZ44" i="3"/>
  <c r="BA44" i="3"/>
  <c r="BA44" i="5" s="1"/>
  <c r="B43" i="3"/>
  <c r="B44" i="3"/>
  <c r="C43" i="5"/>
  <c r="D43" i="5"/>
  <c r="E43" i="5"/>
  <c r="F43" i="5"/>
  <c r="G43" i="5"/>
  <c r="H43" i="5"/>
  <c r="I43" i="5"/>
  <c r="J43" i="5"/>
  <c r="K43" i="5"/>
  <c r="L43" i="5"/>
  <c r="M43" i="5"/>
  <c r="N43" i="5"/>
  <c r="S43" i="5"/>
  <c r="W43" i="5"/>
  <c r="AA43" i="5"/>
  <c r="AE43" i="5"/>
  <c r="AI43" i="5"/>
  <c r="AM43" i="5"/>
  <c r="AQ43" i="5"/>
  <c r="AU43" i="5"/>
  <c r="AY43" i="5"/>
  <c r="D44" i="5"/>
  <c r="H44" i="5"/>
  <c r="L44" i="5"/>
  <c r="P44" i="5"/>
  <c r="Q44" i="5"/>
  <c r="R44" i="5"/>
  <c r="S44" i="5"/>
  <c r="T44" i="5"/>
  <c r="U44" i="5"/>
  <c r="X44" i="5"/>
  <c r="AB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Z44" i="5"/>
  <c r="B43" i="5"/>
  <c r="B44" i="5"/>
  <c r="AO16" i="5"/>
  <c r="AM20" i="5"/>
  <c r="AQ24" i="5"/>
  <c r="AY25" i="5"/>
  <c r="AY26" i="5"/>
  <c r="AW28" i="5"/>
  <c r="AO30" i="5"/>
  <c r="AW30" i="5"/>
  <c r="AS32" i="5"/>
  <c r="BA32" i="5"/>
  <c r="AW33" i="5"/>
  <c r="AO34" i="5"/>
  <c r="AW34" i="5"/>
  <c r="AO35" i="5"/>
  <c r="AW35" i="5"/>
  <c r="AS36" i="5"/>
  <c r="BA36" i="5"/>
  <c r="AQ38" i="5"/>
  <c r="AY38" i="5"/>
  <c r="AQ39" i="5"/>
  <c r="AY39" i="5"/>
  <c r="AO41" i="5"/>
  <c r="AW41" i="5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AH8" i="3"/>
  <c r="AI8" i="3"/>
  <c r="AJ8" i="3"/>
  <c r="AK8" i="3"/>
  <c r="AL8" i="3"/>
  <c r="AM8" i="3"/>
  <c r="AN8" i="3"/>
  <c r="AO8" i="3"/>
  <c r="AO8" i="5" s="1"/>
  <c r="AP8" i="3"/>
  <c r="AQ8" i="3"/>
  <c r="AR8" i="3"/>
  <c r="AS8" i="3"/>
  <c r="AT8" i="3"/>
  <c r="AT8" i="5" s="1"/>
  <c r="AU8" i="3"/>
  <c r="AV8" i="3"/>
  <c r="AW8" i="3"/>
  <c r="AX8" i="3"/>
  <c r="AY8" i="3"/>
  <c r="AZ8" i="3"/>
  <c r="BA8" i="3"/>
  <c r="AH9" i="3"/>
  <c r="AI9" i="3"/>
  <c r="AJ9" i="3"/>
  <c r="AK9" i="3"/>
  <c r="AL9" i="3"/>
  <c r="AM9" i="3"/>
  <c r="AN9" i="3"/>
  <c r="AN9" i="5" s="1"/>
  <c r="AO9" i="3"/>
  <c r="AO9" i="5" s="1"/>
  <c r="AP9" i="3"/>
  <c r="AP9" i="5" s="1"/>
  <c r="AQ9" i="3"/>
  <c r="AQ9" i="5" s="1"/>
  <c r="AR9" i="3"/>
  <c r="AS9" i="3"/>
  <c r="AT9" i="3"/>
  <c r="AU9" i="3"/>
  <c r="AV9" i="3"/>
  <c r="AW9" i="3"/>
  <c r="AX9" i="3"/>
  <c r="AY9" i="3"/>
  <c r="AZ9" i="3"/>
  <c r="BA9" i="3"/>
  <c r="AH10" i="3"/>
  <c r="AI10" i="3"/>
  <c r="AJ10" i="3"/>
  <c r="AJ10" i="5" s="1"/>
  <c r="AK10" i="3"/>
  <c r="AL10" i="3"/>
  <c r="AM10" i="3"/>
  <c r="AN10" i="3"/>
  <c r="AN10" i="5" s="1"/>
  <c r="AO10" i="3"/>
  <c r="AO10" i="5" s="1"/>
  <c r="AP10" i="3"/>
  <c r="AQ10" i="3"/>
  <c r="AQ10" i="5" s="1"/>
  <c r="AR10" i="3"/>
  <c r="AS10" i="3"/>
  <c r="AS10" i="5" s="1"/>
  <c r="AT10" i="3"/>
  <c r="AU10" i="3"/>
  <c r="AV10" i="3"/>
  <c r="AW10" i="3"/>
  <c r="AX10" i="3"/>
  <c r="AY10" i="3"/>
  <c r="AZ10" i="3"/>
  <c r="BA10" i="3"/>
  <c r="AH11" i="3"/>
  <c r="AI11" i="3"/>
  <c r="AJ11" i="3"/>
  <c r="AJ11" i="5" s="1"/>
  <c r="AK11" i="3"/>
  <c r="AL11" i="3"/>
  <c r="AM11" i="3"/>
  <c r="AN11" i="3"/>
  <c r="AO11" i="3"/>
  <c r="AO11" i="5" s="1"/>
  <c r="AP11" i="3"/>
  <c r="AP11" i="5" s="1"/>
  <c r="AQ11" i="3"/>
  <c r="AR11" i="3"/>
  <c r="AS11" i="3"/>
  <c r="AT11" i="3"/>
  <c r="AT11" i="5" s="1"/>
  <c r="AU11" i="3"/>
  <c r="AV11" i="3"/>
  <c r="AW11" i="3"/>
  <c r="AW11" i="5" s="1"/>
  <c r="AX11" i="3"/>
  <c r="AY11" i="3"/>
  <c r="AZ11" i="3"/>
  <c r="AZ11" i="5" s="1"/>
  <c r="BA11" i="3"/>
  <c r="AH12" i="3"/>
  <c r="AI12" i="3"/>
  <c r="AJ12" i="3"/>
  <c r="AK12" i="3"/>
  <c r="AL12" i="3"/>
  <c r="AM12" i="3"/>
  <c r="AM12" i="5" s="1"/>
  <c r="AN12" i="3"/>
  <c r="AO12" i="3"/>
  <c r="AO12" i="5" s="1"/>
  <c r="AP12" i="3"/>
  <c r="AP12" i="5" s="1"/>
  <c r="AQ12" i="3"/>
  <c r="AQ12" i="5" s="1"/>
  <c r="AR12" i="3"/>
  <c r="AR12" i="5" s="1"/>
  <c r="AS12" i="3"/>
  <c r="AS12" i="5" s="1"/>
  <c r="AT12" i="3"/>
  <c r="AT12" i="5" s="1"/>
  <c r="AU12" i="3"/>
  <c r="AU12" i="5" s="1"/>
  <c r="AV12" i="3"/>
  <c r="AW12" i="3"/>
  <c r="AW12" i="5" s="1"/>
  <c r="AX12" i="3"/>
  <c r="AX12" i="5" s="1"/>
  <c r="AY12" i="3"/>
  <c r="AZ12" i="3"/>
  <c r="BA12" i="3"/>
  <c r="AH13" i="3"/>
  <c r="AH13" i="5" s="1"/>
  <c r="AI13" i="3"/>
  <c r="AJ13" i="3"/>
  <c r="AK13" i="3"/>
  <c r="AL13" i="3"/>
  <c r="AL13" i="5" s="1"/>
  <c r="AM13" i="3"/>
  <c r="AN13" i="3"/>
  <c r="AN13" i="5" s="1"/>
  <c r="AO13" i="3"/>
  <c r="AO13" i="5" s="1"/>
  <c r="AP13" i="3"/>
  <c r="AQ13" i="3"/>
  <c r="AR13" i="3"/>
  <c r="AR13" i="5" s="1"/>
  <c r="AS13" i="3"/>
  <c r="AS13" i="5" s="1"/>
  <c r="AT13" i="3"/>
  <c r="AT13" i="5" s="1"/>
  <c r="AU13" i="3"/>
  <c r="AV13" i="3"/>
  <c r="AW13" i="3"/>
  <c r="AW13" i="5" s="1"/>
  <c r="AX13" i="3"/>
  <c r="AX13" i="5" s="1"/>
  <c r="AY13" i="3"/>
  <c r="AZ13" i="3"/>
  <c r="AZ13" i="5" s="1"/>
  <c r="BA13" i="3"/>
  <c r="AH14" i="3"/>
  <c r="AI14" i="3"/>
  <c r="AJ14" i="3"/>
  <c r="AJ14" i="5" s="1"/>
  <c r="AK14" i="3"/>
  <c r="AL14" i="3"/>
  <c r="AM14" i="3"/>
  <c r="AN14" i="3"/>
  <c r="AO14" i="3"/>
  <c r="AO14" i="5" s="1"/>
  <c r="AP14" i="3"/>
  <c r="AQ14" i="3"/>
  <c r="AQ14" i="5" s="1"/>
  <c r="AR14" i="3"/>
  <c r="AS14" i="3"/>
  <c r="AS14" i="5" s="1"/>
  <c r="AT14" i="3"/>
  <c r="AT14" i="5" s="1"/>
  <c r="AU14" i="3"/>
  <c r="AU14" i="5" s="1"/>
  <c r="AV14" i="3"/>
  <c r="AW14" i="3"/>
  <c r="AW14" i="5" s="1"/>
  <c r="AX14" i="3"/>
  <c r="AX14" i="5" s="1"/>
  <c r="AY14" i="3"/>
  <c r="AZ14" i="3"/>
  <c r="AZ14" i="5" s="1"/>
  <c r="BA14" i="3"/>
  <c r="AH15" i="3"/>
  <c r="AH15" i="5" s="1"/>
  <c r="AI15" i="3"/>
  <c r="AJ15" i="3"/>
  <c r="AK15" i="3"/>
  <c r="AL15" i="3"/>
  <c r="AL15" i="5" s="1"/>
  <c r="AM15" i="3"/>
  <c r="AM15" i="5" s="1"/>
  <c r="AN15" i="3"/>
  <c r="AN15" i="5" s="1"/>
  <c r="AO15" i="3"/>
  <c r="AO15" i="5" s="1"/>
  <c r="AP15" i="3"/>
  <c r="AP15" i="5" s="1"/>
  <c r="AQ15" i="3"/>
  <c r="AR15" i="3"/>
  <c r="AR15" i="5" s="1"/>
  <c r="AS15" i="3"/>
  <c r="AS15" i="5" s="1"/>
  <c r="AT15" i="3"/>
  <c r="AU15" i="3"/>
  <c r="AU15" i="5" s="1"/>
  <c r="AV15" i="3"/>
  <c r="AW15" i="3"/>
  <c r="AW15" i="5" s="1"/>
  <c r="AX15" i="3"/>
  <c r="AX15" i="5" s="1"/>
  <c r="AY15" i="3"/>
  <c r="AZ15" i="3"/>
  <c r="AZ15" i="5" s="1"/>
  <c r="BA15" i="3"/>
  <c r="BA15" i="5" s="1"/>
  <c r="AH16" i="3"/>
  <c r="AH16" i="5" s="1"/>
  <c r="AI16" i="3"/>
  <c r="AJ16" i="3"/>
  <c r="AJ16" i="5" s="1"/>
  <c r="AK16" i="3"/>
  <c r="AL16" i="3"/>
  <c r="AL16" i="5" s="1"/>
  <c r="AM16" i="3"/>
  <c r="AN16" i="3"/>
  <c r="AN16" i="5" s="1"/>
  <c r="AO16" i="3"/>
  <c r="AP16" i="3"/>
  <c r="AP16" i="5" s="1"/>
  <c r="AQ16" i="3"/>
  <c r="AQ16" i="5" s="1"/>
  <c r="AR16" i="3"/>
  <c r="AS16" i="3"/>
  <c r="AS16" i="5" s="1"/>
  <c r="AT16" i="3"/>
  <c r="AU16" i="3"/>
  <c r="AV16" i="3"/>
  <c r="AV16" i="5" s="1"/>
  <c r="AW16" i="3"/>
  <c r="AW16" i="5" s="1"/>
  <c r="AX16" i="3"/>
  <c r="AX16" i="5" s="1"/>
  <c r="AY16" i="3"/>
  <c r="AZ16" i="3"/>
  <c r="AZ16" i="5" s="1"/>
  <c r="BA16" i="3"/>
  <c r="AH17" i="3"/>
  <c r="AH17" i="5" s="1"/>
  <c r="AI17" i="3"/>
  <c r="AJ17" i="3"/>
  <c r="AJ17" i="5" s="1"/>
  <c r="AK17" i="3"/>
  <c r="AL17" i="3"/>
  <c r="AL17" i="5" s="1"/>
  <c r="AM17" i="3"/>
  <c r="AM17" i="5" s="1"/>
  <c r="AN17" i="3"/>
  <c r="AN17" i="5" s="1"/>
  <c r="AO17" i="3"/>
  <c r="AO17" i="5" s="1"/>
  <c r="AP17" i="3"/>
  <c r="AQ17" i="3"/>
  <c r="AQ17" i="5" s="1"/>
  <c r="AR17" i="3"/>
  <c r="AS17" i="3"/>
  <c r="AS17" i="5" s="1"/>
  <c r="AT17" i="3"/>
  <c r="AT17" i="5" s="1"/>
  <c r="AU17" i="3"/>
  <c r="AU17" i="5" s="1"/>
  <c r="AV17" i="3"/>
  <c r="AV17" i="5" s="1"/>
  <c r="AW17" i="3"/>
  <c r="AW17" i="5" s="1"/>
  <c r="AX17" i="3"/>
  <c r="AX17" i="5" s="1"/>
  <c r="AY17" i="3"/>
  <c r="AZ17" i="3"/>
  <c r="AZ17" i="5" s="1"/>
  <c r="BA17" i="3"/>
  <c r="AH18" i="3"/>
  <c r="AI18" i="3"/>
  <c r="AJ18" i="3"/>
  <c r="AK18" i="3"/>
  <c r="AL18" i="3"/>
  <c r="AL18" i="5" s="1"/>
  <c r="AM18" i="3"/>
  <c r="AM18" i="5" s="1"/>
  <c r="AN18" i="3"/>
  <c r="AN18" i="5" s="1"/>
  <c r="AO18" i="3"/>
  <c r="AO18" i="5" s="1"/>
  <c r="AP18" i="3"/>
  <c r="AQ18" i="3"/>
  <c r="AQ18" i="5" s="1"/>
  <c r="AR18" i="3"/>
  <c r="AS18" i="3"/>
  <c r="AS18" i="5" s="1"/>
  <c r="AT18" i="3"/>
  <c r="AU18" i="3"/>
  <c r="AU18" i="5" s="1"/>
  <c r="AV18" i="3"/>
  <c r="AV18" i="5" s="1"/>
  <c r="AW18" i="3"/>
  <c r="AW18" i="5" s="1"/>
  <c r="AX18" i="3"/>
  <c r="AX18" i="5" s="1"/>
  <c r="AY18" i="3"/>
  <c r="AZ18" i="3"/>
  <c r="AZ18" i="5" s="1"/>
  <c r="BA18" i="3"/>
  <c r="BA18" i="5" s="1"/>
  <c r="AH19" i="3"/>
  <c r="AH19" i="5" s="1"/>
  <c r="AI19" i="3"/>
  <c r="AJ19" i="3"/>
  <c r="AJ19" i="5" s="1"/>
  <c r="AK19" i="3"/>
  <c r="AK19" i="5" s="1"/>
  <c r="AL19" i="3"/>
  <c r="AL19" i="5" s="1"/>
  <c r="AM19" i="3"/>
  <c r="AM19" i="5" s="1"/>
  <c r="AN19" i="3"/>
  <c r="AN19" i="5" s="1"/>
  <c r="AO19" i="3"/>
  <c r="AO19" i="5" s="1"/>
  <c r="AP19" i="3"/>
  <c r="AP19" i="5" s="1"/>
  <c r="AQ19" i="3"/>
  <c r="AQ19" i="5" s="1"/>
  <c r="AR19" i="3"/>
  <c r="AS19" i="3"/>
  <c r="AS19" i="5" s="1"/>
  <c r="AT19" i="3"/>
  <c r="AT19" i="5" s="1"/>
  <c r="AU19" i="3"/>
  <c r="AU19" i="5" s="1"/>
  <c r="AV19" i="3"/>
  <c r="AV19" i="5" s="1"/>
  <c r="AW19" i="3"/>
  <c r="AW19" i="5" s="1"/>
  <c r="AX19" i="3"/>
  <c r="AX19" i="5" s="1"/>
  <c r="AY19" i="3"/>
  <c r="AZ19" i="3"/>
  <c r="AZ19" i="5" s="1"/>
  <c r="BA19" i="3"/>
  <c r="AH20" i="3"/>
  <c r="AH20" i="5" s="1"/>
  <c r="AI20" i="3"/>
  <c r="AJ20" i="3"/>
  <c r="AJ20" i="5" s="1"/>
  <c r="AK20" i="3"/>
  <c r="AK20" i="5" s="1"/>
  <c r="AL20" i="3"/>
  <c r="AL20" i="5" s="1"/>
  <c r="AM20" i="3"/>
  <c r="AN20" i="3"/>
  <c r="AN20" i="5" s="1"/>
  <c r="AO20" i="3"/>
  <c r="AO20" i="5" s="1"/>
  <c r="AP20" i="3"/>
  <c r="AQ20" i="3"/>
  <c r="AQ20" i="5" s="1"/>
  <c r="AR20" i="3"/>
  <c r="AS20" i="3"/>
  <c r="AS20" i="5" s="1"/>
  <c r="AT20" i="3"/>
  <c r="AT20" i="5" s="1"/>
  <c r="AU20" i="3"/>
  <c r="AU20" i="5" s="1"/>
  <c r="AV20" i="3"/>
  <c r="AV20" i="5" s="1"/>
  <c r="AW20" i="3"/>
  <c r="AW20" i="5" s="1"/>
  <c r="AX20" i="3"/>
  <c r="AX20" i="5" s="1"/>
  <c r="AY20" i="3"/>
  <c r="AZ20" i="3"/>
  <c r="AZ20" i="5" s="1"/>
  <c r="BA20" i="3"/>
  <c r="BA20" i="5" s="1"/>
  <c r="AH21" i="3"/>
  <c r="AH21" i="5" s="1"/>
  <c r="AI21" i="3"/>
  <c r="AJ21" i="3"/>
  <c r="AJ21" i="5" s="1"/>
  <c r="AK21" i="3"/>
  <c r="AK21" i="5" s="1"/>
  <c r="AL21" i="3"/>
  <c r="AL21" i="5" s="1"/>
  <c r="AM21" i="3"/>
  <c r="AM21" i="5" s="1"/>
  <c r="AN21" i="3"/>
  <c r="AN21" i="5" s="1"/>
  <c r="AO21" i="3"/>
  <c r="AO21" i="5" s="1"/>
  <c r="AP21" i="3"/>
  <c r="AQ21" i="3"/>
  <c r="AQ21" i="5" s="1"/>
  <c r="AR21" i="3"/>
  <c r="AR21" i="5" s="1"/>
  <c r="AS21" i="3"/>
  <c r="AS21" i="5" s="1"/>
  <c r="AT21" i="3"/>
  <c r="AT21" i="5" s="1"/>
  <c r="AU21" i="3"/>
  <c r="AU21" i="5" s="1"/>
  <c r="AV21" i="3"/>
  <c r="AV21" i="5" s="1"/>
  <c r="AW21" i="3"/>
  <c r="AW21" i="5" s="1"/>
  <c r="AX21" i="3"/>
  <c r="AX21" i="5" s="1"/>
  <c r="AY21" i="3"/>
  <c r="AY21" i="5" s="1"/>
  <c r="AZ21" i="3"/>
  <c r="AZ21" i="5" s="1"/>
  <c r="BA21" i="3"/>
  <c r="AH22" i="3"/>
  <c r="AI22" i="3"/>
  <c r="AJ22" i="3"/>
  <c r="AJ22" i="5" s="1"/>
  <c r="AK22" i="3"/>
  <c r="AK22" i="5" s="1"/>
  <c r="AL22" i="3"/>
  <c r="AL22" i="5" s="1"/>
  <c r="AM22" i="3"/>
  <c r="AM22" i="5" s="1"/>
  <c r="AN22" i="3"/>
  <c r="AN22" i="5" s="1"/>
  <c r="AO22" i="3"/>
  <c r="AO22" i="5" s="1"/>
  <c r="AP22" i="3"/>
  <c r="AP22" i="5" s="1"/>
  <c r="AQ22" i="3"/>
  <c r="AQ22" i="5" s="1"/>
  <c r="AR22" i="3"/>
  <c r="AS22" i="3"/>
  <c r="AS22" i="5" s="1"/>
  <c r="AT22" i="3"/>
  <c r="AT22" i="5" s="1"/>
  <c r="AU22" i="3"/>
  <c r="AU22" i="5" s="1"/>
  <c r="AV22" i="3"/>
  <c r="AV22" i="5" s="1"/>
  <c r="AW22" i="3"/>
  <c r="AW22" i="5" s="1"/>
  <c r="AX22" i="3"/>
  <c r="AX22" i="5" s="1"/>
  <c r="AY22" i="3"/>
  <c r="AY22" i="5" s="1"/>
  <c r="AZ22" i="3"/>
  <c r="AZ22" i="5" s="1"/>
  <c r="BA22" i="3"/>
  <c r="BA22" i="5" s="1"/>
  <c r="AH23" i="3"/>
  <c r="AH23" i="5" s="1"/>
  <c r="AI23" i="3"/>
  <c r="AJ23" i="3"/>
  <c r="AJ23" i="5" s="1"/>
  <c r="AK23" i="3"/>
  <c r="AK23" i="5" s="1"/>
  <c r="AL23" i="3"/>
  <c r="AL23" i="5" s="1"/>
  <c r="AM23" i="3"/>
  <c r="AM23" i="5" s="1"/>
  <c r="AN23" i="3"/>
  <c r="AN23" i="5" s="1"/>
  <c r="AO23" i="3"/>
  <c r="AO23" i="5" s="1"/>
  <c r="AP23" i="3"/>
  <c r="AP23" i="5" s="1"/>
  <c r="AQ23" i="3"/>
  <c r="AQ23" i="5" s="1"/>
  <c r="AR23" i="3"/>
  <c r="AR23" i="5" s="1"/>
  <c r="AS23" i="3"/>
  <c r="AS23" i="5" s="1"/>
  <c r="AT23" i="3"/>
  <c r="AT23" i="5" s="1"/>
  <c r="AU23" i="3"/>
  <c r="AU23" i="5" s="1"/>
  <c r="AV23" i="3"/>
  <c r="AV23" i="5" s="1"/>
  <c r="AW23" i="3"/>
  <c r="AW23" i="5" s="1"/>
  <c r="AX23" i="3"/>
  <c r="AX23" i="5" s="1"/>
  <c r="AY23" i="3"/>
  <c r="AY23" i="5" s="1"/>
  <c r="AZ23" i="3"/>
  <c r="AZ23" i="5" s="1"/>
  <c r="BA23" i="3"/>
  <c r="BA23" i="5" s="1"/>
  <c r="AH24" i="3"/>
  <c r="AH24" i="5" s="1"/>
  <c r="AI24" i="3"/>
  <c r="AJ24" i="3"/>
  <c r="AJ24" i="5" s="1"/>
  <c r="AK24" i="3"/>
  <c r="AK24" i="5" s="1"/>
  <c r="AL24" i="3"/>
  <c r="AL24" i="5" s="1"/>
  <c r="AM24" i="3"/>
  <c r="AM24" i="5" s="1"/>
  <c r="AN24" i="3"/>
  <c r="AN24" i="5" s="1"/>
  <c r="AO24" i="3"/>
  <c r="AO24" i="5" s="1"/>
  <c r="AP24" i="3"/>
  <c r="AP24" i="5" s="1"/>
  <c r="AQ24" i="3"/>
  <c r="AR24" i="3"/>
  <c r="AR24" i="5" s="1"/>
  <c r="AS24" i="3"/>
  <c r="AS24" i="5" s="1"/>
  <c r="AT24" i="3"/>
  <c r="AT24" i="5" s="1"/>
  <c r="AU24" i="3"/>
  <c r="AU24" i="5" s="1"/>
  <c r="AV24" i="3"/>
  <c r="AV24" i="5" s="1"/>
  <c r="AW24" i="3"/>
  <c r="AW24" i="5" s="1"/>
  <c r="AX24" i="3"/>
  <c r="AX24" i="5" s="1"/>
  <c r="AY24" i="3"/>
  <c r="AZ24" i="3"/>
  <c r="AZ24" i="5" s="1"/>
  <c r="BA24" i="3"/>
  <c r="BA24" i="5" s="1"/>
  <c r="AH25" i="3"/>
  <c r="AH25" i="5" s="1"/>
  <c r="AI25" i="3"/>
  <c r="AJ25" i="3"/>
  <c r="AJ25" i="5" s="1"/>
  <c r="AK25" i="3"/>
  <c r="AK25" i="5" s="1"/>
  <c r="AL25" i="3"/>
  <c r="AL25" i="5" s="1"/>
  <c r="AM25" i="3"/>
  <c r="AM25" i="5" s="1"/>
  <c r="AN25" i="3"/>
  <c r="AN25" i="5" s="1"/>
  <c r="AO25" i="3"/>
  <c r="AO25" i="5" s="1"/>
  <c r="AP25" i="3"/>
  <c r="AP25" i="5" s="1"/>
  <c r="AQ25" i="3"/>
  <c r="AQ25" i="5" s="1"/>
  <c r="AR25" i="3"/>
  <c r="AR25" i="5" s="1"/>
  <c r="AS25" i="3"/>
  <c r="AS25" i="5" s="1"/>
  <c r="AT25" i="3"/>
  <c r="AT25" i="5" s="1"/>
  <c r="AU25" i="3"/>
  <c r="AU25" i="5" s="1"/>
  <c r="AV25" i="3"/>
  <c r="AV25" i="5" s="1"/>
  <c r="AW25" i="3"/>
  <c r="AW25" i="5" s="1"/>
  <c r="AX25" i="3"/>
  <c r="AX25" i="5" s="1"/>
  <c r="AY25" i="3"/>
  <c r="AZ25" i="3"/>
  <c r="AZ25" i="5" s="1"/>
  <c r="BA25" i="3"/>
  <c r="BA25" i="5" s="1"/>
  <c r="AH26" i="3"/>
  <c r="AI26" i="3"/>
  <c r="AJ26" i="3"/>
  <c r="AJ26" i="5" s="1"/>
  <c r="AK26" i="3"/>
  <c r="AK26" i="5" s="1"/>
  <c r="AL26" i="3"/>
  <c r="AL26" i="5" s="1"/>
  <c r="AM26" i="3"/>
  <c r="AM26" i="5" s="1"/>
  <c r="AN26" i="3"/>
  <c r="AN26" i="5" s="1"/>
  <c r="AO26" i="3"/>
  <c r="AO26" i="5" s="1"/>
  <c r="AP26" i="3"/>
  <c r="AQ26" i="3"/>
  <c r="AQ26" i="5" s="1"/>
  <c r="AR26" i="3"/>
  <c r="AR26" i="5" s="1"/>
  <c r="AS26" i="3"/>
  <c r="AS26" i="5" s="1"/>
  <c r="AT26" i="3"/>
  <c r="AT26" i="5" s="1"/>
  <c r="AU26" i="3"/>
  <c r="AU26" i="5" s="1"/>
  <c r="AV26" i="3"/>
  <c r="AV26" i="5" s="1"/>
  <c r="AW26" i="3"/>
  <c r="AW26" i="5" s="1"/>
  <c r="AX26" i="3"/>
  <c r="AX26" i="5" s="1"/>
  <c r="AY26" i="3"/>
  <c r="AZ26" i="3"/>
  <c r="AZ26" i="5" s="1"/>
  <c r="BA26" i="3"/>
  <c r="BA26" i="5" s="1"/>
  <c r="AH27" i="3"/>
  <c r="AH27" i="5" s="1"/>
  <c r="AI27" i="3"/>
  <c r="AJ27" i="3"/>
  <c r="AJ27" i="5" s="1"/>
  <c r="AK27" i="3"/>
  <c r="AK27" i="5" s="1"/>
  <c r="AL27" i="3"/>
  <c r="AL27" i="5" s="1"/>
  <c r="AM27" i="3"/>
  <c r="AM27" i="5" s="1"/>
  <c r="AN27" i="3"/>
  <c r="AN27" i="5" s="1"/>
  <c r="AO27" i="3"/>
  <c r="AO27" i="5" s="1"/>
  <c r="AP27" i="3"/>
  <c r="AP27" i="5" s="1"/>
  <c r="AQ27" i="3"/>
  <c r="AQ27" i="5" s="1"/>
  <c r="AR27" i="3"/>
  <c r="AR27" i="5" s="1"/>
  <c r="AS27" i="3"/>
  <c r="AS27" i="5" s="1"/>
  <c r="AT27" i="3"/>
  <c r="AT27" i="5" s="1"/>
  <c r="AU27" i="3"/>
  <c r="AU27" i="5" s="1"/>
  <c r="AV27" i="3"/>
  <c r="AV27" i="5" s="1"/>
  <c r="AW27" i="3"/>
  <c r="AW27" i="5" s="1"/>
  <c r="AX27" i="3"/>
  <c r="AX27" i="5" s="1"/>
  <c r="AY27" i="3"/>
  <c r="AY27" i="5" s="1"/>
  <c r="AZ27" i="3"/>
  <c r="AZ27" i="5" s="1"/>
  <c r="BA27" i="3"/>
  <c r="BA27" i="5" s="1"/>
  <c r="AH28" i="3"/>
  <c r="AH28" i="5" s="1"/>
  <c r="AI28" i="3"/>
  <c r="AJ28" i="3"/>
  <c r="AJ28" i="5" s="1"/>
  <c r="AK28" i="3"/>
  <c r="AK28" i="5" s="1"/>
  <c r="AL28" i="3"/>
  <c r="AL28" i="5" s="1"/>
  <c r="AM28" i="3"/>
  <c r="AM28" i="5" s="1"/>
  <c r="AN28" i="3"/>
  <c r="AN28" i="5" s="1"/>
  <c r="AO28" i="3"/>
  <c r="AO28" i="5" s="1"/>
  <c r="AP28" i="3"/>
  <c r="AP28" i="5" s="1"/>
  <c r="AQ28" i="3"/>
  <c r="AQ28" i="5" s="1"/>
  <c r="AR28" i="3"/>
  <c r="AR28" i="5" s="1"/>
  <c r="AS28" i="3"/>
  <c r="AS28" i="5" s="1"/>
  <c r="AT28" i="3"/>
  <c r="AT28" i="5" s="1"/>
  <c r="AU28" i="3"/>
  <c r="AU28" i="5" s="1"/>
  <c r="AV28" i="3"/>
  <c r="AV28" i="5" s="1"/>
  <c r="AW28" i="3"/>
  <c r="AX28" i="3"/>
  <c r="AX28" i="5" s="1"/>
  <c r="AY28" i="3"/>
  <c r="AY28" i="5" s="1"/>
  <c r="AZ28" i="3"/>
  <c r="AZ28" i="5" s="1"/>
  <c r="BA28" i="3"/>
  <c r="BA28" i="5" s="1"/>
  <c r="AH29" i="3"/>
  <c r="AH29" i="5" s="1"/>
  <c r="AI29" i="3"/>
  <c r="AJ29" i="3"/>
  <c r="AJ29" i="5" s="1"/>
  <c r="AK29" i="3"/>
  <c r="AK29" i="5" s="1"/>
  <c r="AL29" i="3"/>
  <c r="AL29" i="5" s="1"/>
  <c r="AM29" i="3"/>
  <c r="AM29" i="5" s="1"/>
  <c r="AN29" i="3"/>
  <c r="AN29" i="5" s="1"/>
  <c r="AO29" i="3"/>
  <c r="AO29" i="5" s="1"/>
  <c r="AP29" i="3"/>
  <c r="AP29" i="5" s="1"/>
  <c r="AQ29" i="3"/>
  <c r="AQ29" i="5" s="1"/>
  <c r="AR29" i="3"/>
  <c r="AR29" i="5" s="1"/>
  <c r="AS29" i="3"/>
  <c r="AS29" i="5" s="1"/>
  <c r="AT29" i="3"/>
  <c r="AT29" i="5" s="1"/>
  <c r="AU29" i="3"/>
  <c r="AU29" i="5" s="1"/>
  <c r="AV29" i="3"/>
  <c r="AV29" i="5" s="1"/>
  <c r="AW29" i="3"/>
  <c r="AW29" i="5" s="1"/>
  <c r="AX29" i="3"/>
  <c r="AX29" i="5" s="1"/>
  <c r="AY29" i="3"/>
  <c r="AY29" i="5" s="1"/>
  <c r="AZ29" i="3"/>
  <c r="AZ29" i="5" s="1"/>
  <c r="BA29" i="3"/>
  <c r="BA29" i="5" s="1"/>
  <c r="AH30" i="3"/>
  <c r="AI30" i="3"/>
  <c r="AJ30" i="3"/>
  <c r="AJ30" i="5" s="1"/>
  <c r="AK30" i="3"/>
  <c r="AK30" i="5" s="1"/>
  <c r="AL30" i="3"/>
  <c r="AL30" i="5" s="1"/>
  <c r="AM30" i="3"/>
  <c r="AM30" i="5" s="1"/>
  <c r="AN30" i="3"/>
  <c r="AN30" i="5" s="1"/>
  <c r="AO30" i="3"/>
  <c r="AP30" i="3"/>
  <c r="AP30" i="5" s="1"/>
  <c r="AQ30" i="3"/>
  <c r="AQ30" i="5" s="1"/>
  <c r="AR30" i="3"/>
  <c r="AR30" i="5" s="1"/>
  <c r="AS30" i="3"/>
  <c r="AS30" i="5" s="1"/>
  <c r="AT30" i="3"/>
  <c r="AT30" i="5" s="1"/>
  <c r="AU30" i="3"/>
  <c r="AU30" i="5" s="1"/>
  <c r="AV30" i="3"/>
  <c r="AV30" i="5" s="1"/>
  <c r="AW30" i="3"/>
  <c r="AX30" i="3"/>
  <c r="AX30" i="5" s="1"/>
  <c r="AY30" i="3"/>
  <c r="AY30" i="5" s="1"/>
  <c r="AZ30" i="3"/>
  <c r="AZ30" i="5" s="1"/>
  <c r="BA30" i="3"/>
  <c r="BA30" i="5" s="1"/>
  <c r="AH31" i="3"/>
  <c r="AH31" i="5" s="1"/>
  <c r="AI31" i="3"/>
  <c r="AJ31" i="3"/>
  <c r="AJ31" i="5" s="1"/>
  <c r="AK31" i="3"/>
  <c r="AK31" i="5" s="1"/>
  <c r="AL31" i="3"/>
  <c r="AL31" i="5" s="1"/>
  <c r="AM31" i="3"/>
  <c r="AM31" i="5" s="1"/>
  <c r="AN31" i="3"/>
  <c r="AN31" i="5" s="1"/>
  <c r="AO31" i="3"/>
  <c r="AO31" i="5" s="1"/>
  <c r="AP31" i="3"/>
  <c r="AP31" i="5" s="1"/>
  <c r="AQ31" i="3"/>
  <c r="AQ31" i="5" s="1"/>
  <c r="AR31" i="3"/>
  <c r="AR31" i="5" s="1"/>
  <c r="AS31" i="3"/>
  <c r="AS31" i="5" s="1"/>
  <c r="AT31" i="3"/>
  <c r="AT31" i="5" s="1"/>
  <c r="AU31" i="3"/>
  <c r="AU31" i="5" s="1"/>
  <c r="AV31" i="3"/>
  <c r="AV31" i="5" s="1"/>
  <c r="AW31" i="3"/>
  <c r="AW31" i="5" s="1"/>
  <c r="AX31" i="3"/>
  <c r="AX31" i="5" s="1"/>
  <c r="AY31" i="3"/>
  <c r="AY31" i="5" s="1"/>
  <c r="AZ31" i="3"/>
  <c r="AZ31" i="5" s="1"/>
  <c r="BA31" i="3"/>
  <c r="AH32" i="3"/>
  <c r="AH32" i="5" s="1"/>
  <c r="AI32" i="3"/>
  <c r="AJ32" i="3"/>
  <c r="AJ32" i="5" s="1"/>
  <c r="AK32" i="3"/>
  <c r="AK32" i="5" s="1"/>
  <c r="AL32" i="3"/>
  <c r="AL32" i="5" s="1"/>
  <c r="AM32" i="3"/>
  <c r="AM32" i="5" s="1"/>
  <c r="AN32" i="3"/>
  <c r="AN32" i="5" s="1"/>
  <c r="AO32" i="3"/>
  <c r="AO32" i="5" s="1"/>
  <c r="AP32" i="3"/>
  <c r="AP32" i="5" s="1"/>
  <c r="AQ32" i="3"/>
  <c r="AQ32" i="5" s="1"/>
  <c r="AR32" i="3"/>
  <c r="AS32" i="3"/>
  <c r="AT32" i="3"/>
  <c r="AT32" i="5" s="1"/>
  <c r="AU32" i="3"/>
  <c r="AU32" i="5" s="1"/>
  <c r="AV32" i="3"/>
  <c r="AV32" i="5" s="1"/>
  <c r="AW32" i="3"/>
  <c r="AW32" i="5" s="1"/>
  <c r="AX32" i="3"/>
  <c r="AX32" i="5" s="1"/>
  <c r="AY32" i="3"/>
  <c r="AY32" i="5" s="1"/>
  <c r="AZ32" i="3"/>
  <c r="AZ32" i="5" s="1"/>
  <c r="BA32" i="3"/>
  <c r="AH33" i="3"/>
  <c r="AH33" i="5" s="1"/>
  <c r="AI33" i="3"/>
  <c r="AJ33" i="3"/>
  <c r="AJ33" i="5" s="1"/>
  <c r="AK33" i="3"/>
  <c r="AK33" i="5" s="1"/>
  <c r="AL33" i="3"/>
  <c r="AL33" i="5" s="1"/>
  <c r="AM33" i="3"/>
  <c r="AM33" i="5" s="1"/>
  <c r="AN33" i="3"/>
  <c r="AN33" i="5" s="1"/>
  <c r="AO33" i="3"/>
  <c r="AO33" i="5" s="1"/>
  <c r="AP33" i="3"/>
  <c r="AP33" i="5" s="1"/>
  <c r="AQ33" i="3"/>
  <c r="AQ33" i="5" s="1"/>
  <c r="AR33" i="3"/>
  <c r="AS33" i="3"/>
  <c r="AS33" i="5" s="1"/>
  <c r="AT33" i="3"/>
  <c r="AT33" i="5" s="1"/>
  <c r="AU33" i="3"/>
  <c r="AU33" i="5" s="1"/>
  <c r="AV33" i="3"/>
  <c r="AV33" i="5" s="1"/>
  <c r="AW33" i="3"/>
  <c r="AX33" i="3"/>
  <c r="AX33" i="5" s="1"/>
  <c r="AY33" i="3"/>
  <c r="AY33" i="5" s="1"/>
  <c r="AZ33" i="3"/>
  <c r="AZ33" i="5" s="1"/>
  <c r="BA33" i="3"/>
  <c r="AH34" i="3"/>
  <c r="AI34" i="3"/>
  <c r="AJ34" i="3"/>
  <c r="AJ34" i="5" s="1"/>
  <c r="AK34" i="3"/>
  <c r="AK34" i="5" s="1"/>
  <c r="AL34" i="3"/>
  <c r="AL34" i="5" s="1"/>
  <c r="AM34" i="3"/>
  <c r="AM34" i="5" s="1"/>
  <c r="AN34" i="3"/>
  <c r="AN34" i="5" s="1"/>
  <c r="AO34" i="3"/>
  <c r="AP34" i="3"/>
  <c r="AP34" i="5" s="1"/>
  <c r="AQ34" i="3"/>
  <c r="AQ34" i="5" s="1"/>
  <c r="AR34" i="3"/>
  <c r="AR34" i="5" s="1"/>
  <c r="AS34" i="3"/>
  <c r="AS34" i="5" s="1"/>
  <c r="AT34" i="3"/>
  <c r="AT34" i="5" s="1"/>
  <c r="AU34" i="3"/>
  <c r="AU34" i="5" s="1"/>
  <c r="AV34" i="3"/>
  <c r="AV34" i="5" s="1"/>
  <c r="AW34" i="3"/>
  <c r="AX34" i="3"/>
  <c r="AX34" i="5" s="1"/>
  <c r="AY34" i="3"/>
  <c r="AY34" i="5" s="1"/>
  <c r="AZ34" i="3"/>
  <c r="AZ34" i="5" s="1"/>
  <c r="BA34" i="3"/>
  <c r="AH35" i="3"/>
  <c r="AH35" i="5" s="1"/>
  <c r="AI35" i="3"/>
  <c r="AJ35" i="3"/>
  <c r="AJ35" i="5" s="1"/>
  <c r="AK35" i="3"/>
  <c r="AK35" i="5" s="1"/>
  <c r="AL35" i="3"/>
  <c r="AL35" i="5" s="1"/>
  <c r="AM35" i="3"/>
  <c r="AM35" i="5" s="1"/>
  <c r="AN35" i="3"/>
  <c r="AN35" i="5" s="1"/>
  <c r="AO35" i="3"/>
  <c r="AP35" i="3"/>
  <c r="AP35" i="5" s="1"/>
  <c r="AQ35" i="3"/>
  <c r="AQ35" i="5" s="1"/>
  <c r="AR35" i="3"/>
  <c r="AR35" i="5" s="1"/>
  <c r="AS35" i="3"/>
  <c r="AS35" i="5" s="1"/>
  <c r="AT35" i="3"/>
  <c r="AT35" i="5" s="1"/>
  <c r="AU35" i="3"/>
  <c r="AU35" i="5" s="1"/>
  <c r="AV35" i="3"/>
  <c r="AV35" i="5" s="1"/>
  <c r="AW35" i="3"/>
  <c r="AX35" i="3"/>
  <c r="AX35" i="5" s="1"/>
  <c r="AY35" i="3"/>
  <c r="AY35" i="5" s="1"/>
  <c r="AZ35" i="3"/>
  <c r="AZ35" i="5" s="1"/>
  <c r="BA35" i="3"/>
  <c r="BA35" i="5" s="1"/>
  <c r="AH36" i="3"/>
  <c r="AH36" i="5" s="1"/>
  <c r="AI36" i="3"/>
  <c r="AJ36" i="3"/>
  <c r="AJ36" i="5" s="1"/>
  <c r="AK36" i="3"/>
  <c r="AK36" i="5" s="1"/>
  <c r="AL36" i="3"/>
  <c r="AL36" i="5" s="1"/>
  <c r="AM36" i="3"/>
  <c r="AM36" i="5" s="1"/>
  <c r="AN36" i="3"/>
  <c r="AN36" i="5" s="1"/>
  <c r="AO36" i="3"/>
  <c r="AO36" i="5" s="1"/>
  <c r="AP36" i="3"/>
  <c r="AP36" i="5" s="1"/>
  <c r="AQ36" i="3"/>
  <c r="AQ36" i="5" s="1"/>
  <c r="AR36" i="3"/>
  <c r="AS36" i="3"/>
  <c r="AT36" i="3"/>
  <c r="AT36" i="5" s="1"/>
  <c r="AU36" i="3"/>
  <c r="AU36" i="5" s="1"/>
  <c r="AV36" i="3"/>
  <c r="AV36" i="5" s="1"/>
  <c r="AW36" i="3"/>
  <c r="AW36" i="5" s="1"/>
  <c r="AX36" i="3"/>
  <c r="AX36" i="5" s="1"/>
  <c r="AY36" i="3"/>
  <c r="AY36" i="5" s="1"/>
  <c r="AZ36" i="3"/>
  <c r="AZ36" i="5" s="1"/>
  <c r="BA36" i="3"/>
  <c r="AH37" i="3"/>
  <c r="AH37" i="5" s="1"/>
  <c r="AI37" i="3"/>
  <c r="AJ37" i="3"/>
  <c r="AJ37" i="5" s="1"/>
  <c r="AK37" i="3"/>
  <c r="AK37" i="5" s="1"/>
  <c r="AL37" i="3"/>
  <c r="AL37" i="5" s="1"/>
  <c r="AM37" i="3"/>
  <c r="AM37" i="5" s="1"/>
  <c r="AN37" i="3"/>
  <c r="AN37" i="5" s="1"/>
  <c r="AO37" i="3"/>
  <c r="AO37" i="5" s="1"/>
  <c r="AP37" i="3"/>
  <c r="AP37" i="5" s="1"/>
  <c r="AQ37" i="3"/>
  <c r="AQ37" i="5" s="1"/>
  <c r="AR37" i="3"/>
  <c r="AR37" i="5" s="1"/>
  <c r="AS37" i="3"/>
  <c r="AS37" i="5" s="1"/>
  <c r="AT37" i="3"/>
  <c r="AT37" i="5" s="1"/>
  <c r="AU37" i="3"/>
  <c r="AU37" i="5" s="1"/>
  <c r="AV37" i="3"/>
  <c r="AV37" i="5" s="1"/>
  <c r="AW37" i="3"/>
  <c r="AW37" i="5" s="1"/>
  <c r="AX37" i="3"/>
  <c r="AX37" i="5" s="1"/>
  <c r="AY37" i="3"/>
  <c r="AY37" i="5" s="1"/>
  <c r="AZ37" i="3"/>
  <c r="AZ37" i="5" s="1"/>
  <c r="BA37" i="3"/>
  <c r="BA37" i="5" s="1"/>
  <c r="AH38" i="3"/>
  <c r="AI38" i="3"/>
  <c r="AJ38" i="3"/>
  <c r="AJ38" i="5" s="1"/>
  <c r="AK38" i="3"/>
  <c r="AK38" i="5" s="1"/>
  <c r="AL38" i="3"/>
  <c r="AL38" i="5" s="1"/>
  <c r="AM38" i="3"/>
  <c r="AM38" i="5" s="1"/>
  <c r="AN38" i="3"/>
  <c r="AN38" i="5" s="1"/>
  <c r="AO38" i="3"/>
  <c r="AO38" i="5" s="1"/>
  <c r="AP38" i="3"/>
  <c r="AP38" i="5" s="1"/>
  <c r="AQ38" i="3"/>
  <c r="AR38" i="3"/>
  <c r="AR38" i="5" s="1"/>
  <c r="AS38" i="3"/>
  <c r="AS38" i="5" s="1"/>
  <c r="AT38" i="3"/>
  <c r="AT38" i="5" s="1"/>
  <c r="AU38" i="3"/>
  <c r="AU38" i="5" s="1"/>
  <c r="AV38" i="3"/>
  <c r="AV38" i="5" s="1"/>
  <c r="AW38" i="3"/>
  <c r="AW38" i="5" s="1"/>
  <c r="AX38" i="3"/>
  <c r="AX38" i="5" s="1"/>
  <c r="AY38" i="3"/>
  <c r="AZ38" i="3"/>
  <c r="AZ38" i="5" s="1"/>
  <c r="BA38" i="3"/>
  <c r="AH39" i="3"/>
  <c r="AH39" i="5" s="1"/>
  <c r="AI39" i="3"/>
  <c r="AJ39" i="3"/>
  <c r="AJ39" i="5" s="1"/>
  <c r="AK39" i="3"/>
  <c r="AK39" i="5" s="1"/>
  <c r="AL39" i="3"/>
  <c r="AL39" i="5" s="1"/>
  <c r="AM39" i="3"/>
  <c r="AM39" i="5" s="1"/>
  <c r="AN39" i="3"/>
  <c r="AN39" i="5" s="1"/>
  <c r="AO39" i="3"/>
  <c r="AO39" i="5" s="1"/>
  <c r="AP39" i="3"/>
  <c r="AP39" i="5" s="1"/>
  <c r="AQ39" i="3"/>
  <c r="AR39" i="3"/>
  <c r="AR39" i="5" s="1"/>
  <c r="AS39" i="3"/>
  <c r="AS39" i="5" s="1"/>
  <c r="AT39" i="3"/>
  <c r="AT39" i="5" s="1"/>
  <c r="AU39" i="3"/>
  <c r="AU39" i="5" s="1"/>
  <c r="AV39" i="3"/>
  <c r="AV39" i="5" s="1"/>
  <c r="AW39" i="3"/>
  <c r="AW39" i="5" s="1"/>
  <c r="AX39" i="3"/>
  <c r="AX39" i="5" s="1"/>
  <c r="AY39" i="3"/>
  <c r="AZ39" i="3"/>
  <c r="AZ39" i="5" s="1"/>
  <c r="BA39" i="3"/>
  <c r="BA39" i="5" s="1"/>
  <c r="AH40" i="3"/>
  <c r="AH40" i="5" s="1"/>
  <c r="AI40" i="3"/>
  <c r="AJ40" i="3"/>
  <c r="AJ40" i="5" s="1"/>
  <c r="AK40" i="3"/>
  <c r="AK40" i="5" s="1"/>
  <c r="AL40" i="3"/>
  <c r="AL40" i="5" s="1"/>
  <c r="AM40" i="3"/>
  <c r="AM40" i="5" s="1"/>
  <c r="AN40" i="3"/>
  <c r="AN40" i="5" s="1"/>
  <c r="AO40" i="3"/>
  <c r="AO40" i="5" s="1"/>
  <c r="AP40" i="3"/>
  <c r="AP40" i="5" s="1"/>
  <c r="AQ40" i="3"/>
  <c r="AQ40" i="5" s="1"/>
  <c r="AR40" i="3"/>
  <c r="AR40" i="5" s="1"/>
  <c r="AS40" i="3"/>
  <c r="AS40" i="5" s="1"/>
  <c r="AT40" i="3"/>
  <c r="AT40" i="5" s="1"/>
  <c r="AU40" i="3"/>
  <c r="AU40" i="5" s="1"/>
  <c r="AV40" i="3"/>
  <c r="AV40" i="5" s="1"/>
  <c r="AW40" i="3"/>
  <c r="AW40" i="5" s="1"/>
  <c r="AX40" i="3"/>
  <c r="AX40" i="5" s="1"/>
  <c r="AY40" i="3"/>
  <c r="AY40" i="5" s="1"/>
  <c r="AZ40" i="3"/>
  <c r="AZ40" i="5" s="1"/>
  <c r="BA40" i="3"/>
  <c r="BA40" i="5" s="1"/>
  <c r="AH41" i="3"/>
  <c r="AH41" i="5" s="1"/>
  <c r="AI41" i="3"/>
  <c r="AJ41" i="3"/>
  <c r="AJ41" i="5" s="1"/>
  <c r="AK41" i="3"/>
  <c r="AK41" i="5" s="1"/>
  <c r="AL41" i="3"/>
  <c r="AL41" i="5" s="1"/>
  <c r="AM41" i="3"/>
  <c r="AM41" i="5" s="1"/>
  <c r="AN41" i="3"/>
  <c r="AN41" i="5" s="1"/>
  <c r="AO41" i="3"/>
  <c r="AP41" i="3"/>
  <c r="AP41" i="5" s="1"/>
  <c r="AQ41" i="3"/>
  <c r="AQ41" i="5" s="1"/>
  <c r="AR41" i="3"/>
  <c r="AR41" i="5" s="1"/>
  <c r="AS41" i="3"/>
  <c r="AS41" i="5" s="1"/>
  <c r="AT41" i="3"/>
  <c r="AT41" i="5" s="1"/>
  <c r="AU41" i="3"/>
  <c r="AU41" i="5" s="1"/>
  <c r="AV41" i="3"/>
  <c r="AV41" i="5" s="1"/>
  <c r="AW41" i="3"/>
  <c r="AX41" i="3"/>
  <c r="AX41" i="5" s="1"/>
  <c r="AY41" i="3"/>
  <c r="AY41" i="5" s="1"/>
  <c r="AZ41" i="3"/>
  <c r="AZ41" i="5" s="1"/>
  <c r="BA41" i="3"/>
  <c r="BA41" i="5" s="1"/>
  <c r="AH42" i="3"/>
  <c r="AI42" i="3"/>
  <c r="AJ42" i="3"/>
  <c r="AJ42" i="5" s="1"/>
  <c r="AK42" i="3"/>
  <c r="AK42" i="5" s="1"/>
  <c r="AL42" i="3"/>
  <c r="AL42" i="5" s="1"/>
  <c r="AM42" i="3"/>
  <c r="AM42" i="5" s="1"/>
  <c r="AN42" i="3"/>
  <c r="AN42" i="5" s="1"/>
  <c r="AO42" i="3"/>
  <c r="AO42" i="5" s="1"/>
  <c r="AP42" i="3"/>
  <c r="AP42" i="5" s="1"/>
  <c r="AQ42" i="3"/>
  <c r="AQ42" i="5" s="1"/>
  <c r="AR42" i="3"/>
  <c r="AR42" i="5" s="1"/>
  <c r="AS42" i="3"/>
  <c r="AS42" i="5" s="1"/>
  <c r="AT42" i="3"/>
  <c r="AT42" i="5" s="1"/>
  <c r="AU42" i="3"/>
  <c r="AU42" i="5" s="1"/>
  <c r="AV42" i="3"/>
  <c r="AV42" i="5" s="1"/>
  <c r="AW42" i="3"/>
  <c r="AW42" i="5" s="1"/>
  <c r="AX42" i="3"/>
  <c r="AX42" i="5" s="1"/>
  <c r="AY42" i="3"/>
  <c r="AY42" i="5" s="1"/>
  <c r="AZ42" i="3"/>
  <c r="AZ42" i="5" s="1"/>
  <c r="BA42" i="3"/>
  <c r="BA42" i="5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1" i="4"/>
  <c r="D24" i="4"/>
  <c r="D25" i="4"/>
  <c r="D26" i="4"/>
  <c r="D28" i="4"/>
  <c r="D29" i="4"/>
  <c r="D30" i="4"/>
  <c r="D31" i="4"/>
  <c r="D32" i="4"/>
  <c r="D33" i="4"/>
  <c r="D34" i="4"/>
  <c r="D35" i="4"/>
  <c r="D2" i="4"/>
  <c r="D4" i="4"/>
  <c r="D5" i="4"/>
  <c r="AU2" i="5"/>
  <c r="AV2" i="5"/>
  <c r="AW2" i="5"/>
  <c r="AX2" i="5"/>
  <c r="AY2" i="5"/>
  <c r="AZ2" i="5"/>
  <c r="BA2" i="5"/>
  <c r="AU2" i="3"/>
  <c r="AV2" i="3"/>
  <c r="AW2" i="3"/>
  <c r="AX2" i="3"/>
  <c r="AY2" i="3"/>
  <c r="AZ2" i="3"/>
  <c r="BA2" i="3"/>
  <c r="E13" i="4"/>
  <c r="D42" i="4"/>
  <c r="D43" i="4"/>
  <c r="D44" i="4"/>
  <c r="D45" i="4"/>
  <c r="D46" i="4"/>
  <c r="AJ2" i="5"/>
  <c r="AK2" i="5"/>
  <c r="AL2" i="5"/>
  <c r="AM2" i="5"/>
  <c r="AN2" i="5"/>
  <c r="AO2" i="5"/>
  <c r="AP2" i="5"/>
  <c r="AQ2" i="5"/>
  <c r="AR2" i="5"/>
  <c r="AS2" i="5"/>
  <c r="AT2" i="5"/>
  <c r="AJ2" i="3"/>
  <c r="AK2" i="3"/>
  <c r="AL2" i="3"/>
  <c r="AM2" i="3"/>
  <c r="AN2" i="3"/>
  <c r="AO2" i="3"/>
  <c r="AP2" i="3"/>
  <c r="AQ2" i="3"/>
  <c r="AR2" i="3"/>
  <c r="AS2" i="3"/>
  <c r="AT2" i="3"/>
  <c r="D36" i="4"/>
  <c r="D37" i="4"/>
  <c r="D38" i="4"/>
  <c r="D39" i="4"/>
  <c r="D40" i="4"/>
  <c r="D41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AH42" i="5"/>
  <c r="AH38" i="5"/>
  <c r="AH34" i="5"/>
  <c r="AH30" i="5"/>
  <c r="AH26" i="5"/>
  <c r="AH22" i="5"/>
  <c r="AH18" i="5"/>
  <c r="AH14" i="5"/>
  <c r="AH2" i="5"/>
  <c r="AH2" i="3"/>
  <c r="AB2" i="5"/>
  <c r="AC2" i="5"/>
  <c r="AD2" i="5"/>
  <c r="AE2" i="5"/>
  <c r="AF2" i="5"/>
  <c r="AB2" i="3"/>
  <c r="AC2" i="3"/>
  <c r="AD2" i="3"/>
  <c r="AE2" i="3"/>
  <c r="AF2" i="3"/>
  <c r="AB4" i="3"/>
  <c r="AC4" i="3"/>
  <c r="AD4" i="3"/>
  <c r="AE4" i="3"/>
  <c r="AF4" i="3"/>
  <c r="AB5" i="3"/>
  <c r="AC5" i="3"/>
  <c r="AD5" i="3"/>
  <c r="AE5" i="3"/>
  <c r="AF5" i="3"/>
  <c r="AB6" i="3"/>
  <c r="AC6" i="3"/>
  <c r="AD6" i="3"/>
  <c r="AE6" i="3"/>
  <c r="AF6" i="3"/>
  <c r="AB7" i="3"/>
  <c r="AC7" i="3"/>
  <c r="AD7" i="3"/>
  <c r="AE7" i="3"/>
  <c r="AE7" i="5" s="1"/>
  <c r="AF7" i="3"/>
  <c r="AB8" i="3"/>
  <c r="AC8" i="3"/>
  <c r="AD8" i="3"/>
  <c r="AE8" i="3"/>
  <c r="AF8" i="3"/>
  <c r="AB9" i="3"/>
  <c r="AC9" i="3"/>
  <c r="AD9" i="3"/>
  <c r="AE9" i="3"/>
  <c r="AF9" i="3"/>
  <c r="AF9" i="5" s="1"/>
  <c r="AB10" i="3"/>
  <c r="AC10" i="3"/>
  <c r="AD10" i="3"/>
  <c r="AD10" i="5" s="1"/>
  <c r="AE10" i="3"/>
  <c r="AF10" i="3"/>
  <c r="AF10" i="5" s="1"/>
  <c r="AB11" i="3"/>
  <c r="AC11" i="3"/>
  <c r="AD11" i="3"/>
  <c r="AE11" i="3"/>
  <c r="AF11" i="3"/>
  <c r="AB12" i="3"/>
  <c r="AC12" i="3"/>
  <c r="AD12" i="3"/>
  <c r="AE12" i="3"/>
  <c r="AE12" i="5" s="1"/>
  <c r="AF12" i="3"/>
  <c r="AB13" i="3"/>
  <c r="AC13" i="3"/>
  <c r="AD13" i="3"/>
  <c r="AE13" i="3"/>
  <c r="AE13" i="5" s="1"/>
  <c r="AF13" i="3"/>
  <c r="AB14" i="3"/>
  <c r="AB14" i="5" s="1"/>
  <c r="AC14" i="3"/>
  <c r="AD14" i="3"/>
  <c r="AD14" i="5" s="1"/>
  <c r="AE14" i="3"/>
  <c r="AE14" i="5" s="1"/>
  <c r="AF14" i="3"/>
  <c r="AB15" i="3"/>
  <c r="AB15" i="5" s="1"/>
  <c r="AC15" i="3"/>
  <c r="AD15" i="3"/>
  <c r="AD15" i="5" s="1"/>
  <c r="AE15" i="3"/>
  <c r="AE15" i="5" s="1"/>
  <c r="AF15" i="3"/>
  <c r="AB16" i="3"/>
  <c r="AC16" i="3"/>
  <c r="AD16" i="3"/>
  <c r="AD16" i="5" s="1"/>
  <c r="AE16" i="3"/>
  <c r="AE16" i="5" s="1"/>
  <c r="AF16" i="3"/>
  <c r="AF16" i="5" s="1"/>
  <c r="AB17" i="3"/>
  <c r="AC17" i="3"/>
  <c r="AC17" i="5" s="1"/>
  <c r="AD17" i="3"/>
  <c r="AE17" i="3"/>
  <c r="AE17" i="5" s="1"/>
  <c r="AF17" i="3"/>
  <c r="AF17" i="5" s="1"/>
  <c r="AB18" i="3"/>
  <c r="AB18" i="5" s="1"/>
  <c r="AC18" i="3"/>
  <c r="AD18" i="3"/>
  <c r="AE18" i="3"/>
  <c r="AE18" i="5" s="1"/>
  <c r="AF18" i="3"/>
  <c r="AF18" i="5" s="1"/>
  <c r="AB19" i="3"/>
  <c r="AB19" i="5" s="1"/>
  <c r="AC19" i="3"/>
  <c r="AD19" i="3"/>
  <c r="AD19" i="5" s="1"/>
  <c r="AE19" i="3"/>
  <c r="AE19" i="5" s="1"/>
  <c r="AF19" i="3"/>
  <c r="AF19" i="5" s="1"/>
  <c r="AB20" i="3"/>
  <c r="AB20" i="5" s="1"/>
  <c r="AC20" i="3"/>
  <c r="AC20" i="5" s="1"/>
  <c r="AD20" i="3"/>
  <c r="AD20" i="5" s="1"/>
  <c r="AE20" i="3"/>
  <c r="AE20" i="5" s="1"/>
  <c r="AF20" i="3"/>
  <c r="AF20" i="5" s="1"/>
  <c r="AB21" i="3"/>
  <c r="AB21" i="5" s="1"/>
  <c r="AC21" i="3"/>
  <c r="AD21" i="3"/>
  <c r="AD21" i="5" s="1"/>
  <c r="AE21" i="3"/>
  <c r="AE21" i="5" s="1"/>
  <c r="AF21" i="3"/>
  <c r="AF21" i="5" s="1"/>
  <c r="AB22" i="3"/>
  <c r="AB22" i="5" s="1"/>
  <c r="AC22" i="3"/>
  <c r="AD22" i="3"/>
  <c r="AD22" i="5" s="1"/>
  <c r="AE22" i="3"/>
  <c r="AE22" i="5" s="1"/>
  <c r="AF22" i="3"/>
  <c r="AF22" i="5" s="1"/>
  <c r="AB23" i="3"/>
  <c r="AB23" i="5" s="1"/>
  <c r="AC23" i="3"/>
  <c r="AC23" i="5" s="1"/>
  <c r="AD23" i="3"/>
  <c r="AD23" i="5" s="1"/>
  <c r="AE23" i="3"/>
  <c r="AE23" i="5" s="1"/>
  <c r="AF23" i="3"/>
  <c r="AF23" i="5" s="1"/>
  <c r="AB24" i="3"/>
  <c r="AB24" i="5" s="1"/>
  <c r="AC24" i="3"/>
  <c r="AC24" i="5" s="1"/>
  <c r="AD24" i="3"/>
  <c r="AD24" i="5" s="1"/>
  <c r="AE24" i="3"/>
  <c r="AE24" i="5" s="1"/>
  <c r="AF24" i="3"/>
  <c r="AF24" i="5" s="1"/>
  <c r="AB25" i="3"/>
  <c r="AB25" i="5" s="1"/>
  <c r="AC25" i="3"/>
  <c r="AC25" i="5" s="1"/>
  <c r="AD25" i="3"/>
  <c r="AD25" i="5" s="1"/>
  <c r="AE25" i="3"/>
  <c r="AE25" i="5" s="1"/>
  <c r="AF25" i="3"/>
  <c r="AF25" i="5" s="1"/>
  <c r="AB26" i="3"/>
  <c r="AB26" i="5" s="1"/>
  <c r="AC26" i="3"/>
  <c r="AC26" i="5" s="1"/>
  <c r="AD26" i="3"/>
  <c r="AD26" i="5" s="1"/>
  <c r="AE26" i="3"/>
  <c r="AE26" i="5" s="1"/>
  <c r="AF26" i="3"/>
  <c r="AF26" i="5" s="1"/>
  <c r="AB27" i="3"/>
  <c r="AB27" i="5" s="1"/>
  <c r="AC27" i="3"/>
  <c r="AC27" i="5" s="1"/>
  <c r="AD27" i="3"/>
  <c r="AD27" i="5" s="1"/>
  <c r="AE27" i="3"/>
  <c r="AE27" i="5" s="1"/>
  <c r="AF27" i="3"/>
  <c r="AF27" i="5" s="1"/>
  <c r="AB28" i="3"/>
  <c r="AB28" i="5" s="1"/>
  <c r="AC28" i="3"/>
  <c r="AC28" i="5" s="1"/>
  <c r="AD28" i="3"/>
  <c r="AD28" i="5" s="1"/>
  <c r="AE28" i="3"/>
  <c r="AE28" i="5" s="1"/>
  <c r="AF28" i="3"/>
  <c r="AF28" i="5" s="1"/>
  <c r="AB29" i="3"/>
  <c r="AB29" i="5" s="1"/>
  <c r="AC29" i="3"/>
  <c r="AC29" i="5" s="1"/>
  <c r="AD29" i="3"/>
  <c r="AD29" i="5" s="1"/>
  <c r="AE29" i="3"/>
  <c r="AE29" i="5" s="1"/>
  <c r="AF29" i="3"/>
  <c r="AF29" i="5" s="1"/>
  <c r="AB30" i="3"/>
  <c r="AB30" i="5" s="1"/>
  <c r="AC30" i="3"/>
  <c r="AD30" i="3"/>
  <c r="AD30" i="5" s="1"/>
  <c r="AE30" i="3"/>
  <c r="AE30" i="5" s="1"/>
  <c r="AF30" i="3"/>
  <c r="AF30" i="5" s="1"/>
  <c r="AB31" i="3"/>
  <c r="AB31" i="5" s="1"/>
  <c r="AC31" i="3"/>
  <c r="AD31" i="3"/>
  <c r="AD31" i="5" s="1"/>
  <c r="AE31" i="3"/>
  <c r="AE31" i="5" s="1"/>
  <c r="AF31" i="3"/>
  <c r="AF31" i="5" s="1"/>
  <c r="AB32" i="3"/>
  <c r="AB32" i="5" s="1"/>
  <c r="AC32" i="3"/>
  <c r="AD32" i="3"/>
  <c r="AD32" i="5" s="1"/>
  <c r="AE32" i="3"/>
  <c r="AE32" i="5" s="1"/>
  <c r="AF32" i="3"/>
  <c r="AF32" i="5" s="1"/>
  <c r="AB33" i="3"/>
  <c r="AB33" i="5" s="1"/>
  <c r="AC33" i="3"/>
  <c r="AD33" i="3"/>
  <c r="AD33" i="5" s="1"/>
  <c r="AE33" i="3"/>
  <c r="AE33" i="5" s="1"/>
  <c r="AF33" i="3"/>
  <c r="AF33" i="5" s="1"/>
  <c r="AB34" i="3"/>
  <c r="AB34" i="5" s="1"/>
  <c r="AC34" i="3"/>
  <c r="AD34" i="3"/>
  <c r="AD34" i="5" s="1"/>
  <c r="AE34" i="3"/>
  <c r="AE34" i="5" s="1"/>
  <c r="AF34" i="3"/>
  <c r="AF34" i="5" s="1"/>
  <c r="AB35" i="3"/>
  <c r="AB35" i="5" s="1"/>
  <c r="AC35" i="3"/>
  <c r="AD35" i="3"/>
  <c r="AD35" i="5" s="1"/>
  <c r="AE35" i="3"/>
  <c r="AE35" i="5" s="1"/>
  <c r="AF35" i="3"/>
  <c r="AF35" i="5" s="1"/>
  <c r="AB36" i="3"/>
  <c r="AB36" i="5" s="1"/>
  <c r="AC36" i="3"/>
  <c r="AD36" i="3"/>
  <c r="AD36" i="5" s="1"/>
  <c r="AE36" i="3"/>
  <c r="AE36" i="5" s="1"/>
  <c r="AF36" i="3"/>
  <c r="AF36" i="5" s="1"/>
  <c r="AB37" i="3"/>
  <c r="AB37" i="5" s="1"/>
  <c r="AC37" i="3"/>
  <c r="AD37" i="3"/>
  <c r="AD37" i="5" s="1"/>
  <c r="AE37" i="3"/>
  <c r="AE37" i="5" s="1"/>
  <c r="AF37" i="3"/>
  <c r="AF37" i="5" s="1"/>
  <c r="AB38" i="3"/>
  <c r="AB38" i="5" s="1"/>
  <c r="AC38" i="3"/>
  <c r="AD38" i="3"/>
  <c r="AD38" i="5" s="1"/>
  <c r="AE38" i="3"/>
  <c r="AE38" i="5" s="1"/>
  <c r="AF38" i="3"/>
  <c r="AF38" i="5" s="1"/>
  <c r="AB39" i="3"/>
  <c r="AB39" i="5" s="1"/>
  <c r="AC39" i="3"/>
  <c r="AD39" i="3"/>
  <c r="AD39" i="5" s="1"/>
  <c r="AE39" i="3"/>
  <c r="AE39" i="5" s="1"/>
  <c r="AF39" i="3"/>
  <c r="AF39" i="5" s="1"/>
  <c r="AB40" i="3"/>
  <c r="AB40" i="5" s="1"/>
  <c r="AC40" i="3"/>
  <c r="AD40" i="3"/>
  <c r="AD40" i="5" s="1"/>
  <c r="AE40" i="3"/>
  <c r="AE40" i="5" s="1"/>
  <c r="AF40" i="3"/>
  <c r="AF40" i="5" s="1"/>
  <c r="AB41" i="3"/>
  <c r="AB41" i="5" s="1"/>
  <c r="AC41" i="3"/>
  <c r="AC41" i="5" s="1"/>
  <c r="AD41" i="3"/>
  <c r="AD41" i="5" s="1"/>
  <c r="AE41" i="3"/>
  <c r="AE41" i="5" s="1"/>
  <c r="AF41" i="3"/>
  <c r="AF41" i="5" s="1"/>
  <c r="AB42" i="3"/>
  <c r="AB42" i="5" s="1"/>
  <c r="AC42" i="3"/>
  <c r="AC42" i="5" s="1"/>
  <c r="AD42" i="3"/>
  <c r="AD42" i="5" s="1"/>
  <c r="AE42" i="3"/>
  <c r="AE42" i="5" s="1"/>
  <c r="AF42" i="3"/>
  <c r="AF42" i="5" s="1"/>
  <c r="Q2" i="5"/>
  <c r="R2" i="5"/>
  <c r="S2" i="5"/>
  <c r="T2" i="5"/>
  <c r="U2" i="5"/>
  <c r="V2" i="5"/>
  <c r="W2" i="5"/>
  <c r="X2" i="5"/>
  <c r="Y2" i="5"/>
  <c r="Z2" i="5"/>
  <c r="AA2" i="5"/>
  <c r="AG2" i="5"/>
  <c r="AI2" i="5"/>
  <c r="P5" i="3"/>
  <c r="Q5" i="3"/>
  <c r="R5" i="3"/>
  <c r="S5" i="3"/>
  <c r="T5" i="3"/>
  <c r="U5" i="3"/>
  <c r="V5" i="3"/>
  <c r="W5" i="3"/>
  <c r="X5" i="3"/>
  <c r="Y5" i="3"/>
  <c r="Z5" i="3"/>
  <c r="AA5" i="3"/>
  <c r="AG5" i="3"/>
  <c r="P6" i="3"/>
  <c r="Q6" i="3"/>
  <c r="R6" i="3"/>
  <c r="S6" i="3"/>
  <c r="T6" i="3"/>
  <c r="U6" i="3"/>
  <c r="V6" i="3"/>
  <c r="W6" i="3"/>
  <c r="X6" i="3"/>
  <c r="Y6" i="3"/>
  <c r="Z6" i="3"/>
  <c r="AA6" i="3"/>
  <c r="AG6" i="3"/>
  <c r="AI6" i="5"/>
  <c r="P7" i="3"/>
  <c r="Q7" i="3"/>
  <c r="R7" i="3"/>
  <c r="S7" i="3"/>
  <c r="T7" i="3"/>
  <c r="U7" i="3"/>
  <c r="V7" i="3"/>
  <c r="W7" i="3"/>
  <c r="W7" i="5" s="1"/>
  <c r="X7" i="3"/>
  <c r="X7" i="5" s="1"/>
  <c r="Y7" i="3"/>
  <c r="Z7" i="3"/>
  <c r="AA7" i="3"/>
  <c r="AG7" i="3"/>
  <c r="AI7" i="5"/>
  <c r="P8" i="3"/>
  <c r="Q8" i="3"/>
  <c r="R8" i="3"/>
  <c r="S8" i="3"/>
  <c r="T8" i="3"/>
  <c r="U8" i="3"/>
  <c r="V8" i="3"/>
  <c r="W8" i="3"/>
  <c r="X8" i="3"/>
  <c r="X8" i="5" s="1"/>
  <c r="Y8" i="3"/>
  <c r="Z8" i="3"/>
  <c r="AA8" i="3"/>
  <c r="AG8" i="3"/>
  <c r="AG8" i="5" s="1"/>
  <c r="AI8" i="5"/>
  <c r="P9" i="3"/>
  <c r="Q9" i="3"/>
  <c r="R9" i="3"/>
  <c r="S9" i="3"/>
  <c r="T9" i="3"/>
  <c r="U9" i="3"/>
  <c r="V9" i="3"/>
  <c r="W9" i="3"/>
  <c r="X9" i="3"/>
  <c r="X9" i="5" s="1"/>
  <c r="Y9" i="3"/>
  <c r="Z9" i="3"/>
  <c r="AA9" i="3"/>
  <c r="AG9" i="3"/>
  <c r="AI9" i="5"/>
  <c r="P10" i="3"/>
  <c r="Q10" i="3"/>
  <c r="R10" i="3"/>
  <c r="R10" i="5" s="1"/>
  <c r="S10" i="3"/>
  <c r="T10" i="3"/>
  <c r="T10" i="5" s="1"/>
  <c r="U10" i="3"/>
  <c r="V10" i="3"/>
  <c r="W10" i="3"/>
  <c r="W10" i="5" s="1"/>
  <c r="X10" i="3"/>
  <c r="X10" i="5" s="1"/>
  <c r="Y10" i="3"/>
  <c r="Z10" i="3"/>
  <c r="AA10" i="3"/>
  <c r="AG10" i="3"/>
  <c r="AG10" i="5" s="1"/>
  <c r="AI10" i="5"/>
  <c r="P11" i="3"/>
  <c r="Q11" i="3"/>
  <c r="R11" i="3"/>
  <c r="R11" i="5" s="1"/>
  <c r="S11" i="3"/>
  <c r="T11" i="3"/>
  <c r="T11" i="5" s="1"/>
  <c r="U11" i="3"/>
  <c r="V11" i="3"/>
  <c r="W11" i="3"/>
  <c r="X11" i="3"/>
  <c r="X11" i="5" s="1"/>
  <c r="Y11" i="3"/>
  <c r="Z11" i="3"/>
  <c r="AA11" i="3"/>
  <c r="AG11" i="3"/>
  <c r="AG11" i="5" s="1"/>
  <c r="AI11" i="5"/>
  <c r="P12" i="3"/>
  <c r="Q12" i="3"/>
  <c r="R12" i="3"/>
  <c r="R12" i="5" s="1"/>
  <c r="S12" i="3"/>
  <c r="T12" i="3"/>
  <c r="T12" i="5" s="1"/>
  <c r="U12" i="3"/>
  <c r="U12" i="5" s="1"/>
  <c r="V12" i="3"/>
  <c r="W12" i="3"/>
  <c r="X12" i="3"/>
  <c r="X12" i="5" s="1"/>
  <c r="Y12" i="3"/>
  <c r="Y12" i="5" s="1"/>
  <c r="Z12" i="3"/>
  <c r="AA12" i="3"/>
  <c r="AG12" i="3"/>
  <c r="AG12" i="5" s="1"/>
  <c r="AI12" i="5"/>
  <c r="P13" i="3"/>
  <c r="Q13" i="3"/>
  <c r="R13" i="3"/>
  <c r="S13" i="3"/>
  <c r="T13" i="3"/>
  <c r="U13" i="3"/>
  <c r="U13" i="5" s="1"/>
  <c r="V13" i="3"/>
  <c r="W13" i="3"/>
  <c r="W13" i="5" s="1"/>
  <c r="X13" i="3"/>
  <c r="X13" i="5" s="1"/>
  <c r="Y13" i="3"/>
  <c r="Z13" i="3"/>
  <c r="Z13" i="5" s="1"/>
  <c r="AA13" i="3"/>
  <c r="AG13" i="3"/>
  <c r="AG13" i="5" s="1"/>
  <c r="AI13" i="5"/>
  <c r="P14" i="3"/>
  <c r="Q14" i="3"/>
  <c r="R14" i="3"/>
  <c r="R14" i="5" s="1"/>
  <c r="S14" i="3"/>
  <c r="S14" i="5" s="1"/>
  <c r="T14" i="3"/>
  <c r="T14" i="5" s="1"/>
  <c r="U14" i="3"/>
  <c r="U14" i="5" s="1"/>
  <c r="V14" i="3"/>
  <c r="W14" i="3"/>
  <c r="W14" i="5" s="1"/>
  <c r="X14" i="3"/>
  <c r="X14" i="5" s="1"/>
  <c r="Y14" i="3"/>
  <c r="Y14" i="5" s="1"/>
  <c r="Z14" i="3"/>
  <c r="Z14" i="5" s="1"/>
  <c r="AA14" i="3"/>
  <c r="AG14" i="3"/>
  <c r="AG14" i="5" s="1"/>
  <c r="AI14" i="5"/>
  <c r="P15" i="3"/>
  <c r="Q15" i="3"/>
  <c r="R15" i="3"/>
  <c r="S15" i="3"/>
  <c r="T15" i="3"/>
  <c r="T15" i="5" s="1"/>
  <c r="U15" i="3"/>
  <c r="U15" i="5" s="1"/>
  <c r="V15" i="3"/>
  <c r="V15" i="5" s="1"/>
  <c r="W15" i="3"/>
  <c r="W15" i="5" s="1"/>
  <c r="X15" i="3"/>
  <c r="X15" i="5" s="1"/>
  <c r="Y15" i="3"/>
  <c r="Y15" i="5" s="1"/>
  <c r="Z15" i="3"/>
  <c r="Z15" i="5" s="1"/>
  <c r="AA15" i="3"/>
  <c r="AA15" i="5" s="1"/>
  <c r="AG15" i="3"/>
  <c r="AG15" i="5" s="1"/>
  <c r="AI15" i="5"/>
  <c r="P16" i="3"/>
  <c r="Q16" i="3"/>
  <c r="R16" i="3"/>
  <c r="S16" i="3"/>
  <c r="S16" i="5" s="1"/>
  <c r="T16" i="3"/>
  <c r="T16" i="5" s="1"/>
  <c r="U16" i="3"/>
  <c r="U16" i="5" s="1"/>
  <c r="V16" i="3"/>
  <c r="W16" i="3"/>
  <c r="W16" i="5" s="1"/>
  <c r="X16" i="3"/>
  <c r="X16" i="5" s="1"/>
  <c r="Y16" i="3"/>
  <c r="Y16" i="5" s="1"/>
  <c r="Z16" i="3"/>
  <c r="Z16" i="5" s="1"/>
  <c r="AA16" i="3"/>
  <c r="AG16" i="3"/>
  <c r="AG16" i="5" s="1"/>
  <c r="AI16" i="5"/>
  <c r="P17" i="3"/>
  <c r="Q17" i="3"/>
  <c r="R17" i="3"/>
  <c r="R17" i="5" s="1"/>
  <c r="S17" i="3"/>
  <c r="T17" i="3"/>
  <c r="T17" i="5" s="1"/>
  <c r="U17" i="3"/>
  <c r="U17" i="5" s="1"/>
  <c r="V17" i="3"/>
  <c r="V17" i="5" s="1"/>
  <c r="W17" i="3"/>
  <c r="W17" i="5" s="1"/>
  <c r="X17" i="3"/>
  <c r="X17" i="5" s="1"/>
  <c r="Y17" i="3"/>
  <c r="Y17" i="5" s="1"/>
  <c r="Z17" i="3"/>
  <c r="Z17" i="5" s="1"/>
  <c r="AA17" i="3"/>
  <c r="AA17" i="5" s="1"/>
  <c r="AG17" i="3"/>
  <c r="AG17" i="5" s="1"/>
  <c r="AI17" i="5"/>
  <c r="P18" i="3"/>
  <c r="Q18" i="3"/>
  <c r="R18" i="3"/>
  <c r="S18" i="3"/>
  <c r="S18" i="5" s="1"/>
  <c r="T18" i="3"/>
  <c r="T18" i="5" s="1"/>
  <c r="U18" i="3"/>
  <c r="U18" i="5" s="1"/>
  <c r="V18" i="3"/>
  <c r="V18" i="5" s="1"/>
  <c r="W18" i="3"/>
  <c r="W18" i="5" s="1"/>
  <c r="X18" i="3"/>
  <c r="X18" i="5" s="1"/>
  <c r="Y18" i="3"/>
  <c r="Z18" i="3"/>
  <c r="Z18" i="5" s="1"/>
  <c r="AA18" i="3"/>
  <c r="AA18" i="5" s="1"/>
  <c r="AG18" i="3"/>
  <c r="AG18" i="5" s="1"/>
  <c r="AI18" i="5"/>
  <c r="P19" i="3"/>
  <c r="Q19" i="3"/>
  <c r="R19" i="3"/>
  <c r="R19" i="5" s="1"/>
  <c r="S19" i="3"/>
  <c r="S19" i="5" s="1"/>
  <c r="T19" i="3"/>
  <c r="T19" i="5" s="1"/>
  <c r="U19" i="3"/>
  <c r="U19" i="5" s="1"/>
  <c r="V19" i="3"/>
  <c r="V19" i="5" s="1"/>
  <c r="W19" i="3"/>
  <c r="W19" i="5" s="1"/>
  <c r="X19" i="3"/>
  <c r="X19" i="5" s="1"/>
  <c r="Y19" i="3"/>
  <c r="Y19" i="5" s="1"/>
  <c r="Z19" i="3"/>
  <c r="Z19" i="5" s="1"/>
  <c r="AA19" i="3"/>
  <c r="AA19" i="5" s="1"/>
  <c r="AG19" i="3"/>
  <c r="AG19" i="5" s="1"/>
  <c r="AI19" i="5"/>
  <c r="P20" i="3"/>
  <c r="Q20" i="3"/>
  <c r="R20" i="3"/>
  <c r="R20" i="5" s="1"/>
  <c r="S20" i="3"/>
  <c r="S20" i="5" s="1"/>
  <c r="T20" i="3"/>
  <c r="T20" i="5" s="1"/>
  <c r="U20" i="3"/>
  <c r="U20" i="5" s="1"/>
  <c r="V20" i="3"/>
  <c r="V20" i="5" s="1"/>
  <c r="W20" i="3"/>
  <c r="W20" i="5" s="1"/>
  <c r="X20" i="3"/>
  <c r="X20" i="5" s="1"/>
  <c r="Y20" i="3"/>
  <c r="Y20" i="5" s="1"/>
  <c r="Z20" i="3"/>
  <c r="Z20" i="5" s="1"/>
  <c r="AA20" i="3"/>
  <c r="AA20" i="5" s="1"/>
  <c r="AG20" i="3"/>
  <c r="AG20" i="5" s="1"/>
  <c r="AI20" i="5"/>
  <c r="P21" i="3"/>
  <c r="Q21" i="3"/>
  <c r="R21" i="3"/>
  <c r="R21" i="5" s="1"/>
  <c r="S21" i="3"/>
  <c r="S21" i="5" s="1"/>
  <c r="T21" i="3"/>
  <c r="T21" i="5" s="1"/>
  <c r="U21" i="3"/>
  <c r="U21" i="5" s="1"/>
  <c r="V21" i="3"/>
  <c r="V21" i="5" s="1"/>
  <c r="W21" i="3"/>
  <c r="W21" i="5" s="1"/>
  <c r="X21" i="3"/>
  <c r="X21" i="5" s="1"/>
  <c r="Y21" i="3"/>
  <c r="Y21" i="5" s="1"/>
  <c r="Z21" i="3"/>
  <c r="Z21" i="5" s="1"/>
  <c r="AA21" i="3"/>
  <c r="AA21" i="5" s="1"/>
  <c r="AG21" i="3"/>
  <c r="AG21" i="5" s="1"/>
  <c r="AI21" i="5"/>
  <c r="P22" i="3"/>
  <c r="Q22" i="3"/>
  <c r="R22" i="3"/>
  <c r="S22" i="3"/>
  <c r="S22" i="5" s="1"/>
  <c r="T22" i="3"/>
  <c r="T22" i="5" s="1"/>
  <c r="U22" i="3"/>
  <c r="U22" i="5" s="1"/>
  <c r="V22" i="3"/>
  <c r="V22" i="5" s="1"/>
  <c r="W22" i="3"/>
  <c r="W22" i="5" s="1"/>
  <c r="X22" i="3"/>
  <c r="X22" i="5" s="1"/>
  <c r="Y22" i="3"/>
  <c r="Y22" i="5" s="1"/>
  <c r="Z22" i="3"/>
  <c r="Z22" i="5" s="1"/>
  <c r="AA22" i="3"/>
  <c r="AA22" i="5" s="1"/>
  <c r="AG22" i="3"/>
  <c r="AG22" i="5" s="1"/>
  <c r="AI22" i="5"/>
  <c r="P23" i="3"/>
  <c r="Q23" i="3"/>
  <c r="R23" i="3"/>
  <c r="R23" i="5" s="1"/>
  <c r="S23" i="3"/>
  <c r="S23" i="5" s="1"/>
  <c r="T23" i="3"/>
  <c r="T23" i="5" s="1"/>
  <c r="U23" i="3"/>
  <c r="U23" i="5" s="1"/>
  <c r="V23" i="3"/>
  <c r="V23" i="5" s="1"/>
  <c r="W23" i="3"/>
  <c r="W23" i="5" s="1"/>
  <c r="X23" i="3"/>
  <c r="X23" i="5" s="1"/>
  <c r="Y23" i="3"/>
  <c r="Y23" i="5" s="1"/>
  <c r="Z23" i="3"/>
  <c r="Z23" i="5" s="1"/>
  <c r="AA23" i="3"/>
  <c r="AA23" i="5" s="1"/>
  <c r="AG23" i="3"/>
  <c r="AG23" i="5" s="1"/>
  <c r="AI23" i="5"/>
  <c r="P24" i="3"/>
  <c r="Q24" i="3"/>
  <c r="R24" i="3"/>
  <c r="R24" i="5" s="1"/>
  <c r="S24" i="3"/>
  <c r="S24" i="5" s="1"/>
  <c r="T24" i="3"/>
  <c r="T24" i="5" s="1"/>
  <c r="U24" i="3"/>
  <c r="U24" i="5" s="1"/>
  <c r="V24" i="3"/>
  <c r="V24" i="5" s="1"/>
  <c r="W24" i="3"/>
  <c r="W24" i="5" s="1"/>
  <c r="X24" i="3"/>
  <c r="X24" i="5" s="1"/>
  <c r="Y24" i="3"/>
  <c r="Y24" i="5" s="1"/>
  <c r="Z24" i="3"/>
  <c r="Z24" i="5" s="1"/>
  <c r="AA24" i="3"/>
  <c r="AA24" i="5" s="1"/>
  <c r="AG24" i="3"/>
  <c r="AG24" i="5" s="1"/>
  <c r="AI24" i="5"/>
  <c r="P25" i="3"/>
  <c r="Q25" i="3"/>
  <c r="R25" i="3"/>
  <c r="R25" i="5" s="1"/>
  <c r="S25" i="3"/>
  <c r="S25" i="5" s="1"/>
  <c r="T25" i="3"/>
  <c r="T25" i="5" s="1"/>
  <c r="U25" i="3"/>
  <c r="U25" i="5" s="1"/>
  <c r="V25" i="3"/>
  <c r="V25" i="5" s="1"/>
  <c r="W25" i="3"/>
  <c r="W25" i="5" s="1"/>
  <c r="X25" i="3"/>
  <c r="X25" i="5" s="1"/>
  <c r="Y25" i="3"/>
  <c r="Y25" i="5" s="1"/>
  <c r="Z25" i="3"/>
  <c r="Z25" i="5" s="1"/>
  <c r="AA25" i="3"/>
  <c r="AA25" i="5" s="1"/>
  <c r="AG25" i="3"/>
  <c r="AG25" i="5" s="1"/>
  <c r="AI25" i="5"/>
  <c r="P26" i="3"/>
  <c r="Q26" i="3"/>
  <c r="R26" i="3"/>
  <c r="R26" i="5" s="1"/>
  <c r="S26" i="3"/>
  <c r="S26" i="5" s="1"/>
  <c r="T26" i="3"/>
  <c r="T26" i="5" s="1"/>
  <c r="U26" i="3"/>
  <c r="U26" i="5" s="1"/>
  <c r="V26" i="3"/>
  <c r="V26" i="5" s="1"/>
  <c r="W26" i="3"/>
  <c r="W26" i="5" s="1"/>
  <c r="X26" i="3"/>
  <c r="X26" i="5" s="1"/>
  <c r="Y26" i="3"/>
  <c r="Y26" i="5" s="1"/>
  <c r="Z26" i="3"/>
  <c r="Z26" i="5" s="1"/>
  <c r="AA26" i="3"/>
  <c r="AA26" i="5" s="1"/>
  <c r="AG26" i="3"/>
  <c r="AG26" i="5" s="1"/>
  <c r="AI26" i="5"/>
  <c r="P27" i="3"/>
  <c r="Q27" i="3"/>
  <c r="R27" i="3"/>
  <c r="R27" i="5" s="1"/>
  <c r="S27" i="3"/>
  <c r="S27" i="5" s="1"/>
  <c r="T27" i="3"/>
  <c r="T27" i="5" s="1"/>
  <c r="U27" i="3"/>
  <c r="U27" i="5" s="1"/>
  <c r="V27" i="3"/>
  <c r="V27" i="5" s="1"/>
  <c r="W27" i="3"/>
  <c r="W27" i="5" s="1"/>
  <c r="X27" i="3"/>
  <c r="X27" i="5" s="1"/>
  <c r="Y27" i="3"/>
  <c r="Y27" i="5" s="1"/>
  <c r="Z27" i="3"/>
  <c r="Z27" i="5" s="1"/>
  <c r="AA27" i="3"/>
  <c r="AA27" i="5" s="1"/>
  <c r="AG27" i="3"/>
  <c r="AG27" i="5" s="1"/>
  <c r="AI27" i="5"/>
  <c r="P28" i="3"/>
  <c r="Q28" i="3"/>
  <c r="R28" i="3"/>
  <c r="R28" i="5" s="1"/>
  <c r="S28" i="3"/>
  <c r="S28" i="5" s="1"/>
  <c r="T28" i="3"/>
  <c r="T28" i="5" s="1"/>
  <c r="U28" i="3"/>
  <c r="U28" i="5" s="1"/>
  <c r="V28" i="3"/>
  <c r="V28" i="5" s="1"/>
  <c r="W28" i="3"/>
  <c r="W28" i="5" s="1"/>
  <c r="X28" i="3"/>
  <c r="X28" i="5" s="1"/>
  <c r="Y28" i="3"/>
  <c r="Y28" i="5" s="1"/>
  <c r="Z28" i="3"/>
  <c r="Z28" i="5" s="1"/>
  <c r="AA28" i="3"/>
  <c r="AA28" i="5" s="1"/>
  <c r="AG28" i="3"/>
  <c r="AG28" i="5" s="1"/>
  <c r="AI28" i="5"/>
  <c r="P29" i="3"/>
  <c r="Q29" i="3"/>
  <c r="R29" i="3"/>
  <c r="R29" i="5" s="1"/>
  <c r="S29" i="3"/>
  <c r="S29" i="5" s="1"/>
  <c r="T29" i="3"/>
  <c r="T29" i="5" s="1"/>
  <c r="U29" i="3"/>
  <c r="U29" i="5" s="1"/>
  <c r="V29" i="3"/>
  <c r="V29" i="5" s="1"/>
  <c r="W29" i="3"/>
  <c r="W29" i="5" s="1"/>
  <c r="X29" i="3"/>
  <c r="X29" i="5" s="1"/>
  <c r="Y29" i="3"/>
  <c r="Y29" i="5" s="1"/>
  <c r="Z29" i="3"/>
  <c r="Z29" i="5" s="1"/>
  <c r="AA29" i="3"/>
  <c r="AA29" i="5" s="1"/>
  <c r="AG29" i="3"/>
  <c r="AG29" i="5" s="1"/>
  <c r="AI29" i="5"/>
  <c r="P30" i="3"/>
  <c r="Q30" i="3"/>
  <c r="R30" i="3"/>
  <c r="R30" i="5" s="1"/>
  <c r="S30" i="3"/>
  <c r="S30" i="5" s="1"/>
  <c r="T30" i="3"/>
  <c r="T30" i="5" s="1"/>
  <c r="U30" i="3"/>
  <c r="U30" i="5" s="1"/>
  <c r="V30" i="3"/>
  <c r="V30" i="5" s="1"/>
  <c r="W30" i="3"/>
  <c r="W30" i="5" s="1"/>
  <c r="X30" i="3"/>
  <c r="X30" i="5" s="1"/>
  <c r="Y30" i="3"/>
  <c r="Y30" i="5" s="1"/>
  <c r="Z30" i="3"/>
  <c r="Z30" i="5" s="1"/>
  <c r="AA30" i="3"/>
  <c r="AA30" i="5" s="1"/>
  <c r="AG30" i="3"/>
  <c r="AG30" i="5" s="1"/>
  <c r="AI30" i="5"/>
  <c r="P31" i="3"/>
  <c r="Q31" i="3"/>
  <c r="R31" i="3"/>
  <c r="R31" i="5" s="1"/>
  <c r="S31" i="3"/>
  <c r="S31" i="5" s="1"/>
  <c r="T31" i="3"/>
  <c r="T31" i="5" s="1"/>
  <c r="U31" i="3"/>
  <c r="U31" i="5" s="1"/>
  <c r="V31" i="3"/>
  <c r="V31" i="5" s="1"/>
  <c r="W31" i="3"/>
  <c r="W31" i="5" s="1"/>
  <c r="X31" i="3"/>
  <c r="X31" i="5" s="1"/>
  <c r="Y31" i="3"/>
  <c r="Y31" i="5" s="1"/>
  <c r="Z31" i="3"/>
  <c r="Z31" i="5" s="1"/>
  <c r="AA31" i="3"/>
  <c r="AA31" i="5" s="1"/>
  <c r="AG31" i="3"/>
  <c r="AG31" i="5" s="1"/>
  <c r="AI31" i="5"/>
  <c r="P32" i="3"/>
  <c r="Q32" i="3"/>
  <c r="R32" i="3"/>
  <c r="R32" i="5" s="1"/>
  <c r="S32" i="3"/>
  <c r="S32" i="5" s="1"/>
  <c r="T32" i="3"/>
  <c r="T32" i="5" s="1"/>
  <c r="U32" i="3"/>
  <c r="U32" i="5" s="1"/>
  <c r="V32" i="3"/>
  <c r="V32" i="5" s="1"/>
  <c r="W32" i="3"/>
  <c r="W32" i="5" s="1"/>
  <c r="X32" i="3"/>
  <c r="X32" i="5" s="1"/>
  <c r="Y32" i="3"/>
  <c r="Y32" i="5" s="1"/>
  <c r="Z32" i="3"/>
  <c r="Z32" i="5" s="1"/>
  <c r="AA32" i="3"/>
  <c r="AA32" i="5" s="1"/>
  <c r="AG32" i="3"/>
  <c r="AG32" i="5" s="1"/>
  <c r="AI32" i="5"/>
  <c r="P33" i="3"/>
  <c r="Q33" i="3"/>
  <c r="R33" i="3"/>
  <c r="R33" i="5" s="1"/>
  <c r="S33" i="3"/>
  <c r="S33" i="5" s="1"/>
  <c r="T33" i="3"/>
  <c r="T33" i="5" s="1"/>
  <c r="U33" i="3"/>
  <c r="U33" i="5" s="1"/>
  <c r="V33" i="3"/>
  <c r="V33" i="5" s="1"/>
  <c r="W33" i="3"/>
  <c r="W33" i="5" s="1"/>
  <c r="X33" i="3"/>
  <c r="X33" i="5" s="1"/>
  <c r="Y33" i="3"/>
  <c r="Y33" i="5" s="1"/>
  <c r="Z33" i="3"/>
  <c r="Z33" i="5" s="1"/>
  <c r="AA33" i="3"/>
  <c r="AA33" i="5" s="1"/>
  <c r="AG33" i="3"/>
  <c r="AG33" i="5" s="1"/>
  <c r="AI33" i="5"/>
  <c r="P34" i="3"/>
  <c r="Q34" i="3"/>
  <c r="R34" i="3"/>
  <c r="R34" i="5" s="1"/>
  <c r="S34" i="3"/>
  <c r="S34" i="5" s="1"/>
  <c r="T34" i="3"/>
  <c r="T34" i="5" s="1"/>
  <c r="U34" i="3"/>
  <c r="U34" i="5" s="1"/>
  <c r="V34" i="3"/>
  <c r="V34" i="5" s="1"/>
  <c r="W34" i="3"/>
  <c r="W34" i="5" s="1"/>
  <c r="X34" i="3"/>
  <c r="X34" i="5" s="1"/>
  <c r="Y34" i="3"/>
  <c r="Y34" i="5" s="1"/>
  <c r="Z34" i="3"/>
  <c r="Z34" i="5" s="1"/>
  <c r="AA34" i="3"/>
  <c r="AA34" i="5" s="1"/>
  <c r="AG34" i="3"/>
  <c r="AG34" i="5" s="1"/>
  <c r="AI34" i="5"/>
  <c r="P35" i="3"/>
  <c r="Q35" i="3"/>
  <c r="R35" i="3"/>
  <c r="R35" i="5" s="1"/>
  <c r="S35" i="3"/>
  <c r="S35" i="5" s="1"/>
  <c r="T35" i="3"/>
  <c r="T35" i="5" s="1"/>
  <c r="U35" i="3"/>
  <c r="U35" i="5" s="1"/>
  <c r="V35" i="3"/>
  <c r="V35" i="5" s="1"/>
  <c r="W35" i="3"/>
  <c r="W35" i="5" s="1"/>
  <c r="X35" i="3"/>
  <c r="X35" i="5" s="1"/>
  <c r="Y35" i="3"/>
  <c r="Y35" i="5" s="1"/>
  <c r="Z35" i="3"/>
  <c r="Z35" i="5" s="1"/>
  <c r="AA35" i="3"/>
  <c r="AA35" i="5" s="1"/>
  <c r="AG35" i="3"/>
  <c r="AG35" i="5" s="1"/>
  <c r="AI35" i="5"/>
  <c r="P36" i="3"/>
  <c r="Q36" i="3"/>
  <c r="R36" i="3"/>
  <c r="R36" i="5" s="1"/>
  <c r="S36" i="3"/>
  <c r="S36" i="5" s="1"/>
  <c r="T36" i="3"/>
  <c r="T36" i="5" s="1"/>
  <c r="U36" i="3"/>
  <c r="U36" i="5" s="1"/>
  <c r="V36" i="3"/>
  <c r="V36" i="5" s="1"/>
  <c r="W36" i="3"/>
  <c r="W36" i="5" s="1"/>
  <c r="X36" i="3"/>
  <c r="X36" i="5" s="1"/>
  <c r="Y36" i="3"/>
  <c r="Y36" i="5" s="1"/>
  <c r="Z36" i="3"/>
  <c r="Z36" i="5" s="1"/>
  <c r="AA36" i="3"/>
  <c r="AA36" i="5" s="1"/>
  <c r="AG36" i="3"/>
  <c r="AG36" i="5" s="1"/>
  <c r="AI36" i="5"/>
  <c r="P37" i="3"/>
  <c r="Q37" i="3"/>
  <c r="R37" i="3"/>
  <c r="R37" i="5" s="1"/>
  <c r="S37" i="3"/>
  <c r="S37" i="5" s="1"/>
  <c r="T37" i="3"/>
  <c r="T37" i="5" s="1"/>
  <c r="U37" i="3"/>
  <c r="U37" i="5" s="1"/>
  <c r="V37" i="3"/>
  <c r="V37" i="5" s="1"/>
  <c r="W37" i="3"/>
  <c r="W37" i="5" s="1"/>
  <c r="X37" i="3"/>
  <c r="X37" i="5" s="1"/>
  <c r="Y37" i="3"/>
  <c r="Y37" i="5" s="1"/>
  <c r="Z37" i="3"/>
  <c r="Z37" i="5" s="1"/>
  <c r="AA37" i="3"/>
  <c r="AA37" i="5" s="1"/>
  <c r="AG37" i="3"/>
  <c r="AG37" i="5" s="1"/>
  <c r="AI37" i="5"/>
  <c r="P38" i="3"/>
  <c r="Q38" i="3"/>
  <c r="R38" i="3"/>
  <c r="R38" i="5" s="1"/>
  <c r="S38" i="3"/>
  <c r="S38" i="5" s="1"/>
  <c r="T38" i="3"/>
  <c r="T38" i="5" s="1"/>
  <c r="U38" i="3"/>
  <c r="U38" i="5" s="1"/>
  <c r="V38" i="3"/>
  <c r="V38" i="5" s="1"/>
  <c r="W38" i="3"/>
  <c r="W38" i="5" s="1"/>
  <c r="X38" i="3"/>
  <c r="X38" i="5" s="1"/>
  <c r="Y38" i="3"/>
  <c r="Y38" i="5" s="1"/>
  <c r="Z38" i="3"/>
  <c r="Z38" i="5" s="1"/>
  <c r="AA38" i="3"/>
  <c r="AA38" i="5" s="1"/>
  <c r="AG38" i="3"/>
  <c r="AG38" i="5" s="1"/>
  <c r="AI38" i="5"/>
  <c r="P39" i="3"/>
  <c r="Q39" i="3"/>
  <c r="R39" i="3"/>
  <c r="R39" i="5" s="1"/>
  <c r="S39" i="3"/>
  <c r="S39" i="5" s="1"/>
  <c r="T39" i="3"/>
  <c r="T39" i="5" s="1"/>
  <c r="U39" i="3"/>
  <c r="U39" i="5" s="1"/>
  <c r="V39" i="3"/>
  <c r="V39" i="5" s="1"/>
  <c r="W39" i="3"/>
  <c r="W39" i="5" s="1"/>
  <c r="X39" i="3"/>
  <c r="X39" i="5" s="1"/>
  <c r="Y39" i="3"/>
  <c r="Y39" i="5" s="1"/>
  <c r="Z39" i="3"/>
  <c r="Z39" i="5" s="1"/>
  <c r="AA39" i="3"/>
  <c r="AA39" i="5" s="1"/>
  <c r="AG39" i="3"/>
  <c r="AG39" i="5" s="1"/>
  <c r="AI39" i="5"/>
  <c r="P40" i="3"/>
  <c r="Q40" i="3"/>
  <c r="R40" i="3"/>
  <c r="R40" i="5" s="1"/>
  <c r="S40" i="3"/>
  <c r="S40" i="5" s="1"/>
  <c r="T40" i="3"/>
  <c r="T40" i="5" s="1"/>
  <c r="U40" i="3"/>
  <c r="U40" i="5" s="1"/>
  <c r="V40" i="3"/>
  <c r="V40" i="5" s="1"/>
  <c r="W40" i="3"/>
  <c r="W40" i="5" s="1"/>
  <c r="X40" i="3"/>
  <c r="X40" i="5" s="1"/>
  <c r="Y40" i="3"/>
  <c r="Y40" i="5" s="1"/>
  <c r="Z40" i="3"/>
  <c r="Z40" i="5" s="1"/>
  <c r="AA40" i="3"/>
  <c r="AA40" i="5" s="1"/>
  <c r="AG40" i="3"/>
  <c r="AG40" i="5" s="1"/>
  <c r="AI40" i="5"/>
  <c r="P41" i="3"/>
  <c r="Q41" i="3"/>
  <c r="R41" i="3"/>
  <c r="R41" i="5" s="1"/>
  <c r="S41" i="3"/>
  <c r="S41" i="5" s="1"/>
  <c r="T41" i="3"/>
  <c r="T41" i="5" s="1"/>
  <c r="U41" i="3"/>
  <c r="U41" i="5" s="1"/>
  <c r="V41" i="3"/>
  <c r="V41" i="5" s="1"/>
  <c r="W41" i="3"/>
  <c r="W41" i="5" s="1"/>
  <c r="X41" i="3"/>
  <c r="X41" i="5" s="1"/>
  <c r="Y41" i="3"/>
  <c r="Y41" i="5" s="1"/>
  <c r="Z41" i="3"/>
  <c r="Z41" i="5" s="1"/>
  <c r="AA41" i="3"/>
  <c r="AA41" i="5" s="1"/>
  <c r="AG41" i="3"/>
  <c r="AG41" i="5" s="1"/>
  <c r="AI41" i="5"/>
  <c r="P42" i="3"/>
  <c r="Q42" i="3"/>
  <c r="R42" i="3"/>
  <c r="R42" i="5" s="1"/>
  <c r="S42" i="3"/>
  <c r="S42" i="5" s="1"/>
  <c r="T42" i="3"/>
  <c r="T42" i="5" s="1"/>
  <c r="U42" i="3"/>
  <c r="U42" i="5" s="1"/>
  <c r="V42" i="3"/>
  <c r="V42" i="5" s="1"/>
  <c r="W42" i="3"/>
  <c r="W42" i="5" s="1"/>
  <c r="X42" i="3"/>
  <c r="X42" i="5" s="1"/>
  <c r="Y42" i="3"/>
  <c r="Y42" i="5" s="1"/>
  <c r="Z42" i="3"/>
  <c r="Z42" i="5" s="1"/>
  <c r="AA42" i="3"/>
  <c r="AA42" i="5" s="1"/>
  <c r="AG42" i="3"/>
  <c r="AG42" i="5" s="1"/>
  <c r="AI42" i="5"/>
  <c r="Q4" i="3"/>
  <c r="R4" i="3"/>
  <c r="S4" i="3"/>
  <c r="T4" i="3"/>
  <c r="U4" i="3"/>
  <c r="V4" i="3"/>
  <c r="W4" i="3"/>
  <c r="X4" i="3"/>
  <c r="X4" i="5" s="1"/>
  <c r="Y4" i="3"/>
  <c r="Z4" i="3"/>
  <c r="AA4" i="3"/>
  <c r="AG4" i="3"/>
  <c r="AG2" i="3"/>
  <c r="AI2" i="3"/>
  <c r="Q2" i="3"/>
  <c r="R2" i="3"/>
  <c r="S2" i="3"/>
  <c r="T2" i="3"/>
  <c r="U2" i="3"/>
  <c r="V2" i="3"/>
  <c r="W2" i="3"/>
  <c r="X2" i="3"/>
  <c r="Y2" i="3"/>
  <c r="Z2" i="3"/>
  <c r="AA2" i="3"/>
  <c r="E11" i="4"/>
  <c r="E12" i="4"/>
  <c r="E14" i="4"/>
  <c r="E15" i="4"/>
  <c r="E16" i="4"/>
  <c r="E17" i="4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" i="6"/>
  <c r="D87" i="6"/>
  <c r="E87" i="6"/>
  <c r="D88" i="6"/>
  <c r="E88" i="6"/>
  <c r="E41" i="4"/>
  <c r="E40" i="4"/>
  <c r="E7" i="4" l="1"/>
  <c r="E2" i="4"/>
  <c r="D86" i="6" l="1"/>
  <c r="E86" i="6"/>
  <c r="B42" i="5"/>
  <c r="B42" i="3"/>
  <c r="C42" i="3"/>
  <c r="C42" i="5" s="1"/>
  <c r="D42" i="3"/>
  <c r="D42" i="5" s="1"/>
  <c r="E42" i="3"/>
  <c r="E42" i="5" s="1"/>
  <c r="F42" i="3"/>
  <c r="F42" i="5" s="1"/>
  <c r="G42" i="3"/>
  <c r="G42" i="5" s="1"/>
  <c r="H42" i="3"/>
  <c r="H42" i="5" s="1"/>
  <c r="I42" i="3"/>
  <c r="I42" i="5" s="1"/>
  <c r="J42" i="3"/>
  <c r="J42" i="5" s="1"/>
  <c r="K42" i="3"/>
  <c r="K42" i="5" s="1"/>
  <c r="L42" i="3"/>
  <c r="L42" i="5" s="1"/>
  <c r="M42" i="3"/>
  <c r="M42" i="5" s="1"/>
  <c r="N42" i="3"/>
  <c r="N42" i="5" s="1"/>
  <c r="O42" i="3"/>
  <c r="P42" i="5"/>
  <c r="Q42" i="5"/>
  <c r="Q10" i="5"/>
  <c r="P14" i="5"/>
  <c r="P18" i="5"/>
  <c r="P20" i="5"/>
  <c r="P22" i="5"/>
  <c r="P24" i="5"/>
  <c r="P26" i="5"/>
  <c r="P28" i="5"/>
  <c r="P30" i="5"/>
  <c r="P32" i="5"/>
  <c r="P34" i="5"/>
  <c r="P36" i="5"/>
  <c r="P38" i="5"/>
  <c r="P40" i="5"/>
  <c r="P41" i="5"/>
  <c r="L2" i="5"/>
  <c r="M2" i="5"/>
  <c r="N2" i="5"/>
  <c r="O2" i="5"/>
  <c r="P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5" i="5"/>
  <c r="Q12" i="5"/>
  <c r="P39" i="5"/>
  <c r="P37" i="5"/>
  <c r="P35" i="5"/>
  <c r="P33" i="5"/>
  <c r="P31" i="5"/>
  <c r="P29" i="5"/>
  <c r="P27" i="5"/>
  <c r="P25" i="5"/>
  <c r="P23" i="5"/>
  <c r="P21" i="5"/>
  <c r="P19" i="5"/>
  <c r="P17" i="5"/>
  <c r="P16" i="5"/>
  <c r="P15" i="5"/>
  <c r="P13" i="5"/>
  <c r="P12" i="5"/>
  <c r="P11" i="5"/>
  <c r="P10" i="5"/>
  <c r="P4" i="3"/>
  <c r="O41" i="3"/>
  <c r="O41" i="5" s="1"/>
  <c r="O40" i="3"/>
  <c r="O40" i="5" s="1"/>
  <c r="O39" i="3"/>
  <c r="O39" i="5" s="1"/>
  <c r="O38" i="3"/>
  <c r="O38" i="5" s="1"/>
  <c r="O37" i="3"/>
  <c r="O37" i="5" s="1"/>
  <c r="O36" i="3"/>
  <c r="O36" i="5" s="1"/>
  <c r="O35" i="3"/>
  <c r="O35" i="5" s="1"/>
  <c r="O34" i="3"/>
  <c r="O34" i="5" s="1"/>
  <c r="O33" i="3"/>
  <c r="O33" i="5" s="1"/>
  <c r="O32" i="3"/>
  <c r="O32" i="5" s="1"/>
  <c r="O31" i="3"/>
  <c r="O31" i="5" s="1"/>
  <c r="O30" i="3"/>
  <c r="O30" i="5" s="1"/>
  <c r="O29" i="3"/>
  <c r="O29" i="5" s="1"/>
  <c r="O28" i="3"/>
  <c r="O28" i="5" s="1"/>
  <c r="O27" i="3"/>
  <c r="O27" i="5" s="1"/>
  <c r="O26" i="3"/>
  <c r="O26" i="5" s="1"/>
  <c r="O25" i="3"/>
  <c r="O25" i="5" s="1"/>
  <c r="O24" i="3"/>
  <c r="O24" i="5" s="1"/>
  <c r="O23" i="3"/>
  <c r="O23" i="5" s="1"/>
  <c r="O22" i="3"/>
  <c r="O22" i="5" s="1"/>
  <c r="O21" i="3"/>
  <c r="O21" i="5" s="1"/>
  <c r="O20" i="3"/>
  <c r="O20" i="5" s="1"/>
  <c r="O19" i="3"/>
  <c r="O19" i="5" s="1"/>
  <c r="O18" i="3"/>
  <c r="O18" i="5" s="1"/>
  <c r="O17" i="3"/>
  <c r="O16" i="3"/>
  <c r="O16" i="5" s="1"/>
  <c r="O15" i="3"/>
  <c r="O14" i="3"/>
  <c r="O13" i="3"/>
  <c r="O12" i="3"/>
  <c r="O11" i="3"/>
  <c r="O10" i="3"/>
  <c r="O9" i="3"/>
  <c r="O8" i="3"/>
  <c r="O7" i="3"/>
  <c r="O6" i="3"/>
  <c r="O5" i="3"/>
  <c r="O4" i="3"/>
  <c r="N41" i="3"/>
  <c r="N41" i="5" s="1"/>
  <c r="N40" i="3"/>
  <c r="N40" i="5" s="1"/>
  <c r="N39" i="3"/>
  <c r="N39" i="5" s="1"/>
  <c r="N38" i="3"/>
  <c r="N38" i="5" s="1"/>
  <c r="N37" i="3"/>
  <c r="N37" i="5" s="1"/>
  <c r="N36" i="3"/>
  <c r="N36" i="5" s="1"/>
  <c r="N35" i="3"/>
  <c r="N35" i="5" s="1"/>
  <c r="N34" i="3"/>
  <c r="N34" i="5" s="1"/>
  <c r="N33" i="3"/>
  <c r="N33" i="5" s="1"/>
  <c r="N32" i="3"/>
  <c r="N32" i="5" s="1"/>
  <c r="N31" i="3"/>
  <c r="N31" i="5" s="1"/>
  <c r="N30" i="3"/>
  <c r="N30" i="5" s="1"/>
  <c r="N29" i="3"/>
  <c r="N29" i="5" s="1"/>
  <c r="N28" i="3"/>
  <c r="N28" i="5" s="1"/>
  <c r="N27" i="3"/>
  <c r="N27" i="5" s="1"/>
  <c r="N26" i="3"/>
  <c r="N26" i="5" s="1"/>
  <c r="N25" i="3"/>
  <c r="N25" i="5" s="1"/>
  <c r="N24" i="3"/>
  <c r="N24" i="5" s="1"/>
  <c r="N23" i="3"/>
  <c r="N23" i="5" s="1"/>
  <c r="N22" i="3"/>
  <c r="N22" i="5" s="1"/>
  <c r="N21" i="3"/>
  <c r="N21" i="5" s="1"/>
  <c r="N20" i="3"/>
  <c r="N20" i="5" s="1"/>
  <c r="N19" i="3"/>
  <c r="N19" i="5" s="1"/>
  <c r="N18" i="3"/>
  <c r="N18" i="5" s="1"/>
  <c r="N17" i="3"/>
  <c r="N17" i="5" s="1"/>
  <c r="N16" i="3"/>
  <c r="N16" i="5" s="1"/>
  <c r="N15" i="3"/>
  <c r="N14" i="3"/>
  <c r="N13" i="3"/>
  <c r="N12" i="3"/>
  <c r="N11" i="3"/>
  <c r="N10" i="3"/>
  <c r="N9" i="3"/>
  <c r="N8" i="3"/>
  <c r="N7" i="3"/>
  <c r="N6" i="3"/>
  <c r="N5" i="3"/>
  <c r="N4" i="3"/>
  <c r="M41" i="3"/>
  <c r="M41" i="5" s="1"/>
  <c r="M40" i="3"/>
  <c r="M40" i="5" s="1"/>
  <c r="M39" i="3"/>
  <c r="M39" i="5" s="1"/>
  <c r="M38" i="3"/>
  <c r="M38" i="5" s="1"/>
  <c r="M37" i="3"/>
  <c r="M37" i="5" s="1"/>
  <c r="M36" i="3"/>
  <c r="M36" i="5" s="1"/>
  <c r="M35" i="3"/>
  <c r="M35" i="5" s="1"/>
  <c r="M34" i="3"/>
  <c r="M34" i="5" s="1"/>
  <c r="M33" i="3"/>
  <c r="M33" i="5" s="1"/>
  <c r="M32" i="3"/>
  <c r="M32" i="5" s="1"/>
  <c r="M31" i="3"/>
  <c r="M31" i="5" s="1"/>
  <c r="M30" i="3"/>
  <c r="M30" i="5" s="1"/>
  <c r="M29" i="3"/>
  <c r="M29" i="5" s="1"/>
  <c r="M28" i="3"/>
  <c r="M28" i="5" s="1"/>
  <c r="M27" i="3"/>
  <c r="M27" i="5" s="1"/>
  <c r="M26" i="3"/>
  <c r="M26" i="5" s="1"/>
  <c r="M25" i="3"/>
  <c r="M25" i="5" s="1"/>
  <c r="M24" i="3"/>
  <c r="M24" i="5" s="1"/>
  <c r="M23" i="3"/>
  <c r="M23" i="5" s="1"/>
  <c r="M22" i="3"/>
  <c r="M22" i="5" s="1"/>
  <c r="M21" i="3"/>
  <c r="M21" i="5" s="1"/>
  <c r="M20" i="3"/>
  <c r="M20" i="5" s="1"/>
  <c r="M19" i="3"/>
  <c r="M19" i="5" s="1"/>
  <c r="M18" i="3"/>
  <c r="M18" i="5" s="1"/>
  <c r="M17" i="3"/>
  <c r="M17" i="5" s="1"/>
  <c r="M16" i="3"/>
  <c r="M16" i="5" s="1"/>
  <c r="M15" i="3"/>
  <c r="M15" i="5" s="1"/>
  <c r="M14" i="3"/>
  <c r="M14" i="5" s="1"/>
  <c r="M13" i="3"/>
  <c r="M13" i="5" s="1"/>
  <c r="M12" i="3"/>
  <c r="M12" i="5" s="1"/>
  <c r="M11" i="3"/>
  <c r="M11" i="5" s="1"/>
  <c r="M10" i="3"/>
  <c r="M10" i="5" s="1"/>
  <c r="M9" i="3"/>
  <c r="M9" i="5" s="1"/>
  <c r="M8" i="3"/>
  <c r="M8" i="5" s="1"/>
  <c r="M7" i="3"/>
  <c r="M6" i="3"/>
  <c r="M5" i="3"/>
  <c r="M4" i="3"/>
  <c r="L41" i="3"/>
  <c r="L41" i="5" s="1"/>
  <c r="L40" i="3"/>
  <c r="L40" i="5" s="1"/>
  <c r="L39" i="3"/>
  <c r="L39" i="5" s="1"/>
  <c r="L38" i="3"/>
  <c r="L38" i="5" s="1"/>
  <c r="L37" i="3"/>
  <c r="L37" i="5" s="1"/>
  <c r="L36" i="3"/>
  <c r="L36" i="5" s="1"/>
  <c r="L35" i="3"/>
  <c r="L35" i="5" s="1"/>
  <c r="L34" i="3"/>
  <c r="L34" i="5" s="1"/>
  <c r="L33" i="3"/>
  <c r="L33" i="5" s="1"/>
  <c r="L32" i="3"/>
  <c r="L32" i="5" s="1"/>
  <c r="L31" i="3"/>
  <c r="L31" i="5" s="1"/>
  <c r="L30" i="3"/>
  <c r="L30" i="5" s="1"/>
  <c r="L29" i="3"/>
  <c r="L29" i="5" s="1"/>
  <c r="L28" i="3"/>
  <c r="L28" i="5" s="1"/>
  <c r="L27" i="3"/>
  <c r="L27" i="5" s="1"/>
  <c r="L26" i="3"/>
  <c r="L26" i="5" s="1"/>
  <c r="L25" i="3"/>
  <c r="L25" i="5" s="1"/>
  <c r="L24" i="3"/>
  <c r="L24" i="5" s="1"/>
  <c r="L23" i="3"/>
  <c r="L23" i="5" s="1"/>
  <c r="L22" i="3"/>
  <c r="L22" i="5" s="1"/>
  <c r="L21" i="3"/>
  <c r="L21" i="5" s="1"/>
  <c r="L20" i="3"/>
  <c r="L20" i="5" s="1"/>
  <c r="L19" i="3"/>
  <c r="L19" i="5" s="1"/>
  <c r="L18" i="3"/>
  <c r="L18" i="5" s="1"/>
  <c r="L17" i="3"/>
  <c r="L17" i="5" s="1"/>
  <c r="L16" i="3"/>
  <c r="L16" i="5" s="1"/>
  <c r="L15" i="3"/>
  <c r="L15" i="5" s="1"/>
  <c r="L14" i="3"/>
  <c r="L14" i="5" s="1"/>
  <c r="L13" i="3"/>
  <c r="L13" i="5" s="1"/>
  <c r="L12" i="3"/>
  <c r="L12" i="5" s="1"/>
  <c r="L11" i="3"/>
  <c r="L10" i="3"/>
  <c r="L9" i="3"/>
  <c r="L9" i="5" s="1"/>
  <c r="L8" i="3"/>
  <c r="L7" i="3"/>
  <c r="L6" i="3"/>
  <c r="L6" i="5" s="1"/>
  <c r="L5" i="3"/>
  <c r="L4" i="3"/>
  <c r="L2" i="3"/>
  <c r="M2" i="3"/>
  <c r="N2" i="3"/>
  <c r="O2" i="3"/>
  <c r="P2" i="3"/>
  <c r="E39" i="4"/>
  <c r="C41" i="4"/>
  <c r="C40" i="4"/>
  <c r="D4" i="6" l="1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D64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E3" i="6"/>
  <c r="D3" i="6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F39" i="4"/>
  <c r="K41" i="3" l="1"/>
  <c r="J41" i="3"/>
  <c r="I41" i="3"/>
  <c r="H41" i="3"/>
  <c r="G41" i="3"/>
  <c r="F41" i="3"/>
  <c r="E41" i="3"/>
  <c r="D41" i="3"/>
  <c r="C41" i="3"/>
  <c r="K40" i="3"/>
  <c r="J40" i="3"/>
  <c r="I40" i="3"/>
  <c r="H40" i="3"/>
  <c r="G40" i="3"/>
  <c r="F40" i="3"/>
  <c r="E40" i="3"/>
  <c r="D40" i="3"/>
  <c r="C40" i="3"/>
  <c r="K39" i="3"/>
  <c r="J39" i="3"/>
  <c r="I39" i="3"/>
  <c r="H39" i="3"/>
  <c r="G39" i="3"/>
  <c r="F39" i="3"/>
  <c r="E39" i="3"/>
  <c r="D39" i="3"/>
  <c r="C39" i="3"/>
  <c r="K38" i="3"/>
  <c r="J38" i="3"/>
  <c r="I38" i="3"/>
  <c r="H38" i="3"/>
  <c r="G38" i="3"/>
  <c r="F38" i="3"/>
  <c r="E38" i="3"/>
  <c r="D38" i="3"/>
  <c r="C38" i="3"/>
  <c r="K37" i="3"/>
  <c r="J37" i="3"/>
  <c r="I37" i="3"/>
  <c r="H37" i="3"/>
  <c r="G37" i="3"/>
  <c r="F37" i="3"/>
  <c r="E37" i="3"/>
  <c r="D37" i="3"/>
  <c r="C37" i="3"/>
  <c r="K36" i="3"/>
  <c r="J36" i="3"/>
  <c r="I36" i="3"/>
  <c r="H36" i="3"/>
  <c r="G36" i="3"/>
  <c r="F36" i="3"/>
  <c r="E36" i="3"/>
  <c r="D36" i="3"/>
  <c r="C36" i="3"/>
  <c r="K35" i="3"/>
  <c r="J35" i="3"/>
  <c r="I35" i="3"/>
  <c r="H35" i="3"/>
  <c r="G35" i="3"/>
  <c r="F35" i="3"/>
  <c r="E35" i="3"/>
  <c r="D35" i="3"/>
  <c r="C35" i="3"/>
  <c r="K34" i="3"/>
  <c r="J34" i="3"/>
  <c r="I34" i="3"/>
  <c r="H34" i="3"/>
  <c r="G34" i="3"/>
  <c r="F34" i="3"/>
  <c r="E34" i="3"/>
  <c r="D34" i="3"/>
  <c r="C34" i="3"/>
  <c r="K33" i="3"/>
  <c r="J33" i="3"/>
  <c r="I33" i="3"/>
  <c r="H33" i="3"/>
  <c r="G33" i="3"/>
  <c r="F33" i="3"/>
  <c r="E33" i="3"/>
  <c r="D33" i="3"/>
  <c r="C33" i="3"/>
  <c r="K32" i="3"/>
  <c r="J32" i="3"/>
  <c r="I32" i="3"/>
  <c r="H32" i="3"/>
  <c r="G32" i="3"/>
  <c r="F32" i="3"/>
  <c r="E32" i="3"/>
  <c r="D32" i="3"/>
  <c r="C32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G30" i="5" s="1"/>
  <c r="F30" i="3"/>
  <c r="E30" i="3"/>
  <c r="E30" i="5" s="1"/>
  <c r="D30" i="3"/>
  <c r="D30" i="5" s="1"/>
  <c r="C30" i="3"/>
  <c r="C30" i="5" s="1"/>
  <c r="K29" i="3"/>
  <c r="K29" i="5" s="1"/>
  <c r="J29" i="3"/>
  <c r="J29" i="5" s="1"/>
  <c r="I29" i="3"/>
  <c r="I29" i="5" s="1"/>
  <c r="H29" i="3"/>
  <c r="H29" i="5" s="1"/>
  <c r="G29" i="3"/>
  <c r="G29" i="5" s="1"/>
  <c r="F29" i="3"/>
  <c r="F29" i="5" s="1"/>
  <c r="E29" i="3"/>
  <c r="E29" i="5" s="1"/>
  <c r="D29" i="3"/>
  <c r="D29" i="5" s="1"/>
  <c r="C29" i="3"/>
  <c r="C29" i="5" s="1"/>
  <c r="K28" i="3"/>
  <c r="K28" i="5" s="1"/>
  <c r="J28" i="3"/>
  <c r="J28" i="5" s="1"/>
  <c r="I28" i="3"/>
  <c r="I28" i="5" s="1"/>
  <c r="H28" i="3"/>
  <c r="G28" i="3"/>
  <c r="G28" i="5" s="1"/>
  <c r="F28" i="3"/>
  <c r="F28" i="5" s="1"/>
  <c r="E28" i="3"/>
  <c r="E28" i="5" s="1"/>
  <c r="D28" i="3"/>
  <c r="D28" i="5" s="1"/>
  <c r="C28" i="3"/>
  <c r="C28" i="5" s="1"/>
  <c r="K27" i="3"/>
  <c r="K27" i="5" s="1"/>
  <c r="J27" i="3"/>
  <c r="J27" i="5" s="1"/>
  <c r="I27" i="3"/>
  <c r="I27" i="5" s="1"/>
  <c r="H27" i="3"/>
  <c r="H27" i="5" s="1"/>
  <c r="G27" i="3"/>
  <c r="G27" i="5" s="1"/>
  <c r="F27" i="3"/>
  <c r="F27" i="5" s="1"/>
  <c r="E27" i="3"/>
  <c r="E27" i="5" s="1"/>
  <c r="D27" i="3"/>
  <c r="D27" i="5" s="1"/>
  <c r="C27" i="3"/>
  <c r="C27" i="5" s="1"/>
  <c r="K26" i="3"/>
  <c r="K26" i="5" s="1"/>
  <c r="J26" i="3"/>
  <c r="I26" i="3"/>
  <c r="I26" i="5" s="1"/>
  <c r="H26" i="3"/>
  <c r="H26" i="5" s="1"/>
  <c r="G26" i="3"/>
  <c r="G26" i="5" s="1"/>
  <c r="F26" i="3"/>
  <c r="F26" i="5" s="1"/>
  <c r="E26" i="3"/>
  <c r="E26" i="5" s="1"/>
  <c r="D26" i="3"/>
  <c r="D26" i="5" s="1"/>
  <c r="C26" i="3"/>
  <c r="K25" i="3"/>
  <c r="K25" i="5" s="1"/>
  <c r="J25" i="3"/>
  <c r="I25" i="3"/>
  <c r="I25" i="5" s="1"/>
  <c r="H25" i="3"/>
  <c r="H25" i="5" s="1"/>
  <c r="G25" i="3"/>
  <c r="G25" i="5" s="1"/>
  <c r="F25" i="3"/>
  <c r="E25" i="3"/>
  <c r="E25" i="5" s="1"/>
  <c r="D25" i="3"/>
  <c r="D25" i="5" s="1"/>
  <c r="C25" i="3"/>
  <c r="K24" i="3"/>
  <c r="K24" i="5" s="1"/>
  <c r="J24" i="3"/>
  <c r="J24" i="5" s="1"/>
  <c r="I24" i="3"/>
  <c r="I24" i="5" s="1"/>
  <c r="H24" i="3"/>
  <c r="H24" i="5" s="1"/>
  <c r="G24" i="3"/>
  <c r="G24" i="5" s="1"/>
  <c r="F24" i="3"/>
  <c r="F24" i="5" s="1"/>
  <c r="E24" i="3"/>
  <c r="E24" i="5" s="1"/>
  <c r="D24" i="3"/>
  <c r="D24" i="5" s="1"/>
  <c r="C24" i="3"/>
  <c r="K23" i="3"/>
  <c r="J23" i="3"/>
  <c r="J23" i="5" s="1"/>
  <c r="I23" i="3"/>
  <c r="H23" i="3"/>
  <c r="H23" i="5" s="1"/>
  <c r="G23" i="3"/>
  <c r="F23" i="3"/>
  <c r="F23" i="5" s="1"/>
  <c r="E23" i="3"/>
  <c r="D23" i="3"/>
  <c r="D23" i="5" s="1"/>
  <c r="C23" i="3"/>
  <c r="K22" i="3"/>
  <c r="K22" i="5" s="1"/>
  <c r="J22" i="3"/>
  <c r="I22" i="3"/>
  <c r="I22" i="5" s="1"/>
  <c r="H22" i="3"/>
  <c r="H22" i="5" s="1"/>
  <c r="G22" i="3"/>
  <c r="G22" i="5" s="1"/>
  <c r="F22" i="3"/>
  <c r="F22" i="5" s="1"/>
  <c r="E22" i="3"/>
  <c r="E22" i="5" s="1"/>
  <c r="D22" i="3"/>
  <c r="D22" i="5" s="1"/>
  <c r="C22" i="3"/>
  <c r="K21" i="3"/>
  <c r="K21" i="5" s="1"/>
  <c r="J21" i="3"/>
  <c r="J21" i="5" s="1"/>
  <c r="I21" i="3"/>
  <c r="I21" i="5" s="1"/>
  <c r="H21" i="3"/>
  <c r="G21" i="3"/>
  <c r="G21" i="5" s="1"/>
  <c r="F21" i="3"/>
  <c r="F21" i="5" s="1"/>
  <c r="E21" i="3"/>
  <c r="E21" i="5" s="1"/>
  <c r="D21" i="3"/>
  <c r="C21" i="3"/>
  <c r="K20" i="3"/>
  <c r="K20" i="5" s="1"/>
  <c r="J20" i="3"/>
  <c r="J20" i="5" s="1"/>
  <c r="I20" i="3"/>
  <c r="I20" i="5" s="1"/>
  <c r="H20" i="3"/>
  <c r="H20" i="5" s="1"/>
  <c r="G20" i="3"/>
  <c r="G20" i="5" s="1"/>
  <c r="F20" i="3"/>
  <c r="F20" i="5" s="1"/>
  <c r="E20" i="3"/>
  <c r="E20" i="5" s="1"/>
  <c r="D20" i="3"/>
  <c r="D20" i="5" s="1"/>
  <c r="C20" i="3"/>
  <c r="K19" i="3"/>
  <c r="J19" i="3"/>
  <c r="I19" i="3"/>
  <c r="H19" i="3"/>
  <c r="G19" i="3"/>
  <c r="F19" i="3"/>
  <c r="F19" i="5" s="1"/>
  <c r="E19" i="3"/>
  <c r="D19" i="3"/>
  <c r="D19" i="5" s="1"/>
  <c r="C19" i="3"/>
  <c r="K18" i="3"/>
  <c r="J18" i="3"/>
  <c r="J18" i="5" s="1"/>
  <c r="I18" i="3"/>
  <c r="I18" i="5" s="1"/>
  <c r="H18" i="3"/>
  <c r="H18" i="5" s="1"/>
  <c r="G18" i="3"/>
  <c r="G18" i="5" s="1"/>
  <c r="F18" i="3"/>
  <c r="F18" i="5" s="1"/>
  <c r="E18" i="3"/>
  <c r="E18" i="5" s="1"/>
  <c r="D18" i="3"/>
  <c r="D18" i="5" s="1"/>
  <c r="C18" i="3"/>
  <c r="K17" i="3"/>
  <c r="J17" i="3"/>
  <c r="J17" i="5" s="1"/>
  <c r="I17" i="3"/>
  <c r="I17" i="5" s="1"/>
  <c r="H17" i="3"/>
  <c r="H17" i="5" s="1"/>
  <c r="G17" i="3"/>
  <c r="G17" i="5" s="1"/>
  <c r="F17" i="3"/>
  <c r="E17" i="3"/>
  <c r="D17" i="3"/>
  <c r="D17" i="5" s="1"/>
  <c r="C17" i="3"/>
  <c r="K16" i="3"/>
  <c r="K16" i="5" s="1"/>
  <c r="J16" i="3"/>
  <c r="J16" i="5" s="1"/>
  <c r="I16" i="3"/>
  <c r="I16" i="5" s="1"/>
  <c r="H16" i="3"/>
  <c r="G16" i="3"/>
  <c r="G16" i="5" s="1"/>
  <c r="F16" i="3"/>
  <c r="F16" i="5" s="1"/>
  <c r="E16" i="3"/>
  <c r="D16" i="3"/>
  <c r="D16" i="5" s="1"/>
  <c r="C16" i="3"/>
  <c r="K15" i="3"/>
  <c r="J15" i="3"/>
  <c r="J15" i="5" s="1"/>
  <c r="I15" i="3"/>
  <c r="I15" i="5" s="1"/>
  <c r="H15" i="3"/>
  <c r="H15" i="5" s="1"/>
  <c r="G15" i="3"/>
  <c r="G15" i="5" s="1"/>
  <c r="F15" i="3"/>
  <c r="E15" i="3"/>
  <c r="D15" i="3"/>
  <c r="D15" i="5" s="1"/>
  <c r="C15" i="3"/>
  <c r="K14" i="3"/>
  <c r="K14" i="5" s="1"/>
  <c r="J14" i="3"/>
  <c r="I14" i="3"/>
  <c r="I14" i="5" s="1"/>
  <c r="H14" i="3"/>
  <c r="H14" i="5" s="1"/>
  <c r="G14" i="3"/>
  <c r="G14" i="5" s="1"/>
  <c r="F14" i="3"/>
  <c r="E14" i="3"/>
  <c r="D14" i="3"/>
  <c r="C14" i="3"/>
  <c r="K13" i="3"/>
  <c r="J13" i="3"/>
  <c r="J13" i="5" s="1"/>
  <c r="I13" i="3"/>
  <c r="I13" i="5" s="1"/>
  <c r="H13" i="3"/>
  <c r="H13" i="5" s="1"/>
  <c r="G13" i="3"/>
  <c r="F13" i="3"/>
  <c r="F13" i="5" s="1"/>
  <c r="E13" i="3"/>
  <c r="D13" i="3"/>
  <c r="C13" i="3"/>
  <c r="K12" i="3"/>
  <c r="J12" i="3"/>
  <c r="I12" i="3"/>
  <c r="I12" i="5" s="1"/>
  <c r="H12" i="3"/>
  <c r="H12" i="5" s="1"/>
  <c r="G12" i="3"/>
  <c r="F12" i="3"/>
  <c r="F12" i="5" s="1"/>
  <c r="E12" i="3"/>
  <c r="D12" i="3"/>
  <c r="C12" i="3"/>
  <c r="K11" i="3"/>
  <c r="J11" i="3"/>
  <c r="I11" i="3"/>
  <c r="I11" i="5" s="1"/>
  <c r="H11" i="3"/>
  <c r="H11" i="5" s="1"/>
  <c r="G11" i="3"/>
  <c r="F11" i="3"/>
  <c r="E11" i="3"/>
  <c r="D11" i="3"/>
  <c r="C11" i="3"/>
  <c r="K10" i="3"/>
  <c r="J10" i="3"/>
  <c r="I10" i="3"/>
  <c r="H10" i="3"/>
  <c r="H10" i="5" s="1"/>
  <c r="G10" i="3"/>
  <c r="F10" i="3"/>
  <c r="E10" i="3"/>
  <c r="D10" i="3"/>
  <c r="C10" i="3"/>
  <c r="K9" i="3"/>
  <c r="J9" i="3"/>
  <c r="I9" i="3"/>
  <c r="H9" i="3"/>
  <c r="H9" i="5" s="1"/>
  <c r="G9" i="3"/>
  <c r="F9" i="3"/>
  <c r="E9" i="3"/>
  <c r="D9" i="3"/>
  <c r="C9" i="3"/>
  <c r="K8" i="3"/>
  <c r="J8" i="3"/>
  <c r="I8" i="3"/>
  <c r="I8" i="5" s="1"/>
  <c r="H8" i="3"/>
  <c r="G8" i="3"/>
  <c r="F8" i="3"/>
  <c r="E8" i="3"/>
  <c r="D8" i="3"/>
  <c r="C8" i="3"/>
  <c r="K7" i="3"/>
  <c r="J7" i="3"/>
  <c r="I7" i="3"/>
  <c r="I7" i="5" s="1"/>
  <c r="H7" i="3"/>
  <c r="H7" i="5" s="1"/>
  <c r="G7" i="3"/>
  <c r="F7" i="3"/>
  <c r="E7" i="3"/>
  <c r="D7" i="3"/>
  <c r="C7" i="3"/>
  <c r="K6" i="3"/>
  <c r="J6" i="3"/>
  <c r="I6" i="3"/>
  <c r="H6" i="3"/>
  <c r="H6" i="5" s="1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K4" i="3"/>
  <c r="J4" i="3"/>
  <c r="I4" i="3"/>
  <c r="H4" i="3"/>
  <c r="G4" i="3"/>
  <c r="F4" i="3"/>
  <c r="E4" i="3"/>
  <c r="D4" i="3"/>
  <c r="C4" i="3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F30" i="5"/>
  <c r="H28" i="5"/>
  <c r="J26" i="5"/>
  <c r="J25" i="5"/>
  <c r="F25" i="5"/>
  <c r="K23" i="5"/>
  <c r="I23" i="5"/>
  <c r="G23" i="5"/>
  <c r="E23" i="5"/>
  <c r="J22" i="5"/>
  <c r="H21" i="5"/>
  <c r="D21" i="5"/>
  <c r="K19" i="5"/>
  <c r="J19" i="5"/>
  <c r="I19" i="5"/>
  <c r="H19" i="5"/>
  <c r="H16" i="5"/>
  <c r="J14" i="5"/>
  <c r="H8" i="5"/>
  <c r="K2" i="5"/>
  <c r="J2" i="5"/>
  <c r="I2" i="5"/>
  <c r="H2" i="5"/>
  <c r="G2" i="5"/>
  <c r="F2" i="5"/>
  <c r="E2" i="5"/>
  <c r="D2" i="5"/>
  <c r="D2" i="3"/>
  <c r="E2" i="3"/>
  <c r="F2" i="3"/>
  <c r="G2" i="3"/>
  <c r="H2" i="3"/>
  <c r="I2" i="3"/>
  <c r="J2" i="3"/>
  <c r="K2" i="3"/>
  <c r="B41" i="5"/>
  <c r="B41" i="3"/>
  <c r="C2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3" i="5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M29" i="4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M30" i="4"/>
  <c r="F28" i="4"/>
  <c r="F29" i="4"/>
  <c r="F30" i="4"/>
  <c r="F31" i="4"/>
  <c r="F32" i="4"/>
  <c r="F33" i="4"/>
  <c r="F34" i="4"/>
  <c r="F35" i="4"/>
  <c r="F36" i="4"/>
  <c r="F37" i="4"/>
  <c r="F38" i="4"/>
  <c r="F24" i="4"/>
  <c r="F25" i="4"/>
  <c r="F26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" i="4"/>
</calcChain>
</file>

<file path=xl/sharedStrings.xml><?xml version="1.0" encoding="utf-8"?>
<sst xmlns="http://schemas.openxmlformats.org/spreadsheetml/2006/main" count="170" uniqueCount="120">
  <si>
    <t>​​</t>
  </si>
  <si>
    <t>Alaska</t>
  </si>
  <si>
    <t>Alabama</t>
  </si>
  <si>
    <t>New York</t>
  </si>
  <si>
    <t>New Jersey</t>
  </si>
  <si>
    <t>Washington</t>
  </si>
  <si>
    <t>USA</t>
  </si>
  <si>
    <t>Arizona</t>
  </si>
  <si>
    <t>Utah</t>
  </si>
  <si>
    <t>Arkansas</t>
  </si>
  <si>
    <t>California</t>
  </si>
  <si>
    <t>Colorado</t>
  </si>
  <si>
    <t>Conneticut</t>
  </si>
  <si>
    <t>Delaware</t>
  </si>
  <si>
    <t>Virginia</t>
  </si>
  <si>
    <t>​​​</t>
  </si>
  <si>
    <t>New</t>
  </si>
  <si>
    <t>Ratio</t>
  </si>
  <si>
    <t>Florida</t>
  </si>
  <si>
    <t>Georgia</t>
  </si>
  <si>
    <t>Hawaii</t>
  </si>
  <si>
    <t>Idaho</t>
  </si>
  <si>
    <t>Illinois</t>
  </si>
  <si>
    <t>​</t>
  </si>
  <si>
    <t>Indiana</t>
  </si>
  <si>
    <t>Iowa</t>
  </si>
  <si>
    <t>Kansas</t>
  </si>
  <si>
    <t>Kentucky</t>
  </si>
  <si>
    <t>Lousiana</t>
  </si>
  <si>
    <t>Maine</t>
  </si>
  <si>
    <t>1(n.a.)</t>
  </si>
  <si>
    <t>70(+25%)</t>
  </si>
  <si>
    <t>Maryland</t>
  </si>
  <si>
    <t>Massachusetts</t>
  </si>
  <si>
    <t>Michigan</t>
  </si>
  <si>
    <t>Minnesota</t>
  </si>
  <si>
    <t>Mississippi</t>
  </si>
  <si>
    <t>2(+100%)</t>
  </si>
  <si>
    <t>3(+50%)</t>
  </si>
  <si>
    <t>Missouri</t>
  </si>
  <si>
    <t>Montana</t>
  </si>
  <si>
    <t>Nebraska</t>
  </si>
  <si>
    <t>Nevada</t>
  </si>
  <si>
    <t>New Hampshire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</si>
  <si>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</si>
  <si>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</si>
  <si>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</si>
  <si>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</si>
  <si>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</si>
  <si>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</si>
  <si>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</si>
  <si>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</si>
  <si>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</si>
  <si>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</si>
  <si>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</si>
  <si>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</si>
  <si>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Vermont</t>
  </si>
  <si>
    <t>West Virginia</t>
  </si>
  <si>
    <t>Wisconsin</t>
  </si>
  <si>
    <t>Wyoming</t>
  </si>
  <si>
    <t>11(+10%)</t>
  </si>
  <si>
    <t>28(+8%)</t>
  </si>
  <si>
    <t>1068(+7%)</t>
  </si>
  <si>
    <t>1132(+6%)</t>
  </si>
  <si>
    <t>1181(+4%)</t>
  </si>
  <si>
    <t>1239(+5%)</t>
  </si>
  <si>
    <t>1321(+7%)</t>
  </si>
  <si>
    <t>1371(+4%)</t>
  </si>
  <si>
    <t>1447(+6%)</t>
  </si>
  <si>
    <t>16,239(+12%)</t>
  </si>
  <si>
    <t>18,228(+12%)</t>
  </si>
  <si>
    <t>19,979(+10%)</t>
  </si>
  <si>
    <t>21,655(+8%)</t>
  </si>
  <si>
    <t>2665(+13%)</t>
  </si>
  <si>
    <t>33(+18%)</t>
  </si>
  <si>
    <t>2552(+6%)</t>
  </si>
  <si>
    <t>2792(+9%)</t>
  </si>
  <si>
    <t>3065(+10%)</t>
  </si>
  <si>
    <t>3207(+5%)</t>
  </si>
  <si>
    <t>12,561(+7.6%)</t>
  </si>
  <si>
    <t>254(+12.38%)</t>
  </si>
  <si>
    <t>679(+8%)</t>
  </si>
  <si>
    <t>24(1)</t>
  </si>
  <si>
    <t>711(+5%)</t>
  </si>
  <si>
    <t>25(1)</t>
  </si>
  <si>
    <t>2,112(+196/+10.2%)</t>
  </si>
  <si>
    <t>56(+19/+51.4%)</t>
  </si>
  <si>
    <t>2,267(+155/+7.3%)</t>
  </si>
  <si>
    <t>68(+12/+21.4%)</t>
  </si>
  <si>
    <t>2,440(+173/+7.6%)</t>
  </si>
  <si>
    <t>77(+9/+13.2%)</t>
  </si>
  <si>
    <t>2,578(+138/+5.7%)</t>
  </si>
  <si>
    <t>92(+15/+19.5%)</t>
  </si>
  <si>
    <t>2,756(+178/+6.9%)</t>
  </si>
  <si>
    <t>99(+7/+7.6%)</t>
  </si>
  <si>
    <t>2,885(+129/+4.7%)</t>
  </si>
  <si>
    <t>111(+12/+12.1%)</t>
  </si>
  <si>
    <t>3,068(+183/+6.3%)</t>
  </si>
  <si>
    <t>128(+17/+15.3%)</t>
  </si>
  <si>
    <t>3,213(+145/+4.7%)</t>
  </si>
  <si>
    <t>137(+9/+7.0%)</t>
  </si>
  <si>
    <t>10(+233%)</t>
  </si>
  <si>
    <t>18(+64%)</t>
  </si>
  <si>
    <t>18(+0%)</t>
  </si>
  <si>
    <t>20(+11%)</t>
  </si>
  <si>
    <t>23(+15%)</t>
  </si>
  <si>
    <t>26(+13%)</t>
  </si>
  <si>
    <t>49(+48%)</t>
  </si>
  <si>
    <t>56(+14%)</t>
  </si>
  <si>
    <t>84(+20%)</t>
  </si>
  <si>
    <t>94(+12%)</t>
  </si>
  <si>
    <t>137(+46%)</t>
  </si>
  <si>
    <t>153(+12%)</t>
  </si>
  <si>
    <t>187(+22%)</t>
  </si>
  <si>
    <t>212(+10%)</t>
  </si>
  <si>
    <t>221(+4%)</t>
  </si>
  <si>
    <t>230(+4%)</t>
  </si>
  <si>
    <t>239(+4%)</t>
  </si>
  <si>
    <t>253(+6%)</t>
  </si>
  <si>
    <t>261(+3%)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</si>
</sst>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N-C'!$C$2</c:f>
              <c:strCache>
                <c:ptCount val="1"/>
                <c:pt idx="0">
                  <c:v>USA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N-C'!$C$3:$C$44</c:f>
              <c:numCache>
                <c:formatCode>General</c:formatCode>
                <c:ptCount val="42"/>
                <c:pt idx="24">
                  <c:v>0.84997060423425164</c:v>
                </c:pt>
                <c:pt idx="25">
                  <c:v>0.85995328421595796</c:v>
                </c:pt>
                <c:pt idx="26">
                  <c:v>0.85482494511225571</c:v>
                </c:pt>
                <c:pt idx="27">
                  <c:v>0.82039883892016796</c:v>
                </c:pt>
                <c:pt idx="28">
                  <c:v>0.85319642551742925</c:v>
                </c:pt>
                <c:pt idx="29">
                  <c:v>0.83077454037730392</c:v>
                </c:pt>
                <c:pt idx="30">
                  <c:v>0.83480424426000632</c:v>
                </c:pt>
                <c:pt idx="31">
                  <c:v>0.83024951837008187</c:v>
                </c:pt>
                <c:pt idx="32">
                  <c:v>0.8291897781242642</c:v>
                </c:pt>
                <c:pt idx="33">
                  <c:v>0.82885437132452933</c:v>
                </c:pt>
                <c:pt idx="34">
                  <c:v>0.8243370857239195</c:v>
                </c:pt>
                <c:pt idx="35">
                  <c:v>0.79645785223065424</c:v>
                </c:pt>
                <c:pt idx="36">
                  <c:v>0.80582275006913495</c:v>
                </c:pt>
                <c:pt idx="37">
                  <c:v>0.80058279882255734</c:v>
                </c:pt>
                <c:pt idx="38">
                  <c:v>0.80747108922858624</c:v>
                </c:pt>
                <c:pt idx="39">
                  <c:v>0.81867053485980223</c:v>
                </c:pt>
                <c:pt idx="40">
                  <c:v>0.79941793733774646</c:v>
                </c:pt>
                <c:pt idx="41">
                  <c:v>0.71933815493214459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7-4084-BA9B-956C4C45B28F}"/>
            </c:ext>
          </c:extLst>
        </c:ser>
        <c:ser>
          <c:idx val="1"/>
          <c:order val="1"/>
          <c:tx>
            <c:strRef>
              <c:f>'Log N-C'!$D$2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N-C'!$D$3:$D$44</c:f>
              <c:numCache>
                <c:formatCode>General</c:formatCode>
                <c:ptCount val="42"/>
                <c:pt idx="12">
                  <c:v>1</c:v>
                </c:pt>
                <c:pt idx="13">
                  <c:v>0.67118774147123961</c:v>
                </c:pt>
                <c:pt idx="14">
                  <c:v>0.77575617578242462</c:v>
                </c:pt>
                <c:pt idx="15">
                  <c:v>0.57788511829776767</c:v>
                </c:pt>
                <c:pt idx="16">
                  <c:v>0.62850998984188011</c:v>
                </c:pt>
                <c:pt idx="17">
                  <c:v>0.63199818148248643</c:v>
                </c:pt>
                <c:pt idx="18">
                  <c:v>0.75649693314681365</c:v>
                </c:pt>
                <c:pt idx="19">
                  <c:v>0.71453801431273234</c:v>
                </c:pt>
                <c:pt idx="20">
                  <c:v>0.66025549561850816</c:v>
                </c:pt>
                <c:pt idx="21">
                  <c:v>0.6443706780582521</c:v>
                </c:pt>
                <c:pt idx="22">
                  <c:v>0.69410421763436025</c:v>
                </c:pt>
                <c:pt idx="23">
                  <c:v>0.69751955432911816</c:v>
                </c:pt>
                <c:pt idx="24">
                  <c:v>0.83444409094443917</c:v>
                </c:pt>
                <c:pt idx="25">
                  <c:v>0.79313505844091747</c:v>
                </c:pt>
                <c:pt idx="26">
                  <c:v>0.72479883567803971</c:v>
                </c:pt>
                <c:pt idx="27">
                  <c:v>0.66792542389179288</c:v>
                </c:pt>
                <c:pt idx="28">
                  <c:v>0.6955886701980738</c:v>
                </c:pt>
                <c:pt idx="29">
                  <c:v>0.64345594336279943</c:v>
                </c:pt>
                <c:pt idx="30">
                  <c:v>0.62101887292636626</c:v>
                </c:pt>
                <c:pt idx="31">
                  <c:v>0.66595380509912661</c:v>
                </c:pt>
                <c:pt idx="32">
                  <c:v>0.71764023744207328</c:v>
                </c:pt>
                <c:pt idx="33">
                  <c:v>0.72962815655353441</c:v>
                </c:pt>
                <c:pt idx="34">
                  <c:v>0.64485012053411261</c:v>
                </c:pt>
                <c:pt idx="35">
                  <c:v>0.68834651393551516</c:v>
                </c:pt>
                <c:pt idx="36">
                  <c:v>0.70761096725340999</c:v>
                </c:pt>
                <c:pt idx="37">
                  <c:v>0.6997638700964518</c:v>
                </c:pt>
                <c:pt idx="38">
                  <c:v>0.74161310809190106</c:v>
                </c:pt>
                <c:pt idx="39">
                  <c:v>0.73275140995985077</c:v>
                </c:pt>
                <c:pt idx="40">
                  <c:v>0.64125093772262753</c:v>
                </c:pt>
                <c:pt idx="41">
                  <c:v>0.68445843107698068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7-4084-BA9B-956C4C45B28F}"/>
            </c:ext>
          </c:extLst>
        </c:ser>
        <c:ser>
          <c:idx val="2"/>
          <c:order val="2"/>
          <c:tx>
            <c:strRef>
              <c:f>'Log N-C'!$E$2</c:f>
              <c:strCache>
                <c:ptCount val="1"/>
                <c:pt idx="0">
                  <c:v>Alaska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N-C'!$E$3:$E$44</c:f>
              <c:numCache>
                <c:formatCode>General</c:formatCode>
                <c:ptCount val="42"/>
                <c:pt idx="15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0.44211410869774026</c:v>
                </c:pt>
                <c:pt idx="20">
                  <c:v>0.26264953503719357</c:v>
                </c:pt>
                <c:pt idx="21">
                  <c:v>0.67273147265272637</c:v>
                </c:pt>
                <c:pt idx="22">
                  <c:v>0.73644296986811664</c:v>
                </c:pt>
                <c:pt idx="23">
                  <c:v>0.47937877132408824</c:v>
                </c:pt>
                <c:pt idx="24">
                  <c:v>0.69483441489684705</c:v>
                </c:pt>
                <c:pt idx="25">
                  <c:v>0.54381841611541215</c:v>
                </c:pt>
                <c:pt idx="26">
                  <c:v>0.62408426008890006</c:v>
                </c:pt>
                <c:pt idx="27">
                  <c:v>0.61259026991864707</c:v>
                </c:pt>
                <c:pt idx="28">
                  <c:v>0.52466269664657916</c:v>
                </c:pt>
                <c:pt idx="29">
                  <c:v>0.33676424447995351</c:v>
                </c:pt>
                <c:pt idx="30">
                  <c:v>0.53964599672148195</c:v>
                </c:pt>
                <c:pt idx="31">
                  <c:v>0.46396477515224122</c:v>
                </c:pt>
                <c:pt idx="32">
                  <c:v>0.4144559620577013</c:v>
                </c:pt>
                <c:pt idx="33">
                  <c:v>0.35436557837690541</c:v>
                </c:pt>
                <c:pt idx="34">
                  <c:v>0.51326915902104175</c:v>
                </c:pt>
                <c:pt idx="35">
                  <c:v>0.50553207828044233</c:v>
                </c:pt>
                <c:pt idx="36">
                  <c:v>0.34113979284860407</c:v>
                </c:pt>
                <c:pt idx="37">
                  <c:v>0.57654803316418368</c:v>
                </c:pt>
                <c:pt idx="38">
                  <c:v>0.47319118090850526</c:v>
                </c:pt>
                <c:pt idx="39">
                  <c:v>0.40245263521266683</c:v>
                </c:pt>
                <c:pt idx="40">
                  <c:v>0.43555874103997477</c:v>
                </c:pt>
                <c:pt idx="41">
                  <c:v>0.43212513869210156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7-4084-BA9B-956C4C45B28F}"/>
            </c:ext>
          </c:extLst>
        </c:ser>
        <c:ser>
          <c:idx val="3"/>
          <c:order val="3"/>
          <c:tx>
            <c:strRef>
              <c:f>'Log N-C'!$F$2</c:f>
              <c:strCache>
                <c:ptCount val="1"/>
                <c:pt idx="0">
                  <c:v>Arizona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N-C'!$F$3:$F$44</c:f>
              <c:numCache>
                <c:formatCode>General</c:formatCode>
                <c:ptCount val="42"/>
                <c:pt idx="9">
                  <c:v>1</c:v>
                </c:pt>
                <c:pt idx="10">
                  <c:v>0.5</c:v>
                </c:pt>
                <c:pt idx="13">
                  <c:v>0.44211410869774026</c:v>
                </c:pt>
                <c:pt idx="15">
                  <c:v>1</c:v>
                </c:pt>
                <c:pt idx="16">
                  <c:v>0.23137821315975918</c:v>
                </c:pt>
                <c:pt idx="17">
                  <c:v>0.59041458305380734</c:v>
                </c:pt>
                <c:pt idx="18">
                  <c:v>0.74869750676913716</c:v>
                </c:pt>
                <c:pt idx="19">
                  <c:v>0.71067903257177023</c:v>
                </c:pt>
                <c:pt idx="20">
                  <c:v>0.79958215131953059</c:v>
                </c:pt>
                <c:pt idx="21">
                  <c:v>0.77055992769823756</c:v>
                </c:pt>
                <c:pt idx="22">
                  <c:v>0.80937290868486245</c:v>
                </c:pt>
                <c:pt idx="23">
                  <c:v>0.77949533389712677</c:v>
                </c:pt>
                <c:pt idx="24">
                  <c:v>0.7203062892375679</c:v>
                </c:pt>
                <c:pt idx="25">
                  <c:v>0.74999482363887504</c:v>
                </c:pt>
                <c:pt idx="26">
                  <c:v>0.7779094566824627</c:v>
                </c:pt>
                <c:pt idx="27">
                  <c:v>0.70405034028139712</c:v>
                </c:pt>
                <c:pt idx="28">
                  <c:v>0.73038218423526768</c:v>
                </c:pt>
                <c:pt idx="29">
                  <c:v>0.77581401649011494</c:v>
                </c:pt>
                <c:pt idx="30">
                  <c:v>0.68180112278788663</c:v>
                </c:pt>
                <c:pt idx="31">
                  <c:v>0.66454832118871054</c:v>
                </c:pt>
                <c:pt idx="32">
                  <c:v>0.70770013882954397</c:v>
                </c:pt>
                <c:pt idx="33">
                  <c:v>0.68755641644748133</c:v>
                </c:pt>
                <c:pt idx="34">
                  <c:v>0.72551924558393033</c:v>
                </c:pt>
                <c:pt idx="35">
                  <c:v>0.71455848362381735</c:v>
                </c:pt>
                <c:pt idx="36">
                  <c:v>0.67011462463310245</c:v>
                </c:pt>
                <c:pt idx="37">
                  <c:v>0.60852609812262948</c:v>
                </c:pt>
                <c:pt idx="38">
                  <c:v>0.63424845030423793</c:v>
                </c:pt>
                <c:pt idx="39">
                  <c:v>0.70850050956395105</c:v>
                </c:pt>
                <c:pt idx="40">
                  <c:v>0.56487417440064391</c:v>
                </c:pt>
                <c:pt idx="41">
                  <c:v>0.69356979390689655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7-4084-BA9B-956C4C45B28F}"/>
            </c:ext>
          </c:extLst>
        </c:ser>
        <c:ser>
          <c:idx val="4"/>
          <c:order val="4"/>
          <c:tx>
            <c:strRef>
              <c:f>'Log N-C'!$G$2</c:f>
              <c:strCache>
                <c:ptCount val="1"/>
                <c:pt idx="0">
                  <c:v>Arkansas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N-C'!$G$3:$G$44</c:f>
              <c:numCache>
                <c:formatCode>General</c:formatCode>
                <c:ptCount val="42"/>
                <c:pt idx="11">
                  <c:v>0.89824440170392728</c:v>
                </c:pt>
                <c:pt idx="12">
                  <c:v>0.5</c:v>
                </c:pt>
                <c:pt idx="13">
                  <c:v>0.44211410869774026</c:v>
                </c:pt>
                <c:pt idx="14">
                  <c:v>0.5</c:v>
                </c:pt>
                <c:pt idx="15">
                  <c:v>0.5796618766207392</c:v>
                </c:pt>
                <c:pt idx="17">
                  <c:v>0.74996171793867872</c:v>
                </c:pt>
                <c:pt idx="18">
                  <c:v>0.77992997672476627</c:v>
                </c:pt>
                <c:pt idx="19">
                  <c:v>0.78989179830840506</c:v>
                </c:pt>
                <c:pt idx="20">
                  <c:v>0.60586100013263766</c:v>
                </c:pt>
                <c:pt idx="21">
                  <c:v>0.75405184434310435</c:v>
                </c:pt>
                <c:pt idx="22">
                  <c:v>0.67571429525209403</c:v>
                </c:pt>
                <c:pt idx="23">
                  <c:v>0.63046682264296372</c:v>
                </c:pt>
                <c:pt idx="24">
                  <c:v>0.75578672349732501</c:v>
                </c:pt>
                <c:pt idx="25">
                  <c:v>0.63424875322580521</c:v>
                </c:pt>
                <c:pt idx="26">
                  <c:v>0.60628215457278134</c:v>
                </c:pt>
                <c:pt idx="27">
                  <c:v>0.52139054387677308</c:v>
                </c:pt>
                <c:pt idx="28">
                  <c:v>0.60403891092631912</c:v>
                </c:pt>
                <c:pt idx="29">
                  <c:v>0.65444981711493289</c:v>
                </c:pt>
                <c:pt idx="30">
                  <c:v>0.63540919002915708</c:v>
                </c:pt>
                <c:pt idx="31">
                  <c:v>0.63614805868175917</c:v>
                </c:pt>
                <c:pt idx="32">
                  <c:v>0.62476682072708711</c:v>
                </c:pt>
                <c:pt idx="33">
                  <c:v>0.60680909645304382</c:v>
                </c:pt>
                <c:pt idx="34">
                  <c:v>0.24345967528186582</c:v>
                </c:pt>
                <c:pt idx="35">
                  <c:v>0.69649545708580629</c:v>
                </c:pt>
                <c:pt idx="36">
                  <c:v>0.62999039028856252</c:v>
                </c:pt>
                <c:pt idx="37">
                  <c:v>0.61530030316689333</c:v>
                </c:pt>
                <c:pt idx="38">
                  <c:v>0.61695102505513755</c:v>
                </c:pt>
                <c:pt idx="39">
                  <c:v>0.6129284426264866</c:v>
                </c:pt>
                <c:pt idx="40">
                  <c:v>0.56761112085096443</c:v>
                </c:pt>
                <c:pt idx="41">
                  <c:v>0.45803900558000887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7-4084-BA9B-956C4C45B28F}"/>
            </c:ext>
          </c:extLst>
        </c:ser>
        <c:ser>
          <c:idx val="5"/>
          <c:order val="5"/>
          <c:tx>
            <c:strRef>
              <c:f>'Log N-C'!$H$2</c:f>
              <c:strCache>
                <c:ptCount val="1"/>
                <c:pt idx="0">
                  <c:v>California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N-C'!$H$3:$H$44</c:f>
              <c:numCache>
                <c:formatCode>General</c:formatCode>
                <c:ptCount val="42"/>
                <c:pt idx="3">
                  <c:v>1</c:v>
                </c:pt>
                <c:pt idx="4">
                  <c:v>0.47526780403631208</c:v>
                </c:pt>
                <c:pt idx="5">
                  <c:v>0.51893465007328987</c:v>
                </c:pt>
                <c:pt idx="6">
                  <c:v>0.65763178004502842</c:v>
                </c:pt>
                <c:pt idx="7">
                  <c:v>0.68791385612778344</c:v>
                </c:pt>
                <c:pt idx="8">
                  <c:v>0.60209177340209807</c:v>
                </c:pt>
                <c:pt idx="9">
                  <c:v>0.62854021594170106</c:v>
                </c:pt>
                <c:pt idx="10">
                  <c:v>0.57875688075668741</c:v>
                </c:pt>
                <c:pt idx="11">
                  <c:v>0.57571269000831271</c:v>
                </c:pt>
                <c:pt idx="12">
                  <c:v>0.70639789034958755</c:v>
                </c:pt>
                <c:pt idx="13">
                  <c:v>0.77007848206544516</c:v>
                </c:pt>
                <c:pt idx="14">
                  <c:v>0.67708490706152402</c:v>
                </c:pt>
                <c:pt idx="15">
                  <c:v>0.71171700357153833</c:v>
                </c:pt>
                <c:pt idx="16">
                  <c:v>0.75642656733434421</c:v>
                </c:pt>
                <c:pt idx="17">
                  <c:v>0.66676853269977565</c:v>
                </c:pt>
                <c:pt idx="18">
                  <c:v>0.83921590900809173</c:v>
                </c:pt>
                <c:pt idx="19">
                  <c:v>0.757325787413895</c:v>
                </c:pt>
                <c:pt idx="20">
                  <c:v>0.75389843783043275</c:v>
                </c:pt>
                <c:pt idx="21">
                  <c:v>0.74819283355068389</c:v>
                </c:pt>
                <c:pt idx="22">
                  <c:v>0.77258806160722726</c:v>
                </c:pt>
                <c:pt idx="23">
                  <c:v>0.77453142308575196</c:v>
                </c:pt>
                <c:pt idx="24">
                  <c:v>0.76855358811697227</c:v>
                </c:pt>
                <c:pt idx="25">
                  <c:v>0.81018152871998794</c:v>
                </c:pt>
                <c:pt idx="26">
                  <c:v>0.79778366468017703</c:v>
                </c:pt>
                <c:pt idx="28">
                  <c:v>1</c:v>
                </c:pt>
                <c:pt idx="29">
                  <c:v>0.79873144714831112</c:v>
                </c:pt>
                <c:pt idx="30">
                  <c:v>0.78933567017178685</c:v>
                </c:pt>
                <c:pt idx="31">
                  <c:v>0.76080841784097519</c:v>
                </c:pt>
                <c:pt idx="32">
                  <c:v>0.78894071710323277</c:v>
                </c:pt>
                <c:pt idx="33">
                  <c:v>0.76522625814355349</c:v>
                </c:pt>
                <c:pt idx="34">
                  <c:v>0.76297949993526515</c:v>
                </c:pt>
                <c:pt idx="35">
                  <c:v>0.71053229891762304</c:v>
                </c:pt>
                <c:pt idx="36">
                  <c:v>0.7581128232911033</c:v>
                </c:pt>
                <c:pt idx="37">
                  <c:v>0.71836649656505447</c:v>
                </c:pt>
                <c:pt idx="38">
                  <c:v>0.76553271632735909</c:v>
                </c:pt>
                <c:pt idx="39">
                  <c:v>0.71093055955418538</c:v>
                </c:pt>
                <c:pt idx="40">
                  <c:v>0.70360178609481838</c:v>
                </c:pt>
                <c:pt idx="41">
                  <c:v>0.69984250750409116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7-4084-BA9B-956C4C45B28F}"/>
            </c:ext>
          </c:extLst>
        </c:ser>
        <c:ser>
          <c:idx val="6"/>
          <c:order val="6"/>
          <c:tx>
            <c:strRef>
              <c:f>'Log N-C'!$I$2</c:f>
              <c:strCache>
                <c:ptCount val="1"/>
                <c:pt idx="0">
                  <c:v>Colorado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N-C'!$I$3:$I$44</c:f>
              <c:numCache>
                <c:formatCode>General</c:formatCode>
                <c:ptCount val="42"/>
                <c:pt idx="4">
                  <c:v>1</c:v>
                </c:pt>
                <c:pt idx="5">
                  <c:v>0.8616541669070521</c:v>
                </c:pt>
                <c:pt idx="8">
                  <c:v>0.55788589130225963</c:v>
                </c:pt>
                <c:pt idx="9">
                  <c:v>0.568060967173733</c:v>
                </c:pt>
                <c:pt idx="10">
                  <c:v>0.80343836776717736</c:v>
                </c:pt>
                <c:pt idx="11">
                  <c:v>0.69583125470024798</c:v>
                </c:pt>
                <c:pt idx="12">
                  <c:v>0.76711643054057721</c:v>
                </c:pt>
                <c:pt idx="13">
                  <c:v>0.68861773354579914</c:v>
                </c:pt>
                <c:pt idx="14">
                  <c:v>0.69765327558656864</c:v>
                </c:pt>
                <c:pt idx="15">
                  <c:v>0.6634838436230649</c:v>
                </c:pt>
                <c:pt idx="16">
                  <c:v>0.60188166816010269</c:v>
                </c:pt>
                <c:pt idx="17">
                  <c:v>0.65047934195707702</c:v>
                </c:pt>
                <c:pt idx="18">
                  <c:v>0.73094969203966353</c:v>
                </c:pt>
                <c:pt idx="19">
                  <c:v>0.75569102104115915</c:v>
                </c:pt>
                <c:pt idx="20">
                  <c:v>0.76557810550359384</c:v>
                </c:pt>
                <c:pt idx="21">
                  <c:v>0.74486481248302594</c:v>
                </c:pt>
                <c:pt idx="22">
                  <c:v>0.73865737114435182</c:v>
                </c:pt>
                <c:pt idx="23">
                  <c:v>0.77138689538829996</c:v>
                </c:pt>
                <c:pt idx="24">
                  <c:v>0.73803519210633095</c:v>
                </c:pt>
                <c:pt idx="25">
                  <c:v>0.80389486649078234</c:v>
                </c:pt>
                <c:pt idx="26">
                  <c:v>0.76654398010425306</c:v>
                </c:pt>
                <c:pt idx="27">
                  <c:v>0.75874730736506091</c:v>
                </c:pt>
                <c:pt idx="28">
                  <c:v>0.71094298843661008</c:v>
                </c:pt>
                <c:pt idx="29">
                  <c:v>0.73261565422484576</c:v>
                </c:pt>
                <c:pt idx="30">
                  <c:v>0.72870823220030045</c:v>
                </c:pt>
                <c:pt idx="31">
                  <c:v>0.73075571362082381</c:v>
                </c:pt>
                <c:pt idx="32">
                  <c:v>0.72423484700125318</c:v>
                </c:pt>
                <c:pt idx="33">
                  <c:v>0.73150055726918384</c:v>
                </c:pt>
                <c:pt idx="34">
                  <c:v>0.70865638265501441</c:v>
                </c:pt>
                <c:pt idx="35">
                  <c:v>0.699793507099157</c:v>
                </c:pt>
                <c:pt idx="36">
                  <c:v>0.63181710547965619</c:v>
                </c:pt>
                <c:pt idx="37">
                  <c:v>0.64527815351818207</c:v>
                </c:pt>
                <c:pt idx="38">
                  <c:v>0.62735528769715043</c:v>
                </c:pt>
                <c:pt idx="39">
                  <c:v>0.7219418315328221</c:v>
                </c:pt>
                <c:pt idx="40">
                  <c:v>0.65254959156768033</c:v>
                </c:pt>
                <c:pt idx="41">
                  <c:v>0.67298697442941524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7-4084-BA9B-956C4C45B28F}"/>
            </c:ext>
          </c:extLst>
        </c:ser>
        <c:ser>
          <c:idx val="7"/>
          <c:order val="7"/>
          <c:tx>
            <c:strRef>
              <c:f>'Log N-C'!$J$2</c:f>
              <c:strCache>
                <c:ptCount val="1"/>
                <c:pt idx="0">
                  <c:v>Conneticut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N-C'!$J$3:$J$44</c:f>
              <c:numCache>
                <c:formatCode>General</c:formatCode>
                <c:ptCount val="42"/>
                <c:pt idx="10">
                  <c:v>1</c:v>
                </c:pt>
                <c:pt idx="11">
                  <c:v>0.61314719276545837</c:v>
                </c:pt>
                <c:pt idx="12">
                  <c:v>0.67118774147123961</c:v>
                </c:pt>
                <c:pt idx="13">
                  <c:v>0.73345158268416921</c:v>
                </c:pt>
                <c:pt idx="14">
                  <c:v>0.54994057061185864</c:v>
                </c:pt>
                <c:pt idx="15">
                  <c:v>0.72923055011708171</c:v>
                </c:pt>
                <c:pt idx="16">
                  <c:v>0.78109511731932557</c:v>
                </c:pt>
                <c:pt idx="17">
                  <c:v>0.73005046293446985</c:v>
                </c:pt>
                <c:pt idx="18">
                  <c:v>0.81736299624222486</c:v>
                </c:pt>
                <c:pt idx="19">
                  <c:v>0.67491340012115786</c:v>
                </c:pt>
                <c:pt idx="20">
                  <c:v>0.62274622895458531</c:v>
                </c:pt>
                <c:pt idx="21">
                  <c:v>0.80214556958198291</c:v>
                </c:pt>
                <c:pt idx="22">
                  <c:v>0.74272228787246919</c:v>
                </c:pt>
                <c:pt idx="23">
                  <c:v>0.82676659488527016</c:v>
                </c:pt>
                <c:pt idx="24">
                  <c:v>0.81914565830490504</c:v>
                </c:pt>
                <c:pt idx="25">
                  <c:v>0.71101238619978535</c:v>
                </c:pt>
                <c:pt idx="26">
                  <c:v>0.78613377908049908</c:v>
                </c:pt>
                <c:pt idx="27">
                  <c:v>0.74375340932087874</c:v>
                </c:pt>
                <c:pt idx="28">
                  <c:v>0.80956718712734044</c:v>
                </c:pt>
                <c:pt idx="29">
                  <c:v>0.8099252680258654</c:v>
                </c:pt>
                <c:pt idx="30">
                  <c:v>0.78559245859636395</c:v>
                </c:pt>
                <c:pt idx="31">
                  <c:v>0.74131093269660187</c:v>
                </c:pt>
                <c:pt idx="32">
                  <c:v>0.67732006934839684</c:v>
                </c:pt>
                <c:pt idx="33">
                  <c:v>0.8229189743328863</c:v>
                </c:pt>
                <c:pt idx="34">
                  <c:v>0.68707624666416234</c:v>
                </c:pt>
                <c:pt idx="35">
                  <c:v>0.69286002820041981</c:v>
                </c:pt>
                <c:pt idx="36">
                  <c:v>0.80491682201002124</c:v>
                </c:pt>
                <c:pt idx="37">
                  <c:v>0.75609901710028693</c:v>
                </c:pt>
                <c:pt idx="38">
                  <c:v>0.76073704702678957</c:v>
                </c:pt>
                <c:pt idx="39">
                  <c:v>0.75210839877927016</c:v>
                </c:pt>
                <c:pt idx="40">
                  <c:v>0.71527325455257507</c:v>
                </c:pt>
                <c:pt idx="41">
                  <c:v>0.73568353867809977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E7-4084-BA9B-956C4C45B28F}"/>
            </c:ext>
          </c:extLst>
        </c:ser>
        <c:ser>
          <c:idx val="8"/>
          <c:order val="8"/>
          <c:tx>
            <c:strRef>
              <c:f>'Log N-C'!$K$2</c:f>
              <c:strCache>
                <c:ptCount val="1"/>
                <c:pt idx="0">
                  <c:v>Delaware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N-C'!$K$3:$K$44</c:f>
              <c:numCache>
                <c:formatCode>General</c:formatCode>
                <c:ptCount val="42"/>
                <c:pt idx="11">
                  <c:v>0.79248125036057804</c:v>
                </c:pt>
                <c:pt idx="13">
                  <c:v>0.38685280723454157</c:v>
                </c:pt>
                <c:pt idx="16">
                  <c:v>0.75</c:v>
                </c:pt>
                <c:pt idx="17">
                  <c:v>0.70672709237532838</c:v>
                </c:pt>
                <c:pt idx="18">
                  <c:v>0.40759009418101239</c:v>
                </c:pt>
                <c:pt idx="19">
                  <c:v>0.59975094991440026</c:v>
                </c:pt>
                <c:pt idx="20">
                  <c:v>0.47069039454983658</c:v>
                </c:pt>
                <c:pt idx="21">
                  <c:v>0.59569832825226843</c:v>
                </c:pt>
                <c:pt idx="22">
                  <c:v>0.5</c:v>
                </c:pt>
                <c:pt idx="23">
                  <c:v>0.70209554980136057</c:v>
                </c:pt>
                <c:pt idx="24">
                  <c:v>0.72518232847406516</c:v>
                </c:pt>
                <c:pt idx="25">
                  <c:v>0.64036939842332086</c:v>
                </c:pt>
                <c:pt idx="26">
                  <c:v>0.60538101496743524</c:v>
                </c:pt>
                <c:pt idx="27">
                  <c:v>0.72527724447810038</c:v>
                </c:pt>
                <c:pt idx="28">
                  <c:v>0.53066112071636717</c:v>
                </c:pt>
                <c:pt idx="29">
                  <c:v>0.62155084967402785</c:v>
                </c:pt>
                <c:pt idx="30">
                  <c:v>0.69509112773325943</c:v>
                </c:pt>
                <c:pt idx="31">
                  <c:v>0.65872810839666429</c:v>
                </c:pt>
                <c:pt idx="32">
                  <c:v>0.53883133779032244</c:v>
                </c:pt>
                <c:pt idx="33">
                  <c:v>0.66179201498412932</c:v>
                </c:pt>
                <c:pt idx="34">
                  <c:v>0.77724252703080077</c:v>
                </c:pt>
                <c:pt idx="35">
                  <c:v>0.67294195531952095</c:v>
                </c:pt>
                <c:pt idx="36">
                  <c:v>0.70544600869508234</c:v>
                </c:pt>
                <c:pt idx="37">
                  <c:v>0.72833464515337298</c:v>
                </c:pt>
                <c:pt idx="38">
                  <c:v>0.74619699023664743</c:v>
                </c:pt>
                <c:pt idx="39">
                  <c:v>0.63861476525950789</c:v>
                </c:pt>
                <c:pt idx="40">
                  <c:v>0.66234012298130029</c:v>
                </c:pt>
                <c:pt idx="41">
                  <c:v>0.68918402674781576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E7-4084-BA9B-956C4C45B28F}"/>
            </c:ext>
          </c:extLst>
        </c:ser>
        <c:ser>
          <c:idx val="9"/>
          <c:order val="9"/>
          <c:tx>
            <c:strRef>
              <c:f>'Log N-C'!$L$2</c:f>
              <c:strCache>
                <c:ptCount val="1"/>
                <c:pt idx="0">
                  <c:v>Florida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N-C'!$L$3:$L$44</c:f>
              <c:numCache>
                <c:formatCode>General</c:formatCode>
                <c:ptCount val="42"/>
                <c:pt idx="3">
                  <c:v>0.77397603162912088</c:v>
                </c:pt>
                <c:pt idx="6">
                  <c:v>1</c:v>
                </c:pt>
                <c:pt idx="9">
                  <c:v>0.65939067383973127</c:v>
                </c:pt>
                <c:pt idx="10">
                  <c:v>0.31992323303744613</c:v>
                </c:pt>
                <c:pt idx="11">
                  <c:v>0.74267862760759074</c:v>
                </c:pt>
                <c:pt idx="12">
                  <c:v>0.76711643054057721</c:v>
                </c:pt>
                <c:pt idx="13">
                  <c:v>0.76662554096030022</c:v>
                </c:pt>
                <c:pt idx="14">
                  <c:v>0.7047159000140153</c:v>
                </c:pt>
                <c:pt idx="15">
                  <c:v>0.47247549741070166</c:v>
                </c:pt>
                <c:pt idx="16">
                  <c:v>0.74886385140177225</c:v>
                </c:pt>
                <c:pt idx="17">
                  <c:v>0.81451541292188223</c:v>
                </c:pt>
                <c:pt idx="18">
                  <c:v>0.76533704362109845</c:v>
                </c:pt>
                <c:pt idx="19">
                  <c:v>0.76977452590912532</c:v>
                </c:pt>
                <c:pt idx="20">
                  <c:v>0.79826900529927036</c:v>
                </c:pt>
                <c:pt idx="21">
                  <c:v>0.7949938053383826</c:v>
                </c:pt>
                <c:pt idx="22">
                  <c:v>0.75834916042333478</c:v>
                </c:pt>
                <c:pt idx="23">
                  <c:v>0.75170180807262577</c:v>
                </c:pt>
                <c:pt idx="24">
                  <c:v>0.82146987180148334</c:v>
                </c:pt>
                <c:pt idx="25">
                  <c:v>0.79672671055451372</c:v>
                </c:pt>
                <c:pt idx="26">
                  <c:v>0.81420746677086808</c:v>
                </c:pt>
                <c:pt idx="27">
                  <c:v>0.81091082078394561</c:v>
                </c:pt>
                <c:pt idx="28">
                  <c:v>0.80116674961178669</c:v>
                </c:pt>
                <c:pt idx="29">
                  <c:v>0.7660366957880469</c:v>
                </c:pt>
                <c:pt idx="30">
                  <c:v>0.7876719499005389</c:v>
                </c:pt>
                <c:pt idx="31">
                  <c:v>0.77460763773533015</c:v>
                </c:pt>
                <c:pt idx="32">
                  <c:v>0.78178444659431223</c:v>
                </c:pt>
                <c:pt idx="33">
                  <c:v>0.77287335748405761</c:v>
                </c:pt>
                <c:pt idx="34">
                  <c:v>0.76462079878045497</c:v>
                </c:pt>
                <c:pt idx="35">
                  <c:v>0.71017409541937682</c:v>
                </c:pt>
                <c:pt idx="36">
                  <c:v>0.75145667028187191</c:v>
                </c:pt>
                <c:pt idx="37">
                  <c:v>0.73126852791039887</c:v>
                </c:pt>
                <c:pt idx="38">
                  <c:v>0.70979290136480255</c:v>
                </c:pt>
                <c:pt idx="39">
                  <c:v>0.72227233937215807</c:v>
                </c:pt>
                <c:pt idx="40">
                  <c:v>0.71868992632442741</c:v>
                </c:pt>
                <c:pt idx="41">
                  <c:v>0.70300211385662215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E7-4084-BA9B-956C4C45B28F}"/>
            </c:ext>
          </c:extLst>
        </c:ser>
        <c:ser>
          <c:idx val="10"/>
          <c:order val="10"/>
          <c:tx>
            <c:strRef>
              <c:f>'Log N-C'!$M$2</c:f>
              <c:strCache>
                <c:ptCount val="1"/>
                <c:pt idx="0">
                  <c:v>Georgia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N-C'!$M$3:$M$44</c:f>
              <c:numCache>
                <c:formatCode>General</c:formatCode>
                <c:ptCount val="42"/>
                <c:pt idx="5">
                  <c:v>1</c:v>
                </c:pt>
                <c:pt idx="6">
                  <c:v>0.77397603162912088</c:v>
                </c:pt>
                <c:pt idx="7">
                  <c:v>0.45815690999132619</c:v>
                </c:pt>
                <c:pt idx="8">
                  <c:v>0.51191604961963089</c:v>
                </c:pt>
                <c:pt idx="9">
                  <c:v>0.24465054211822604</c:v>
                </c:pt>
                <c:pt idx="10">
                  <c:v>0.6986344247631282</c:v>
                </c:pt>
                <c:pt idx="11">
                  <c:v>0.51244261244399192</c:v>
                </c:pt>
                <c:pt idx="12">
                  <c:v>0.82569938506447926</c:v>
                </c:pt>
                <c:pt idx="13">
                  <c:v>0.16544255391905832</c:v>
                </c:pt>
                <c:pt idx="14">
                  <c:v>0.76091759856145391</c:v>
                </c:pt>
                <c:pt idx="15">
                  <c:v>0.64453241315894383</c:v>
                </c:pt>
                <c:pt idx="16">
                  <c:v>0.64589283809980946</c:v>
                </c:pt>
                <c:pt idx="17">
                  <c:v>0.74421238222125685</c:v>
                </c:pt>
                <c:pt idx="18">
                  <c:v>0.79509211245507849</c:v>
                </c:pt>
                <c:pt idx="19">
                  <c:v>0.80962630915071565</c:v>
                </c:pt>
                <c:pt idx="20">
                  <c:v>0.77627781785563643</c:v>
                </c:pt>
                <c:pt idx="21">
                  <c:v>0.64923318725698032</c:v>
                </c:pt>
                <c:pt idx="22">
                  <c:v>0.77685242800211018</c:v>
                </c:pt>
                <c:pt idx="23">
                  <c:v>0.81335144357928868</c:v>
                </c:pt>
                <c:pt idx="24">
                  <c:v>0.78368493841739262</c:v>
                </c:pt>
                <c:pt idx="25">
                  <c:v>0.74891523618702838</c:v>
                </c:pt>
                <c:pt idx="26">
                  <c:v>0.82114609430215146</c:v>
                </c:pt>
                <c:pt idx="27">
                  <c:v>0.7066496837868681</c:v>
                </c:pt>
                <c:pt idx="28">
                  <c:v>0.69262498617540336</c:v>
                </c:pt>
                <c:pt idx="29">
                  <c:v>0.73033406193088868</c:v>
                </c:pt>
                <c:pt idx="30">
                  <c:v>0.83977364177938019</c:v>
                </c:pt>
                <c:pt idx="31">
                  <c:v>0.76159967422723529</c:v>
                </c:pt>
                <c:pt idx="32">
                  <c:v>0.76088638748052939</c:v>
                </c:pt>
                <c:pt idx="33">
                  <c:v>0.71998870202946141</c:v>
                </c:pt>
                <c:pt idx="34">
                  <c:v>0.68832489608073033</c:v>
                </c:pt>
                <c:pt idx="35">
                  <c:v>0.66733753586942302</c:v>
                </c:pt>
                <c:pt idx="36">
                  <c:v>0.7507438603405312</c:v>
                </c:pt>
                <c:pt idx="37">
                  <c:v>0.80863571139333912</c:v>
                </c:pt>
                <c:pt idx="38">
                  <c:v>0.75343832239000053</c:v>
                </c:pt>
                <c:pt idx="39">
                  <c:v>0.70182499917209584</c:v>
                </c:pt>
                <c:pt idx="40">
                  <c:v>0.73356006267403484</c:v>
                </c:pt>
                <c:pt idx="41">
                  <c:v>0.63695965773518881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E7-4084-BA9B-956C4C45B28F}"/>
            </c:ext>
          </c:extLst>
        </c:ser>
        <c:ser>
          <c:idx val="11"/>
          <c:order val="11"/>
          <c:tx>
            <c:strRef>
              <c:f>'Log N-C'!$N$2</c:f>
              <c:strCache>
                <c:ptCount val="1"/>
                <c:pt idx="0">
                  <c:v>Hawaii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N-C'!$N$3:$N$44</c:f>
              <c:numCache>
                <c:formatCode>General</c:formatCode>
                <c:ptCount val="42"/>
                <c:pt idx="13">
                  <c:v>1</c:v>
                </c:pt>
                <c:pt idx="14">
                  <c:v>0.56457503405357967</c:v>
                </c:pt>
                <c:pt idx="15">
                  <c:v>0.47712125471966244</c:v>
                </c:pt>
                <c:pt idx="16">
                  <c:v>0.52529907007438714</c:v>
                </c:pt>
                <c:pt idx="17">
                  <c:v>0.25</c:v>
                </c:pt>
                <c:pt idx="18">
                  <c:v>0.70672709237532838</c:v>
                </c:pt>
                <c:pt idx="19">
                  <c:v>0.66406806546383823</c:v>
                </c:pt>
                <c:pt idx="20">
                  <c:v>0.61941895190712559</c:v>
                </c:pt>
                <c:pt idx="21">
                  <c:v>0.51658630138229433</c:v>
                </c:pt>
                <c:pt idx="22">
                  <c:v>0.70088830922454115</c:v>
                </c:pt>
                <c:pt idx="23">
                  <c:v>0.57001285507110822</c:v>
                </c:pt>
                <c:pt idx="24">
                  <c:v>0.35342148036602611</c:v>
                </c:pt>
                <c:pt idx="25">
                  <c:v>0.51419032701121559</c:v>
                </c:pt>
                <c:pt idx="26">
                  <c:v>0.55124007965007649</c:v>
                </c:pt>
                <c:pt idx="27">
                  <c:v>0.68443206601470219</c:v>
                </c:pt>
                <c:pt idx="28">
                  <c:v>0.6153311766244759</c:v>
                </c:pt>
                <c:pt idx="29">
                  <c:v>0.63317409796773239</c:v>
                </c:pt>
                <c:pt idx="30">
                  <c:v>0.55357136162426857</c:v>
                </c:pt>
                <c:pt idx="31">
                  <c:v>0.63504163332856989</c:v>
                </c:pt>
                <c:pt idx="32">
                  <c:v>0.58307707646911144</c:v>
                </c:pt>
                <c:pt idx="33">
                  <c:v>0.61166411689506217</c:v>
                </c:pt>
                <c:pt idx="34">
                  <c:v>0.59134316978212709</c:v>
                </c:pt>
                <c:pt idx="35">
                  <c:v>0.50636070943014544</c:v>
                </c:pt>
                <c:pt idx="36">
                  <c:v>0.46532244092690811</c:v>
                </c:pt>
                <c:pt idx="37">
                  <c:v>0.52117890751483653</c:v>
                </c:pt>
                <c:pt idx="38">
                  <c:v>0.52982592405380868</c:v>
                </c:pt>
                <c:pt idx="39">
                  <c:v>0.31945676492025366</c:v>
                </c:pt>
                <c:pt idx="40">
                  <c:v>0.51049741460005094</c:v>
                </c:pt>
                <c:pt idx="41">
                  <c:v>0.49214674493208538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EE7-4084-BA9B-956C4C45B28F}"/>
            </c:ext>
          </c:extLst>
        </c:ser>
        <c:ser>
          <c:idx val="12"/>
          <c:order val="12"/>
          <c:tx>
            <c:strRef>
              <c:f>'Log N-C'!$O$2</c:f>
              <c:strCache>
                <c:ptCount val="1"/>
                <c:pt idx="0">
                  <c:v>Idaho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N-C'!$O$3:$O$44</c:f>
              <c:numCache>
                <c:formatCode>General</c:formatCode>
                <c:ptCount val="42"/>
                <c:pt idx="13">
                  <c:v>0.861353116146786</c:v>
                </c:pt>
                <c:pt idx="15">
                  <c:v>1</c:v>
                </c:pt>
                <c:pt idx="16">
                  <c:v>0.63092975357145742</c:v>
                </c:pt>
                <c:pt idx="17">
                  <c:v>0.28906482631788782</c:v>
                </c:pt>
                <c:pt idx="18">
                  <c:v>0.79250876533721859</c:v>
                </c:pt>
                <c:pt idx="19">
                  <c:v>0.60554725974629953</c:v>
                </c:pt>
                <c:pt idx="20">
                  <c:v>0.64154821524853567</c:v>
                </c:pt>
                <c:pt idx="21">
                  <c:v>0.41801979532401878</c:v>
                </c:pt>
                <c:pt idx="22">
                  <c:v>0.28082971064938139</c:v>
                </c:pt>
                <c:pt idx="23">
                  <c:v>0.73080616631814566</c:v>
                </c:pt>
                <c:pt idx="24">
                  <c:v>0.8129412168219794</c:v>
                </c:pt>
                <c:pt idx="25">
                  <c:v>0.79928594989217616</c:v>
                </c:pt>
                <c:pt idx="26">
                  <c:v>0.68288302831678249</c:v>
                </c:pt>
                <c:pt idx="27">
                  <c:v>0.61712186372183164</c:v>
                </c:pt>
                <c:pt idx="28">
                  <c:v>0.67842260086581663</c:v>
                </c:pt>
                <c:pt idx="29">
                  <c:v>0.77202145430722735</c:v>
                </c:pt>
                <c:pt idx="30">
                  <c:v>0.75046806361751051</c:v>
                </c:pt>
                <c:pt idx="31">
                  <c:v>0.76390689479448326</c:v>
                </c:pt>
                <c:pt idx="32">
                  <c:v>0.79540686423700913</c:v>
                </c:pt>
                <c:pt idx="33">
                  <c:v>0.69415533475097191</c:v>
                </c:pt>
                <c:pt idx="34">
                  <c:v>0.59566341933372358</c:v>
                </c:pt>
                <c:pt idx="35">
                  <c:v>0.45375008078414031</c:v>
                </c:pt>
                <c:pt idx="36">
                  <c:v>0.59932780268100572</c:v>
                </c:pt>
                <c:pt idx="37">
                  <c:v>0.51967938045700202</c:v>
                </c:pt>
                <c:pt idx="38">
                  <c:v>0.68832036346303038</c:v>
                </c:pt>
                <c:pt idx="40">
                  <c:v>1</c:v>
                </c:pt>
                <c:pt idx="41">
                  <c:v>0.33077998844096551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E7-4084-BA9B-956C4C45B28F}"/>
            </c:ext>
          </c:extLst>
        </c:ser>
        <c:ser>
          <c:idx val="13"/>
          <c:order val="13"/>
          <c:tx>
            <c:strRef>
              <c:f>'Log N-C'!$P$2</c:f>
              <c:strCache>
                <c:ptCount val="1"/>
                <c:pt idx="0">
                  <c:v>Illinois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N-C'!$P$3:$P$44</c:f>
              <c:numCache>
                <c:formatCode>General</c:formatCode>
                <c:ptCount val="42"/>
                <c:pt idx="7">
                  <c:v>1</c:v>
                </c:pt>
                <c:pt idx="8">
                  <c:v>0.57812965263577565</c:v>
                </c:pt>
                <c:pt idx="9">
                  <c:v>0.70622674009991471</c:v>
                </c:pt>
                <c:pt idx="10">
                  <c:v>0.55664137627968913</c:v>
                </c:pt>
                <c:pt idx="11">
                  <c:v>0.56147098441152077</c:v>
                </c:pt>
                <c:pt idx="12">
                  <c:v>0.68929342195257626</c:v>
                </c:pt>
                <c:pt idx="13">
                  <c:v>0.69498750024038536</c:v>
                </c:pt>
                <c:pt idx="14">
                  <c:v>0.74290610389754541</c:v>
                </c:pt>
                <c:pt idx="15">
                  <c:v>0.53393378173148665</c:v>
                </c:pt>
                <c:pt idx="16">
                  <c:v>0.78959525941829101</c:v>
                </c:pt>
                <c:pt idx="17">
                  <c:v>0.8568010108739339</c:v>
                </c:pt>
                <c:pt idx="18">
                  <c:v>0.81022919675165961</c:v>
                </c:pt>
                <c:pt idx="19">
                  <c:v>0.79944452407591948</c:v>
                </c:pt>
                <c:pt idx="20">
                  <c:v>0.77353766957169956</c:v>
                </c:pt>
                <c:pt idx="21">
                  <c:v>0.81809843886702949</c:v>
                </c:pt>
                <c:pt idx="22">
                  <c:v>0.76326341012450949</c:v>
                </c:pt>
                <c:pt idx="23">
                  <c:v>0.75262349010632956</c:v>
                </c:pt>
                <c:pt idx="24">
                  <c:v>0.77002789514074421</c:v>
                </c:pt>
                <c:pt idx="25">
                  <c:v>0.83067176593190528</c:v>
                </c:pt>
                <c:pt idx="26">
                  <c:v>0.77234158508759865</c:v>
                </c:pt>
                <c:pt idx="27">
                  <c:v>0.75289040678426411</c:v>
                </c:pt>
                <c:pt idx="28">
                  <c:v>0.83097937990815818</c:v>
                </c:pt>
                <c:pt idx="29">
                  <c:v>0.71916250246305258</c:v>
                </c:pt>
                <c:pt idx="30">
                  <c:v>0.78664966076347898</c:v>
                </c:pt>
                <c:pt idx="31">
                  <c:v>0.77887344495857769</c:v>
                </c:pt>
                <c:pt idx="32">
                  <c:v>0.73447061592390173</c:v>
                </c:pt>
                <c:pt idx="33">
                  <c:v>0.78044305484220167</c:v>
                </c:pt>
                <c:pt idx="34">
                  <c:v>0.78756695948612931</c:v>
                </c:pt>
                <c:pt idx="35">
                  <c:v>0.72907422011339973</c:v>
                </c:pt>
                <c:pt idx="36">
                  <c:v>0.73438986277656138</c:v>
                </c:pt>
                <c:pt idx="37">
                  <c:v>0.75257704594947472</c:v>
                </c:pt>
                <c:pt idx="38">
                  <c:v>0.76212195174554154</c:v>
                </c:pt>
                <c:pt idx="39">
                  <c:v>0.74213121835101836</c:v>
                </c:pt>
                <c:pt idx="40">
                  <c:v>0.74445848378441359</c:v>
                </c:pt>
                <c:pt idx="41">
                  <c:v>0.72652545383485012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E7-4084-BA9B-956C4C45B28F}"/>
            </c:ext>
          </c:extLst>
        </c:ser>
        <c:ser>
          <c:idx val="14"/>
          <c:order val="14"/>
          <c:tx>
            <c:strRef>
              <c:f>'Log N-C'!$Q$2</c:f>
              <c:strCache>
                <c:ptCount val="1"/>
                <c:pt idx="0">
                  <c:v>Indiana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N-C'!$Q$3:$Q$44</c:f>
              <c:numCache>
                <c:formatCode>General</c:formatCode>
                <c:ptCount val="42"/>
                <c:pt idx="7">
                  <c:v>0.61314719276545837</c:v>
                </c:pt>
                <c:pt idx="9">
                  <c:v>0.59431612891778707</c:v>
                </c:pt>
                <c:pt idx="12">
                  <c:v>0.28082971064938139</c:v>
                </c:pt>
                <c:pt idx="14">
                  <c:v>0.52299068291181194</c:v>
                </c:pt>
                <c:pt idx="15">
                  <c:v>0.26753227873475116</c:v>
                </c:pt>
                <c:pt idx="16">
                  <c:v>0.39325698777210538</c:v>
                </c:pt>
                <c:pt idx="17">
                  <c:v>0.46777519849943355</c:v>
                </c:pt>
                <c:pt idx="18">
                  <c:v>0.4744028648766842</c:v>
                </c:pt>
                <c:pt idx="19">
                  <c:v>0.56052692592389997</c:v>
                </c:pt>
                <c:pt idx="20">
                  <c:v>0.60042867915648945</c:v>
                </c:pt>
                <c:pt idx="21">
                  <c:v>0.53501094513016334</c:v>
                </c:pt>
                <c:pt idx="22">
                  <c:v>0.58518543739792495</c:v>
                </c:pt>
                <c:pt idx="23">
                  <c:v>0.57585701275461521</c:v>
                </c:pt>
                <c:pt idx="24">
                  <c:v>0.6064015455292312</c:v>
                </c:pt>
                <c:pt idx="25">
                  <c:v>0.64665765881627413</c:v>
                </c:pt>
                <c:pt idx="26">
                  <c:v>0.62098993107340716</c:v>
                </c:pt>
                <c:pt idx="27">
                  <c:v>0.60819058750869326</c:v>
                </c:pt>
                <c:pt idx="28">
                  <c:v>0.58957478996996304</c:v>
                </c:pt>
                <c:pt idx="29">
                  <c:v>0.60925824021718744</c:v>
                </c:pt>
                <c:pt idx="30">
                  <c:v>0.61064594786515602</c:v>
                </c:pt>
                <c:pt idx="31">
                  <c:v>0.61441503659393681</c:v>
                </c:pt>
                <c:pt idx="32">
                  <c:v>0.58980072990157073</c:v>
                </c:pt>
                <c:pt idx="33">
                  <c:v>0.60590939827292045</c:v>
                </c:pt>
                <c:pt idx="34">
                  <c:v>0.58761652495069661</c:v>
                </c:pt>
                <c:pt idx="35">
                  <c:v>0.59522974333569878</c:v>
                </c:pt>
                <c:pt idx="36">
                  <c:v>0.59531670534292103</c:v>
                </c:pt>
                <c:pt idx="37">
                  <c:v>0.56598290481915137</c:v>
                </c:pt>
                <c:pt idx="38">
                  <c:v>0.56164981463106955</c:v>
                </c:pt>
                <c:pt idx="39">
                  <c:v>0.58506060468311205</c:v>
                </c:pt>
                <c:pt idx="41">
                  <c:v>0.5714348291725293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E7-4084-BA9B-956C4C45B28F}"/>
            </c:ext>
          </c:extLst>
        </c:ser>
        <c:ser>
          <c:idx val="15"/>
          <c:order val="15"/>
          <c:tx>
            <c:strRef>
              <c:f>'Log N-C'!$R$2</c:f>
              <c:strCache>
                <c:ptCount val="1"/>
                <c:pt idx="0">
                  <c:v>Iowa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N-C'!$R$3:$R$44</c:f>
              <c:numCache>
                <c:formatCode>General</c:formatCode>
                <c:ptCount val="42"/>
                <c:pt idx="7">
                  <c:v>1</c:v>
                </c:pt>
                <c:pt idx="8">
                  <c:v>0.77397603162912088</c:v>
                </c:pt>
                <c:pt idx="9">
                  <c:v>0.62747356307530344</c:v>
                </c:pt>
                <c:pt idx="11">
                  <c:v>0.25</c:v>
                </c:pt>
                <c:pt idx="14">
                  <c:v>0.44848764843515093</c:v>
                </c:pt>
                <c:pt idx="16">
                  <c:v>0.5321063428024535</c:v>
                </c:pt>
                <c:pt idx="17">
                  <c:v>0.60403368631177434</c:v>
                </c:pt>
                <c:pt idx="18">
                  <c:v>0.47348564489692729</c:v>
                </c:pt>
                <c:pt idx="20">
                  <c:v>0.74309479565182723</c:v>
                </c:pt>
                <c:pt idx="21">
                  <c:v>0.68692737689313144</c:v>
                </c:pt>
                <c:pt idx="22">
                  <c:v>0.58188080631382044</c:v>
                </c:pt>
                <c:pt idx="23">
                  <c:v>0.61084377314727611</c:v>
                </c:pt>
                <c:pt idx="24">
                  <c:v>0.61175111936822923</c:v>
                </c:pt>
                <c:pt idx="25">
                  <c:v>0.67979530665439292</c:v>
                </c:pt>
                <c:pt idx="26">
                  <c:v>0.73729987016535647</c:v>
                </c:pt>
                <c:pt idx="27">
                  <c:v>0.72723657005195652</c:v>
                </c:pt>
                <c:pt idx="28">
                  <c:v>0.62532519315814394</c:v>
                </c:pt>
                <c:pt idx="29">
                  <c:v>0.74008827787381215</c:v>
                </c:pt>
                <c:pt idx="30">
                  <c:v>0.69105214277545468</c:v>
                </c:pt>
                <c:pt idx="31">
                  <c:v>0.62637635655474855</c:v>
                </c:pt>
                <c:pt idx="32">
                  <c:v>0.65021659932999287</c:v>
                </c:pt>
                <c:pt idx="33">
                  <c:v>0.67830353576610936</c:v>
                </c:pt>
                <c:pt idx="34">
                  <c:v>0.66985706637936115</c:v>
                </c:pt>
                <c:pt idx="35">
                  <c:v>0.6512850112887264</c:v>
                </c:pt>
                <c:pt idx="36">
                  <c:v>0.6358077348818103</c:v>
                </c:pt>
                <c:pt idx="37">
                  <c:v>0.66501983828939149</c:v>
                </c:pt>
                <c:pt idx="38">
                  <c:v>0.64952535979178183</c:v>
                </c:pt>
                <c:pt idx="39">
                  <c:v>0.67559362689410585</c:v>
                </c:pt>
                <c:pt idx="40">
                  <c:v>0.65933329704834653</c:v>
                </c:pt>
                <c:pt idx="41">
                  <c:v>0.65629913813978391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EE7-4084-BA9B-956C4C45B28F}"/>
            </c:ext>
          </c:extLst>
        </c:ser>
        <c:ser>
          <c:idx val="16"/>
          <c:order val="16"/>
          <c:tx>
            <c:strRef>
              <c:f>'Log N-C'!$S$2</c:f>
              <c:strCache>
                <c:ptCount val="1"/>
                <c:pt idx="0">
                  <c:v>Kansas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N-C'!$S$3:$S$44</c:f>
              <c:numCache>
                <c:formatCode>General</c:formatCode>
                <c:ptCount val="42"/>
                <c:pt idx="11">
                  <c:v>0.861353116146786</c:v>
                </c:pt>
                <c:pt idx="13">
                  <c:v>0.33333333333333337</c:v>
                </c:pt>
                <c:pt idx="15">
                  <c:v>0.28906482631788782</c:v>
                </c:pt>
                <c:pt idx="16">
                  <c:v>0.58048202372184066</c:v>
                </c:pt>
                <c:pt idx="17">
                  <c:v>0.52863394681944809</c:v>
                </c:pt>
                <c:pt idx="18">
                  <c:v>0.72736447097697909</c:v>
                </c:pt>
                <c:pt idx="19">
                  <c:v>0.60847508072947221</c:v>
                </c:pt>
                <c:pt idx="20">
                  <c:v>0.59837681619160532</c:v>
                </c:pt>
                <c:pt idx="21">
                  <c:v>0.52832083357371873</c:v>
                </c:pt>
                <c:pt idx="22">
                  <c:v>0.61976942912208599</c:v>
                </c:pt>
                <c:pt idx="23">
                  <c:v>0.64219408160779168</c:v>
                </c:pt>
                <c:pt idx="24">
                  <c:v>0.6890012977501635</c:v>
                </c:pt>
                <c:pt idx="25">
                  <c:v>0.74035619949423481</c:v>
                </c:pt>
                <c:pt idx="26">
                  <c:v>0.66247490394277719</c:v>
                </c:pt>
                <c:pt idx="27">
                  <c:v>0.73127235713197336</c:v>
                </c:pt>
                <c:pt idx="28">
                  <c:v>0.70316161844280711</c:v>
                </c:pt>
                <c:pt idx="29">
                  <c:v>0.6578241001449826</c:v>
                </c:pt>
                <c:pt idx="30">
                  <c:v>0.67495410589560989</c:v>
                </c:pt>
                <c:pt idx="31">
                  <c:v>0.64503363630359922</c:v>
                </c:pt>
                <c:pt idx="32">
                  <c:v>0.67234003488751282</c:v>
                </c:pt>
                <c:pt idx="33">
                  <c:v>0.65575836507764407</c:v>
                </c:pt>
                <c:pt idx="34">
                  <c:v>0.66489180963981542</c:v>
                </c:pt>
                <c:pt idx="35">
                  <c:v>0.58788176152969862</c:v>
                </c:pt>
                <c:pt idx="36">
                  <c:v>0.67997162137693701</c:v>
                </c:pt>
                <c:pt idx="37">
                  <c:v>0.58881818260729535</c:v>
                </c:pt>
                <c:pt idx="38">
                  <c:v>0.67673615890065209</c:v>
                </c:pt>
                <c:pt idx="39">
                  <c:v>0.65394773101245673</c:v>
                </c:pt>
                <c:pt idx="40">
                  <c:v>0.57256193486324258</c:v>
                </c:pt>
                <c:pt idx="41">
                  <c:v>0.64728423487651432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E7-4084-BA9B-956C4C45B28F}"/>
            </c:ext>
          </c:extLst>
        </c:ser>
        <c:ser>
          <c:idx val="17"/>
          <c:order val="17"/>
          <c:tx>
            <c:strRef>
              <c:f>'Log N-C'!$T$2</c:f>
              <c:strCache>
                <c:ptCount val="1"/>
                <c:pt idx="0">
                  <c:v>Kentucky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N-C'!$T$3:$T$44</c:f>
              <c:numCache>
                <c:formatCode>General</c:formatCode>
                <c:ptCount val="42"/>
                <c:pt idx="7">
                  <c:v>0.79248125036057804</c:v>
                </c:pt>
                <c:pt idx="8">
                  <c:v>0.38685280723454157</c:v>
                </c:pt>
                <c:pt idx="9">
                  <c:v>0.33333333333333337</c:v>
                </c:pt>
                <c:pt idx="11">
                  <c:v>0.45815690999132619</c:v>
                </c:pt>
                <c:pt idx="12">
                  <c:v>0.41628966386579924</c:v>
                </c:pt>
                <c:pt idx="13">
                  <c:v>0.25</c:v>
                </c:pt>
                <c:pt idx="14">
                  <c:v>0.46275642631951835</c:v>
                </c:pt>
                <c:pt idx="15">
                  <c:v>0.22424382421757547</c:v>
                </c:pt>
                <c:pt idx="16">
                  <c:v>0.4254921071067263</c:v>
                </c:pt>
                <c:pt idx="17">
                  <c:v>0.61800547775785231</c:v>
                </c:pt>
                <c:pt idx="18">
                  <c:v>0.43629452587267731</c:v>
                </c:pt>
                <c:pt idx="19">
                  <c:v>0.53715669525312404</c:v>
                </c:pt>
                <c:pt idx="20">
                  <c:v>0.44917689524762666</c:v>
                </c:pt>
                <c:pt idx="21">
                  <c:v>0.82841419025421581</c:v>
                </c:pt>
                <c:pt idx="22">
                  <c:v>0.66777755221528656</c:v>
                </c:pt>
                <c:pt idx="23">
                  <c:v>0.69152246470454526</c:v>
                </c:pt>
                <c:pt idx="24">
                  <c:v>0.70222854578820038</c:v>
                </c:pt>
                <c:pt idx="25">
                  <c:v>0.7095444931884286</c:v>
                </c:pt>
                <c:pt idx="26">
                  <c:v>0.698543915267136</c:v>
                </c:pt>
                <c:pt idx="27">
                  <c:v>0.75661363358267619</c:v>
                </c:pt>
                <c:pt idx="28">
                  <c:v>0.62563281403069304</c:v>
                </c:pt>
                <c:pt idx="29">
                  <c:v>0.60150643449685892</c:v>
                </c:pt>
                <c:pt idx="30">
                  <c:v>0.74155126652168013</c:v>
                </c:pt>
                <c:pt idx="31">
                  <c:v>0.66552151786050862</c:v>
                </c:pt>
                <c:pt idx="32">
                  <c:v>0.6928828776612439</c:v>
                </c:pt>
                <c:pt idx="33">
                  <c:v>0.61149787949340817</c:v>
                </c:pt>
                <c:pt idx="34">
                  <c:v>0.65302406015015946</c:v>
                </c:pt>
                <c:pt idx="35">
                  <c:v>0.53012812390786712</c:v>
                </c:pt>
                <c:pt idx="36">
                  <c:v>0.57409639686183211</c:v>
                </c:pt>
                <c:pt idx="37">
                  <c:v>0.70228573891227264</c:v>
                </c:pt>
                <c:pt idx="38">
                  <c:v>0.7332800206602812</c:v>
                </c:pt>
                <c:pt idx="39">
                  <c:v>0.684545476646788</c:v>
                </c:pt>
                <c:pt idx="40">
                  <c:v>0.71133763049472942</c:v>
                </c:pt>
                <c:pt idx="41">
                  <c:v>0.6638402055617072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EE7-4084-BA9B-956C4C45B28F}"/>
            </c:ext>
          </c:extLst>
        </c:ser>
        <c:ser>
          <c:idx val="18"/>
          <c:order val="18"/>
          <c:tx>
            <c:strRef>
              <c:f>'Log N-C'!$U$2</c:f>
              <c:strCache>
                <c:ptCount val="1"/>
                <c:pt idx="0">
                  <c:v>Lousiana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N-C'!$U$3:$U$44</c:f>
              <c:numCache>
                <c:formatCode>General</c:formatCode>
                <c:ptCount val="42"/>
                <c:pt idx="9">
                  <c:v>0.861353116146786</c:v>
                </c:pt>
                <c:pt idx="10">
                  <c:v>0.81071446328195917</c:v>
                </c:pt>
                <c:pt idx="11">
                  <c:v>0.6085232133882752</c:v>
                </c:pt>
                <c:pt idx="12">
                  <c:v>0.79062323730228456</c:v>
                </c:pt>
                <c:pt idx="13">
                  <c:v>0.85491215790222275</c:v>
                </c:pt>
                <c:pt idx="14">
                  <c:v>0.70297455283701571</c:v>
                </c:pt>
                <c:pt idx="15">
                  <c:v>0.7117348242024143</c:v>
                </c:pt>
                <c:pt idx="16">
                  <c:v>0.77572103422607441</c:v>
                </c:pt>
                <c:pt idx="17">
                  <c:v>0.78633225211305668</c:v>
                </c:pt>
                <c:pt idx="18">
                  <c:v>0.79020130047766779</c:v>
                </c:pt>
                <c:pt idx="19">
                  <c:v>0.7917173482390969</c:v>
                </c:pt>
                <c:pt idx="20">
                  <c:v>0.81668287924362826</c:v>
                </c:pt>
                <c:pt idx="21">
                  <c:v>0.63955090773882972</c:v>
                </c:pt>
                <c:pt idx="22">
                  <c:v>0.82277757136567775</c:v>
                </c:pt>
                <c:pt idx="23">
                  <c:v>0.74289128585776909</c:v>
                </c:pt>
                <c:pt idx="24">
                  <c:v>0.80194920751740761</c:v>
                </c:pt>
                <c:pt idx="25">
                  <c:v>0.80518440034179162</c:v>
                </c:pt>
                <c:pt idx="26">
                  <c:v>0.76902264799345776</c:v>
                </c:pt>
                <c:pt idx="27">
                  <c:v>0.78259484550127745</c:v>
                </c:pt>
                <c:pt idx="28">
                  <c:v>0.66277271234986856</c:v>
                </c:pt>
                <c:pt idx="29">
                  <c:v>0.74505302826979092</c:v>
                </c:pt>
                <c:pt idx="30">
                  <c:v>0.82910302703914784</c:v>
                </c:pt>
                <c:pt idx="31">
                  <c:v>0.80740749308205129</c:v>
                </c:pt>
                <c:pt idx="32">
                  <c:v>0.86724581152064406</c:v>
                </c:pt>
                <c:pt idx="33">
                  <c:v>0.7624679766189133</c:v>
                </c:pt>
                <c:pt idx="34">
                  <c:v>0.81581938943442645</c:v>
                </c:pt>
                <c:pt idx="35">
                  <c:v>0.65891599510341747</c:v>
                </c:pt>
                <c:pt idx="36">
                  <c:v>0.78347001975718256</c:v>
                </c:pt>
                <c:pt idx="37">
                  <c:v>0.74823091341904613</c:v>
                </c:pt>
                <c:pt idx="38">
                  <c:v>0.67893951654188456</c:v>
                </c:pt>
                <c:pt idx="39">
                  <c:v>0.7268692103046166</c:v>
                </c:pt>
                <c:pt idx="40">
                  <c:v>0.69711117798944522</c:v>
                </c:pt>
                <c:pt idx="41">
                  <c:v>0.66988165225195428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E7-4084-BA9B-956C4C45B28F}"/>
            </c:ext>
          </c:extLst>
        </c:ser>
        <c:ser>
          <c:idx val="19"/>
          <c:order val="19"/>
          <c:tx>
            <c:strRef>
              <c:f>'Log N-C'!$V$2</c:f>
              <c:strCache>
                <c:ptCount val="1"/>
                <c:pt idx="0">
                  <c:v>Maine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N-C'!$V$3:$V$44</c:f>
              <c:numCache>
                <c:formatCode>General</c:formatCode>
                <c:ptCount val="42"/>
                <c:pt idx="12">
                  <c:v>0.63092975357145742</c:v>
                </c:pt>
                <c:pt idx="14">
                  <c:v>1</c:v>
                </c:pt>
                <c:pt idx="15">
                  <c:v>0.78137811912170374</c:v>
                </c:pt>
                <c:pt idx="16">
                  <c:v>0.61604832105293827</c:v>
                </c:pt>
                <c:pt idx="17">
                  <c:v>0.58274944726029654</c:v>
                </c:pt>
                <c:pt idx="18">
                  <c:v>0.3443908675881962</c:v>
                </c:pt>
                <c:pt idx="19">
                  <c:v>0.62117459930171615</c:v>
                </c:pt>
                <c:pt idx="20">
                  <c:v>0.65597627801205693</c:v>
                </c:pt>
                <c:pt idx="21">
                  <c:v>0.61854860520030186</c:v>
                </c:pt>
                <c:pt idx="22">
                  <c:v>0.50263127025860455</c:v>
                </c:pt>
                <c:pt idx="23">
                  <c:v>0.64127617719699037</c:v>
                </c:pt>
                <c:pt idx="24">
                  <c:v>0.50857290392928933</c:v>
                </c:pt>
                <c:pt idx="25">
                  <c:v>0.50057911565573743</c:v>
                </c:pt>
                <c:pt idx="26">
                  <c:v>0.70278397182599428</c:v>
                </c:pt>
                <c:pt idx="27">
                  <c:v>0.67547560602730994</c:v>
                </c:pt>
                <c:pt idx="28">
                  <c:v>0.55032373575673332</c:v>
                </c:pt>
                <c:pt idx="29">
                  <c:v>0.58319221839743418</c:v>
                </c:pt>
                <c:pt idx="30">
                  <c:v>0.63581576897740077</c:v>
                </c:pt>
                <c:pt idx="31">
                  <c:v>0.58448162579075347</c:v>
                </c:pt>
                <c:pt idx="32">
                  <c:v>0.66332718959809789</c:v>
                </c:pt>
                <c:pt idx="33">
                  <c:v>0.5190784095996378</c:v>
                </c:pt>
                <c:pt idx="34">
                  <c:v>0.42892442440849043</c:v>
                </c:pt>
                <c:pt idx="35">
                  <c:v>0.54201019316019317</c:v>
                </c:pt>
                <c:pt idx="36">
                  <c:v>0.47917119801224273</c:v>
                </c:pt>
                <c:pt idx="37">
                  <c:v>0.45981110945945874</c:v>
                </c:pt>
                <c:pt idx="38">
                  <c:v>0.49550024330068176</c:v>
                </c:pt>
                <c:pt idx="39">
                  <c:v>0.99535569827882031</c:v>
                </c:pt>
                <c:pt idx="40">
                  <c:v>0.78347001975718256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EE7-4084-BA9B-956C4C45B28F}"/>
            </c:ext>
          </c:extLst>
        </c:ser>
        <c:ser>
          <c:idx val="20"/>
          <c:order val="20"/>
          <c:tx>
            <c:strRef>
              <c:f>'Log N-C'!$W$2</c:f>
              <c:strCache>
                <c:ptCount val="1"/>
                <c:pt idx="0">
                  <c:v>Maryland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N-C'!$W$3:$W$44</c:f>
              <c:numCache>
                <c:formatCode>General</c:formatCode>
                <c:ptCount val="42"/>
                <c:pt idx="4">
                  <c:v>1</c:v>
                </c:pt>
                <c:pt idx="7">
                  <c:v>0.430676558073393</c:v>
                </c:pt>
                <c:pt idx="10">
                  <c:v>0.5</c:v>
                </c:pt>
                <c:pt idx="11">
                  <c:v>0.44211410869774026</c:v>
                </c:pt>
                <c:pt idx="12">
                  <c:v>0.568060967173733</c:v>
                </c:pt>
                <c:pt idx="13">
                  <c:v>0.67438903411699092</c:v>
                </c:pt>
                <c:pt idx="14">
                  <c:v>0.46867906506232943</c:v>
                </c:pt>
                <c:pt idx="15">
                  <c:v>0.49620609290338996</c:v>
                </c:pt>
                <c:pt idx="16">
                  <c:v>0.74095827015285387</c:v>
                </c:pt>
                <c:pt idx="17">
                  <c:v>0.75004863487926299</c:v>
                </c:pt>
                <c:pt idx="18">
                  <c:v>0.66149276227753395</c:v>
                </c:pt>
                <c:pt idx="19">
                  <c:v>0.7506433605585241</c:v>
                </c:pt>
                <c:pt idx="20">
                  <c:v>0.70304222038665498</c:v>
                </c:pt>
                <c:pt idx="21">
                  <c:v>0.72564343732659098</c:v>
                </c:pt>
                <c:pt idx="22">
                  <c:v>0.66823521852079337</c:v>
                </c:pt>
                <c:pt idx="23">
                  <c:v>0.70210475956493068</c:v>
                </c:pt>
                <c:pt idx="24">
                  <c:v>0.71172485598248025</c:v>
                </c:pt>
                <c:pt idx="25">
                  <c:v>0.79462886585947212</c:v>
                </c:pt>
                <c:pt idx="26">
                  <c:v>0.791971921701624</c:v>
                </c:pt>
                <c:pt idx="27">
                  <c:v>0.78039291998602467</c:v>
                </c:pt>
                <c:pt idx="28">
                  <c:v>0.77356669674163525</c:v>
                </c:pt>
                <c:pt idx="29">
                  <c:v>0.71125337625010743</c:v>
                </c:pt>
                <c:pt idx="30">
                  <c:v>0.74304864552419425</c:v>
                </c:pt>
                <c:pt idx="31">
                  <c:v>0.76169368652597247</c:v>
                </c:pt>
                <c:pt idx="32">
                  <c:v>0.75398492210709944</c:v>
                </c:pt>
                <c:pt idx="33">
                  <c:v>0.76452719351407139</c:v>
                </c:pt>
                <c:pt idx="34">
                  <c:v>0.73384152348236287</c:v>
                </c:pt>
                <c:pt idx="35">
                  <c:v>0.75472402936676164</c:v>
                </c:pt>
                <c:pt idx="36">
                  <c:v>0.73178433898077622</c:v>
                </c:pt>
                <c:pt idx="37">
                  <c:v>0.69033424435680957</c:v>
                </c:pt>
                <c:pt idx="38">
                  <c:v>0.81859413806997139</c:v>
                </c:pt>
                <c:pt idx="39">
                  <c:v>0.74298376281862222</c:v>
                </c:pt>
                <c:pt idx="40">
                  <c:v>0.75297432576338874</c:v>
                </c:pt>
                <c:pt idx="41">
                  <c:v>0.73618749002495776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E7-4084-BA9B-956C4C45B28F}"/>
            </c:ext>
          </c:extLst>
        </c:ser>
        <c:ser>
          <c:idx val="21"/>
          <c:order val="21"/>
          <c:tx>
            <c:strRef>
              <c:f>'Log N-C'!$X$2</c:f>
              <c:strCache>
                <c:ptCount val="1"/>
                <c:pt idx="0">
                  <c:v>Massachusetts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N-C'!$X$3:$X$44</c:f>
              <c:numCache>
                <c:formatCode>General</c:formatCode>
                <c:ptCount val="42"/>
                <c:pt idx="1">
                  <c:v>1</c:v>
                </c:pt>
                <c:pt idx="4">
                  <c:v>1</c:v>
                </c:pt>
                <c:pt idx="5">
                  <c:v>0.77397603162912088</c:v>
                </c:pt>
                <c:pt idx="6">
                  <c:v>0.62747356307530344</c:v>
                </c:pt>
                <c:pt idx="7">
                  <c:v>0.81269027541164451</c:v>
                </c:pt>
                <c:pt idx="8">
                  <c:v>0.69069599603539078</c:v>
                </c:pt>
                <c:pt idx="9">
                  <c:v>0.86952885251664502</c:v>
                </c:pt>
                <c:pt idx="10">
                  <c:v>0.24124769176225641</c:v>
                </c:pt>
                <c:pt idx="11">
                  <c:v>0.54781663158060112</c:v>
                </c:pt>
                <c:pt idx="12">
                  <c:v>0.5627486399349787</c:v>
                </c:pt>
                <c:pt idx="13">
                  <c:v>0.54960640838524422</c:v>
                </c:pt>
                <c:pt idx="14">
                  <c:v>0.63885919055560692</c:v>
                </c:pt>
                <c:pt idx="15">
                  <c:v>0.66181577334359198</c:v>
                </c:pt>
                <c:pt idx="16">
                  <c:v>0.5654239445335113</c:v>
                </c:pt>
                <c:pt idx="17">
                  <c:v>0.65599093918044815</c:v>
                </c:pt>
                <c:pt idx="18">
                  <c:v>0.73824548121663292</c:v>
                </c:pt>
                <c:pt idx="19">
                  <c:v>0.73755954342193886</c:v>
                </c:pt>
                <c:pt idx="20">
                  <c:v>0.75334485745166513</c:v>
                </c:pt>
                <c:pt idx="21">
                  <c:v>0.74114343100775892</c:v>
                </c:pt>
                <c:pt idx="22">
                  <c:v>0.73251311206355352</c:v>
                </c:pt>
                <c:pt idx="23">
                  <c:v>0.84268702758079406</c:v>
                </c:pt>
                <c:pt idx="24">
                  <c:v>0.86751533137789438</c:v>
                </c:pt>
                <c:pt idx="25">
                  <c:v>0.81656892095849198</c:v>
                </c:pt>
                <c:pt idx="26">
                  <c:v>0.83046929372390665</c:v>
                </c:pt>
                <c:pt idx="27">
                  <c:v>0.82866769395686934</c:v>
                </c:pt>
                <c:pt idx="28">
                  <c:v>0.76964054696185669</c:v>
                </c:pt>
                <c:pt idx="29">
                  <c:v>0.77170162074987059</c:v>
                </c:pt>
                <c:pt idx="30">
                  <c:v>0.76907326398890941</c:v>
                </c:pt>
                <c:pt idx="31">
                  <c:v>0.78393747997847518</c:v>
                </c:pt>
                <c:pt idx="32">
                  <c:v>0.78156134085102369</c:v>
                </c:pt>
                <c:pt idx="33">
                  <c:v>0.78592546800009877</c:v>
                </c:pt>
                <c:pt idx="34">
                  <c:v>0.76794210426411813</c:v>
                </c:pt>
                <c:pt idx="35">
                  <c:v>0.7037238673589632</c:v>
                </c:pt>
                <c:pt idx="36">
                  <c:v>0.75491421044460194</c:v>
                </c:pt>
                <c:pt idx="37">
                  <c:v>0.74969083561409977</c:v>
                </c:pt>
                <c:pt idx="38">
                  <c:v>0.75758866065603603</c:v>
                </c:pt>
                <c:pt idx="39">
                  <c:v>0.77912707433080397</c:v>
                </c:pt>
                <c:pt idx="40">
                  <c:v>0.76547463285851647</c:v>
                </c:pt>
                <c:pt idx="41">
                  <c:v>0.7514302385490742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EE7-4084-BA9B-956C4C45B28F}"/>
            </c:ext>
          </c:extLst>
        </c:ser>
        <c:ser>
          <c:idx val="22"/>
          <c:order val="22"/>
          <c:tx>
            <c:strRef>
              <c:f>'Log N-C'!$Y$2</c:f>
              <c:strCache>
                <c:ptCount val="1"/>
                <c:pt idx="0">
                  <c:v>Michigan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N-C'!$Y$3:$Y$44</c:f>
              <c:numCache>
                <c:formatCode>General</c:formatCode>
                <c:ptCount val="42"/>
                <c:pt idx="9">
                  <c:v>1</c:v>
                </c:pt>
                <c:pt idx="11">
                  <c:v>0.92662840802912672</c:v>
                </c:pt>
                <c:pt idx="12">
                  <c:v>0.7968463205835411</c:v>
                </c:pt>
                <c:pt idx="13">
                  <c:v>0.59471958951168158</c:v>
                </c:pt>
                <c:pt idx="14">
                  <c:v>0.754537031226448</c:v>
                </c:pt>
                <c:pt idx="16">
                  <c:v>0.57443047751971521</c:v>
                </c:pt>
                <c:pt idx="17">
                  <c:v>0.61799035625983789</c:v>
                </c:pt>
                <c:pt idx="18">
                  <c:v>0.95288245005772798</c:v>
                </c:pt>
                <c:pt idx="19">
                  <c:v>0.85138779585095803</c:v>
                </c:pt>
                <c:pt idx="20">
                  <c:v>0.82064837462188389</c:v>
                </c:pt>
                <c:pt idx="21">
                  <c:v>0.79419537470804857</c:v>
                </c:pt>
                <c:pt idx="22">
                  <c:v>0.789853080429052</c:v>
                </c:pt>
                <c:pt idx="23">
                  <c:v>0.81939829945767129</c:v>
                </c:pt>
                <c:pt idx="24">
                  <c:v>0.80410749096884382</c:v>
                </c:pt>
                <c:pt idx="25">
                  <c:v>0.79547314936181124</c:v>
                </c:pt>
                <c:pt idx="26">
                  <c:v>0.81491178344998638</c:v>
                </c:pt>
                <c:pt idx="27">
                  <c:v>0.81717455874485978</c:v>
                </c:pt>
                <c:pt idx="28">
                  <c:v>0.78149408095715045</c:v>
                </c:pt>
                <c:pt idx="29">
                  <c:v>0.78818624296059159</c:v>
                </c:pt>
                <c:pt idx="30">
                  <c:v>0.78524275520985909</c:v>
                </c:pt>
                <c:pt idx="31">
                  <c:v>0.81491703479200517</c:v>
                </c:pt>
                <c:pt idx="32">
                  <c:v>0.78438164177426539</c:v>
                </c:pt>
                <c:pt idx="33">
                  <c:v>0.80157299685492867</c:v>
                </c:pt>
                <c:pt idx="34">
                  <c:v>0.76342767885578233</c:v>
                </c:pt>
                <c:pt idx="35">
                  <c:v>0.75637733812674657</c:v>
                </c:pt>
                <c:pt idx="36">
                  <c:v>0.74997998269625521</c:v>
                </c:pt>
                <c:pt idx="37">
                  <c:v>0.7580034531165426</c:v>
                </c:pt>
                <c:pt idx="38">
                  <c:v>0.7284748062234222</c:v>
                </c:pt>
                <c:pt idx="39">
                  <c:v>0.70714251492823565</c:v>
                </c:pt>
                <c:pt idx="40">
                  <c:v>0.71297566683522151</c:v>
                </c:pt>
                <c:pt idx="41">
                  <c:v>0.7038186894116143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EE7-4084-BA9B-956C4C45B28F}"/>
            </c:ext>
          </c:extLst>
        </c:ser>
        <c:ser>
          <c:idx val="23"/>
          <c:order val="23"/>
          <c:tx>
            <c:strRef>
              <c:f>'Log N-C'!$Z$2</c:f>
              <c:strCache>
                <c:ptCount val="1"/>
                <c:pt idx="0">
                  <c:v>Minnesota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N-C'!$Z$3:$Z$44</c:f>
              <c:numCache>
                <c:formatCode>General</c:formatCode>
                <c:ptCount val="42"/>
                <c:pt idx="10">
                  <c:v>0.430676558073393</c:v>
                </c:pt>
                <c:pt idx="11">
                  <c:v>0.63092975357145742</c:v>
                </c:pt>
                <c:pt idx="12">
                  <c:v>0.60985333451196244</c:v>
                </c:pt>
                <c:pt idx="13">
                  <c:v>0.63915119328546977</c:v>
                </c:pt>
                <c:pt idx="14">
                  <c:v>0.74227819160684338</c:v>
                </c:pt>
                <c:pt idx="15">
                  <c:v>0.73814258086654805</c:v>
                </c:pt>
                <c:pt idx="16">
                  <c:v>0.43761814424715234</c:v>
                </c:pt>
                <c:pt idx="17">
                  <c:v>0.65224223207658438</c:v>
                </c:pt>
                <c:pt idx="18">
                  <c:v>0.55359945540348765</c:v>
                </c:pt>
                <c:pt idx="19">
                  <c:v>0.68664765899303859</c:v>
                </c:pt>
                <c:pt idx="20">
                  <c:v>0.62826309694240035</c:v>
                </c:pt>
                <c:pt idx="21">
                  <c:v>0.67559538606829939</c:v>
                </c:pt>
                <c:pt idx="22">
                  <c:v>0.76739428866390658</c:v>
                </c:pt>
                <c:pt idx="23">
                  <c:v>0.59188810314774543</c:v>
                </c:pt>
                <c:pt idx="24">
                  <c:v>0.56875800685525435</c:v>
                </c:pt>
                <c:pt idx="25">
                  <c:v>0.6974395184469302</c:v>
                </c:pt>
                <c:pt idx="26">
                  <c:v>0.6600309691105074</c:v>
                </c:pt>
                <c:pt idx="27">
                  <c:v>0.61769952309926857</c:v>
                </c:pt>
                <c:pt idx="28">
                  <c:v>0.66346347728915223</c:v>
                </c:pt>
                <c:pt idx="29">
                  <c:v>0.67501365146459069</c:v>
                </c:pt>
                <c:pt idx="30">
                  <c:v>0.61610972144987186</c:v>
                </c:pt>
                <c:pt idx="31">
                  <c:v>0.62650243387066895</c:v>
                </c:pt>
                <c:pt idx="32">
                  <c:v>0.60070844609346885</c:v>
                </c:pt>
                <c:pt idx="33">
                  <c:v>0.57716721236037061</c:v>
                </c:pt>
                <c:pt idx="34">
                  <c:v>0.64038245738607125</c:v>
                </c:pt>
                <c:pt idx="35">
                  <c:v>0.62107541025543445</c:v>
                </c:pt>
                <c:pt idx="36">
                  <c:v>0.57035416772685421</c:v>
                </c:pt>
                <c:pt idx="37">
                  <c:v>0.63357286819111736</c:v>
                </c:pt>
                <c:pt idx="38">
                  <c:v>0.63007486961105397</c:v>
                </c:pt>
                <c:pt idx="39">
                  <c:v>0.62844416805213599</c:v>
                </c:pt>
                <c:pt idx="40">
                  <c:v>0.63123801170149851</c:v>
                </c:pt>
                <c:pt idx="41">
                  <c:v>0.6210456834649134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EE7-4084-BA9B-956C4C45B28F}"/>
            </c:ext>
          </c:extLst>
        </c:ser>
        <c:ser>
          <c:idx val="24"/>
          <c:order val="24"/>
          <c:tx>
            <c:strRef>
              <c:f>'Log N-C'!$AA$2</c:f>
              <c:strCache>
                <c:ptCount val="1"/>
                <c:pt idx="0">
                  <c:v>Mississippi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N-C'!$AA$3:$AA$44</c:f>
              <c:numCache>
                <c:formatCode>General</c:formatCode>
                <c:ptCount val="42"/>
                <c:pt idx="12">
                  <c:v>0.89824440170392728</c:v>
                </c:pt>
                <c:pt idx="14">
                  <c:v>1</c:v>
                </c:pt>
                <c:pt idx="15">
                  <c:v>0.27894294565112981</c:v>
                </c:pt>
                <c:pt idx="16">
                  <c:v>0.72169761342906036</c:v>
                </c:pt>
                <c:pt idx="17">
                  <c:v>0.72736447097697909</c:v>
                </c:pt>
                <c:pt idx="18">
                  <c:v>0.70873528054223167</c:v>
                </c:pt>
                <c:pt idx="19">
                  <c:v>0.77616994719962007</c:v>
                </c:pt>
                <c:pt idx="20">
                  <c:v>0.8285392207840464</c:v>
                </c:pt>
                <c:pt idx="21">
                  <c:v>0.78847071867000096</c:v>
                </c:pt>
                <c:pt idx="22">
                  <c:v>0.67742664748044701</c:v>
                </c:pt>
                <c:pt idx="23">
                  <c:v>0.73898104494351791</c:v>
                </c:pt>
                <c:pt idx="24">
                  <c:v>0.68153812596775487</c:v>
                </c:pt>
                <c:pt idx="25">
                  <c:v>0.75711812727950589</c:v>
                </c:pt>
                <c:pt idx="26">
                  <c:v>0.71420826132502835</c:v>
                </c:pt>
                <c:pt idx="27">
                  <c:v>0.68200250209320468</c:v>
                </c:pt>
                <c:pt idx="28">
                  <c:v>0.68678846911333369</c:v>
                </c:pt>
                <c:pt idx="29">
                  <c:v>0.66580178697236025</c:v>
                </c:pt>
                <c:pt idx="30">
                  <c:v>0.65760893566569678</c:v>
                </c:pt>
                <c:pt idx="31">
                  <c:v>0.70399891246152102</c:v>
                </c:pt>
                <c:pt idx="32">
                  <c:v>0.65684798737550432</c:v>
                </c:pt>
                <c:pt idx="33">
                  <c:v>0.72063543064104862</c:v>
                </c:pt>
                <c:pt idx="34">
                  <c:v>0.62815611629751833</c:v>
                </c:pt>
                <c:pt idx="35">
                  <c:v>0.70386750078867855</c:v>
                </c:pt>
                <c:pt idx="36">
                  <c:v>0.61727446819309706</c:v>
                </c:pt>
                <c:pt idx="37">
                  <c:v>0.68490483524828538</c:v>
                </c:pt>
                <c:pt idx="38">
                  <c:v>0.58893718139731455</c:v>
                </c:pt>
                <c:pt idx="39">
                  <c:v>0.71850185140224287</c:v>
                </c:pt>
                <c:pt idx="40">
                  <c:v>0.6839003279881174</c:v>
                </c:pt>
                <c:pt idx="41">
                  <c:v>0.65402982035306334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E7-4084-BA9B-956C4C45B28F}"/>
            </c:ext>
          </c:extLst>
        </c:ser>
        <c:ser>
          <c:idx val="25"/>
          <c:order val="25"/>
          <c:tx>
            <c:strRef>
              <c:f>'Log N-C'!$AB$2</c:f>
              <c:strCache>
                <c:ptCount val="1"/>
                <c:pt idx="0">
                  <c:v>Missouri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N-C'!$AB$3:$AB$44</c:f>
              <c:numCache>
                <c:formatCode>General</c:formatCode>
                <c:ptCount val="42"/>
                <c:pt idx="11">
                  <c:v>1</c:v>
                </c:pt>
                <c:pt idx="12">
                  <c:v>0.5</c:v>
                </c:pt>
                <c:pt idx="15">
                  <c:v>1</c:v>
                </c:pt>
                <c:pt idx="16">
                  <c:v>0.71856502078997775</c:v>
                </c:pt>
                <c:pt idx="17">
                  <c:v>0.69137424808681069</c:v>
                </c:pt>
                <c:pt idx="18">
                  <c:v>0.41602919535301891</c:v>
                </c:pt>
                <c:pt idx="19">
                  <c:v>0.7647600257867142</c:v>
                </c:pt>
                <c:pt idx="20">
                  <c:v>0.75938173585191027</c:v>
                </c:pt>
                <c:pt idx="21">
                  <c:v>0.6296295958331658</c:v>
                </c:pt>
                <c:pt idx="22">
                  <c:v>0.87006652099094861</c:v>
                </c:pt>
                <c:pt idx="23">
                  <c:v>0.77178536703108291</c:v>
                </c:pt>
                <c:pt idx="24">
                  <c:v>0.78556169055833902</c:v>
                </c:pt>
                <c:pt idx="25">
                  <c:v>0.80140329427636292</c:v>
                </c:pt>
                <c:pt idx="26">
                  <c:v>0.78742051682396264</c:v>
                </c:pt>
                <c:pt idx="27">
                  <c:v>0.76124650133332361</c:v>
                </c:pt>
                <c:pt idx="28">
                  <c:v>0.61336430292765609</c:v>
                </c:pt>
                <c:pt idx="29">
                  <c:v>0.69931267233229755</c:v>
                </c:pt>
                <c:pt idx="30">
                  <c:v>0.79135249970311317</c:v>
                </c:pt>
                <c:pt idx="31">
                  <c:v>0.75176146738970739</c:v>
                </c:pt>
                <c:pt idx="32">
                  <c:v>0.73638567554448753</c:v>
                </c:pt>
                <c:pt idx="33">
                  <c:v>0.73554229396760584</c:v>
                </c:pt>
                <c:pt idx="34">
                  <c:v>0.6697628566969438</c:v>
                </c:pt>
                <c:pt idx="35">
                  <c:v>0.55741051607179193</c:v>
                </c:pt>
                <c:pt idx="36">
                  <c:v>0.7424487387412072</c:v>
                </c:pt>
                <c:pt idx="37">
                  <c:v>0.71740133815974561</c:v>
                </c:pt>
                <c:pt idx="38">
                  <c:v>0.73414069464768439</c:v>
                </c:pt>
                <c:pt idx="39">
                  <c:v>0.57297610319568404</c:v>
                </c:pt>
                <c:pt idx="40">
                  <c:v>0.67463588111869288</c:v>
                </c:pt>
                <c:pt idx="41">
                  <c:v>0.65253972397693127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E7-4084-BA9B-956C4C45B28F}"/>
            </c:ext>
          </c:extLst>
        </c:ser>
        <c:ser>
          <c:idx val="26"/>
          <c:order val="26"/>
          <c:tx>
            <c:strRef>
              <c:f>'Log N-C'!$AC$2</c:f>
              <c:strCache>
                <c:ptCount val="1"/>
                <c:pt idx="0">
                  <c:v>Montana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N-C'!$AC$3:$AC$44</c:f>
              <c:numCache>
                <c:formatCode>General</c:formatCode>
                <c:ptCount val="42"/>
                <c:pt idx="14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0.55181826573649118</c:v>
                </c:pt>
                <c:pt idx="22">
                  <c:v>0.62992064025698558</c:v>
                </c:pt>
                <c:pt idx="23">
                  <c:v>0.45570674709360431</c:v>
                </c:pt>
                <c:pt idx="24">
                  <c:v>0.63220232311633062</c:v>
                </c:pt>
                <c:pt idx="25">
                  <c:v>0.71533599434038964</c:v>
                </c:pt>
                <c:pt idx="26">
                  <c:v>0.61731968150568906</c:v>
                </c:pt>
                <c:pt idx="38">
                  <c:v>1</c:v>
                </c:pt>
                <c:pt idx="39">
                  <c:v>0.52664612118045429</c:v>
                </c:pt>
                <c:pt idx="40">
                  <c:v>0.40642999853926931</c:v>
                </c:pt>
                <c:pt idx="41">
                  <c:v>0.41888131243222954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E7-4084-BA9B-956C4C45B28F}"/>
            </c:ext>
          </c:extLst>
        </c:ser>
        <c:ser>
          <c:idx val="27"/>
          <c:order val="27"/>
          <c:tx>
            <c:strRef>
              <c:f>'Log N-C'!$AD$2</c:f>
              <c:strCache>
                <c:ptCount val="1"/>
                <c:pt idx="0">
                  <c:v>Nebraska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N-C'!$AD$3:$AD$44</c:f>
              <c:numCache>
                <c:formatCode>General</c:formatCode>
                <c:ptCount val="42"/>
                <c:pt idx="7">
                  <c:v>1</c:v>
                </c:pt>
                <c:pt idx="11">
                  <c:v>0.77397603162912088</c:v>
                </c:pt>
                <c:pt idx="12">
                  <c:v>0.55788589130225963</c:v>
                </c:pt>
                <c:pt idx="13">
                  <c:v>0.40568387108221288</c:v>
                </c:pt>
                <c:pt idx="16">
                  <c:v>0.52067803555577152</c:v>
                </c:pt>
                <c:pt idx="17">
                  <c:v>0.4254921071067263</c:v>
                </c:pt>
                <c:pt idx="18">
                  <c:v>0.51699250014423126</c:v>
                </c:pt>
                <c:pt idx="19">
                  <c:v>0.38685280723454157</c:v>
                </c:pt>
                <c:pt idx="20">
                  <c:v>0.47937877132408824</c:v>
                </c:pt>
                <c:pt idx="21">
                  <c:v>0.41801979532401878</c:v>
                </c:pt>
                <c:pt idx="22">
                  <c:v>0.45129161992147127</c:v>
                </c:pt>
                <c:pt idx="23">
                  <c:v>0.50583929606850331</c:v>
                </c:pt>
                <c:pt idx="24">
                  <c:v>0.46116994801745437</c:v>
                </c:pt>
                <c:pt idx="25">
                  <c:v>0.37512017873855391</c:v>
                </c:pt>
                <c:pt idx="26">
                  <c:v>0.60483504219411943</c:v>
                </c:pt>
                <c:pt idx="27">
                  <c:v>0.68089946251648292</c:v>
                </c:pt>
                <c:pt idx="28">
                  <c:v>0.61258045080378754</c:v>
                </c:pt>
                <c:pt idx="29">
                  <c:v>0.5540804302687099</c:v>
                </c:pt>
                <c:pt idx="30">
                  <c:v>0.64376122839056127</c:v>
                </c:pt>
                <c:pt idx="31">
                  <c:v>0.67730987280752153</c:v>
                </c:pt>
                <c:pt idx="32">
                  <c:v>0.71012361992467921</c:v>
                </c:pt>
                <c:pt idx="33">
                  <c:v>0.55983647363358935</c:v>
                </c:pt>
                <c:pt idx="34">
                  <c:v>0.62299550279108262</c:v>
                </c:pt>
                <c:pt idx="35">
                  <c:v>0.63176841810505591</c:v>
                </c:pt>
                <c:pt idx="36">
                  <c:v>0.67495410589560989</c:v>
                </c:pt>
                <c:pt idx="37">
                  <c:v>0.62077521837929206</c:v>
                </c:pt>
                <c:pt idx="38">
                  <c:v>0.61489303121665739</c:v>
                </c:pt>
                <c:pt idx="39">
                  <c:v>0.6244715969861131</c:v>
                </c:pt>
                <c:pt idx="40">
                  <c:v>0.65844174345469408</c:v>
                </c:pt>
                <c:pt idx="41">
                  <c:v>0.61392218435363011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E7-4084-BA9B-956C4C45B28F}"/>
            </c:ext>
          </c:extLst>
        </c:ser>
        <c:ser>
          <c:idx val="28"/>
          <c:order val="28"/>
          <c:tx>
            <c:strRef>
              <c:f>'Log N-C'!$AE$2</c:f>
              <c:strCache>
                <c:ptCount val="1"/>
                <c:pt idx="0">
                  <c:v>Nevada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N-C'!$AE$3:$AE$44</c:f>
              <c:numCache>
                <c:formatCode>General</c:formatCode>
                <c:ptCount val="42"/>
                <c:pt idx="4">
                  <c:v>0.63092975357145742</c:v>
                </c:pt>
                <c:pt idx="9">
                  <c:v>0.63092975357145742</c:v>
                </c:pt>
                <c:pt idx="10">
                  <c:v>0.44211410869774026</c:v>
                </c:pt>
                <c:pt idx="11">
                  <c:v>0.74492185977334702</c:v>
                </c:pt>
                <c:pt idx="12">
                  <c:v>0.70466608063521197</c:v>
                </c:pt>
                <c:pt idx="13">
                  <c:v>0.62992064025698558</c:v>
                </c:pt>
                <c:pt idx="14">
                  <c:v>0.69762919836631443</c:v>
                </c:pt>
                <c:pt idx="15">
                  <c:v>0.53667564618155028</c:v>
                </c:pt>
                <c:pt idx="16">
                  <c:v>0.36941599185480067</c:v>
                </c:pt>
                <c:pt idx="17">
                  <c:v>0.67939595607249392</c:v>
                </c:pt>
                <c:pt idx="18">
                  <c:v>0.44325033953605825</c:v>
                </c:pt>
                <c:pt idx="19">
                  <c:v>0.5618033229480649</c:v>
                </c:pt>
                <c:pt idx="20">
                  <c:v>0.67524903451192975</c:v>
                </c:pt>
                <c:pt idx="21">
                  <c:v>0.68296216849269764</c:v>
                </c:pt>
                <c:pt idx="22">
                  <c:v>0.79560025879957208</c:v>
                </c:pt>
                <c:pt idx="23">
                  <c:v>0.65169167205395617</c:v>
                </c:pt>
                <c:pt idx="24">
                  <c:v>0.76074935077742745</c:v>
                </c:pt>
                <c:pt idx="25">
                  <c:v>0.75528982125880995</c:v>
                </c:pt>
                <c:pt idx="26">
                  <c:v>0.69260114889224123</c:v>
                </c:pt>
                <c:pt idx="27">
                  <c:v>0.72111060621958878</c:v>
                </c:pt>
                <c:pt idx="28">
                  <c:v>0.80433992985780611</c:v>
                </c:pt>
                <c:pt idx="29">
                  <c:v>0.67887383704343118</c:v>
                </c:pt>
                <c:pt idx="30">
                  <c:v>0.71458017199509627</c:v>
                </c:pt>
                <c:pt idx="31">
                  <c:v>0.71208144552886476</c:v>
                </c:pt>
                <c:pt idx="32">
                  <c:v>0.54972290268730828</c:v>
                </c:pt>
                <c:pt idx="33">
                  <c:v>0.72752231296280423</c:v>
                </c:pt>
                <c:pt idx="34">
                  <c:v>0.60453579197053209</c:v>
                </c:pt>
                <c:pt idx="35">
                  <c:v>0.62849377088574432</c:v>
                </c:pt>
                <c:pt idx="36">
                  <c:v>0.64078638750090455</c:v>
                </c:pt>
                <c:pt idx="37">
                  <c:v>0.70238701545016136</c:v>
                </c:pt>
                <c:pt idx="38">
                  <c:v>0.63119024962753412</c:v>
                </c:pt>
                <c:pt idx="39">
                  <c:v>0.61753497506165167</c:v>
                </c:pt>
                <c:pt idx="40">
                  <c:v>0.60164358287816466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E7-4084-BA9B-956C4C45B28F}"/>
            </c:ext>
          </c:extLst>
        </c:ser>
        <c:ser>
          <c:idx val="29"/>
          <c:order val="29"/>
          <c:tx>
            <c:strRef>
              <c:f>'Log N-C'!$AF$2</c:f>
              <c:strCache>
                <c:ptCount val="1"/>
                <c:pt idx="0">
                  <c:v>New Hampshire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N-C'!$AF$3:$AF$44</c:f>
              <c:numCache>
                <c:formatCode>General</c:formatCode>
                <c:ptCount val="42"/>
                <c:pt idx="6">
                  <c:v>1</c:v>
                </c:pt>
                <c:pt idx="7">
                  <c:v>0.5</c:v>
                </c:pt>
                <c:pt idx="13">
                  <c:v>1</c:v>
                </c:pt>
                <c:pt idx="14">
                  <c:v>0.69855549545871443</c:v>
                </c:pt>
                <c:pt idx="15">
                  <c:v>0.48930108423645208</c:v>
                </c:pt>
                <c:pt idx="16">
                  <c:v>0.67438903411699092</c:v>
                </c:pt>
                <c:pt idx="17">
                  <c:v>0.70012452504279987</c:v>
                </c:pt>
                <c:pt idx="18">
                  <c:v>0.42530582981583859</c:v>
                </c:pt>
                <c:pt idx="19">
                  <c:v>0.59837681619160532</c:v>
                </c:pt>
                <c:pt idx="20">
                  <c:v>0.55159834105464112</c:v>
                </c:pt>
                <c:pt idx="21">
                  <c:v>0.58873554774843462</c:v>
                </c:pt>
                <c:pt idx="22">
                  <c:v>0.67939595607249392</c:v>
                </c:pt>
                <c:pt idx="23">
                  <c:v>0.41560350504112153</c:v>
                </c:pt>
                <c:pt idx="24">
                  <c:v>0.6844123749158022</c:v>
                </c:pt>
                <c:pt idx="25">
                  <c:v>0.60137585919114656</c:v>
                </c:pt>
                <c:pt idx="26">
                  <c:v>0.6437059668646673</c:v>
                </c:pt>
                <c:pt idx="27">
                  <c:v>0.6142101374992649</c:v>
                </c:pt>
                <c:pt idx="28">
                  <c:v>0.68147256900514197</c:v>
                </c:pt>
                <c:pt idx="29">
                  <c:v>0.70013507523338125</c:v>
                </c:pt>
                <c:pt idx="30">
                  <c:v>0.67231983673618112</c:v>
                </c:pt>
                <c:pt idx="31">
                  <c:v>0.64217354886909617</c:v>
                </c:pt>
                <c:pt idx="32">
                  <c:v>0.67386338946908098</c:v>
                </c:pt>
                <c:pt idx="33">
                  <c:v>0.65339405369101644</c:v>
                </c:pt>
                <c:pt idx="34">
                  <c:v>0.68328765829162019</c:v>
                </c:pt>
                <c:pt idx="35">
                  <c:v>0.59503988683442244</c:v>
                </c:pt>
                <c:pt idx="36">
                  <c:v>0.58254364014601812</c:v>
                </c:pt>
                <c:pt idx="37">
                  <c:v>0.52383642026195543</c:v>
                </c:pt>
                <c:pt idx="38">
                  <c:v>0.5567993298253483</c:v>
                </c:pt>
                <c:pt idx="39">
                  <c:v>0.51191773411890384</c:v>
                </c:pt>
                <c:pt idx="40">
                  <c:v>0.61743432716674163</c:v>
                </c:pt>
                <c:pt idx="41">
                  <c:v>0.55372101594260903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E7-4084-BA9B-956C4C45B28F}"/>
            </c:ext>
          </c:extLst>
        </c:ser>
        <c:ser>
          <c:idx val="30"/>
          <c:order val="30"/>
          <c:tx>
            <c:strRef>
              <c:f>'Log N-C'!$AG$2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N-C'!$AG$3:$AG$44</c:f>
              <c:numCache>
                <c:formatCode>General</c:formatCode>
                <c:ptCount val="42"/>
                <c:pt idx="5">
                  <c:v>0.5</c:v>
                </c:pt>
                <c:pt idx="7">
                  <c:v>0.38685280723454157</c:v>
                </c:pt>
                <c:pt idx="8">
                  <c:v>0.67118774147123961</c:v>
                </c:pt>
                <c:pt idx="9">
                  <c:v>0.51191604961963089</c:v>
                </c:pt>
                <c:pt idx="10">
                  <c:v>0.66319418837251121</c:v>
                </c:pt>
                <c:pt idx="11">
                  <c:v>0.5321063428024535</c:v>
                </c:pt>
                <c:pt idx="12">
                  <c:v>0.77824758021590912</c:v>
                </c:pt>
                <c:pt idx="13">
                  <c:v>0.69540975787204728</c:v>
                </c:pt>
                <c:pt idx="14">
                  <c:v>0.7344208755353776</c:v>
                </c:pt>
                <c:pt idx="15">
                  <c:v>0.84565991461123002</c:v>
                </c:pt>
                <c:pt idx="16">
                  <c:v>0.80337150611394725</c:v>
                </c:pt>
                <c:pt idx="17">
                  <c:v>0.83793211119120914</c:v>
                </c:pt>
                <c:pt idx="18">
                  <c:v>0.87036899204146811</c:v>
                </c:pt>
                <c:pt idx="19">
                  <c:v>0.73583409128850508</c:v>
                </c:pt>
                <c:pt idx="20">
                  <c:v>0.84553012346359024</c:v>
                </c:pt>
                <c:pt idx="21">
                  <c:v>0.84359752774325991</c:v>
                </c:pt>
                <c:pt idx="22">
                  <c:v>0.85945091509101046</c:v>
                </c:pt>
                <c:pt idx="23">
                  <c:v>0.81890330558390678</c:v>
                </c:pt>
                <c:pt idx="24">
                  <c:v>0.78534831305013453</c:v>
                </c:pt>
                <c:pt idx="25">
                  <c:v>0.88431135871576616</c:v>
                </c:pt>
                <c:pt idx="26">
                  <c:v>0.83376829738727831</c:v>
                </c:pt>
                <c:pt idx="27">
                  <c:v>0.83077660776830775</c:v>
                </c:pt>
                <c:pt idx="28">
                  <c:v>0.81288501168772287</c:v>
                </c:pt>
                <c:pt idx="29">
                  <c:v>0.83199305064920381</c:v>
                </c:pt>
                <c:pt idx="30">
                  <c:v>0.77576361663009141</c:v>
                </c:pt>
                <c:pt idx="31">
                  <c:v>0.8169778509153155</c:v>
                </c:pt>
                <c:pt idx="32">
                  <c:v>0.79911943418166476</c:v>
                </c:pt>
                <c:pt idx="33">
                  <c:v>0.81195243695215547</c:v>
                </c:pt>
                <c:pt idx="34">
                  <c:v>0.79995361599372472</c:v>
                </c:pt>
                <c:pt idx="35">
                  <c:v>0.77152959633298213</c:v>
                </c:pt>
                <c:pt idx="36">
                  <c:v>0.77041448647552158</c:v>
                </c:pt>
                <c:pt idx="37">
                  <c:v>0.75780362641092636</c:v>
                </c:pt>
                <c:pt idx="38">
                  <c:v>0.74423941162337504</c:v>
                </c:pt>
                <c:pt idx="39">
                  <c:v>0.75514984100726701</c:v>
                </c:pt>
                <c:pt idx="40">
                  <c:v>0.7497359324844648</c:v>
                </c:pt>
                <c:pt idx="41">
                  <c:v>0.74546609108894391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E7-4084-BA9B-956C4C45B28F}"/>
            </c:ext>
          </c:extLst>
        </c:ser>
        <c:ser>
          <c:idx val="31"/>
          <c:order val="31"/>
          <c:tx>
            <c:strRef>
              <c:f>'Log N-C'!$AH$2</c:f>
              <c:strCache>
                <c:ptCount val="1"/>
                <c:pt idx="0">
                  <c:v>New Mexico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N-C'!$AH$3:$AH$44</c:f>
              <c:numCache>
                <c:formatCode>General</c:formatCode>
                <c:ptCount val="42"/>
                <c:pt idx="10">
                  <c:v>1</c:v>
                </c:pt>
                <c:pt idx="11">
                  <c:v>0.38685280723454157</c:v>
                </c:pt>
                <c:pt idx="12">
                  <c:v>0.6020599913279624</c:v>
                </c:pt>
                <c:pt idx="13">
                  <c:v>0.42831734103139468</c:v>
                </c:pt>
                <c:pt idx="14">
                  <c:v>0.48930108423645208</c:v>
                </c:pt>
                <c:pt idx="15">
                  <c:v>0.45534049739390597</c:v>
                </c:pt>
                <c:pt idx="16">
                  <c:v>0.22106472945750374</c:v>
                </c:pt>
                <c:pt idx="17">
                  <c:v>0.48299493849177877</c:v>
                </c:pt>
                <c:pt idx="18">
                  <c:v>0.54731916971305716</c:v>
                </c:pt>
                <c:pt idx="19">
                  <c:v>0.55286649944611854</c:v>
                </c:pt>
                <c:pt idx="20">
                  <c:v>0.65273902179052312</c:v>
                </c:pt>
                <c:pt idx="21">
                  <c:v>0.49814293864781345</c:v>
                </c:pt>
                <c:pt idx="22">
                  <c:v>0.65410183675699807</c:v>
                </c:pt>
                <c:pt idx="23">
                  <c:v>0.61522446068913694</c:v>
                </c:pt>
                <c:pt idx="24">
                  <c:v>0.52663076066519521</c:v>
                </c:pt>
                <c:pt idx="25">
                  <c:v>0.64691168100886953</c:v>
                </c:pt>
                <c:pt idx="26">
                  <c:v>0.76297116670158505</c:v>
                </c:pt>
                <c:pt idx="27">
                  <c:v>0.5308090175189456</c:v>
                </c:pt>
                <c:pt idx="28">
                  <c:v>0.61581177658507735</c:v>
                </c:pt>
                <c:pt idx="29">
                  <c:v>0.671151400691404</c:v>
                </c:pt>
                <c:pt idx="30">
                  <c:v>0.61300582296272499</c:v>
                </c:pt>
                <c:pt idx="31">
                  <c:v>0.65675881336174513</c:v>
                </c:pt>
                <c:pt idx="32">
                  <c:v>0.61492223096902987</c:v>
                </c:pt>
                <c:pt idx="33">
                  <c:v>0.72878499162799593</c:v>
                </c:pt>
                <c:pt idx="34">
                  <c:v>0.61475842552920845</c:v>
                </c:pt>
                <c:pt idx="35">
                  <c:v>0.68277602342372778</c:v>
                </c:pt>
                <c:pt idx="36">
                  <c:v>0.63194177265302698</c:v>
                </c:pt>
                <c:pt idx="37">
                  <c:v>0.70122400810153995</c:v>
                </c:pt>
                <c:pt idx="38">
                  <c:v>0.63031944020118169</c:v>
                </c:pt>
                <c:pt idx="39">
                  <c:v>0.69892637455354367</c:v>
                </c:pt>
                <c:pt idx="40">
                  <c:v>0.66119685520796012</c:v>
                </c:pt>
                <c:pt idx="41">
                  <c:v>0.62517445918888281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E7-4084-BA9B-956C4C45B28F}"/>
            </c:ext>
          </c:extLst>
        </c:ser>
        <c:ser>
          <c:idx val="32"/>
          <c:order val="32"/>
          <c:tx>
            <c:strRef>
              <c:f>'Log N-C'!$AI$2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N-C'!$AI$3:$AI$44</c:f>
              <c:numCache>
                <c:formatCode>General</c:formatCode>
                <c:ptCount val="42"/>
                <c:pt idx="3">
                  <c:v>0.91631381998265238</c:v>
                </c:pt>
                <c:pt idx="4">
                  <c:v>0.77575617578242462</c:v>
                </c:pt>
                <c:pt idx="5">
                  <c:v>0.81683074908636633</c:v>
                </c:pt>
                <c:pt idx="6">
                  <c:v>0.80026536627410683</c:v>
                </c:pt>
                <c:pt idx="7">
                  <c:v>0.72353341598032739</c:v>
                </c:pt>
                <c:pt idx="8">
                  <c:v>0.72862064609494182</c:v>
                </c:pt>
                <c:pt idx="9">
                  <c:v>0.6663677266296455</c:v>
                </c:pt>
                <c:pt idx="10">
                  <c:v>0.69972191771811931</c:v>
                </c:pt>
                <c:pt idx="11">
                  <c:v>0.81111508981318459</c:v>
                </c:pt>
                <c:pt idx="12">
                  <c:v>0.75535752661085021</c:v>
                </c:pt>
                <c:pt idx="13">
                  <c:v>0.81913313195877047</c:v>
                </c:pt>
                <c:pt idx="14">
                  <c:v>0.72115070987559626</c:v>
                </c:pt>
                <c:pt idx="15">
                  <c:v>0.78731023575228631</c:v>
                </c:pt>
                <c:pt idx="16">
                  <c:v>0.83727755417002048</c:v>
                </c:pt>
                <c:pt idx="17">
                  <c:v>0.8894025269322936</c:v>
                </c:pt>
                <c:pt idx="18">
                  <c:v>0.89766231553247144</c:v>
                </c:pt>
                <c:pt idx="19">
                  <c:v>0.90092938484084373</c:v>
                </c:pt>
                <c:pt idx="20">
                  <c:v>0.87478195614741849</c:v>
                </c:pt>
                <c:pt idx="21">
                  <c:v>0.88074354230332741</c:v>
                </c:pt>
                <c:pt idx="22">
                  <c:v>0.86961404795702513</c:v>
                </c:pt>
                <c:pt idx="23">
                  <c:v>0.83466787649797503</c:v>
                </c:pt>
                <c:pt idx="24">
                  <c:v>0.82684630096507095</c:v>
                </c:pt>
                <c:pt idx="25">
                  <c:v>0.83333509542422302</c:v>
                </c:pt>
                <c:pt idx="26">
                  <c:v>0.83186014828872024</c:v>
                </c:pt>
                <c:pt idx="27">
                  <c:v>0.82344100532880349</c:v>
                </c:pt>
                <c:pt idx="28">
                  <c:v>0.8078208082481545</c:v>
                </c:pt>
                <c:pt idx="29">
                  <c:v>0.79706863121245108</c:v>
                </c:pt>
                <c:pt idx="30">
                  <c:v>0.81325447955695462</c:v>
                </c:pt>
                <c:pt idx="31">
                  <c:v>0.79194165344705592</c:v>
                </c:pt>
                <c:pt idx="32">
                  <c:v>0.79305275399391106</c:v>
                </c:pt>
                <c:pt idx="33">
                  <c:v>0.80212215806771892</c:v>
                </c:pt>
                <c:pt idx="34">
                  <c:v>0.79811082403822009</c:v>
                </c:pt>
                <c:pt idx="35">
                  <c:v>0.77076802448350779</c:v>
                </c:pt>
                <c:pt idx="36">
                  <c:v>0.76959218571450472</c:v>
                </c:pt>
                <c:pt idx="37">
                  <c:v>0.76052428288493334</c:v>
                </c:pt>
                <c:pt idx="38">
                  <c:v>0.78987625176606391</c:v>
                </c:pt>
                <c:pt idx="39">
                  <c:v>0.77075367958933705</c:v>
                </c:pt>
                <c:pt idx="40">
                  <c:v>0.77067557531514608</c:v>
                </c:pt>
                <c:pt idx="41">
                  <c:v>0.7500519651048374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E7-4084-BA9B-956C4C45B28F}"/>
            </c:ext>
          </c:extLst>
        </c:ser>
        <c:ser>
          <c:idx val="33"/>
          <c:order val="33"/>
          <c:tx>
            <c:strRef>
              <c:f>'Log N-C'!$AJ$2</c:f>
              <c:strCache>
                <c:ptCount val="1"/>
                <c:pt idx="0">
                  <c:v>North Carolina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N-C'!$AJ$3:$AJ$44</c:f>
              <c:numCache>
                <c:formatCode>General</c:formatCode>
                <c:ptCount val="42"/>
                <c:pt idx="7">
                  <c:v>1</c:v>
                </c:pt>
                <c:pt idx="8">
                  <c:v>0.82708747534691618</c:v>
                </c:pt>
                <c:pt idx="11">
                  <c:v>0.71856502078997775</c:v>
                </c:pt>
                <c:pt idx="13">
                  <c:v>0.66319418837251121</c:v>
                </c:pt>
                <c:pt idx="14">
                  <c:v>0.63398500028846239</c:v>
                </c:pt>
                <c:pt idx="16">
                  <c:v>0.52750711246071835</c:v>
                </c:pt>
                <c:pt idx="17">
                  <c:v>0.7567927241072393</c:v>
                </c:pt>
                <c:pt idx="18">
                  <c:v>0.77083788269610221</c:v>
                </c:pt>
                <c:pt idx="19">
                  <c:v>0.74977515354757773</c:v>
                </c:pt>
                <c:pt idx="20">
                  <c:v>0.73829243171258674</c:v>
                </c:pt>
                <c:pt idx="21">
                  <c:v>0.76926135028638931</c:v>
                </c:pt>
                <c:pt idx="22">
                  <c:v>0.65645336436029467</c:v>
                </c:pt>
                <c:pt idx="23">
                  <c:v>0.77092750643742602</c:v>
                </c:pt>
                <c:pt idx="24">
                  <c:v>0.74943863975450442</c:v>
                </c:pt>
                <c:pt idx="25">
                  <c:v>0.75641390031228672</c:v>
                </c:pt>
                <c:pt idx="26">
                  <c:v>0.7298476364224058</c:v>
                </c:pt>
                <c:pt idx="27">
                  <c:v>0.75249754603287722</c:v>
                </c:pt>
                <c:pt idx="28">
                  <c:v>0.7712531258377644</c:v>
                </c:pt>
                <c:pt idx="29">
                  <c:v>0.68868364666825821</c:v>
                </c:pt>
                <c:pt idx="30">
                  <c:v>0.71831991228894099</c:v>
                </c:pt>
                <c:pt idx="31">
                  <c:v>0.60457702045318784</c:v>
                </c:pt>
                <c:pt idx="32">
                  <c:v>0.74527464986700298</c:v>
                </c:pt>
                <c:pt idx="33">
                  <c:v>0.71456696921912477</c:v>
                </c:pt>
                <c:pt idx="34">
                  <c:v>0.73654924096178997</c:v>
                </c:pt>
                <c:pt idx="35">
                  <c:v>0.66166361659748552</c:v>
                </c:pt>
                <c:pt idx="36">
                  <c:v>0.7108056232503166</c:v>
                </c:pt>
                <c:pt idx="37">
                  <c:v>0.72557407249035732</c:v>
                </c:pt>
                <c:pt idx="38">
                  <c:v>0.65400082848323526</c:v>
                </c:pt>
                <c:pt idx="39">
                  <c:v>0.66027810045862168</c:v>
                </c:pt>
                <c:pt idx="40">
                  <c:v>0.67092528215461755</c:v>
                </c:pt>
                <c:pt idx="41">
                  <c:v>0.71708713281697878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E7-4084-BA9B-956C4C45B28F}"/>
            </c:ext>
          </c:extLst>
        </c:ser>
        <c:ser>
          <c:idx val="34"/>
          <c:order val="34"/>
          <c:tx>
            <c:strRef>
              <c:f>'Log N-C'!$AK$2</c:f>
              <c:strCache>
                <c:ptCount val="1"/>
                <c:pt idx="0">
                  <c:v>North Dakota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N-C'!$AK$3:$AK$44</c:f>
              <c:numCache>
                <c:formatCode>General</c:formatCode>
                <c:ptCount val="42"/>
                <c:pt idx="16">
                  <c:v>0.861353116146786</c:v>
                </c:pt>
                <c:pt idx="17">
                  <c:v>0.35620718710802218</c:v>
                </c:pt>
                <c:pt idx="18">
                  <c:v>0.84393212675491358</c:v>
                </c:pt>
                <c:pt idx="19">
                  <c:v>0.59725368059136463</c:v>
                </c:pt>
                <c:pt idx="20">
                  <c:v>0.20801459767650946</c:v>
                </c:pt>
                <c:pt idx="21">
                  <c:v>0.20379504709050619</c:v>
                </c:pt>
                <c:pt idx="22">
                  <c:v>0.19999999999999998</c:v>
                </c:pt>
                <c:pt idx="23">
                  <c:v>0.38685280723454157</c:v>
                </c:pt>
                <c:pt idx="24">
                  <c:v>0.57720498815979659</c:v>
                </c:pt>
                <c:pt idx="25">
                  <c:v>0.63169199784344909</c:v>
                </c:pt>
                <c:pt idx="26">
                  <c:v>0.54569993797367511</c:v>
                </c:pt>
                <c:pt idx="27">
                  <c:v>0.71712197736674543</c:v>
                </c:pt>
                <c:pt idx="28">
                  <c:v>0.30235642184355294</c:v>
                </c:pt>
                <c:pt idx="29">
                  <c:v>0.51113141318758593</c:v>
                </c:pt>
                <c:pt idx="30">
                  <c:v>0.58582468900000817</c:v>
                </c:pt>
                <c:pt idx="31">
                  <c:v>0.61007184944033588</c:v>
                </c:pt>
                <c:pt idx="32">
                  <c:v>0.49022560905759205</c:v>
                </c:pt>
                <c:pt idx="33">
                  <c:v>0.51211100346679517</c:v>
                </c:pt>
                <c:pt idx="34">
                  <c:v>0.49082925706365871</c:v>
                </c:pt>
                <c:pt idx="35">
                  <c:v>0.57091374132990402</c:v>
                </c:pt>
                <c:pt idx="36">
                  <c:v>0.53366288348712054</c:v>
                </c:pt>
                <c:pt idx="37">
                  <c:v>0.45444025589523801</c:v>
                </c:pt>
                <c:pt idx="38">
                  <c:v>0.47761828010970891</c:v>
                </c:pt>
                <c:pt idx="39">
                  <c:v>0.51662571342542873</c:v>
                </c:pt>
                <c:pt idx="40">
                  <c:v>0.39043576903052429</c:v>
                </c:pt>
                <c:pt idx="41">
                  <c:v>0.47675491353964827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E7-4084-BA9B-956C4C45B28F}"/>
            </c:ext>
          </c:extLst>
        </c:ser>
        <c:ser>
          <c:idx val="35"/>
          <c:order val="35"/>
          <c:tx>
            <c:strRef>
              <c:f>'Log N-C'!$AL$2</c:f>
              <c:strCache>
                <c:ptCount val="1"/>
                <c:pt idx="0">
                  <c:v>Ohio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N-C'!$AL$3:$AL$44</c:f>
              <c:numCache>
                <c:formatCode>General</c:formatCode>
                <c:ptCount val="42"/>
                <c:pt idx="10">
                  <c:v>1</c:v>
                </c:pt>
                <c:pt idx="12">
                  <c:v>0.81071446328195917</c:v>
                </c:pt>
                <c:pt idx="13">
                  <c:v>0.78725394644663682</c:v>
                </c:pt>
                <c:pt idx="14">
                  <c:v>0.66406806546383823</c:v>
                </c:pt>
                <c:pt idx="15">
                  <c:v>0.6556580454415859</c:v>
                </c:pt>
                <c:pt idx="16">
                  <c:v>0.67382175120011423</c:v>
                </c:pt>
                <c:pt idx="17">
                  <c:v>0.6799851259522085</c:v>
                </c:pt>
                <c:pt idx="18">
                  <c:v>0.71853912321679536</c:v>
                </c:pt>
                <c:pt idx="19">
                  <c:v>0.76259264028896323</c:v>
                </c:pt>
                <c:pt idx="20">
                  <c:v>0.79077904124582299</c:v>
                </c:pt>
                <c:pt idx="21">
                  <c:v>0.79245185237192306</c:v>
                </c:pt>
                <c:pt idx="22">
                  <c:v>0.74054014552584724</c:v>
                </c:pt>
                <c:pt idx="23">
                  <c:v>0.7583235839846586</c:v>
                </c:pt>
                <c:pt idx="24">
                  <c:v>0.7536692799701209</c:v>
                </c:pt>
                <c:pt idx="25">
                  <c:v>0.75295208472410891</c:v>
                </c:pt>
                <c:pt idx="26">
                  <c:v>0.79566569181575109</c:v>
                </c:pt>
                <c:pt idx="27">
                  <c:v>0.77184358644805162</c:v>
                </c:pt>
                <c:pt idx="28">
                  <c:v>0.74347237233300256</c:v>
                </c:pt>
                <c:pt idx="29">
                  <c:v>0.74466992593425119</c:v>
                </c:pt>
                <c:pt idx="30">
                  <c:v>0.72552909221346285</c:v>
                </c:pt>
                <c:pt idx="31">
                  <c:v>0.74620013071372515</c:v>
                </c:pt>
                <c:pt idx="32">
                  <c:v>0.73648605479886642</c:v>
                </c:pt>
                <c:pt idx="33">
                  <c:v>0.74224909396585759</c:v>
                </c:pt>
                <c:pt idx="34">
                  <c:v>0.73624626725229303</c:v>
                </c:pt>
                <c:pt idx="35">
                  <c:v>0.68840519257360611</c:v>
                </c:pt>
                <c:pt idx="36">
                  <c:v>0.71527875576171018</c:v>
                </c:pt>
                <c:pt idx="37">
                  <c:v>0.68516456284915317</c:v>
                </c:pt>
                <c:pt idx="38">
                  <c:v>0.69066021892726026</c:v>
                </c:pt>
                <c:pt idx="39">
                  <c:v>0.68454683658781368</c:v>
                </c:pt>
                <c:pt idx="40">
                  <c:v>0.68010744100478493</c:v>
                </c:pt>
                <c:pt idx="41">
                  <c:v>0.67719288495332119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E7-4084-BA9B-956C4C45B28F}"/>
            </c:ext>
          </c:extLst>
        </c:ser>
        <c:ser>
          <c:idx val="36"/>
          <c:order val="36"/>
          <c:tx>
            <c:strRef>
              <c:f>'Log N-C'!$AM$2</c:f>
              <c:strCache>
                <c:ptCount val="1"/>
                <c:pt idx="0">
                  <c:v>Oklahoma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N-C'!$AM$3:$AM$44</c:f>
              <c:numCache>
                <c:formatCode>General</c:formatCode>
                <c:ptCount val="42"/>
                <c:pt idx="9">
                  <c:v>1</c:v>
                </c:pt>
                <c:pt idx="12">
                  <c:v>1</c:v>
                </c:pt>
                <c:pt idx="14">
                  <c:v>0.56457503405357967</c:v>
                </c:pt>
                <c:pt idx="15">
                  <c:v>0.47712125471966244</c:v>
                </c:pt>
                <c:pt idx="16">
                  <c:v>0.68682090359966308</c:v>
                </c:pt>
                <c:pt idx="17">
                  <c:v>0.73795317526288806</c:v>
                </c:pt>
                <c:pt idx="18">
                  <c:v>0.71562222379913232</c:v>
                </c:pt>
                <c:pt idx="19">
                  <c:v>0.41354373767345809</c:v>
                </c:pt>
                <c:pt idx="20">
                  <c:v>0.34916686009608988</c:v>
                </c:pt>
                <c:pt idx="21">
                  <c:v>0.62764572074653013</c:v>
                </c:pt>
                <c:pt idx="22">
                  <c:v>0.60054337568321992</c:v>
                </c:pt>
                <c:pt idx="23">
                  <c:v>0.69023648854603181</c:v>
                </c:pt>
                <c:pt idx="24">
                  <c:v>0.79618614879659944</c:v>
                </c:pt>
                <c:pt idx="25">
                  <c:v>0.80364089259796645</c:v>
                </c:pt>
                <c:pt idx="26">
                  <c:v>0.74535053661875228</c:v>
                </c:pt>
                <c:pt idx="27">
                  <c:v>0.67551712018099896</c:v>
                </c:pt>
                <c:pt idx="28">
                  <c:v>0.65186369736340777</c:v>
                </c:pt>
                <c:pt idx="29">
                  <c:v>0.63978766799399867</c:v>
                </c:pt>
                <c:pt idx="30">
                  <c:v>0.69921708231065749</c:v>
                </c:pt>
                <c:pt idx="31">
                  <c:v>0.76574319957371717</c:v>
                </c:pt>
                <c:pt idx="32">
                  <c:v>0.74868488849187409</c:v>
                </c:pt>
                <c:pt idx="33">
                  <c:v>0.6803311706557118</c:v>
                </c:pt>
                <c:pt idx="34">
                  <c:v>0.72876478629241992</c:v>
                </c:pt>
                <c:pt idx="35">
                  <c:v>0.63548560098675699</c:v>
                </c:pt>
                <c:pt idx="36">
                  <c:v>0.60042867915648945</c:v>
                </c:pt>
                <c:pt idx="37">
                  <c:v>0.68226985501638227</c:v>
                </c:pt>
                <c:pt idx="38">
                  <c:v>0.53911764002147367</c:v>
                </c:pt>
                <c:pt idx="39">
                  <c:v>0.68316375731676648</c:v>
                </c:pt>
                <c:pt idx="40">
                  <c:v>0.6273829391774548</c:v>
                </c:pt>
                <c:pt idx="41">
                  <c:v>0.57138990490225028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E7-4084-BA9B-956C4C45B28F}"/>
            </c:ext>
          </c:extLst>
        </c:ser>
        <c:ser>
          <c:idx val="37"/>
          <c:order val="37"/>
          <c:tx>
            <c:strRef>
              <c:f>'Log N-C'!$AN$2</c:f>
              <c:strCache>
                <c:ptCount val="1"/>
                <c:pt idx="0">
                  <c:v>Oregon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N-C'!$AN$3:$AN$44</c:f>
              <c:numCache>
                <c:formatCode>General</c:formatCode>
                <c:ptCount val="42"/>
                <c:pt idx="6">
                  <c:v>0.71241437421604437</c:v>
                </c:pt>
                <c:pt idx="7">
                  <c:v>0.73735046496280643</c:v>
                </c:pt>
                <c:pt idx="10">
                  <c:v>0.58851905541148319</c:v>
                </c:pt>
                <c:pt idx="12">
                  <c:v>0.61138514127151855</c:v>
                </c:pt>
                <c:pt idx="13">
                  <c:v>0.5</c:v>
                </c:pt>
                <c:pt idx="14">
                  <c:v>0.29987547495720013</c:v>
                </c:pt>
                <c:pt idx="15">
                  <c:v>0.54009397997007791</c:v>
                </c:pt>
                <c:pt idx="16">
                  <c:v>0.69240623138648716</c:v>
                </c:pt>
                <c:pt idx="17">
                  <c:v>0.53331590787127259</c:v>
                </c:pt>
                <c:pt idx="18">
                  <c:v>0.57287388993549693</c:v>
                </c:pt>
                <c:pt idx="19">
                  <c:v>0.68791385612778344</c:v>
                </c:pt>
                <c:pt idx="20">
                  <c:v>0.63729804306129245</c:v>
                </c:pt>
                <c:pt idx="21">
                  <c:v>0.62542824819210441</c:v>
                </c:pt>
                <c:pt idx="22">
                  <c:v>0.64756670197330002</c:v>
                </c:pt>
                <c:pt idx="23">
                  <c:v>0.54103162055671439</c:v>
                </c:pt>
                <c:pt idx="24">
                  <c:v>0.72410744885344624</c:v>
                </c:pt>
                <c:pt idx="25">
                  <c:v>0.67967307434191326</c:v>
                </c:pt>
                <c:pt idx="26">
                  <c:v>0.76088109137946236</c:v>
                </c:pt>
                <c:pt idx="27">
                  <c:v>0.67637553118614191</c:v>
                </c:pt>
                <c:pt idx="28">
                  <c:v>0.67141161968626917</c:v>
                </c:pt>
                <c:pt idx="29">
                  <c:v>0.63376292663124201</c:v>
                </c:pt>
                <c:pt idx="30">
                  <c:v>0.67783782249663094</c:v>
                </c:pt>
                <c:pt idx="31">
                  <c:v>0.57998908197830445</c:v>
                </c:pt>
                <c:pt idx="32">
                  <c:v>0.66995402016360917</c:v>
                </c:pt>
                <c:pt idx="33">
                  <c:v>0.63083089167185491</c:v>
                </c:pt>
                <c:pt idx="34">
                  <c:v>0.66676323882591737</c:v>
                </c:pt>
                <c:pt idx="35">
                  <c:v>0.6071671878620768</c:v>
                </c:pt>
                <c:pt idx="36">
                  <c:v>0.59144427110095521</c:v>
                </c:pt>
                <c:pt idx="37">
                  <c:v>0.55014928354019532</c:v>
                </c:pt>
                <c:pt idx="38">
                  <c:v>0.57012199813428266</c:v>
                </c:pt>
                <c:pt idx="39">
                  <c:v>0.6132244303097355</c:v>
                </c:pt>
                <c:pt idx="40">
                  <c:v>0.54158422678125639</c:v>
                </c:pt>
                <c:pt idx="41">
                  <c:v>0.595105938806752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E7-4084-BA9B-956C4C45B28F}"/>
            </c:ext>
          </c:extLst>
        </c:ser>
        <c:ser>
          <c:idx val="38"/>
          <c:order val="38"/>
          <c:tx>
            <c:strRef>
              <c:f>'Log N-C'!$AO$2</c:f>
              <c:strCache>
                <c:ptCount val="1"/>
                <c:pt idx="0">
                  <c:v>Pennsylvania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N-C'!$AO$3:$AO$44</c:f>
              <c:numCache>
                <c:formatCode>General</c:formatCode>
                <c:ptCount val="42"/>
                <c:pt idx="5">
                  <c:v>1</c:v>
                </c:pt>
                <c:pt idx="6">
                  <c:v>0.5</c:v>
                </c:pt>
                <c:pt idx="7">
                  <c:v>0.38685280723454157</c:v>
                </c:pt>
                <c:pt idx="8">
                  <c:v>0.6020599913279624</c:v>
                </c:pt>
                <c:pt idx="9">
                  <c:v>0.27894294565112981</c:v>
                </c:pt>
                <c:pt idx="10">
                  <c:v>0.5</c:v>
                </c:pt>
                <c:pt idx="11">
                  <c:v>0.5796618766207392</c:v>
                </c:pt>
                <c:pt idx="12">
                  <c:v>0.79288591315249424</c:v>
                </c:pt>
                <c:pt idx="13">
                  <c:v>0.46537422836263154</c:v>
                </c:pt>
                <c:pt idx="14">
                  <c:v>0.66920071524069658</c:v>
                </c:pt>
                <c:pt idx="15">
                  <c:v>0.59226674928268663</c:v>
                </c:pt>
                <c:pt idx="16">
                  <c:v>0.65633298510265536</c:v>
                </c:pt>
                <c:pt idx="17">
                  <c:v>0.73837630360702677</c:v>
                </c:pt>
                <c:pt idx="18">
                  <c:v>0.75689164704058165</c:v>
                </c:pt>
                <c:pt idx="19">
                  <c:v>0.79035072397769057</c:v>
                </c:pt>
                <c:pt idx="20">
                  <c:v>0.78339599276414518</c:v>
                </c:pt>
                <c:pt idx="21">
                  <c:v>0.75864523128170169</c:v>
                </c:pt>
                <c:pt idx="22">
                  <c:v>0.78945320277402764</c:v>
                </c:pt>
                <c:pt idx="23">
                  <c:v>0.79045256821466214</c:v>
                </c:pt>
                <c:pt idx="24">
                  <c:v>0.79979355619963044</c:v>
                </c:pt>
                <c:pt idx="25">
                  <c:v>0.8515928179423089</c:v>
                </c:pt>
                <c:pt idx="26">
                  <c:v>0.81444287001719962</c:v>
                </c:pt>
                <c:pt idx="27">
                  <c:v>0.79277065523753698</c:v>
                </c:pt>
                <c:pt idx="28">
                  <c:v>0.79536679904456453</c:v>
                </c:pt>
                <c:pt idx="29">
                  <c:v>0.78660064977151622</c:v>
                </c:pt>
                <c:pt idx="30">
                  <c:v>0.78112140604575975</c:v>
                </c:pt>
                <c:pt idx="31">
                  <c:v>0.79259612871164808</c:v>
                </c:pt>
                <c:pt idx="32">
                  <c:v>0.80163087175314351</c:v>
                </c:pt>
                <c:pt idx="33">
                  <c:v>0.80181321495671121</c:v>
                </c:pt>
                <c:pt idx="34">
                  <c:v>0.8006785691391497</c:v>
                </c:pt>
                <c:pt idx="35">
                  <c:v>0.78158112193990248</c:v>
                </c:pt>
                <c:pt idx="36">
                  <c:v>0.77002329568477446</c:v>
                </c:pt>
                <c:pt idx="37">
                  <c:v>0.76826352822180199</c:v>
                </c:pt>
                <c:pt idx="38">
                  <c:v>0.7660049570276658</c:v>
                </c:pt>
                <c:pt idx="39">
                  <c:v>0.77419310774725514</c:v>
                </c:pt>
                <c:pt idx="40">
                  <c:v>0.75415196598646916</c:v>
                </c:pt>
                <c:pt idx="41">
                  <c:v>0.74368140719906717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E7-4084-BA9B-956C4C45B28F}"/>
            </c:ext>
          </c:extLst>
        </c:ser>
        <c:ser>
          <c:idx val="39"/>
          <c:order val="39"/>
          <c:tx>
            <c:strRef>
              <c:f>'Log N-C'!$AP$2</c:f>
              <c:strCache>
                <c:ptCount val="1"/>
                <c:pt idx="0">
                  <c:v>Rhode Island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N-C'!$AP$3:$AP$44</c:f>
              <c:numCache>
                <c:formatCode>General</c:formatCode>
                <c:ptCount val="42"/>
                <c:pt idx="6">
                  <c:v>1</c:v>
                </c:pt>
                <c:pt idx="8">
                  <c:v>1</c:v>
                </c:pt>
                <c:pt idx="9">
                  <c:v>0.430676558073393</c:v>
                </c:pt>
                <c:pt idx="12">
                  <c:v>0.83257932773159848</c:v>
                </c:pt>
                <c:pt idx="13">
                  <c:v>0.59810400450184376</c:v>
                </c:pt>
                <c:pt idx="16">
                  <c:v>0.71068247561455256</c:v>
                </c:pt>
                <c:pt idx="19">
                  <c:v>1</c:v>
                </c:pt>
                <c:pt idx="20">
                  <c:v>0.73777975601475454</c:v>
                </c:pt>
                <c:pt idx="21">
                  <c:v>0.64116667595054166</c:v>
                </c:pt>
                <c:pt idx="22">
                  <c:v>0.67235663480368812</c:v>
                </c:pt>
                <c:pt idx="24">
                  <c:v>1</c:v>
                </c:pt>
                <c:pt idx="25">
                  <c:v>0.68479140236399672</c:v>
                </c:pt>
                <c:pt idx="26">
                  <c:v>0.68463111990670611</c:v>
                </c:pt>
                <c:pt idx="27">
                  <c:v>0.65434908942144387</c:v>
                </c:pt>
                <c:pt idx="28">
                  <c:v>0.70781943625757082</c:v>
                </c:pt>
                <c:pt idx="29">
                  <c:v>0.7864211790221951</c:v>
                </c:pt>
                <c:pt idx="30">
                  <c:v>0.70788422679247187</c:v>
                </c:pt>
                <c:pt idx="31">
                  <c:v>0.68733046680985743</c:v>
                </c:pt>
                <c:pt idx="32">
                  <c:v>0.69529580874539787</c:v>
                </c:pt>
                <c:pt idx="33">
                  <c:v>0.60745896634953633</c:v>
                </c:pt>
                <c:pt idx="34">
                  <c:v>0.6804871347731839</c:v>
                </c:pt>
                <c:pt idx="35">
                  <c:v>0.69633907568692111</c:v>
                </c:pt>
                <c:pt idx="36">
                  <c:v>0.72641888468702975</c:v>
                </c:pt>
                <c:pt idx="37">
                  <c:v>0.70149892829225824</c:v>
                </c:pt>
                <c:pt idx="38">
                  <c:v>0.74157525224134258</c:v>
                </c:pt>
                <c:pt idx="39">
                  <c:v>0.75448230013720596</c:v>
                </c:pt>
                <c:pt idx="40">
                  <c:v>0.74430622456932016</c:v>
                </c:pt>
                <c:pt idx="41">
                  <c:v>0.74869001809031588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E7-4084-BA9B-956C4C45B28F}"/>
            </c:ext>
          </c:extLst>
        </c:ser>
        <c:ser>
          <c:idx val="40"/>
          <c:order val="40"/>
          <c:tx>
            <c:strRef>
              <c:f>'Log N-C'!$AQ$2</c:f>
              <c:strCache>
                <c:ptCount val="1"/>
                <c:pt idx="0">
                  <c:v>South Carolina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N-C'!$AQ$3:$AQ$44</c:f>
              <c:numCache>
                <c:formatCode>General</c:formatCode>
                <c:ptCount val="42"/>
                <c:pt idx="6">
                  <c:v>1</c:v>
                </c:pt>
                <c:pt idx="7">
                  <c:v>0.77370561446908315</c:v>
                </c:pt>
                <c:pt idx="9">
                  <c:v>0.31546487678572871</c:v>
                </c:pt>
                <c:pt idx="11">
                  <c:v>0.27894294565112981</c:v>
                </c:pt>
                <c:pt idx="13">
                  <c:v>0.6085232133882752</c:v>
                </c:pt>
                <c:pt idx="14">
                  <c:v>0.65939067383973127</c:v>
                </c:pt>
                <c:pt idx="15">
                  <c:v>0.46029870782235105</c:v>
                </c:pt>
                <c:pt idx="16">
                  <c:v>0.68544315767091901</c:v>
                </c:pt>
                <c:pt idx="17">
                  <c:v>0.62646152967386703</c:v>
                </c:pt>
                <c:pt idx="18">
                  <c:v>0.68364081812043553</c:v>
                </c:pt>
                <c:pt idx="19">
                  <c:v>0.78840412965732365</c:v>
                </c:pt>
                <c:pt idx="20">
                  <c:v>0.75120938528710679</c:v>
                </c:pt>
                <c:pt idx="21">
                  <c:v>0.58620191771839447</c:v>
                </c:pt>
                <c:pt idx="22">
                  <c:v>0.81352517721673845</c:v>
                </c:pt>
                <c:pt idx="23">
                  <c:v>0.64855396420678424</c:v>
                </c:pt>
                <c:pt idx="24">
                  <c:v>0.72841543844435241</c:v>
                </c:pt>
                <c:pt idx="25">
                  <c:v>0.56606614505352382</c:v>
                </c:pt>
                <c:pt idx="26">
                  <c:v>0.70255014840964924</c:v>
                </c:pt>
                <c:pt idx="27">
                  <c:v>0.73869583802607919</c:v>
                </c:pt>
                <c:pt idx="28">
                  <c:v>0.71204198622580006</c:v>
                </c:pt>
                <c:pt idx="29">
                  <c:v>0.73461659746145391</c:v>
                </c:pt>
                <c:pt idx="30">
                  <c:v>0.72452266179545899</c:v>
                </c:pt>
                <c:pt idx="31">
                  <c:v>0.74631070691331625</c:v>
                </c:pt>
                <c:pt idx="32">
                  <c:v>0.75722312402262404</c:v>
                </c:pt>
                <c:pt idx="33">
                  <c:v>0.66998516567196298</c:v>
                </c:pt>
                <c:pt idx="34">
                  <c:v>0.71176628119403662</c:v>
                </c:pt>
                <c:pt idx="35">
                  <c:v>0.64035846679401831</c:v>
                </c:pt>
                <c:pt idx="36">
                  <c:v>0.67562188757254771</c:v>
                </c:pt>
                <c:pt idx="37">
                  <c:v>0.67011124500559027</c:v>
                </c:pt>
                <c:pt idx="38">
                  <c:v>0.62530331256488891</c:v>
                </c:pt>
                <c:pt idx="39">
                  <c:v>0.69073408827015581</c:v>
                </c:pt>
                <c:pt idx="40">
                  <c:v>0.69875555007229828</c:v>
                </c:pt>
                <c:pt idx="41">
                  <c:v>0.61386982198214524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E7-4084-BA9B-956C4C45B28F}"/>
            </c:ext>
          </c:extLst>
        </c:ser>
        <c:ser>
          <c:idx val="41"/>
          <c:order val="41"/>
          <c:tx>
            <c:strRef>
              <c:f>'Log N-C'!$AR$2</c:f>
              <c:strCache>
                <c:ptCount val="1"/>
                <c:pt idx="0">
                  <c:v>South Dakota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N-C'!$AR$3:$AR$44</c:f>
              <c:numCache>
                <c:formatCode>General</c:formatCode>
                <c:ptCount val="42"/>
                <c:pt idx="9">
                  <c:v>1</c:v>
                </c:pt>
                <c:pt idx="10">
                  <c:v>0.52832083357371873</c:v>
                </c:pt>
                <c:pt idx="12">
                  <c:v>1</c:v>
                </c:pt>
                <c:pt idx="18">
                  <c:v>0.41628966386579924</c:v>
                </c:pt>
                <c:pt idx="20">
                  <c:v>1</c:v>
                </c:pt>
                <c:pt idx="21">
                  <c:v>0.63915119328546977</c:v>
                </c:pt>
                <c:pt idx="22">
                  <c:v>0.58397080464698103</c:v>
                </c:pt>
                <c:pt idx="23">
                  <c:v>0.20379504709050619</c:v>
                </c:pt>
                <c:pt idx="24">
                  <c:v>0.64571125313489242</c:v>
                </c:pt>
                <c:pt idx="25">
                  <c:v>0.42036789183493972</c:v>
                </c:pt>
                <c:pt idx="26">
                  <c:v>0.61197919619455587</c:v>
                </c:pt>
                <c:pt idx="27">
                  <c:v>0.54569993797367511</c:v>
                </c:pt>
                <c:pt idx="28">
                  <c:v>0.68692737689313144</c:v>
                </c:pt>
                <c:pt idx="31">
                  <c:v>1</c:v>
                </c:pt>
                <c:pt idx="32">
                  <c:v>0.79183204922592831</c:v>
                </c:pt>
                <c:pt idx="34">
                  <c:v>1</c:v>
                </c:pt>
                <c:pt idx="35">
                  <c:v>0.6079956291196954</c:v>
                </c:pt>
                <c:pt idx="36">
                  <c:v>0.68360021661584291</c:v>
                </c:pt>
                <c:pt idx="37">
                  <c:v>0.60082230259497038</c:v>
                </c:pt>
                <c:pt idx="38">
                  <c:v>0.718211613678439</c:v>
                </c:pt>
                <c:pt idx="39">
                  <c:v>0.65365763961449819</c:v>
                </c:pt>
                <c:pt idx="40">
                  <c:v>0.71428079902216568</c:v>
                </c:pt>
                <c:pt idx="41">
                  <c:v>0.69879870033559266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E7-4084-BA9B-956C4C45B28F}"/>
            </c:ext>
          </c:extLst>
        </c:ser>
        <c:ser>
          <c:idx val="42"/>
          <c:order val="42"/>
          <c:tx>
            <c:strRef>
              <c:f>'Log N-C'!$AS$2</c:f>
              <c:strCache>
                <c:ptCount val="1"/>
                <c:pt idx="0">
                  <c:v>Tennessee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N-C'!$AS$3:$AS$44</c:f>
              <c:numCache>
                <c:formatCode>General</c:formatCode>
                <c:ptCount val="42"/>
                <c:pt idx="7">
                  <c:v>1</c:v>
                </c:pt>
                <c:pt idx="9">
                  <c:v>0.56457503405357967</c:v>
                </c:pt>
                <c:pt idx="10">
                  <c:v>0.31546487678572871</c:v>
                </c:pt>
                <c:pt idx="11">
                  <c:v>0.76018753343186862</c:v>
                </c:pt>
                <c:pt idx="12">
                  <c:v>0.63823816066008943</c:v>
                </c:pt>
                <c:pt idx="13">
                  <c:v>0.51699250014423126</c:v>
                </c:pt>
                <c:pt idx="14">
                  <c:v>0.53115256054475335</c:v>
                </c:pt>
                <c:pt idx="15">
                  <c:v>0.64914987283609094</c:v>
                </c:pt>
                <c:pt idx="16">
                  <c:v>0.70960289439503976</c:v>
                </c:pt>
                <c:pt idx="17">
                  <c:v>0.70204987054816048</c:v>
                </c:pt>
                <c:pt idx="18">
                  <c:v>0.7991640995006114</c:v>
                </c:pt>
                <c:pt idx="19">
                  <c:v>0.79274103867154744</c:v>
                </c:pt>
                <c:pt idx="20">
                  <c:v>0.83885651263111916</c:v>
                </c:pt>
                <c:pt idx="21">
                  <c:v>0.78685739006246258</c:v>
                </c:pt>
                <c:pt idx="22">
                  <c:v>0.73197708768348257</c:v>
                </c:pt>
                <c:pt idx="23">
                  <c:v>0.60762283430374442</c:v>
                </c:pt>
                <c:pt idx="24">
                  <c:v>0.71456807651751331</c:v>
                </c:pt>
                <c:pt idx="25">
                  <c:v>0.7507924252193523</c:v>
                </c:pt>
                <c:pt idx="26">
                  <c:v>0.77621068971516594</c:v>
                </c:pt>
                <c:pt idx="27">
                  <c:v>0.71086141610730047</c:v>
                </c:pt>
                <c:pt idx="28">
                  <c:v>0.69503310980030031</c:v>
                </c:pt>
                <c:pt idx="29">
                  <c:v>0.75772413923563764</c:v>
                </c:pt>
                <c:pt idx="30">
                  <c:v>0.77833221505656169</c:v>
                </c:pt>
                <c:pt idx="31">
                  <c:v>0.77214227610997355</c:v>
                </c:pt>
                <c:pt idx="32">
                  <c:v>0.63968221986645546</c:v>
                </c:pt>
                <c:pt idx="33">
                  <c:v>0.67294109158400417</c:v>
                </c:pt>
                <c:pt idx="34">
                  <c:v>0.68294521139379727</c:v>
                </c:pt>
                <c:pt idx="35">
                  <c:v>0.70055299683998973</c:v>
                </c:pt>
                <c:pt idx="36">
                  <c:v>0.62231261643402114</c:v>
                </c:pt>
                <c:pt idx="37">
                  <c:v>0.69850307529246702</c:v>
                </c:pt>
                <c:pt idx="38">
                  <c:v>0.64572829553960109</c:v>
                </c:pt>
                <c:pt idx="39">
                  <c:v>0.66410204718053512</c:v>
                </c:pt>
                <c:pt idx="40">
                  <c:v>0.63955877257082294</c:v>
                </c:pt>
                <c:pt idx="41">
                  <c:v>0.64749406060148473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E7-4084-BA9B-956C4C45B28F}"/>
            </c:ext>
          </c:extLst>
        </c:ser>
        <c:ser>
          <c:idx val="43"/>
          <c:order val="43"/>
          <c:tx>
            <c:strRef>
              <c:f>'Log N-C'!$AT$2</c:f>
              <c:strCache>
                <c:ptCount val="1"/>
                <c:pt idx="0">
                  <c:v>Texas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N-C'!$AT$3:$AT$44</c:f>
              <c:numCache>
                <c:formatCode>General</c:formatCode>
                <c:ptCount val="42"/>
                <c:pt idx="5">
                  <c:v>1</c:v>
                </c:pt>
                <c:pt idx="8">
                  <c:v>0.88422821739548052</c:v>
                </c:pt>
                <c:pt idx="9">
                  <c:v>0.40568387108221288</c:v>
                </c:pt>
                <c:pt idx="10">
                  <c:v>0.38009376671593431</c:v>
                </c:pt>
                <c:pt idx="11">
                  <c:v>0.44848764843515093</c:v>
                </c:pt>
                <c:pt idx="14">
                  <c:v>0.87603787086045715</c:v>
                </c:pt>
                <c:pt idx="16">
                  <c:v>0.46967098044385963</c:v>
                </c:pt>
                <c:pt idx="17">
                  <c:v>0.66817031309502761</c:v>
                </c:pt>
                <c:pt idx="18">
                  <c:v>0.69585758706353373</c:v>
                </c:pt>
                <c:pt idx="19">
                  <c:v>0.81410781407400756</c:v>
                </c:pt>
                <c:pt idx="20">
                  <c:v>0.74993688653009904</c:v>
                </c:pt>
                <c:pt idx="21">
                  <c:v>0.59801012156745392</c:v>
                </c:pt>
                <c:pt idx="22">
                  <c:v>0.56154498047510581</c:v>
                </c:pt>
                <c:pt idx="23">
                  <c:v>0.92143991751513277</c:v>
                </c:pt>
                <c:pt idx="24">
                  <c:v>0.80961927451698135</c:v>
                </c:pt>
                <c:pt idx="25">
                  <c:v>0.83446032105836787</c:v>
                </c:pt>
                <c:pt idx="26">
                  <c:v>0.77974464791566989</c:v>
                </c:pt>
                <c:pt idx="27">
                  <c:v>0.75675447376981198</c:v>
                </c:pt>
                <c:pt idx="28">
                  <c:v>0.79221148778806549</c:v>
                </c:pt>
                <c:pt idx="29">
                  <c:v>0.72620035654685211</c:v>
                </c:pt>
                <c:pt idx="30">
                  <c:v>0.73703405686379497</c:v>
                </c:pt>
                <c:pt idx="31">
                  <c:v>0.79514957491833127</c:v>
                </c:pt>
                <c:pt idx="32">
                  <c:v>0.77056330444751275</c:v>
                </c:pt>
                <c:pt idx="33">
                  <c:v>0.75675017282047907</c:v>
                </c:pt>
                <c:pt idx="34">
                  <c:v>0.76388355067725144</c:v>
                </c:pt>
                <c:pt idx="35">
                  <c:v>0.74253409420635352</c:v>
                </c:pt>
                <c:pt idx="36">
                  <c:v>0.69046920624938424</c:v>
                </c:pt>
                <c:pt idx="37">
                  <c:v>0.76431243366744783</c:v>
                </c:pt>
                <c:pt idx="38">
                  <c:v>0.7650119079320985</c:v>
                </c:pt>
                <c:pt idx="39">
                  <c:v>0.73393787294134749</c:v>
                </c:pt>
                <c:pt idx="40">
                  <c:v>0.77663635368911288</c:v>
                </c:pt>
                <c:pt idx="41">
                  <c:v>0.7195346627649416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E7-4084-BA9B-956C4C45B28F}"/>
            </c:ext>
          </c:extLst>
        </c:ser>
        <c:ser>
          <c:idx val="44"/>
          <c:order val="44"/>
          <c:tx>
            <c:strRef>
              <c:f>'Log N-C'!$AU$2</c:f>
              <c:strCache>
                <c:ptCount val="1"/>
                <c:pt idx="0">
                  <c:v>Utah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N-C'!$AU$3:$AU$44</c:f>
              <c:numCache>
                <c:formatCode>General</c:formatCode>
                <c:ptCount val="42"/>
                <c:pt idx="9">
                  <c:v>1</c:v>
                </c:pt>
                <c:pt idx="11">
                  <c:v>0.430676558073393</c:v>
                </c:pt>
                <c:pt idx="12">
                  <c:v>0.63092975357145742</c:v>
                </c:pt>
                <c:pt idx="14">
                  <c:v>0.86740527151624069</c:v>
                </c:pt>
                <c:pt idx="15">
                  <c:v>0.65452570597020443</c:v>
                </c:pt>
                <c:pt idx="16">
                  <c:v>0.63199818148248643</c:v>
                </c:pt>
                <c:pt idx="17">
                  <c:v>0.5997648673984185</c:v>
                </c:pt>
                <c:pt idx="18">
                  <c:v>0.62158163623707197</c:v>
                </c:pt>
                <c:pt idx="19">
                  <c:v>0.7473479640037034</c:v>
                </c:pt>
                <c:pt idx="20">
                  <c:v>0.64691168100886953</c:v>
                </c:pt>
                <c:pt idx="21">
                  <c:v>0.73226212631757592</c:v>
                </c:pt>
                <c:pt idx="22">
                  <c:v>0.78044223471268293</c:v>
                </c:pt>
                <c:pt idx="23">
                  <c:v>0.65183625220484342</c:v>
                </c:pt>
                <c:pt idx="24">
                  <c:v>0.66214684868048901</c:v>
                </c:pt>
                <c:pt idx="25">
                  <c:v>0.6712888940403734</c:v>
                </c:pt>
                <c:pt idx="26">
                  <c:v>0.70567861493226636</c:v>
                </c:pt>
                <c:pt idx="27">
                  <c:v>0.75059809480858419</c:v>
                </c:pt>
                <c:pt idx="28">
                  <c:v>0.72396994643372203</c:v>
                </c:pt>
                <c:pt idx="29">
                  <c:v>0.66734193570952016</c:v>
                </c:pt>
                <c:pt idx="30">
                  <c:v>0.64739975148595952</c:v>
                </c:pt>
                <c:pt idx="31">
                  <c:v>0.69776507743323735</c:v>
                </c:pt>
                <c:pt idx="32">
                  <c:v>0.59135241098766222</c:v>
                </c:pt>
                <c:pt idx="33">
                  <c:v>0.72218233469891524</c:v>
                </c:pt>
                <c:pt idx="34">
                  <c:v>0.71640763938233742</c:v>
                </c:pt>
                <c:pt idx="35">
                  <c:v>0.70129177129621112</c:v>
                </c:pt>
                <c:pt idx="36">
                  <c:v>0.57229825170330695</c:v>
                </c:pt>
                <c:pt idx="37">
                  <c:v>0.55534349038111741</c:v>
                </c:pt>
                <c:pt idx="38">
                  <c:v>0.62255955618448267</c:v>
                </c:pt>
                <c:pt idx="39">
                  <c:v>0.64140777017140949</c:v>
                </c:pt>
                <c:pt idx="40">
                  <c:v>0.6321404522764239</c:v>
                </c:pt>
                <c:pt idx="41">
                  <c:v>0.60325099190377884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E7-4084-BA9B-956C4C45B28F}"/>
            </c:ext>
          </c:extLst>
        </c:ser>
        <c:ser>
          <c:idx val="45"/>
          <c:order val="45"/>
          <c:tx>
            <c:strRef>
              <c:f>'Log N-C'!$AV$2</c:f>
              <c:strCache>
                <c:ptCount val="1"/>
                <c:pt idx="0">
                  <c:v>Vermont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N-C'!$AV$3:$AV$44</c:f>
              <c:numCache>
                <c:formatCode>General</c:formatCode>
                <c:ptCount val="42"/>
                <c:pt idx="13">
                  <c:v>0.5</c:v>
                </c:pt>
                <c:pt idx="14">
                  <c:v>0.66666666666666674</c:v>
                </c:pt>
                <c:pt idx="15">
                  <c:v>0.55788589130225963</c:v>
                </c:pt>
                <c:pt idx="16">
                  <c:v>0.568060967173733</c:v>
                </c:pt>
                <c:pt idx="17">
                  <c:v>0.23540891336663824</c:v>
                </c:pt>
                <c:pt idx="18">
                  <c:v>0.35541805240316376</c:v>
                </c:pt>
                <c:pt idx="19">
                  <c:v>0.57788511829776767</c:v>
                </c:pt>
                <c:pt idx="20">
                  <c:v>0.76975092478148033</c:v>
                </c:pt>
                <c:pt idx="21">
                  <c:v>0.27804214746402245</c:v>
                </c:pt>
                <c:pt idx="22">
                  <c:v>0.72623111713930599</c:v>
                </c:pt>
                <c:pt idx="23">
                  <c:v>0.65784217379251286</c:v>
                </c:pt>
                <c:pt idx="24">
                  <c:v>0.69245154883874405</c:v>
                </c:pt>
                <c:pt idx="25">
                  <c:v>0.7022777919812484</c:v>
                </c:pt>
                <c:pt idx="26">
                  <c:v>0.62476254540004117</c:v>
                </c:pt>
                <c:pt idx="27">
                  <c:v>0.61583038709280247</c:v>
                </c:pt>
                <c:pt idx="28">
                  <c:v>0.58210533054470071</c:v>
                </c:pt>
                <c:pt idx="29">
                  <c:v>0.54903967784734509</c:v>
                </c:pt>
                <c:pt idx="30">
                  <c:v>0.63570566621725955</c:v>
                </c:pt>
                <c:pt idx="31">
                  <c:v>0.57736091196024453</c:v>
                </c:pt>
                <c:pt idx="32">
                  <c:v>0.486551779757388</c:v>
                </c:pt>
                <c:pt idx="33">
                  <c:v>0.65930633369231928</c:v>
                </c:pt>
                <c:pt idx="34">
                  <c:v>0.69727516281114654</c:v>
                </c:pt>
                <c:pt idx="35">
                  <c:v>0.63026948244127723</c:v>
                </c:pt>
                <c:pt idx="36">
                  <c:v>0.54532755110580999</c:v>
                </c:pt>
                <c:pt idx="37">
                  <c:v>0.54540983300444423</c:v>
                </c:pt>
                <c:pt idx="38">
                  <c:v>0.53100328957006238</c:v>
                </c:pt>
                <c:pt idx="39">
                  <c:v>0.48668601745761841</c:v>
                </c:pt>
                <c:pt idx="40">
                  <c:v>0.60298329803381645</c:v>
                </c:pt>
                <c:pt idx="41">
                  <c:v>0.52777657784028853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E7-4084-BA9B-956C4C45B28F}"/>
            </c:ext>
          </c:extLst>
        </c:ser>
        <c:ser>
          <c:idx val="46"/>
          <c:order val="46"/>
          <c:tx>
            <c:strRef>
              <c:f>'Log N-C'!$AW$2</c:f>
              <c:strCache>
                <c:ptCount val="1"/>
                <c:pt idx="0">
                  <c:v>Virginia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N-C'!$AW$3:$AW$44</c:f>
              <c:numCache>
                <c:formatCode>General</c:formatCode>
                <c:ptCount val="42"/>
                <c:pt idx="8">
                  <c:v>0.68260619448598525</c:v>
                </c:pt>
                <c:pt idx="9">
                  <c:v>0.52832083357371873</c:v>
                </c:pt>
                <c:pt idx="10">
                  <c:v>0.3010299956639812</c:v>
                </c:pt>
                <c:pt idx="11">
                  <c:v>0.68682090359966308</c:v>
                </c:pt>
                <c:pt idx="12">
                  <c:v>0.7541312866141433</c:v>
                </c:pt>
                <c:pt idx="13">
                  <c:v>0.64571125313489242</c:v>
                </c:pt>
                <c:pt idx="14">
                  <c:v>0.3641758009398765</c:v>
                </c:pt>
                <c:pt idx="15">
                  <c:v>0.45570674709360431</c:v>
                </c:pt>
                <c:pt idx="16">
                  <c:v>0.65940342688864151</c:v>
                </c:pt>
                <c:pt idx="17">
                  <c:v>0.53008476885491707</c:v>
                </c:pt>
                <c:pt idx="18">
                  <c:v>0.62360323946240492</c:v>
                </c:pt>
                <c:pt idx="19">
                  <c:v>0.63251831742175035</c:v>
                </c:pt>
                <c:pt idx="20">
                  <c:v>0.72405905049541897</c:v>
                </c:pt>
                <c:pt idx="21">
                  <c:v>0.78231351143808658</c:v>
                </c:pt>
                <c:pt idx="22">
                  <c:v>0.63683360161582903</c:v>
                </c:pt>
                <c:pt idx="23">
                  <c:v>0.63202719547985509</c:v>
                </c:pt>
                <c:pt idx="24">
                  <c:v>0.77321940645598919</c:v>
                </c:pt>
                <c:pt idx="25">
                  <c:v>0.69058067123437683</c:v>
                </c:pt>
                <c:pt idx="26">
                  <c:v>0.78538177840254175</c:v>
                </c:pt>
                <c:pt idx="27">
                  <c:v>0.72975990232293375</c:v>
                </c:pt>
                <c:pt idx="28">
                  <c:v>0.73878901819833276</c:v>
                </c:pt>
                <c:pt idx="29">
                  <c:v>0.70263352776080401</c:v>
                </c:pt>
                <c:pt idx="30">
                  <c:v>0.76260783364629503</c:v>
                </c:pt>
                <c:pt idx="31">
                  <c:v>0.74704878973062305</c:v>
                </c:pt>
                <c:pt idx="32">
                  <c:v>0.72598026007331629</c:v>
                </c:pt>
                <c:pt idx="33">
                  <c:v>0.75242171462732921</c:v>
                </c:pt>
                <c:pt idx="34">
                  <c:v>0.76788864575862426</c:v>
                </c:pt>
                <c:pt idx="35">
                  <c:v>0.69033961094967544</c:v>
                </c:pt>
                <c:pt idx="36">
                  <c:v>0.68862518721282673</c:v>
                </c:pt>
                <c:pt idx="37">
                  <c:v>0.75450912688144067</c:v>
                </c:pt>
                <c:pt idx="38">
                  <c:v>0.70027130915856506</c:v>
                </c:pt>
                <c:pt idx="39">
                  <c:v>0.7205659530424392</c:v>
                </c:pt>
                <c:pt idx="40">
                  <c:v>0.73050308386076301</c:v>
                </c:pt>
                <c:pt idx="41">
                  <c:v>0.74329204749820343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E7-4084-BA9B-956C4C45B28F}"/>
            </c:ext>
          </c:extLst>
        </c:ser>
        <c:ser>
          <c:idx val="47"/>
          <c:order val="47"/>
          <c:tx>
            <c:strRef>
              <c:f>'Log N-C'!$AX$2</c:f>
              <c:strCache>
                <c:ptCount val="1"/>
                <c:pt idx="0">
                  <c:v>Washington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N-C'!$AX$3:$AX$44</c:f>
              <c:numCache>
                <c:formatCode>General</c:formatCode>
                <c:ptCount val="42"/>
                <c:pt idx="9">
                  <c:v>1</c:v>
                </c:pt>
                <c:pt idx="10">
                  <c:v>0.83296102155046259</c:v>
                </c:pt>
                <c:pt idx="11">
                  <c:v>0.77848641285781384</c:v>
                </c:pt>
                <c:pt idx="12">
                  <c:v>0.73650492909124299</c:v>
                </c:pt>
                <c:pt idx="13">
                  <c:v>0.74257963390773141</c:v>
                </c:pt>
                <c:pt idx="14">
                  <c:v>0.66579105907601677</c:v>
                </c:pt>
                <c:pt idx="15">
                  <c:v>0.7289873244307099</c:v>
                </c:pt>
                <c:pt idx="16">
                  <c:v>0.72064018630780124</c:v>
                </c:pt>
                <c:pt idx="17">
                  <c:v>0.67663947208042863</c:v>
                </c:pt>
                <c:pt idx="18">
                  <c:v>0.72957359012376599</c:v>
                </c:pt>
                <c:pt idx="19">
                  <c:v>0.72530696295723829</c:v>
                </c:pt>
                <c:pt idx="20">
                  <c:v>0.68183222286406586</c:v>
                </c:pt>
                <c:pt idx="21">
                  <c:v>0.74679339796755617</c:v>
                </c:pt>
                <c:pt idx="22">
                  <c:v>0.69920720888470766</c:v>
                </c:pt>
                <c:pt idx="23">
                  <c:v>0.70286818701701259</c:v>
                </c:pt>
                <c:pt idx="24">
                  <c:v>0.70580303477914674</c:v>
                </c:pt>
                <c:pt idx="25">
                  <c:v>0.59951669736565349</c:v>
                </c:pt>
                <c:pt idx="26">
                  <c:v>0.79782903243775205</c:v>
                </c:pt>
                <c:pt idx="27">
                  <c:v>0.75965582673961352</c:v>
                </c:pt>
                <c:pt idx="28">
                  <c:v>0.76177064690383212</c:v>
                </c:pt>
                <c:pt idx="29">
                  <c:v>0.77644916701364908</c:v>
                </c:pt>
                <c:pt idx="30">
                  <c:v>0.70989332886731238</c:v>
                </c:pt>
                <c:pt idx="31">
                  <c:v>0.70722234421304309</c:v>
                </c:pt>
                <c:pt idx="32">
                  <c:v>0.72772918155820399</c:v>
                </c:pt>
                <c:pt idx="33">
                  <c:v>0.67159408718287794</c:v>
                </c:pt>
                <c:pt idx="34">
                  <c:v>0.720532109386956</c:v>
                </c:pt>
                <c:pt idx="35">
                  <c:v>0.66485031575584086</c:v>
                </c:pt>
                <c:pt idx="36">
                  <c:v>0.66320690955515504</c:v>
                </c:pt>
                <c:pt idx="37">
                  <c:v>0.6281937331692069</c:v>
                </c:pt>
                <c:pt idx="38">
                  <c:v>0.71013389772026947</c:v>
                </c:pt>
                <c:pt idx="39">
                  <c:v>0.62524491010920002</c:v>
                </c:pt>
                <c:pt idx="40">
                  <c:v>0.6822693698460266</c:v>
                </c:pt>
                <c:pt idx="41">
                  <c:v>0.59793498166243952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E7-4084-BA9B-956C4C45B28F}"/>
            </c:ext>
          </c:extLst>
        </c:ser>
        <c:ser>
          <c:idx val="48"/>
          <c:order val="48"/>
          <c:tx>
            <c:strRef>
              <c:f>'Log N-C'!$AY$2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N-C'!$AY$3:$AY$44</c:f>
              <c:numCache>
                <c:formatCode>General</c:formatCode>
                <c:ptCount val="42"/>
                <c:pt idx="18">
                  <c:v>0.68260619448598525</c:v>
                </c:pt>
                <c:pt idx="19">
                  <c:v>0.52832083357371873</c:v>
                </c:pt>
                <c:pt idx="20">
                  <c:v>0.45815690999132619</c:v>
                </c:pt>
                <c:pt idx="22">
                  <c:v>0.69413463947927745</c:v>
                </c:pt>
                <c:pt idx="23">
                  <c:v>0.80370941274513019</c:v>
                </c:pt>
                <c:pt idx="24">
                  <c:v>0.63199818148248643</c:v>
                </c:pt>
                <c:pt idx="25">
                  <c:v>0.74326345492686963</c:v>
                </c:pt>
                <c:pt idx="26">
                  <c:v>0.65633298510265536</c:v>
                </c:pt>
                <c:pt idx="27">
                  <c:v>0.5993190008320356</c:v>
                </c:pt>
                <c:pt idx="28">
                  <c:v>0.49745958615954611</c:v>
                </c:pt>
                <c:pt idx="29">
                  <c:v>0.61175111936822923</c:v>
                </c:pt>
                <c:pt idx="30">
                  <c:v>0.55688642678582412</c:v>
                </c:pt>
                <c:pt idx="31">
                  <c:v>0.64111205863834908</c:v>
                </c:pt>
                <c:pt idx="32">
                  <c:v>0.60560570656192159</c:v>
                </c:pt>
                <c:pt idx="33">
                  <c:v>0.42444355903265046</c:v>
                </c:pt>
                <c:pt idx="34">
                  <c:v>0.71027989912746792</c:v>
                </c:pt>
                <c:pt idx="35">
                  <c:v>0.64657247083744218</c:v>
                </c:pt>
                <c:pt idx="36">
                  <c:v>0.52100612581124228</c:v>
                </c:pt>
                <c:pt idx="37">
                  <c:v>0.69833521237635043</c:v>
                </c:pt>
                <c:pt idx="38">
                  <c:v>0.68975216669067474</c:v>
                </c:pt>
                <c:pt idx="39">
                  <c:v>0.58931726910035398</c:v>
                </c:pt>
                <c:pt idx="40">
                  <c:v>0.40816273041256568</c:v>
                </c:pt>
                <c:pt idx="41">
                  <c:v>0.62792991435394896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EE7-4084-BA9B-956C4C45B28F}"/>
            </c:ext>
          </c:extLst>
        </c:ser>
        <c:ser>
          <c:idx val="49"/>
          <c:order val="49"/>
          <c:tx>
            <c:strRef>
              <c:f>'Log N-C'!$AZ$2</c:f>
              <c:strCache>
                <c:ptCount val="1"/>
                <c:pt idx="0">
                  <c:v>Wisconsin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N-C'!$AZ$3:$AZ$44</c:f>
              <c:numCache>
                <c:formatCode>General</c:formatCode>
                <c:ptCount val="42"/>
                <c:pt idx="8">
                  <c:v>1</c:v>
                </c:pt>
                <c:pt idx="10">
                  <c:v>0.61314719276545837</c:v>
                </c:pt>
                <c:pt idx="11">
                  <c:v>0.33333333333333337</c:v>
                </c:pt>
                <c:pt idx="12">
                  <c:v>0.81438103820959673</c:v>
                </c:pt>
                <c:pt idx="13">
                  <c:v>0.63092975357145742</c:v>
                </c:pt>
                <c:pt idx="14">
                  <c:v>0.51244261244399192</c:v>
                </c:pt>
                <c:pt idx="15">
                  <c:v>0.68544315767091901</c:v>
                </c:pt>
                <c:pt idx="16">
                  <c:v>0.75266007102017507</c:v>
                </c:pt>
                <c:pt idx="17">
                  <c:v>0.75617166933056956</c:v>
                </c:pt>
                <c:pt idx="18">
                  <c:v>0.77166215575496189</c:v>
                </c:pt>
                <c:pt idx="19">
                  <c:v>0.73797241305208139</c:v>
                </c:pt>
                <c:pt idx="20">
                  <c:v>0.76573546127180492</c:v>
                </c:pt>
                <c:pt idx="21">
                  <c:v>0.77491597735282935</c:v>
                </c:pt>
                <c:pt idx="22">
                  <c:v>0.58954296370216941</c:v>
                </c:pt>
                <c:pt idx="23">
                  <c:v>0.60632882219273798</c:v>
                </c:pt>
                <c:pt idx="24">
                  <c:v>0.76150750865773142</c:v>
                </c:pt>
                <c:pt idx="25">
                  <c:v>0.73220524173190726</c:v>
                </c:pt>
                <c:pt idx="26">
                  <c:v>0.72824153521441848</c:v>
                </c:pt>
                <c:pt idx="27">
                  <c:v>0.72359776246666652</c:v>
                </c:pt>
                <c:pt idx="28">
                  <c:v>0.68609101045695353</c:v>
                </c:pt>
                <c:pt idx="29">
                  <c:v>0.66006290172407822</c:v>
                </c:pt>
                <c:pt idx="30">
                  <c:v>0.67523988322994444</c:v>
                </c:pt>
                <c:pt idx="31">
                  <c:v>0.72056867244498046</c:v>
                </c:pt>
                <c:pt idx="32">
                  <c:v>0.69649178340114604</c:v>
                </c:pt>
                <c:pt idx="33">
                  <c:v>0.69141970884947923</c:v>
                </c:pt>
                <c:pt idx="34">
                  <c:v>0.68946379147845283</c:v>
                </c:pt>
                <c:pt idx="35">
                  <c:v>0.65276809545074421</c:v>
                </c:pt>
                <c:pt idx="36">
                  <c:v>0.66069930473511362</c:v>
                </c:pt>
                <c:pt idx="37">
                  <c:v>0.62729452260775631</c:v>
                </c:pt>
                <c:pt idx="38">
                  <c:v>0.65413876689164729</c:v>
                </c:pt>
                <c:pt idx="39">
                  <c:v>0.60997131959866635</c:v>
                </c:pt>
                <c:pt idx="40">
                  <c:v>0.64885143179411708</c:v>
                </c:pt>
                <c:pt idx="41">
                  <c:v>0.61631680170445891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E7-4084-BA9B-956C4C45B28F}"/>
            </c:ext>
          </c:extLst>
        </c:ser>
        <c:ser>
          <c:idx val="50"/>
          <c:order val="50"/>
          <c:tx>
            <c:strRef>
              <c:f>'Log N-C'!$BA$2</c:f>
              <c:strCache>
                <c:ptCount val="1"/>
                <c:pt idx="0">
                  <c:v>Wyoming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'Log N-C'!$B$3:$B$44</c:f>
              <c:numCache>
                <c:formatCode>m/d/yyyy</c:formatCode>
                <c:ptCount val="42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</c:numCache>
            </c:numRef>
          </c:cat>
          <c:val>
            <c:numRef>
              <c:f>'Log N-C'!$BA$3:$BA$44</c:f>
              <c:numCache>
                <c:formatCode>General</c:formatCode>
                <c:ptCount val="42"/>
                <c:pt idx="12">
                  <c:v>1</c:v>
                </c:pt>
                <c:pt idx="15">
                  <c:v>1</c:v>
                </c:pt>
                <c:pt idx="17">
                  <c:v>0.67323870839081845</c:v>
                </c:pt>
                <c:pt idx="19">
                  <c:v>0.23137821315975918</c:v>
                </c:pt>
                <c:pt idx="20">
                  <c:v>0.35037930642221099</c:v>
                </c:pt>
                <c:pt idx="21">
                  <c:v>0.33719451705849546</c:v>
                </c:pt>
                <c:pt idx="22">
                  <c:v>0.20801459767650946</c:v>
                </c:pt>
                <c:pt idx="23">
                  <c:v>0.46029870782235105</c:v>
                </c:pt>
                <c:pt idx="24">
                  <c:v>0.71241437421604437</c:v>
                </c:pt>
                <c:pt idx="25">
                  <c:v>0.48341369861770561</c:v>
                </c:pt>
                <c:pt idx="26">
                  <c:v>0.62117459930171615</c:v>
                </c:pt>
                <c:pt idx="27">
                  <c:v>0.59561418343999173</c:v>
                </c:pt>
                <c:pt idx="29">
                  <c:v>1</c:v>
                </c:pt>
                <c:pt idx="32">
                  <c:v>1</c:v>
                </c:pt>
                <c:pt idx="33">
                  <c:v>0.55116249630058511</c:v>
                </c:pt>
                <c:pt idx="34">
                  <c:v>0.67411342086345871</c:v>
                </c:pt>
                <c:pt idx="36">
                  <c:v>1</c:v>
                </c:pt>
                <c:pt idx="37">
                  <c:v>0.40703192897806612</c:v>
                </c:pt>
                <c:pt idx="38">
                  <c:v>0.40404423189100119</c:v>
                </c:pt>
                <c:pt idx="39">
                  <c:v>0.40121230726739221</c:v>
                </c:pt>
                <c:pt idx="40">
                  <c:v>0.47693323142921323</c:v>
                </c:pt>
                <c:pt idx="41">
                  <c:v>0.37369645350628444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E7-4084-BA9B-956C4C45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36944"/>
        <c:axId val="305238256"/>
      </c:lineChart>
      <c:dateAx>
        <c:axId val="305236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8256"/>
        <c:crosses val="autoZero"/>
        <c:auto val="1"/>
        <c:lblOffset val="100"/>
        <c:baseTimeUnit val="days"/>
      </c:dateAx>
      <c:valAx>
        <c:axId val="305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China!$B$3:$B$88</c:f>
              <c:numCache>
                <c:formatCode>m/d/yyyy</c:formatCode>
                <c:ptCount val="86"/>
                <c:pt idx="0">
                  <c:v>43847</c:v>
                </c:pt>
                <c:pt idx="1">
                  <c:v>43848</c:v>
                </c:pt>
                <c:pt idx="2">
                  <c:v>43849</c:v>
                </c:pt>
                <c:pt idx="3">
                  <c:v>43850</c:v>
                </c:pt>
                <c:pt idx="4">
                  <c:v>43851</c:v>
                </c:pt>
                <c:pt idx="5">
                  <c:v>43852</c:v>
                </c:pt>
                <c:pt idx="6">
                  <c:v>43853</c:v>
                </c:pt>
                <c:pt idx="7">
                  <c:v>43854</c:v>
                </c:pt>
                <c:pt idx="8">
                  <c:v>43855</c:v>
                </c:pt>
                <c:pt idx="9">
                  <c:v>43856</c:v>
                </c:pt>
                <c:pt idx="10">
                  <c:v>43857</c:v>
                </c:pt>
                <c:pt idx="11">
                  <c:v>43858</c:v>
                </c:pt>
                <c:pt idx="12">
                  <c:v>43859</c:v>
                </c:pt>
                <c:pt idx="13">
                  <c:v>43860</c:v>
                </c:pt>
                <c:pt idx="14">
                  <c:v>43861</c:v>
                </c:pt>
                <c:pt idx="15">
                  <c:v>43862</c:v>
                </c:pt>
                <c:pt idx="16">
                  <c:v>43863</c:v>
                </c:pt>
                <c:pt idx="17">
                  <c:v>43864</c:v>
                </c:pt>
                <c:pt idx="18">
                  <c:v>43865</c:v>
                </c:pt>
                <c:pt idx="19">
                  <c:v>43866</c:v>
                </c:pt>
                <c:pt idx="20">
                  <c:v>43867</c:v>
                </c:pt>
                <c:pt idx="21">
                  <c:v>43868</c:v>
                </c:pt>
                <c:pt idx="22">
                  <c:v>43869</c:v>
                </c:pt>
                <c:pt idx="23">
                  <c:v>43870</c:v>
                </c:pt>
                <c:pt idx="24">
                  <c:v>43871</c:v>
                </c:pt>
                <c:pt idx="25">
                  <c:v>43872</c:v>
                </c:pt>
                <c:pt idx="26">
                  <c:v>43873</c:v>
                </c:pt>
                <c:pt idx="27">
                  <c:v>43874</c:v>
                </c:pt>
                <c:pt idx="28">
                  <c:v>43875</c:v>
                </c:pt>
                <c:pt idx="29">
                  <c:v>43876</c:v>
                </c:pt>
                <c:pt idx="30">
                  <c:v>43877</c:v>
                </c:pt>
                <c:pt idx="31">
                  <c:v>43878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43883</c:v>
                </c:pt>
                <c:pt idx="37">
                  <c:v>43884</c:v>
                </c:pt>
                <c:pt idx="38">
                  <c:v>43885</c:v>
                </c:pt>
                <c:pt idx="39">
                  <c:v>43886</c:v>
                </c:pt>
                <c:pt idx="40">
                  <c:v>43887</c:v>
                </c:pt>
                <c:pt idx="41">
                  <c:v>43888</c:v>
                </c:pt>
                <c:pt idx="42">
                  <c:v>43889</c:v>
                </c:pt>
                <c:pt idx="43">
                  <c:v>43890</c:v>
                </c:pt>
                <c:pt idx="44">
                  <c:v>43891</c:v>
                </c:pt>
                <c:pt idx="45">
                  <c:v>43892</c:v>
                </c:pt>
                <c:pt idx="46">
                  <c:v>43893</c:v>
                </c:pt>
                <c:pt idx="47">
                  <c:v>43894</c:v>
                </c:pt>
                <c:pt idx="48">
                  <c:v>43895</c:v>
                </c:pt>
                <c:pt idx="49">
                  <c:v>43896</c:v>
                </c:pt>
                <c:pt idx="50">
                  <c:v>43897</c:v>
                </c:pt>
                <c:pt idx="51">
                  <c:v>43898</c:v>
                </c:pt>
                <c:pt idx="52">
                  <c:v>43899</c:v>
                </c:pt>
                <c:pt idx="53">
                  <c:v>43900</c:v>
                </c:pt>
                <c:pt idx="54">
                  <c:v>43901</c:v>
                </c:pt>
                <c:pt idx="55">
                  <c:v>43902</c:v>
                </c:pt>
                <c:pt idx="56">
                  <c:v>43903</c:v>
                </c:pt>
                <c:pt idx="57">
                  <c:v>43904</c:v>
                </c:pt>
                <c:pt idx="58">
                  <c:v>43905</c:v>
                </c:pt>
                <c:pt idx="59">
                  <c:v>43906</c:v>
                </c:pt>
                <c:pt idx="60">
                  <c:v>43907</c:v>
                </c:pt>
                <c:pt idx="61">
                  <c:v>43908</c:v>
                </c:pt>
                <c:pt idx="62">
                  <c:v>43909</c:v>
                </c:pt>
                <c:pt idx="63">
                  <c:v>43910</c:v>
                </c:pt>
                <c:pt idx="64">
                  <c:v>43911</c:v>
                </c:pt>
                <c:pt idx="65">
                  <c:v>43912</c:v>
                </c:pt>
                <c:pt idx="66">
                  <c:v>43913</c:v>
                </c:pt>
                <c:pt idx="67">
                  <c:v>43914</c:v>
                </c:pt>
                <c:pt idx="68">
                  <c:v>43915</c:v>
                </c:pt>
                <c:pt idx="69">
                  <c:v>43916</c:v>
                </c:pt>
                <c:pt idx="70">
                  <c:v>43917</c:v>
                </c:pt>
                <c:pt idx="71">
                  <c:v>43918</c:v>
                </c:pt>
                <c:pt idx="72">
                  <c:v>43919</c:v>
                </c:pt>
                <c:pt idx="73">
                  <c:v>43920</c:v>
                </c:pt>
                <c:pt idx="74">
                  <c:v>43921</c:v>
                </c:pt>
                <c:pt idx="75">
                  <c:v>43922</c:v>
                </c:pt>
                <c:pt idx="76">
                  <c:v>43923</c:v>
                </c:pt>
                <c:pt idx="77">
                  <c:v>43924</c:v>
                </c:pt>
                <c:pt idx="78">
                  <c:v>43925</c:v>
                </c:pt>
                <c:pt idx="79">
                  <c:v>43926</c:v>
                </c:pt>
                <c:pt idx="80">
                  <c:v>43927</c:v>
                </c:pt>
                <c:pt idx="81">
                  <c:v>43928</c:v>
                </c:pt>
                <c:pt idx="82">
                  <c:v>43929</c:v>
                </c:pt>
                <c:pt idx="83">
                  <c:v>43930</c:v>
                </c:pt>
                <c:pt idx="84">
                  <c:v>43931</c:v>
                </c:pt>
                <c:pt idx="85">
                  <c:v>43932</c:v>
                </c:pt>
              </c:numCache>
            </c:numRef>
          </c:cat>
          <c:val>
            <c:numRef>
              <c:f>China!$E$3:$E$88</c:f>
              <c:numCache>
                <c:formatCode>General</c:formatCode>
                <c:ptCount val="86"/>
                <c:pt idx="0">
                  <c:v>0.68648439322027588</c:v>
                </c:pt>
                <c:pt idx="1">
                  <c:v>0.85023259567695542</c:v>
                </c:pt>
                <c:pt idx="2">
                  <c:v>0.82140432709639288</c:v>
                </c:pt>
                <c:pt idx="3">
                  <c:v>0.79893199800212344</c:v>
                </c:pt>
                <c:pt idx="4">
                  <c:v>0.82210144624226233</c:v>
                </c:pt>
                <c:pt idx="5">
                  <c:v>0.768063397748593</c:v>
                </c:pt>
                <c:pt idx="6">
                  <c:v>0.8267335397378397</c:v>
                </c:pt>
                <c:pt idx="7">
                  <c:v>0.85539444009794219</c:v>
                </c:pt>
                <c:pt idx="8">
                  <c:v>0.86103191109894806</c:v>
                </c:pt>
                <c:pt idx="9">
                  <c:v>0.83932633759474695</c:v>
                </c:pt>
                <c:pt idx="10">
                  <c:v>0.8887887127208095</c:v>
                </c:pt>
                <c:pt idx="11">
                  <c:v>0.83787952090519935</c:v>
                </c:pt>
                <c:pt idx="12">
                  <c:v>0.83347248531990459</c:v>
                </c:pt>
                <c:pt idx="13">
                  <c:v>0.82703025005345387</c:v>
                </c:pt>
                <c:pt idx="14">
                  <c:v>0.81590841741291131</c:v>
                </c:pt>
                <c:pt idx="15">
                  <c:v>0.82090668169553904</c:v>
                </c:pt>
                <c:pt idx="16">
                  <c:v>0.81475443948013182</c:v>
                </c:pt>
                <c:pt idx="17">
                  <c:v>0.81421084890867457</c:v>
                </c:pt>
                <c:pt idx="18">
                  <c:v>0.81839356060040458</c:v>
                </c:pt>
                <c:pt idx="19">
                  <c:v>0.80214667145645591</c:v>
                </c:pt>
                <c:pt idx="20">
                  <c:v>0.77829257591091983</c:v>
                </c:pt>
                <c:pt idx="21">
                  <c:v>0.77771029621391574</c:v>
                </c:pt>
                <c:pt idx="22">
                  <c:v>0.74905564941828251</c:v>
                </c:pt>
                <c:pt idx="23">
                  <c:v>0.7544006975192532</c:v>
                </c:pt>
                <c:pt idx="24">
                  <c:v>0.8349208614314334</c:v>
                </c:pt>
                <c:pt idx="25">
                  <c:v>0.8095920785266959</c:v>
                </c:pt>
                <c:pt idx="26">
                  <c:v>0.74419365926260828</c:v>
                </c:pt>
                <c:pt idx="27">
                  <c:v>0.77140237577159443</c:v>
                </c:pt>
                <c:pt idx="28">
                  <c:v>0.70950280224837048</c:v>
                </c:pt>
                <c:pt idx="29">
                  <c:v>0.68299732161184568</c:v>
                </c:pt>
                <c:pt idx="30">
                  <c:v>0.68296182269985528</c:v>
                </c:pt>
                <c:pt idx="31">
                  <c:v>0.67408079990989034</c:v>
                </c:pt>
                <c:pt idx="32">
                  <c:v>0.66582738003338326</c:v>
                </c:pt>
                <c:pt idx="33">
                  <c:v>0.59736995722303232</c:v>
                </c:pt>
                <c:pt idx="34">
                  <c:v>0.60425958712944183</c:v>
                </c:pt>
                <c:pt idx="35">
                  <c:v>0.53227113253380043</c:v>
                </c:pt>
                <c:pt idx="36">
                  <c:v>0.57541965405961437</c:v>
                </c:pt>
                <c:pt idx="37">
                  <c:v>0.47682700893426361</c:v>
                </c:pt>
                <c:pt idx="38">
                  <c:v>0.55332529289423604</c:v>
                </c:pt>
                <c:pt idx="39">
                  <c:v>0.53317368734042558</c:v>
                </c:pt>
                <c:pt idx="40">
                  <c:v>0.53862452344818712</c:v>
                </c:pt>
                <c:pt idx="41">
                  <c:v>0.51352320529971596</c:v>
                </c:pt>
                <c:pt idx="42">
                  <c:v>0.53693107248680805</c:v>
                </c:pt>
                <c:pt idx="43">
                  <c:v>0.56264372023111342</c:v>
                </c:pt>
                <c:pt idx="44">
                  <c:v>0.47016983655008815</c:v>
                </c:pt>
                <c:pt idx="45">
                  <c:v>0.42759970391988783</c:v>
                </c:pt>
                <c:pt idx="46">
                  <c:v>0.42318777064983831</c:v>
                </c:pt>
                <c:pt idx="47">
                  <c:v>0.43687700322808615</c:v>
                </c:pt>
                <c:pt idx="48">
                  <c:v>0.4393197116054976</c:v>
                </c:pt>
                <c:pt idx="49">
                  <c:v>0.40672384672634848</c:v>
                </c:pt>
                <c:pt idx="50">
                  <c:v>0.3349305168419392</c:v>
                </c:pt>
                <c:pt idx="51">
                  <c:v>0.3264804969708564</c:v>
                </c:pt>
                <c:pt idx="52">
                  <c:v>0.26058912838753295</c:v>
                </c:pt>
                <c:pt idx="53">
                  <c:v>0.28125714414473291</c:v>
                </c:pt>
                <c:pt idx="54">
                  <c:v>0.23965797647692053</c:v>
                </c:pt>
                <c:pt idx="55">
                  <c:v>0.26511155822769994</c:v>
                </c:pt>
                <c:pt idx="56">
                  <c:v>0.21220257257472108</c:v>
                </c:pt>
                <c:pt idx="57">
                  <c:v>0.26510256041877694</c:v>
                </c:pt>
                <c:pt idx="58">
                  <c:v>0.24535153029564205</c:v>
                </c:pt>
                <c:pt idx="59">
                  <c:v>0.26940925953094785</c:v>
                </c:pt>
                <c:pt idx="60">
                  <c:v>0.22696869339036993</c:v>
                </c:pt>
                <c:pt idx="61">
                  <c:v>0.31203098736536289</c:v>
                </c:pt>
                <c:pt idx="62">
                  <c:v>0.32415744722106543</c:v>
                </c:pt>
                <c:pt idx="63">
                  <c:v>0.32856772667422479</c:v>
                </c:pt>
                <c:pt idx="64">
                  <c:v>0.3387317645001337</c:v>
                </c:pt>
                <c:pt idx="65">
                  <c:v>0.32411285351694491</c:v>
                </c:pt>
                <c:pt idx="66">
                  <c:v>0.38540234188073175</c:v>
                </c:pt>
                <c:pt idx="67">
                  <c:v>0.34057358014674693</c:v>
                </c:pt>
                <c:pt idx="68">
                  <c:v>0.37190853994044992</c:v>
                </c:pt>
                <c:pt idx="69">
                  <c:v>0.35443072973192258</c:v>
                </c:pt>
                <c:pt idx="70">
                  <c:v>0.35278712252820282</c:v>
                </c:pt>
                <c:pt idx="71">
                  <c:v>0.33664608527724438</c:v>
                </c:pt>
                <c:pt idx="72">
                  <c:v>0.3036779448870624</c:v>
                </c:pt>
                <c:pt idx="73">
                  <c:v>0.34232426241403208</c:v>
                </c:pt>
                <c:pt idx="74">
                  <c:v>0.31687261411036249</c:v>
                </c:pt>
                <c:pt idx="75">
                  <c:v>0.31436967730664578</c:v>
                </c:pt>
                <c:pt idx="76">
                  <c:v>0.3036285534986925</c:v>
                </c:pt>
                <c:pt idx="77">
                  <c:v>0.26033799667718632</c:v>
                </c:pt>
                <c:pt idx="78">
                  <c:v>0.30071336370598972</c:v>
                </c:pt>
                <c:pt idx="79">
                  <c:v>0.32389635799163508</c:v>
                </c:pt>
                <c:pt idx="80">
                  <c:v>0.30639593005345372</c:v>
                </c:pt>
                <c:pt idx="81">
                  <c:v>0.36484384716226292</c:v>
                </c:pt>
                <c:pt idx="82">
                  <c:v>0.36623337290994734</c:v>
                </c:pt>
                <c:pt idx="83">
                  <c:v>0.33037721003809123</c:v>
                </c:pt>
                <c:pt idx="84">
                  <c:v>0.33840152320497252</c:v>
                </c:pt>
                <c:pt idx="85">
                  <c:v>0.40610479887728368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B-4621-BEAA-D07522F2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5448"/>
        <c:axId val="433830856"/>
      </c:lineChart>
      <c:dateAx>
        <c:axId val="433835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856"/>
        <c:crosses val="autoZero"/>
        <c:auto val="1"/>
        <c:lblOffset val="100"/>
        <c:baseTimeUnit val="days"/>
      </c:dateAx>
      <c:valAx>
        <c:axId val="433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China!$G$2:$G$31</c:f>
              <c:numCache>
                <c:formatCode>m/d/yyyy</c:formatCode>
                <c:ptCount val="3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</c:numCache>
            </c:numRef>
          </c:cat>
          <c:val>
            <c:numRef>
              <c:f>China!$J$2:$J$87</c:f>
              <c:numCache>
                <c:formatCode>General</c:formatCode>
                <c:ptCount val="86"/>
                <c:pt idx="1">
                  <c:v>1</c:v>
                </c:pt>
                <c:pt idx="2">
                  <c:v>0.77370561446908315</c:v>
                </c:pt>
                <c:pt idx="3">
                  <c:v>0.7530259291898771</c:v>
                </c:pt>
                <c:pt idx="4">
                  <c:v>0.60373125338002598</c:v>
                </c:pt>
                <c:pt idx="5">
                  <c:v>0.75927298136513321</c:v>
                </c:pt>
                <c:pt idx="6">
                  <c:v>0.73819793265173872</c:v>
                </c:pt>
                <c:pt idx="7">
                  <c:v>0.71210312826690636</c:v>
                </c:pt>
                <c:pt idx="8">
                  <c:v>0.70404294954043456</c:v>
                </c:pt>
                <c:pt idx="9">
                  <c:v>0.65482585205143717</c:v>
                </c:pt>
                <c:pt idx="10">
                  <c:v>0.7448225206481307</c:v>
                </c:pt>
                <c:pt idx="11">
                  <c:v>0.64423051125061048</c:v>
                </c:pt>
                <c:pt idx="12">
                  <c:v>0.68554047689633435</c:v>
                </c:pt>
                <c:pt idx="13">
                  <c:v>0.64157295667415848</c:v>
                </c:pt>
                <c:pt idx="14">
                  <c:v>0.62861844261800781</c:v>
                </c:pt>
                <c:pt idx="15">
                  <c:v>0.59278829102954855</c:v>
                </c:pt>
                <c:pt idx="16">
                  <c:v>0.53068978608868311</c:v>
                </c:pt>
                <c:pt idx="17">
                  <c:v>0.59170311073186677</c:v>
                </c:pt>
                <c:pt idx="18">
                  <c:v>0.54353021883875707</c:v>
                </c:pt>
                <c:pt idx="19">
                  <c:v>0.53545399800653803</c:v>
                </c:pt>
                <c:pt idx="20">
                  <c:v>0.51410078792789848</c:v>
                </c:pt>
                <c:pt idx="21">
                  <c:v>0.43925948808601473</c:v>
                </c:pt>
                <c:pt idx="22">
                  <c:v>0.50467836372137598</c:v>
                </c:pt>
                <c:pt idx="23">
                  <c:v>0.53999334247467934</c:v>
                </c:pt>
                <c:pt idx="24">
                  <c:v>0.50817120040229169</c:v>
                </c:pt>
                <c:pt idx="25">
                  <c:v>0.59939417455269106</c:v>
                </c:pt>
                <c:pt idx="26">
                  <c:v>0.59631149296195951</c:v>
                </c:pt>
                <c:pt idx="27">
                  <c:v>0.53490874207481931</c:v>
                </c:pt>
                <c:pt idx="28">
                  <c:v>0.54468540355312267</c:v>
                </c:pt>
                <c:pt idx="29">
                  <c:v>0.64600422428082438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C-4152-96AB-DF2E5A3D7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35448"/>
        <c:axId val="433830856"/>
      </c:lineChart>
      <c:dateAx>
        <c:axId val="433835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0856"/>
        <c:crosses val="autoZero"/>
        <c:auto val="1"/>
        <c:lblOffset val="100"/>
        <c:baseTimeUnit val="days"/>
      </c:dateAx>
      <c:valAx>
        <c:axId val="43383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3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295275</xdr:colOff>
      <xdr:row>2</xdr:row>
      <xdr:rowOff>166687</xdr:rowOff>
    </xdr:from>
    <xdr:to>
      <xdr:col>63</xdr:col>
      <xdr:colOff>333375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6E3E8B-F658-491C-B980-783B5C78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</xdr:row>
      <xdr:rowOff>176212</xdr:rowOff>
    </xdr:from>
    <xdr:to>
      <xdr:col>20</xdr:col>
      <xdr:colOff>171450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24C7E-C05B-40AF-A147-148559367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16</xdr:row>
      <xdr:rowOff>171450</xdr:rowOff>
    </xdr:from>
    <xdr:to>
      <xdr:col>20</xdr:col>
      <xdr:colOff>228600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66B7B-A568-451B-BB62-8E484FACA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3"/>
  <sheetViews>
    <sheetView tabSelected="1" workbookViewId="0">
      <pane xSplit="1" ySplit="1" topLeftCell="B8" activePane="bottomRight" state="frozen"/>
      <selection pane="topRight" activeCell="C1" sqref="C1"/>
      <selection pane="bottomLeft" activeCell="A3" sqref="A3"/>
      <selection pane="bottomRight" activeCell="A26" sqref="A26"/>
    </sheetView>
  </sheetViews>
  <sheetFormatPr defaultRowHeight="15" x14ac:dyDescent="0.25"/>
  <cols>
    <col min="1" max="1" width="12.5703125" customWidth="1"/>
    <col min="3" max="3" width="9.85546875" customWidth="1"/>
    <col min="4" max="4" width="9.42578125" bestFit="1" customWidth="1"/>
  </cols>
  <sheetData>
    <row r="1" spans="1:52" x14ac:dyDescent="0.25">
      <c r="B1" t="s">
        <v>6</v>
      </c>
      <c r="C1" t="s">
        <v>2</v>
      </c>
      <c r="D1" t="s">
        <v>1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</v>
      </c>
      <c r="AG1" t="s">
        <v>44</v>
      </c>
      <c r="AH1" t="s">
        <v>3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8</v>
      </c>
      <c r="AU1" t="s">
        <v>56</v>
      </c>
      <c r="AV1" t="s">
        <v>14</v>
      </c>
      <c r="AW1" t="s">
        <v>5</v>
      </c>
      <c r="AX1" t="s">
        <v>57</v>
      </c>
      <c r="AY1" t="s">
        <v>58</v>
      </c>
      <c r="AZ1" t="s">
        <v>59</v>
      </c>
    </row>
    <row r="2" spans="1:52" x14ac:dyDescent="0.25">
      <c r="A2" s="1">
        <v>43891</v>
      </c>
      <c r="B2">
        <f t="shared" ref="B2:B42" si="0">SUM(C2:AZ2)</f>
        <v>5</v>
      </c>
      <c r="K2">
        <v>2</v>
      </c>
      <c r="AH2">
        <v>1</v>
      </c>
      <c r="AM2">
        <v>2</v>
      </c>
    </row>
    <row r="3" spans="1:52" x14ac:dyDescent="0.25">
      <c r="A3" s="1">
        <v>43892</v>
      </c>
      <c r="B3">
        <f t="shared" si="0"/>
        <v>8</v>
      </c>
      <c r="K3">
        <v>2</v>
      </c>
      <c r="W3">
        <v>2</v>
      </c>
      <c r="AH3">
        <v>1</v>
      </c>
      <c r="AM3">
        <v>3</v>
      </c>
    </row>
    <row r="4" spans="1:52" x14ac:dyDescent="0.25">
      <c r="A4" s="1">
        <v>43893</v>
      </c>
      <c r="B4">
        <f t="shared" si="0"/>
        <v>8</v>
      </c>
      <c r="K4">
        <v>3</v>
      </c>
      <c r="AH4">
        <v>2</v>
      </c>
      <c r="AM4">
        <v>3</v>
      </c>
    </row>
    <row r="5" spans="1:52" x14ac:dyDescent="0.25">
      <c r="A5" s="1">
        <v>43894</v>
      </c>
      <c r="B5">
        <f t="shared" si="0"/>
        <v>77</v>
      </c>
      <c r="G5">
        <v>53</v>
      </c>
      <c r="K5">
        <v>8</v>
      </c>
      <c r="AD5">
        <v>1</v>
      </c>
      <c r="AF5">
        <v>1</v>
      </c>
      <c r="AH5">
        <v>11</v>
      </c>
      <c r="AM5">
        <v>3</v>
      </c>
    </row>
    <row r="6" spans="1:52" x14ac:dyDescent="0.25">
      <c r="A6" s="1">
        <v>43895</v>
      </c>
      <c r="B6">
        <f t="shared" si="0"/>
        <v>98</v>
      </c>
      <c r="G6">
        <v>60</v>
      </c>
      <c r="H6">
        <v>2</v>
      </c>
      <c r="V6">
        <v>3</v>
      </c>
      <c r="W6">
        <v>3</v>
      </c>
      <c r="AD6">
        <v>3</v>
      </c>
      <c r="AF6">
        <v>2</v>
      </c>
      <c r="AH6">
        <v>22</v>
      </c>
      <c r="AM6">
        <v>3</v>
      </c>
    </row>
    <row r="7" spans="1:52" x14ac:dyDescent="0.25">
      <c r="A7" s="1">
        <v>43896</v>
      </c>
      <c r="B7">
        <f t="shared" si="0"/>
        <v>153</v>
      </c>
      <c r="G7">
        <v>69</v>
      </c>
      <c r="H7">
        <v>8</v>
      </c>
      <c r="L7">
        <v>3</v>
      </c>
      <c r="P7">
        <v>1</v>
      </c>
      <c r="V7">
        <v>3</v>
      </c>
      <c r="W7">
        <v>8</v>
      </c>
      <c r="AD7">
        <v>4</v>
      </c>
      <c r="AF7">
        <v>4</v>
      </c>
      <c r="AH7">
        <v>44</v>
      </c>
      <c r="AM7">
        <v>3</v>
      </c>
      <c r="AN7">
        <v>2</v>
      </c>
      <c r="AS7">
        <v>3</v>
      </c>
      <c r="AT7">
        <v>1</v>
      </c>
    </row>
    <row r="8" spans="1:52" x14ac:dyDescent="0.25">
      <c r="A8" s="1">
        <v>43897</v>
      </c>
      <c r="B8">
        <f t="shared" si="0"/>
        <v>254</v>
      </c>
      <c r="E8">
        <v>5</v>
      </c>
      <c r="G8">
        <v>88</v>
      </c>
      <c r="H8">
        <v>8</v>
      </c>
      <c r="K8">
        <v>17</v>
      </c>
      <c r="L8">
        <v>8</v>
      </c>
      <c r="P8">
        <v>1</v>
      </c>
      <c r="R8">
        <v>1</v>
      </c>
      <c r="S8">
        <v>1</v>
      </c>
      <c r="V8">
        <v>3</v>
      </c>
      <c r="W8">
        <v>13</v>
      </c>
      <c r="Y8">
        <v>1</v>
      </c>
      <c r="AA8">
        <v>1</v>
      </c>
      <c r="AD8">
        <v>4</v>
      </c>
      <c r="AE8">
        <v>2</v>
      </c>
      <c r="AF8">
        <v>4</v>
      </c>
      <c r="AH8">
        <v>76</v>
      </c>
      <c r="AL8">
        <v>1</v>
      </c>
      <c r="AM8">
        <v>7</v>
      </c>
      <c r="AN8">
        <v>4</v>
      </c>
      <c r="AO8">
        <v>2</v>
      </c>
      <c r="AP8">
        <v>2</v>
      </c>
      <c r="AS8">
        <v>3</v>
      </c>
      <c r="AU8">
        <v>1</v>
      </c>
      <c r="AV8">
        <v>1</v>
      </c>
    </row>
    <row r="9" spans="1:52" x14ac:dyDescent="0.25">
      <c r="A9" s="1">
        <v>43898</v>
      </c>
      <c r="B9">
        <f t="shared" si="0"/>
        <v>365</v>
      </c>
      <c r="G9">
        <v>114</v>
      </c>
      <c r="H9">
        <v>8</v>
      </c>
      <c r="I9">
        <v>1</v>
      </c>
      <c r="K9">
        <v>18</v>
      </c>
      <c r="L9">
        <v>11</v>
      </c>
      <c r="O9">
        <v>7</v>
      </c>
      <c r="P9">
        <v>4</v>
      </c>
      <c r="Q9">
        <v>3</v>
      </c>
      <c r="R9">
        <v>1</v>
      </c>
      <c r="S9">
        <v>4</v>
      </c>
      <c r="V9">
        <v>5</v>
      </c>
      <c r="W9">
        <v>28</v>
      </c>
      <c r="Y9">
        <v>2</v>
      </c>
      <c r="AC9">
        <v>2</v>
      </c>
      <c r="AD9">
        <v>5</v>
      </c>
      <c r="AE9">
        <v>4</v>
      </c>
      <c r="AF9">
        <v>6</v>
      </c>
      <c r="AH9">
        <v>105</v>
      </c>
      <c r="AI9">
        <v>2</v>
      </c>
      <c r="AM9">
        <v>14</v>
      </c>
      <c r="AN9">
        <v>6</v>
      </c>
      <c r="AP9">
        <v>6</v>
      </c>
      <c r="AR9">
        <v>3</v>
      </c>
      <c r="AS9">
        <v>3</v>
      </c>
      <c r="AU9">
        <v>1</v>
      </c>
      <c r="AV9">
        <v>2</v>
      </c>
    </row>
    <row r="10" spans="1:52" x14ac:dyDescent="0.25">
      <c r="A10" s="1">
        <v>43899</v>
      </c>
      <c r="B10">
        <f t="shared" si="0"/>
        <v>490</v>
      </c>
      <c r="G10">
        <v>133</v>
      </c>
      <c r="H10">
        <v>12</v>
      </c>
      <c r="I10">
        <v>2</v>
      </c>
      <c r="K10">
        <v>19</v>
      </c>
      <c r="L10">
        <v>15</v>
      </c>
      <c r="O10">
        <v>11</v>
      </c>
      <c r="P10">
        <v>5</v>
      </c>
      <c r="Q10">
        <v>8</v>
      </c>
      <c r="R10">
        <v>1</v>
      </c>
      <c r="S10">
        <v>6</v>
      </c>
      <c r="T10">
        <v>1</v>
      </c>
      <c r="V10">
        <v>5</v>
      </c>
      <c r="W10">
        <v>41</v>
      </c>
      <c r="Y10">
        <v>2</v>
      </c>
      <c r="AC10">
        <v>2</v>
      </c>
      <c r="AD10">
        <v>5</v>
      </c>
      <c r="AE10">
        <v>4</v>
      </c>
      <c r="AF10">
        <v>11</v>
      </c>
      <c r="AH10">
        <v>142</v>
      </c>
      <c r="AI10">
        <v>7</v>
      </c>
      <c r="AM10">
        <v>14</v>
      </c>
      <c r="AN10">
        <v>10</v>
      </c>
      <c r="AO10">
        <v>3</v>
      </c>
      <c r="AP10">
        <v>7</v>
      </c>
      <c r="AR10">
        <v>4</v>
      </c>
      <c r="AS10">
        <v>12</v>
      </c>
      <c r="AU10">
        <v>1</v>
      </c>
      <c r="AV10">
        <v>5</v>
      </c>
      <c r="AY10">
        <v>2</v>
      </c>
    </row>
    <row r="11" spans="1:52" x14ac:dyDescent="0.25">
      <c r="A11" s="1">
        <v>43900</v>
      </c>
      <c r="B11">
        <f t="shared" si="0"/>
        <v>843</v>
      </c>
      <c r="E11">
        <v>6</v>
      </c>
      <c r="G11">
        <v>157</v>
      </c>
      <c r="H11">
        <v>17</v>
      </c>
      <c r="K11">
        <v>28</v>
      </c>
      <c r="L11">
        <v>17</v>
      </c>
      <c r="O11">
        <v>19</v>
      </c>
      <c r="P11">
        <v>10</v>
      </c>
      <c r="Q11">
        <v>13</v>
      </c>
      <c r="R11">
        <v>1</v>
      </c>
      <c r="S11">
        <v>8</v>
      </c>
      <c r="T11">
        <v>5</v>
      </c>
      <c r="V11">
        <v>6</v>
      </c>
      <c r="W11">
        <v>92</v>
      </c>
      <c r="X11">
        <v>2</v>
      </c>
      <c r="Y11">
        <v>3</v>
      </c>
      <c r="AA11">
        <v>1</v>
      </c>
      <c r="AC11">
        <v>3</v>
      </c>
      <c r="AD11">
        <v>9</v>
      </c>
      <c r="AE11">
        <v>5</v>
      </c>
      <c r="AF11">
        <v>15</v>
      </c>
      <c r="AH11">
        <v>173</v>
      </c>
      <c r="AI11">
        <v>7</v>
      </c>
      <c r="AL11">
        <v>2</v>
      </c>
      <c r="AM11">
        <v>15</v>
      </c>
      <c r="AN11">
        <v>12</v>
      </c>
      <c r="AO11">
        <v>5</v>
      </c>
      <c r="AP11">
        <v>9</v>
      </c>
      <c r="AQ11">
        <v>5</v>
      </c>
      <c r="AR11">
        <v>7</v>
      </c>
      <c r="AS11">
        <v>15</v>
      </c>
      <c r="AT11">
        <v>2</v>
      </c>
      <c r="AU11">
        <v>1</v>
      </c>
      <c r="AV11">
        <v>8</v>
      </c>
      <c r="AW11">
        <v>162</v>
      </c>
      <c r="AY11">
        <v>3</v>
      </c>
    </row>
    <row r="12" spans="1:52" x14ac:dyDescent="0.25">
      <c r="A12" s="1">
        <v>43901</v>
      </c>
      <c r="B12">
        <f t="shared" si="0"/>
        <v>1118</v>
      </c>
      <c r="E12">
        <v>9</v>
      </c>
      <c r="F12">
        <v>1</v>
      </c>
      <c r="G12">
        <v>177</v>
      </c>
      <c r="H12">
        <v>34</v>
      </c>
      <c r="I12">
        <v>3</v>
      </c>
      <c r="J12">
        <v>1</v>
      </c>
      <c r="K12">
        <v>31</v>
      </c>
      <c r="L12">
        <v>27</v>
      </c>
      <c r="O12">
        <v>25</v>
      </c>
      <c r="P12">
        <v>11</v>
      </c>
      <c r="Q12">
        <v>14</v>
      </c>
      <c r="R12">
        <v>1</v>
      </c>
      <c r="S12">
        <v>8</v>
      </c>
      <c r="T12">
        <v>13</v>
      </c>
      <c r="V12">
        <v>9</v>
      </c>
      <c r="W12">
        <v>95</v>
      </c>
      <c r="X12">
        <v>2</v>
      </c>
      <c r="Y12">
        <v>5</v>
      </c>
      <c r="Z12">
        <v>1</v>
      </c>
      <c r="AC12">
        <v>3</v>
      </c>
      <c r="AD12">
        <v>12</v>
      </c>
      <c r="AE12">
        <v>5</v>
      </c>
      <c r="AF12">
        <v>23</v>
      </c>
      <c r="AG12">
        <v>4</v>
      </c>
      <c r="AH12">
        <v>216</v>
      </c>
      <c r="AI12">
        <v>8</v>
      </c>
      <c r="AJ12">
        <v>1</v>
      </c>
      <c r="AK12">
        <v>4</v>
      </c>
      <c r="AM12">
        <v>21</v>
      </c>
      <c r="AN12">
        <v>16</v>
      </c>
      <c r="AO12">
        <v>5</v>
      </c>
      <c r="AP12">
        <v>10</v>
      </c>
      <c r="AQ12">
        <v>8</v>
      </c>
      <c r="AR12">
        <v>9</v>
      </c>
      <c r="AS12">
        <v>18</v>
      </c>
      <c r="AT12">
        <v>3</v>
      </c>
      <c r="AU12">
        <v>1</v>
      </c>
      <c r="AV12">
        <v>10</v>
      </c>
      <c r="AW12">
        <v>267</v>
      </c>
      <c r="AY12">
        <v>6</v>
      </c>
      <c r="AZ12">
        <v>1</v>
      </c>
    </row>
    <row r="13" spans="1:52" x14ac:dyDescent="0.25">
      <c r="A13" s="1">
        <v>43902</v>
      </c>
      <c r="B13">
        <f t="shared" si="0"/>
        <v>1511</v>
      </c>
      <c r="E13">
        <v>9</v>
      </c>
      <c r="F13">
        <v>6</v>
      </c>
      <c r="G13">
        <v>198</v>
      </c>
      <c r="H13">
        <v>49</v>
      </c>
      <c r="I13">
        <v>6</v>
      </c>
      <c r="J13">
        <v>4</v>
      </c>
      <c r="K13">
        <v>49</v>
      </c>
      <c r="L13">
        <v>33</v>
      </c>
      <c r="O13">
        <v>32</v>
      </c>
      <c r="P13">
        <v>12</v>
      </c>
      <c r="Q13">
        <v>16</v>
      </c>
      <c r="R13">
        <v>5</v>
      </c>
      <c r="S13">
        <v>11</v>
      </c>
      <c r="T13">
        <v>19</v>
      </c>
      <c r="U13">
        <v>1</v>
      </c>
      <c r="V13">
        <v>12</v>
      </c>
      <c r="W13">
        <v>108</v>
      </c>
      <c r="X13">
        <v>12</v>
      </c>
      <c r="Y13">
        <v>9</v>
      </c>
      <c r="Z13">
        <v>1</v>
      </c>
      <c r="AA13">
        <v>2</v>
      </c>
      <c r="AB13">
        <v>1</v>
      </c>
      <c r="AC13">
        <v>8</v>
      </c>
      <c r="AD13">
        <v>22</v>
      </c>
      <c r="AE13">
        <v>6</v>
      </c>
      <c r="AF13">
        <v>29</v>
      </c>
      <c r="AG13">
        <v>6</v>
      </c>
      <c r="AH13">
        <v>325</v>
      </c>
      <c r="AI13">
        <v>15</v>
      </c>
      <c r="AJ13">
        <v>1</v>
      </c>
      <c r="AK13">
        <v>5</v>
      </c>
      <c r="AM13">
        <v>22</v>
      </c>
      <c r="AN13">
        <v>22</v>
      </c>
      <c r="AO13">
        <v>5</v>
      </c>
      <c r="AP13">
        <v>12</v>
      </c>
      <c r="AR13">
        <v>18</v>
      </c>
      <c r="AS13">
        <v>22</v>
      </c>
      <c r="AT13">
        <v>5</v>
      </c>
      <c r="AU13">
        <v>2</v>
      </c>
      <c r="AV13">
        <v>17</v>
      </c>
      <c r="AW13">
        <v>366</v>
      </c>
      <c r="AY13">
        <v>8</v>
      </c>
    </row>
    <row r="14" spans="1:52" x14ac:dyDescent="0.25">
      <c r="A14" s="1">
        <v>43903</v>
      </c>
      <c r="B14">
        <f t="shared" si="0"/>
        <v>2065</v>
      </c>
      <c r="C14">
        <v>6</v>
      </c>
      <c r="D14">
        <v>1</v>
      </c>
      <c r="E14">
        <v>9</v>
      </c>
      <c r="F14">
        <v>9</v>
      </c>
      <c r="G14">
        <v>247</v>
      </c>
      <c r="H14">
        <v>77</v>
      </c>
      <c r="I14">
        <v>11</v>
      </c>
      <c r="J14">
        <v>4</v>
      </c>
      <c r="K14">
        <v>77</v>
      </c>
      <c r="L14">
        <v>64</v>
      </c>
      <c r="N14">
        <v>1</v>
      </c>
      <c r="O14">
        <v>46</v>
      </c>
      <c r="P14">
        <v>15</v>
      </c>
      <c r="Q14">
        <v>17</v>
      </c>
      <c r="R14">
        <v>6</v>
      </c>
      <c r="S14">
        <v>14</v>
      </c>
      <c r="T14">
        <v>36</v>
      </c>
      <c r="U14">
        <v>3</v>
      </c>
      <c r="V14">
        <v>17</v>
      </c>
      <c r="W14">
        <v>123</v>
      </c>
      <c r="X14">
        <v>25</v>
      </c>
      <c r="Y14">
        <v>14</v>
      </c>
      <c r="Z14">
        <v>6</v>
      </c>
      <c r="AA14">
        <v>4</v>
      </c>
      <c r="AC14">
        <v>12</v>
      </c>
      <c r="AD14">
        <v>34</v>
      </c>
      <c r="AF14">
        <v>50</v>
      </c>
      <c r="AG14">
        <v>10</v>
      </c>
      <c r="AH14">
        <v>421</v>
      </c>
      <c r="AI14">
        <v>15</v>
      </c>
      <c r="AJ14">
        <v>1</v>
      </c>
      <c r="AK14">
        <v>13</v>
      </c>
      <c r="AL14">
        <v>3</v>
      </c>
      <c r="AM14">
        <v>30</v>
      </c>
      <c r="AN14">
        <v>41</v>
      </c>
      <c r="AO14">
        <v>14</v>
      </c>
      <c r="AP14">
        <v>13</v>
      </c>
      <c r="AQ14">
        <v>9</v>
      </c>
      <c r="AR14">
        <v>26</v>
      </c>
      <c r="AS14">
        <v>22</v>
      </c>
      <c r="AT14">
        <v>9</v>
      </c>
      <c r="AU14">
        <v>2</v>
      </c>
      <c r="AV14">
        <v>30</v>
      </c>
      <c r="AW14">
        <v>457</v>
      </c>
      <c r="AY14">
        <v>19</v>
      </c>
      <c r="AZ14">
        <v>2</v>
      </c>
    </row>
    <row r="15" spans="1:52" x14ac:dyDescent="0.25">
      <c r="A15" s="1">
        <v>43904</v>
      </c>
      <c r="B15">
        <f t="shared" si="0"/>
        <v>2762</v>
      </c>
      <c r="C15">
        <v>11</v>
      </c>
      <c r="E15">
        <v>12</v>
      </c>
      <c r="F15">
        <v>12</v>
      </c>
      <c r="G15">
        <v>335</v>
      </c>
      <c r="H15">
        <v>101</v>
      </c>
      <c r="I15">
        <v>20</v>
      </c>
      <c r="J15">
        <v>6</v>
      </c>
      <c r="K15">
        <v>115</v>
      </c>
      <c r="L15">
        <v>66</v>
      </c>
      <c r="M15">
        <v>4</v>
      </c>
      <c r="N15">
        <v>5</v>
      </c>
      <c r="O15">
        <v>64</v>
      </c>
      <c r="P15">
        <v>15</v>
      </c>
      <c r="Q15">
        <v>18</v>
      </c>
      <c r="R15">
        <v>8</v>
      </c>
      <c r="S15">
        <v>16</v>
      </c>
      <c r="T15">
        <v>77</v>
      </c>
      <c r="V15">
        <v>26</v>
      </c>
      <c r="W15">
        <v>138</v>
      </c>
      <c r="X15">
        <v>33</v>
      </c>
      <c r="Y15">
        <v>21</v>
      </c>
      <c r="AA15">
        <v>5</v>
      </c>
      <c r="AC15">
        <v>15</v>
      </c>
      <c r="AD15">
        <v>45</v>
      </c>
      <c r="AE15">
        <v>7</v>
      </c>
      <c r="AF15">
        <v>69</v>
      </c>
      <c r="AG15">
        <v>13</v>
      </c>
      <c r="AH15">
        <v>613</v>
      </c>
      <c r="AI15">
        <v>23</v>
      </c>
      <c r="AJ15">
        <v>1</v>
      </c>
      <c r="AK15">
        <v>26</v>
      </c>
      <c r="AL15">
        <v>4</v>
      </c>
      <c r="AM15">
        <v>36</v>
      </c>
      <c r="AN15">
        <v>47</v>
      </c>
      <c r="AO15">
        <v>20</v>
      </c>
      <c r="AP15">
        <v>19</v>
      </c>
      <c r="AQ15">
        <v>9</v>
      </c>
      <c r="AR15">
        <v>32</v>
      </c>
      <c r="AS15">
        <v>22</v>
      </c>
      <c r="AT15">
        <v>10</v>
      </c>
      <c r="AU15">
        <v>4</v>
      </c>
      <c r="AV15">
        <v>41</v>
      </c>
      <c r="AW15">
        <v>568</v>
      </c>
      <c r="AY15">
        <v>27</v>
      </c>
      <c r="AZ15">
        <v>3</v>
      </c>
    </row>
    <row r="16" spans="1:52" x14ac:dyDescent="0.25">
      <c r="A16" s="1">
        <v>43905</v>
      </c>
      <c r="B16">
        <f t="shared" si="0"/>
        <v>3462</v>
      </c>
      <c r="C16">
        <v>22</v>
      </c>
      <c r="F16">
        <v>16</v>
      </c>
      <c r="G16">
        <v>392</v>
      </c>
      <c r="H16">
        <v>131</v>
      </c>
      <c r="I16">
        <v>26</v>
      </c>
      <c r="J16">
        <v>7</v>
      </c>
      <c r="K16">
        <v>149</v>
      </c>
      <c r="L16">
        <v>99</v>
      </c>
      <c r="M16">
        <v>7</v>
      </c>
      <c r="O16">
        <v>93</v>
      </c>
      <c r="P16">
        <v>26</v>
      </c>
      <c r="Q16">
        <v>22</v>
      </c>
      <c r="R16">
        <v>9</v>
      </c>
      <c r="S16">
        <v>20</v>
      </c>
      <c r="T16">
        <v>103</v>
      </c>
      <c r="U16">
        <v>17</v>
      </c>
      <c r="V16">
        <v>31</v>
      </c>
      <c r="W16">
        <v>164</v>
      </c>
      <c r="X16">
        <v>53</v>
      </c>
      <c r="Y16">
        <v>35</v>
      </c>
      <c r="Z16">
        <v>10</v>
      </c>
      <c r="AB16">
        <v>7</v>
      </c>
      <c r="AC16">
        <v>16</v>
      </c>
      <c r="AD16">
        <v>63</v>
      </c>
      <c r="AE16">
        <v>13</v>
      </c>
      <c r="AF16">
        <v>98</v>
      </c>
      <c r="AG16">
        <v>17</v>
      </c>
      <c r="AH16">
        <v>729</v>
      </c>
      <c r="AI16">
        <v>32</v>
      </c>
      <c r="AJ16">
        <v>1</v>
      </c>
      <c r="AK16">
        <v>37</v>
      </c>
      <c r="AL16">
        <v>7</v>
      </c>
      <c r="AM16">
        <v>39</v>
      </c>
      <c r="AN16">
        <v>63</v>
      </c>
      <c r="AO16">
        <v>20</v>
      </c>
      <c r="AP16">
        <v>28</v>
      </c>
      <c r="AQ16">
        <v>9</v>
      </c>
      <c r="AR16">
        <v>39</v>
      </c>
      <c r="AS16">
        <v>56</v>
      </c>
      <c r="AT16">
        <v>28</v>
      </c>
      <c r="AU16">
        <v>8</v>
      </c>
      <c r="AV16">
        <v>45</v>
      </c>
      <c r="AW16">
        <v>642</v>
      </c>
      <c r="AY16">
        <v>33</v>
      </c>
    </row>
    <row r="17" spans="1:52" x14ac:dyDescent="0.25">
      <c r="A17" s="1">
        <v>43906</v>
      </c>
      <c r="B17">
        <f t="shared" si="0"/>
        <v>4344</v>
      </c>
      <c r="C17">
        <v>29</v>
      </c>
      <c r="D17">
        <v>3</v>
      </c>
      <c r="E17">
        <v>18</v>
      </c>
      <c r="F17">
        <v>22</v>
      </c>
      <c r="G17">
        <v>472</v>
      </c>
      <c r="H17">
        <v>160</v>
      </c>
      <c r="I17">
        <v>41</v>
      </c>
      <c r="J17">
        <v>8</v>
      </c>
      <c r="K17">
        <v>160</v>
      </c>
      <c r="L17">
        <v>121</v>
      </c>
      <c r="M17">
        <v>10</v>
      </c>
      <c r="N17">
        <v>5</v>
      </c>
      <c r="O17">
        <v>105</v>
      </c>
      <c r="P17">
        <v>30</v>
      </c>
      <c r="Q17">
        <v>23</v>
      </c>
      <c r="R17">
        <v>11</v>
      </c>
      <c r="S17">
        <v>22</v>
      </c>
      <c r="T17">
        <v>136</v>
      </c>
      <c r="U17">
        <v>32</v>
      </c>
      <c r="V17">
        <v>37</v>
      </c>
      <c r="W17">
        <v>197</v>
      </c>
      <c r="X17">
        <v>54</v>
      </c>
      <c r="Y17">
        <v>54</v>
      </c>
      <c r="Z17">
        <v>12</v>
      </c>
      <c r="AA17">
        <v>8</v>
      </c>
      <c r="AC17">
        <v>17</v>
      </c>
      <c r="AD17">
        <v>73</v>
      </c>
      <c r="AE17">
        <v>17</v>
      </c>
      <c r="AF17">
        <v>178</v>
      </c>
      <c r="AG17">
        <v>21</v>
      </c>
      <c r="AH17">
        <v>950</v>
      </c>
      <c r="AI17">
        <v>33</v>
      </c>
      <c r="AJ17">
        <v>1</v>
      </c>
      <c r="AK17">
        <v>50</v>
      </c>
      <c r="AL17">
        <v>10</v>
      </c>
      <c r="AM17">
        <v>47</v>
      </c>
      <c r="AN17">
        <v>76</v>
      </c>
      <c r="AO17">
        <v>21</v>
      </c>
      <c r="AP17">
        <v>33</v>
      </c>
      <c r="AQ17">
        <v>10</v>
      </c>
      <c r="AR17">
        <v>52</v>
      </c>
      <c r="AS17">
        <v>56</v>
      </c>
      <c r="AT17">
        <v>39</v>
      </c>
      <c r="AU17">
        <v>12</v>
      </c>
      <c r="AV17">
        <v>51</v>
      </c>
      <c r="AW17">
        <v>769</v>
      </c>
      <c r="AX17">
        <v>1</v>
      </c>
      <c r="AY17">
        <v>47</v>
      </c>
      <c r="AZ17">
        <v>10</v>
      </c>
    </row>
    <row r="18" spans="1:52" x14ac:dyDescent="0.25">
      <c r="A18" s="1">
        <v>43907</v>
      </c>
      <c r="B18">
        <f t="shared" si="0"/>
        <v>5705</v>
      </c>
      <c r="C18">
        <v>39</v>
      </c>
      <c r="E18">
        <v>20</v>
      </c>
      <c r="F18">
        <v>22</v>
      </c>
      <c r="G18">
        <v>598</v>
      </c>
      <c r="H18">
        <v>183</v>
      </c>
      <c r="I18">
        <v>68</v>
      </c>
      <c r="J18">
        <v>16</v>
      </c>
      <c r="K18">
        <v>216</v>
      </c>
      <c r="L18">
        <v>146</v>
      </c>
      <c r="M18">
        <v>14</v>
      </c>
      <c r="N18">
        <v>9</v>
      </c>
      <c r="O18">
        <v>160</v>
      </c>
      <c r="P18">
        <v>39</v>
      </c>
      <c r="Q18">
        <v>29</v>
      </c>
      <c r="R18">
        <v>16</v>
      </c>
      <c r="S18">
        <v>26</v>
      </c>
      <c r="T18">
        <v>196</v>
      </c>
      <c r="U18">
        <v>42</v>
      </c>
      <c r="V18">
        <v>57</v>
      </c>
      <c r="W18">
        <v>218</v>
      </c>
      <c r="X18">
        <v>65</v>
      </c>
      <c r="Y18">
        <v>60</v>
      </c>
      <c r="Z18">
        <v>21</v>
      </c>
      <c r="AA18">
        <v>15</v>
      </c>
      <c r="AC18">
        <v>22</v>
      </c>
      <c r="AD18">
        <v>78</v>
      </c>
      <c r="AE18">
        <v>26</v>
      </c>
      <c r="AF18">
        <v>267</v>
      </c>
      <c r="AG18">
        <v>23</v>
      </c>
      <c r="AH18">
        <v>1374</v>
      </c>
      <c r="AI18">
        <v>40</v>
      </c>
      <c r="AJ18">
        <v>5</v>
      </c>
      <c r="AK18">
        <v>67</v>
      </c>
      <c r="AL18">
        <v>17</v>
      </c>
      <c r="AM18">
        <v>65</v>
      </c>
      <c r="AN18">
        <v>96</v>
      </c>
      <c r="AO18">
        <v>33</v>
      </c>
      <c r="AP18">
        <v>47</v>
      </c>
      <c r="AQ18">
        <v>11</v>
      </c>
      <c r="AR18">
        <v>73</v>
      </c>
      <c r="AS18">
        <v>63</v>
      </c>
      <c r="AT18">
        <v>51</v>
      </c>
      <c r="AU18">
        <v>17</v>
      </c>
      <c r="AV18">
        <v>67</v>
      </c>
      <c r="AW18">
        <v>904</v>
      </c>
      <c r="AX18">
        <v>1</v>
      </c>
      <c r="AY18">
        <v>72</v>
      </c>
      <c r="AZ18">
        <v>11</v>
      </c>
    </row>
    <row r="19" spans="1:52" x14ac:dyDescent="0.25">
      <c r="A19" s="1">
        <v>43908</v>
      </c>
      <c r="B19">
        <f t="shared" si="0"/>
        <v>8003</v>
      </c>
      <c r="C19">
        <v>51</v>
      </c>
      <c r="D19">
        <v>6</v>
      </c>
      <c r="E19">
        <v>27</v>
      </c>
      <c r="F19">
        <v>37</v>
      </c>
      <c r="G19">
        <v>675</v>
      </c>
      <c r="H19">
        <v>216</v>
      </c>
      <c r="I19">
        <v>96</v>
      </c>
      <c r="J19">
        <v>26</v>
      </c>
      <c r="K19">
        <v>328</v>
      </c>
      <c r="L19">
        <v>197</v>
      </c>
      <c r="M19">
        <v>16</v>
      </c>
      <c r="N19">
        <v>11</v>
      </c>
      <c r="O19">
        <v>288</v>
      </c>
      <c r="P19">
        <v>56</v>
      </c>
      <c r="Q19">
        <v>38</v>
      </c>
      <c r="R19">
        <v>21</v>
      </c>
      <c r="S19">
        <v>35</v>
      </c>
      <c r="T19">
        <v>280</v>
      </c>
      <c r="U19">
        <v>52</v>
      </c>
      <c r="V19">
        <v>85</v>
      </c>
      <c r="W19">
        <v>256</v>
      </c>
      <c r="X19">
        <v>80</v>
      </c>
      <c r="Y19">
        <v>77</v>
      </c>
      <c r="Z19">
        <v>34</v>
      </c>
      <c r="AA19">
        <v>24</v>
      </c>
      <c r="AB19">
        <v>12</v>
      </c>
      <c r="AC19">
        <v>26</v>
      </c>
      <c r="AD19">
        <v>101</v>
      </c>
      <c r="AE19">
        <v>39</v>
      </c>
      <c r="AF19">
        <v>427</v>
      </c>
      <c r="AG19">
        <v>28</v>
      </c>
      <c r="AH19">
        <v>2382</v>
      </c>
      <c r="AI19">
        <v>63</v>
      </c>
      <c r="AJ19">
        <v>7</v>
      </c>
      <c r="AK19">
        <v>88</v>
      </c>
      <c r="AL19">
        <v>29</v>
      </c>
      <c r="AM19">
        <v>75</v>
      </c>
      <c r="AN19">
        <v>133</v>
      </c>
      <c r="AO19">
        <v>33</v>
      </c>
      <c r="AP19">
        <v>60</v>
      </c>
      <c r="AQ19">
        <v>11</v>
      </c>
      <c r="AR19">
        <v>98</v>
      </c>
      <c r="AS19">
        <v>82</v>
      </c>
      <c r="AT19">
        <v>63</v>
      </c>
      <c r="AU19">
        <v>19</v>
      </c>
      <c r="AV19">
        <v>77</v>
      </c>
      <c r="AW19">
        <v>1012</v>
      </c>
      <c r="AX19">
        <v>2</v>
      </c>
      <c r="AY19">
        <v>106</v>
      </c>
      <c r="AZ19">
        <v>18</v>
      </c>
    </row>
    <row r="20" spans="1:52" x14ac:dyDescent="0.25">
      <c r="A20" s="1">
        <v>43909</v>
      </c>
      <c r="B20">
        <f t="shared" si="0"/>
        <v>12017</v>
      </c>
      <c r="C20">
        <v>78</v>
      </c>
      <c r="D20">
        <v>9</v>
      </c>
      <c r="E20">
        <v>44</v>
      </c>
      <c r="F20">
        <v>62</v>
      </c>
      <c r="G20">
        <v>1006</v>
      </c>
      <c r="H20">
        <v>277</v>
      </c>
      <c r="I20">
        <v>159</v>
      </c>
      <c r="J20">
        <v>30</v>
      </c>
      <c r="K20">
        <v>432</v>
      </c>
      <c r="L20">
        <v>287</v>
      </c>
      <c r="M20">
        <v>26</v>
      </c>
      <c r="N20">
        <v>23</v>
      </c>
      <c r="O20">
        <v>422</v>
      </c>
      <c r="P20">
        <v>79</v>
      </c>
      <c r="Q20">
        <v>44</v>
      </c>
      <c r="R20">
        <v>34</v>
      </c>
      <c r="S20">
        <v>40</v>
      </c>
      <c r="T20">
        <v>392</v>
      </c>
      <c r="U20">
        <v>56</v>
      </c>
      <c r="V20">
        <v>107</v>
      </c>
      <c r="W20">
        <v>328</v>
      </c>
      <c r="X20">
        <v>334</v>
      </c>
      <c r="Y20">
        <v>89</v>
      </c>
      <c r="Z20">
        <v>50</v>
      </c>
      <c r="AA20">
        <v>28</v>
      </c>
      <c r="AC20">
        <v>32</v>
      </c>
      <c r="AD20">
        <v>109</v>
      </c>
      <c r="AE20">
        <v>44</v>
      </c>
      <c r="AF20">
        <v>742</v>
      </c>
      <c r="AG20">
        <v>35</v>
      </c>
      <c r="AH20">
        <v>4152</v>
      </c>
      <c r="AI20">
        <v>97</v>
      </c>
      <c r="AJ20">
        <v>19</v>
      </c>
      <c r="AK20">
        <v>119</v>
      </c>
      <c r="AL20">
        <v>44</v>
      </c>
      <c r="AM20">
        <v>88</v>
      </c>
      <c r="AN20">
        <v>185</v>
      </c>
      <c r="AP20">
        <v>80</v>
      </c>
      <c r="AQ20">
        <v>14</v>
      </c>
      <c r="AR20">
        <v>154</v>
      </c>
      <c r="AS20">
        <v>108</v>
      </c>
      <c r="AT20">
        <v>78</v>
      </c>
      <c r="AU20">
        <v>22</v>
      </c>
      <c r="AV20">
        <v>94</v>
      </c>
      <c r="AW20">
        <v>1187</v>
      </c>
      <c r="AX20">
        <v>5</v>
      </c>
      <c r="AY20">
        <v>155</v>
      </c>
      <c r="AZ20">
        <v>18</v>
      </c>
    </row>
    <row r="21" spans="1:52" x14ac:dyDescent="0.25">
      <c r="A21" s="1">
        <v>43910</v>
      </c>
      <c r="B21">
        <f t="shared" si="0"/>
        <v>17409</v>
      </c>
      <c r="C21">
        <v>106</v>
      </c>
      <c r="D21">
        <v>12</v>
      </c>
      <c r="E21">
        <v>63</v>
      </c>
      <c r="F21">
        <v>100</v>
      </c>
      <c r="G21">
        <v>1224</v>
      </c>
      <c r="H21">
        <v>363</v>
      </c>
      <c r="I21">
        <v>194</v>
      </c>
      <c r="J21">
        <v>39</v>
      </c>
      <c r="K21">
        <v>563</v>
      </c>
      <c r="L21">
        <v>420</v>
      </c>
      <c r="M21">
        <v>37</v>
      </c>
      <c r="N21">
        <v>31</v>
      </c>
      <c r="O21">
        <v>585</v>
      </c>
      <c r="P21">
        <v>124</v>
      </c>
      <c r="Q21">
        <v>45</v>
      </c>
      <c r="R21">
        <v>44</v>
      </c>
      <c r="S21">
        <v>48</v>
      </c>
      <c r="T21">
        <v>537</v>
      </c>
      <c r="U21">
        <v>70</v>
      </c>
      <c r="V21">
        <v>150</v>
      </c>
      <c r="W21">
        <v>413</v>
      </c>
      <c r="X21">
        <v>549</v>
      </c>
      <c r="Y21">
        <v>115</v>
      </c>
      <c r="Z21">
        <v>80</v>
      </c>
      <c r="AA21">
        <v>47</v>
      </c>
      <c r="AC21">
        <v>36</v>
      </c>
      <c r="AD21">
        <v>124</v>
      </c>
      <c r="AE21">
        <v>55</v>
      </c>
      <c r="AF21">
        <v>890</v>
      </c>
      <c r="AG21">
        <v>43</v>
      </c>
      <c r="AH21">
        <v>7102</v>
      </c>
      <c r="AI21">
        <v>137</v>
      </c>
      <c r="AJ21">
        <v>26</v>
      </c>
      <c r="AK21">
        <v>169</v>
      </c>
      <c r="AL21">
        <v>49</v>
      </c>
      <c r="AM21">
        <v>114</v>
      </c>
      <c r="AN21">
        <v>268</v>
      </c>
      <c r="AO21">
        <v>44</v>
      </c>
      <c r="AP21">
        <v>125</v>
      </c>
      <c r="AR21">
        <v>228</v>
      </c>
      <c r="AS21">
        <v>175</v>
      </c>
      <c r="AT21">
        <v>112</v>
      </c>
      <c r="AU21">
        <v>29</v>
      </c>
      <c r="AV21">
        <v>114</v>
      </c>
      <c r="AW21">
        <v>1376</v>
      </c>
      <c r="AX21">
        <v>8</v>
      </c>
      <c r="AY21">
        <v>206</v>
      </c>
      <c r="AZ21">
        <v>20</v>
      </c>
    </row>
    <row r="22" spans="1:52" x14ac:dyDescent="0.25">
      <c r="A22" s="1">
        <v>43911</v>
      </c>
      <c r="B22">
        <f t="shared" si="0"/>
        <v>23902</v>
      </c>
      <c r="C22">
        <v>131</v>
      </c>
      <c r="D22">
        <v>14</v>
      </c>
      <c r="E22">
        <v>104</v>
      </c>
      <c r="F22">
        <v>118</v>
      </c>
      <c r="G22">
        <v>1468</v>
      </c>
      <c r="H22">
        <v>475</v>
      </c>
      <c r="I22">
        <v>223</v>
      </c>
      <c r="J22">
        <v>45</v>
      </c>
      <c r="K22">
        <v>763</v>
      </c>
      <c r="L22">
        <v>555</v>
      </c>
      <c r="M22">
        <v>48</v>
      </c>
      <c r="N22">
        <v>42</v>
      </c>
      <c r="O22">
        <v>753</v>
      </c>
      <c r="P22">
        <v>199</v>
      </c>
      <c r="Q22">
        <v>68</v>
      </c>
      <c r="R22">
        <v>55</v>
      </c>
      <c r="S22">
        <v>54</v>
      </c>
      <c r="T22">
        <v>763</v>
      </c>
      <c r="U22">
        <v>89</v>
      </c>
      <c r="V22">
        <v>190</v>
      </c>
      <c r="W22">
        <v>525</v>
      </c>
      <c r="X22">
        <v>787</v>
      </c>
      <c r="Y22">
        <v>137</v>
      </c>
      <c r="Z22">
        <v>140</v>
      </c>
      <c r="AA22">
        <v>73</v>
      </c>
      <c r="AB22">
        <v>27</v>
      </c>
      <c r="AC22">
        <v>42</v>
      </c>
      <c r="AD22">
        <v>154</v>
      </c>
      <c r="AE22">
        <v>65</v>
      </c>
      <c r="AF22">
        <v>1327</v>
      </c>
      <c r="AG22">
        <v>57</v>
      </c>
      <c r="AH22">
        <v>10356</v>
      </c>
      <c r="AI22">
        <v>184</v>
      </c>
      <c r="AJ22">
        <v>28</v>
      </c>
      <c r="AK22">
        <v>247</v>
      </c>
      <c r="AL22">
        <v>53</v>
      </c>
      <c r="AM22">
        <v>137</v>
      </c>
      <c r="AN22">
        <v>371</v>
      </c>
      <c r="AO22">
        <v>66</v>
      </c>
      <c r="AP22">
        <v>173</v>
      </c>
      <c r="AQ22">
        <v>14</v>
      </c>
      <c r="AR22">
        <v>371</v>
      </c>
      <c r="AS22">
        <v>235</v>
      </c>
      <c r="AT22">
        <v>136</v>
      </c>
      <c r="AU22">
        <v>49</v>
      </c>
      <c r="AV22">
        <v>152</v>
      </c>
      <c r="AW22">
        <v>1524</v>
      </c>
      <c r="AX22">
        <v>11</v>
      </c>
      <c r="AY22">
        <v>281</v>
      </c>
      <c r="AZ22">
        <v>23</v>
      </c>
    </row>
    <row r="23" spans="1:52" x14ac:dyDescent="0.25">
      <c r="A23" s="1">
        <v>43912</v>
      </c>
      <c r="B23">
        <f t="shared" si="0"/>
        <v>32397</v>
      </c>
      <c r="C23">
        <v>157</v>
      </c>
      <c r="D23">
        <v>22</v>
      </c>
      <c r="E23">
        <v>152</v>
      </c>
      <c r="F23">
        <v>165</v>
      </c>
      <c r="G23">
        <v>1733</v>
      </c>
      <c r="H23">
        <v>591</v>
      </c>
      <c r="I23">
        <v>327</v>
      </c>
      <c r="J23">
        <v>56</v>
      </c>
      <c r="K23">
        <v>1007</v>
      </c>
      <c r="L23">
        <v>620</v>
      </c>
      <c r="M23">
        <v>56</v>
      </c>
      <c r="N23">
        <v>47</v>
      </c>
      <c r="O23">
        <v>1049</v>
      </c>
      <c r="P23">
        <v>256</v>
      </c>
      <c r="Q23">
        <v>90</v>
      </c>
      <c r="R23">
        <v>64</v>
      </c>
      <c r="S23">
        <v>99</v>
      </c>
      <c r="T23">
        <v>837</v>
      </c>
      <c r="U23">
        <v>107</v>
      </c>
      <c r="V23">
        <v>244</v>
      </c>
      <c r="W23">
        <v>646</v>
      </c>
      <c r="X23">
        <v>1035</v>
      </c>
      <c r="Y23">
        <v>169</v>
      </c>
      <c r="Z23">
        <v>207</v>
      </c>
      <c r="AA23">
        <v>90</v>
      </c>
      <c r="AB23">
        <v>34</v>
      </c>
      <c r="AC23">
        <v>47</v>
      </c>
      <c r="AD23">
        <v>190</v>
      </c>
      <c r="AE23">
        <v>78</v>
      </c>
      <c r="AF23">
        <v>1914</v>
      </c>
      <c r="AG23">
        <v>65</v>
      </c>
      <c r="AH23">
        <v>15168</v>
      </c>
      <c r="AI23">
        <v>255</v>
      </c>
      <c r="AJ23">
        <v>30</v>
      </c>
      <c r="AK23">
        <v>351</v>
      </c>
      <c r="AL23">
        <v>67</v>
      </c>
      <c r="AM23">
        <v>161</v>
      </c>
      <c r="AN23">
        <v>479</v>
      </c>
      <c r="AO23">
        <v>83</v>
      </c>
      <c r="AP23">
        <v>195</v>
      </c>
      <c r="AQ23">
        <v>21</v>
      </c>
      <c r="AR23">
        <v>505</v>
      </c>
      <c r="AS23">
        <v>263</v>
      </c>
      <c r="AT23">
        <v>181</v>
      </c>
      <c r="AU23">
        <v>52</v>
      </c>
      <c r="AV23">
        <v>220</v>
      </c>
      <c r="AW23">
        <v>1793</v>
      </c>
      <c r="AX23">
        <v>12</v>
      </c>
      <c r="AY23">
        <v>381</v>
      </c>
      <c r="AZ23">
        <v>26</v>
      </c>
    </row>
    <row r="24" spans="1:52" x14ac:dyDescent="0.25">
      <c r="A24" s="1">
        <v>43913</v>
      </c>
      <c r="B24">
        <f t="shared" si="0"/>
        <v>42773</v>
      </c>
      <c r="C24">
        <v>196</v>
      </c>
      <c r="D24">
        <v>36</v>
      </c>
      <c r="E24">
        <v>235</v>
      </c>
      <c r="F24">
        <v>201</v>
      </c>
      <c r="G24">
        <v>2102</v>
      </c>
      <c r="H24">
        <v>720</v>
      </c>
      <c r="I24">
        <v>415</v>
      </c>
      <c r="J24">
        <v>64</v>
      </c>
      <c r="K24">
        <v>1227</v>
      </c>
      <c r="L24">
        <v>800</v>
      </c>
      <c r="M24">
        <v>77</v>
      </c>
      <c r="N24">
        <v>50</v>
      </c>
      <c r="O24">
        <v>1285</v>
      </c>
      <c r="P24">
        <v>361</v>
      </c>
      <c r="Q24">
        <v>105</v>
      </c>
      <c r="R24">
        <v>79</v>
      </c>
      <c r="S24">
        <v>124</v>
      </c>
      <c r="T24">
        <v>1172</v>
      </c>
      <c r="U24">
        <v>118</v>
      </c>
      <c r="V24">
        <v>288</v>
      </c>
      <c r="W24">
        <v>777</v>
      </c>
      <c r="X24">
        <v>1328</v>
      </c>
      <c r="Y24">
        <v>235</v>
      </c>
      <c r="Z24">
        <v>249</v>
      </c>
      <c r="AA24">
        <v>183</v>
      </c>
      <c r="AB24">
        <v>45</v>
      </c>
      <c r="AC24">
        <v>53</v>
      </c>
      <c r="AD24">
        <v>278</v>
      </c>
      <c r="AE24">
        <v>101</v>
      </c>
      <c r="AF24">
        <v>2844</v>
      </c>
      <c r="AG24">
        <v>83</v>
      </c>
      <c r="AH24">
        <v>20875</v>
      </c>
      <c r="AI24">
        <v>297</v>
      </c>
      <c r="AJ24">
        <v>32</v>
      </c>
      <c r="AK24">
        <v>442</v>
      </c>
      <c r="AL24">
        <v>81</v>
      </c>
      <c r="AM24">
        <v>191</v>
      </c>
      <c r="AN24">
        <v>644</v>
      </c>
      <c r="AO24">
        <v>106</v>
      </c>
      <c r="AP24">
        <v>298</v>
      </c>
      <c r="AQ24">
        <v>28</v>
      </c>
      <c r="AR24">
        <v>615</v>
      </c>
      <c r="AS24">
        <v>287</v>
      </c>
      <c r="AT24">
        <v>257</v>
      </c>
      <c r="AU24">
        <v>75</v>
      </c>
      <c r="AV24">
        <v>254</v>
      </c>
      <c r="AW24">
        <v>1996</v>
      </c>
      <c r="AX24">
        <v>20</v>
      </c>
      <c r="AY24">
        <v>416</v>
      </c>
      <c r="AZ24">
        <v>28</v>
      </c>
    </row>
    <row r="25" spans="1:52" x14ac:dyDescent="0.25">
      <c r="A25" s="1">
        <v>43914</v>
      </c>
      <c r="B25">
        <f t="shared" si="0"/>
        <v>53104</v>
      </c>
      <c r="C25">
        <v>242</v>
      </c>
      <c r="D25">
        <v>42</v>
      </c>
      <c r="E25">
        <v>326</v>
      </c>
      <c r="F25">
        <v>232</v>
      </c>
      <c r="G25">
        <v>2535</v>
      </c>
      <c r="H25">
        <v>912</v>
      </c>
      <c r="I25">
        <v>618</v>
      </c>
      <c r="J25">
        <v>87</v>
      </c>
      <c r="K25">
        <v>1467</v>
      </c>
      <c r="L25">
        <v>1097</v>
      </c>
      <c r="M25">
        <v>90</v>
      </c>
      <c r="N25">
        <v>73</v>
      </c>
      <c r="O25">
        <v>1535</v>
      </c>
      <c r="P25">
        <v>474</v>
      </c>
      <c r="Q25">
        <v>124</v>
      </c>
      <c r="R25">
        <v>98</v>
      </c>
      <c r="S25">
        <v>157</v>
      </c>
      <c r="T25">
        <v>1388</v>
      </c>
      <c r="U25">
        <v>142</v>
      </c>
      <c r="V25">
        <v>349</v>
      </c>
      <c r="W25">
        <v>1159</v>
      </c>
      <c r="X25">
        <v>1791</v>
      </c>
      <c r="Y25">
        <v>262</v>
      </c>
      <c r="Z25">
        <v>320</v>
      </c>
      <c r="AA25">
        <v>255</v>
      </c>
      <c r="AB25">
        <v>51</v>
      </c>
      <c r="AC25">
        <v>61</v>
      </c>
      <c r="AD25">
        <v>321</v>
      </c>
      <c r="AE25">
        <v>108</v>
      </c>
      <c r="AF25">
        <v>3675</v>
      </c>
      <c r="AG25">
        <v>100</v>
      </c>
      <c r="AH25">
        <v>25665</v>
      </c>
      <c r="AI25">
        <v>398</v>
      </c>
      <c r="AJ25">
        <v>36</v>
      </c>
      <c r="AK25">
        <v>564</v>
      </c>
      <c r="AL25">
        <v>106</v>
      </c>
      <c r="AM25">
        <v>209</v>
      </c>
      <c r="AN25">
        <v>851</v>
      </c>
      <c r="AP25">
        <v>342</v>
      </c>
      <c r="AQ25">
        <v>30</v>
      </c>
      <c r="AR25">
        <v>667</v>
      </c>
      <c r="AS25">
        <v>712</v>
      </c>
      <c r="AT25">
        <v>298</v>
      </c>
      <c r="AU25">
        <v>95</v>
      </c>
      <c r="AV25">
        <v>290</v>
      </c>
      <c r="AW25">
        <v>2221</v>
      </c>
      <c r="AX25">
        <v>39</v>
      </c>
      <c r="AY25">
        <v>457</v>
      </c>
      <c r="AZ25">
        <v>33</v>
      </c>
    </row>
    <row r="26" spans="1:52" x14ac:dyDescent="0.25">
      <c r="A26" s="1">
        <v>43915</v>
      </c>
      <c r="B26">
        <f t="shared" si="0"/>
        <v>65513</v>
      </c>
      <c r="C26">
        <v>386</v>
      </c>
      <c r="D26">
        <v>59</v>
      </c>
      <c r="E26">
        <v>401</v>
      </c>
      <c r="F26">
        <v>308</v>
      </c>
      <c r="G26">
        <v>3006</v>
      </c>
      <c r="H26">
        <v>1086</v>
      </c>
      <c r="I26">
        <v>875</v>
      </c>
      <c r="J26">
        <v>119</v>
      </c>
      <c r="K26">
        <v>1977</v>
      </c>
      <c r="L26">
        <v>1387</v>
      </c>
      <c r="M26">
        <v>95</v>
      </c>
      <c r="N26">
        <v>123</v>
      </c>
      <c r="O26">
        <v>1865</v>
      </c>
      <c r="P26">
        <v>636</v>
      </c>
      <c r="Q26">
        <v>145</v>
      </c>
      <c r="R26">
        <v>126</v>
      </c>
      <c r="S26">
        <v>198</v>
      </c>
      <c r="T26">
        <v>1795</v>
      </c>
      <c r="U26">
        <v>155</v>
      </c>
      <c r="V26">
        <v>423</v>
      </c>
      <c r="W26">
        <v>1838</v>
      </c>
      <c r="X26">
        <v>2295</v>
      </c>
      <c r="Y26">
        <v>287</v>
      </c>
      <c r="Z26">
        <v>377</v>
      </c>
      <c r="AA26">
        <v>356</v>
      </c>
      <c r="AB26">
        <v>65</v>
      </c>
      <c r="AC26">
        <v>68</v>
      </c>
      <c r="AD26">
        <v>420</v>
      </c>
      <c r="AE26">
        <v>137</v>
      </c>
      <c r="AF26">
        <v>4402</v>
      </c>
      <c r="AG26">
        <v>112</v>
      </c>
      <c r="AH26">
        <v>30811</v>
      </c>
      <c r="AI26">
        <v>504</v>
      </c>
      <c r="AJ26">
        <v>45</v>
      </c>
      <c r="AK26">
        <v>704</v>
      </c>
      <c r="AL26">
        <v>164</v>
      </c>
      <c r="AM26">
        <v>266</v>
      </c>
      <c r="AN26">
        <v>1127</v>
      </c>
      <c r="AO26">
        <v>132</v>
      </c>
      <c r="AP26">
        <v>424</v>
      </c>
      <c r="AQ26">
        <v>41</v>
      </c>
      <c r="AR26">
        <v>784</v>
      </c>
      <c r="AS26">
        <v>975</v>
      </c>
      <c r="AT26">
        <v>346</v>
      </c>
      <c r="AU26">
        <v>123</v>
      </c>
      <c r="AV26">
        <v>391</v>
      </c>
      <c r="AW26">
        <v>2469</v>
      </c>
      <c r="AX26">
        <v>51</v>
      </c>
      <c r="AY26">
        <v>585</v>
      </c>
      <c r="AZ26">
        <v>49</v>
      </c>
    </row>
    <row r="27" spans="1:52" x14ac:dyDescent="0.25">
      <c r="A27" s="1">
        <v>43916</v>
      </c>
      <c r="B27">
        <f t="shared" si="0"/>
        <v>82396</v>
      </c>
      <c r="C27">
        <v>531</v>
      </c>
      <c r="D27">
        <v>69</v>
      </c>
      <c r="E27">
        <v>508</v>
      </c>
      <c r="F27">
        <v>349</v>
      </c>
      <c r="G27">
        <v>3801</v>
      </c>
      <c r="H27">
        <v>1430</v>
      </c>
      <c r="I27">
        <v>1012</v>
      </c>
      <c r="J27">
        <v>143</v>
      </c>
      <c r="K27">
        <v>2484</v>
      </c>
      <c r="L27">
        <v>1643</v>
      </c>
      <c r="M27">
        <v>106</v>
      </c>
      <c r="N27">
        <v>189</v>
      </c>
      <c r="O27">
        <v>2538</v>
      </c>
      <c r="P27">
        <v>939</v>
      </c>
      <c r="Q27">
        <v>179</v>
      </c>
      <c r="R27">
        <v>171</v>
      </c>
      <c r="S27">
        <v>248</v>
      </c>
      <c r="T27">
        <v>2305</v>
      </c>
      <c r="U27">
        <v>168</v>
      </c>
      <c r="V27">
        <v>580</v>
      </c>
      <c r="W27">
        <v>2417</v>
      </c>
      <c r="X27">
        <v>2856</v>
      </c>
      <c r="Y27">
        <v>346</v>
      </c>
      <c r="Z27">
        <v>485</v>
      </c>
      <c r="AA27">
        <v>502</v>
      </c>
      <c r="AB27">
        <v>90</v>
      </c>
      <c r="AC27">
        <v>73</v>
      </c>
      <c r="AD27">
        <v>535</v>
      </c>
      <c r="AE27">
        <v>158</v>
      </c>
      <c r="AF27">
        <v>6876</v>
      </c>
      <c r="AG27">
        <v>136</v>
      </c>
      <c r="AH27">
        <v>37258</v>
      </c>
      <c r="AI27">
        <v>636</v>
      </c>
      <c r="AJ27">
        <v>58</v>
      </c>
      <c r="AK27">
        <v>867</v>
      </c>
      <c r="AL27">
        <v>248</v>
      </c>
      <c r="AM27">
        <v>316</v>
      </c>
      <c r="AN27">
        <v>1687</v>
      </c>
      <c r="AO27">
        <v>165</v>
      </c>
      <c r="AP27">
        <v>456</v>
      </c>
      <c r="AQ27">
        <v>46</v>
      </c>
      <c r="AR27">
        <v>957</v>
      </c>
      <c r="AS27">
        <v>1396</v>
      </c>
      <c r="AT27">
        <v>402</v>
      </c>
      <c r="AU27">
        <v>158</v>
      </c>
      <c r="AV27">
        <v>460</v>
      </c>
      <c r="AW27">
        <v>2580</v>
      </c>
      <c r="AX27">
        <v>76</v>
      </c>
      <c r="AY27">
        <v>707</v>
      </c>
      <c r="AZ27">
        <v>56</v>
      </c>
    </row>
    <row r="28" spans="1:52" x14ac:dyDescent="0.25">
      <c r="A28" s="1">
        <v>43917</v>
      </c>
      <c r="B28">
        <f t="shared" si="0"/>
        <v>101423</v>
      </c>
      <c r="C28">
        <v>639</v>
      </c>
      <c r="D28">
        <v>85</v>
      </c>
      <c r="E28">
        <v>665</v>
      </c>
      <c r="F28">
        <v>386</v>
      </c>
      <c r="G28">
        <v>4643</v>
      </c>
      <c r="H28">
        <v>1734</v>
      </c>
      <c r="I28">
        <v>1291</v>
      </c>
      <c r="J28">
        <v>165</v>
      </c>
      <c r="K28">
        <v>3198</v>
      </c>
      <c r="L28">
        <v>2198</v>
      </c>
      <c r="M28">
        <v>120</v>
      </c>
      <c r="N28">
        <v>230</v>
      </c>
      <c r="O28">
        <v>3026</v>
      </c>
      <c r="P28">
        <v>1221</v>
      </c>
      <c r="Q28">
        <v>235</v>
      </c>
      <c r="R28">
        <v>205</v>
      </c>
      <c r="S28">
        <v>302</v>
      </c>
      <c r="T28">
        <v>2746</v>
      </c>
      <c r="U28">
        <v>211</v>
      </c>
      <c r="V28">
        <v>774</v>
      </c>
      <c r="W28">
        <v>3240</v>
      </c>
      <c r="X28">
        <v>3657</v>
      </c>
      <c r="Y28">
        <v>398</v>
      </c>
      <c r="Z28">
        <v>579</v>
      </c>
      <c r="AA28">
        <v>670</v>
      </c>
      <c r="AB28">
        <v>108</v>
      </c>
      <c r="AC28">
        <v>88</v>
      </c>
      <c r="AD28">
        <v>621</v>
      </c>
      <c r="AE28">
        <v>187</v>
      </c>
      <c r="AF28">
        <v>8825</v>
      </c>
      <c r="AG28">
        <v>191</v>
      </c>
      <c r="AH28">
        <v>44635</v>
      </c>
      <c r="AI28">
        <v>763</v>
      </c>
      <c r="AJ28">
        <v>68</v>
      </c>
      <c r="AK28">
        <v>1137</v>
      </c>
      <c r="AL28">
        <v>322</v>
      </c>
      <c r="AM28">
        <v>414</v>
      </c>
      <c r="AN28">
        <v>2218</v>
      </c>
      <c r="AO28">
        <v>203</v>
      </c>
      <c r="AP28">
        <v>539</v>
      </c>
      <c r="AQ28">
        <v>58</v>
      </c>
      <c r="AR28">
        <v>1203</v>
      </c>
      <c r="AS28">
        <v>1731</v>
      </c>
      <c r="AT28">
        <v>480</v>
      </c>
      <c r="AU28">
        <v>184</v>
      </c>
      <c r="AV28">
        <v>615</v>
      </c>
      <c r="AW28">
        <v>3207</v>
      </c>
      <c r="AX28">
        <v>96</v>
      </c>
      <c r="AY28">
        <v>842</v>
      </c>
      <c r="AZ28">
        <v>70</v>
      </c>
    </row>
    <row r="29" spans="1:52" x14ac:dyDescent="0.25">
      <c r="A29" s="1">
        <v>43918</v>
      </c>
      <c r="B29">
        <f t="shared" si="0"/>
        <v>115675</v>
      </c>
      <c r="C29">
        <v>720</v>
      </c>
      <c r="D29">
        <v>102</v>
      </c>
      <c r="E29">
        <v>773</v>
      </c>
      <c r="F29">
        <v>409</v>
      </c>
      <c r="H29">
        <v>2061</v>
      </c>
      <c r="I29">
        <v>1524</v>
      </c>
      <c r="J29">
        <v>214</v>
      </c>
      <c r="K29">
        <v>4038</v>
      </c>
      <c r="L29">
        <v>2446</v>
      </c>
      <c r="M29">
        <v>151</v>
      </c>
      <c r="N29">
        <v>261</v>
      </c>
      <c r="O29">
        <v>3491</v>
      </c>
      <c r="P29">
        <v>1510</v>
      </c>
      <c r="Q29">
        <v>298</v>
      </c>
      <c r="R29">
        <v>264</v>
      </c>
      <c r="S29">
        <v>394</v>
      </c>
      <c r="T29">
        <v>3315</v>
      </c>
      <c r="U29">
        <v>253</v>
      </c>
      <c r="V29">
        <v>992</v>
      </c>
      <c r="W29">
        <v>4257</v>
      </c>
      <c r="X29">
        <v>4650</v>
      </c>
      <c r="Y29">
        <v>441</v>
      </c>
      <c r="Z29">
        <v>663</v>
      </c>
      <c r="AA29">
        <v>838</v>
      </c>
      <c r="AC29">
        <v>113</v>
      </c>
      <c r="AD29">
        <v>738</v>
      </c>
      <c r="AE29">
        <v>214</v>
      </c>
      <c r="AF29">
        <v>11124</v>
      </c>
      <c r="AG29">
        <v>208</v>
      </c>
      <c r="AH29">
        <v>52318</v>
      </c>
      <c r="AI29">
        <v>935</v>
      </c>
      <c r="AJ29">
        <v>94</v>
      </c>
      <c r="AK29">
        <v>1406</v>
      </c>
      <c r="AL29">
        <v>377</v>
      </c>
      <c r="AM29">
        <v>479</v>
      </c>
      <c r="AN29">
        <v>2751</v>
      </c>
      <c r="AO29">
        <v>239</v>
      </c>
      <c r="AP29">
        <v>660</v>
      </c>
      <c r="AQ29">
        <v>68</v>
      </c>
      <c r="AR29">
        <v>1373</v>
      </c>
      <c r="AS29">
        <v>2052</v>
      </c>
      <c r="AT29">
        <v>602</v>
      </c>
      <c r="AU29">
        <v>211</v>
      </c>
      <c r="AV29">
        <v>739</v>
      </c>
      <c r="AW29">
        <v>3723</v>
      </c>
      <c r="AX29">
        <v>113</v>
      </c>
      <c r="AY29">
        <v>989</v>
      </c>
      <c r="AZ29">
        <v>84</v>
      </c>
    </row>
    <row r="30" spans="1:52" x14ac:dyDescent="0.25">
      <c r="A30" s="1">
        <v>43919</v>
      </c>
      <c r="B30">
        <f t="shared" si="0"/>
        <v>140305</v>
      </c>
      <c r="C30">
        <v>827</v>
      </c>
      <c r="D30">
        <v>114</v>
      </c>
      <c r="E30">
        <v>919</v>
      </c>
      <c r="F30">
        <v>449</v>
      </c>
      <c r="G30">
        <v>5763</v>
      </c>
      <c r="H30">
        <v>2307</v>
      </c>
      <c r="I30">
        <v>1993</v>
      </c>
      <c r="J30">
        <v>232</v>
      </c>
      <c r="K30">
        <v>4950</v>
      </c>
      <c r="L30">
        <v>2683</v>
      </c>
      <c r="M30">
        <v>175</v>
      </c>
      <c r="N30">
        <v>310</v>
      </c>
      <c r="O30">
        <v>4596</v>
      </c>
      <c r="P30">
        <v>1781</v>
      </c>
      <c r="Q30">
        <v>336</v>
      </c>
      <c r="R30">
        <v>322</v>
      </c>
      <c r="S30">
        <v>439</v>
      </c>
      <c r="T30">
        <v>3540</v>
      </c>
      <c r="U30">
        <v>275</v>
      </c>
      <c r="V30">
        <v>1239</v>
      </c>
      <c r="W30">
        <v>4955</v>
      </c>
      <c r="X30">
        <v>5486</v>
      </c>
      <c r="Y30">
        <v>503</v>
      </c>
      <c r="Z30">
        <v>758</v>
      </c>
      <c r="AA30">
        <v>903</v>
      </c>
      <c r="AC30">
        <v>133</v>
      </c>
      <c r="AD30">
        <v>996</v>
      </c>
      <c r="AE30">
        <v>258</v>
      </c>
      <c r="AF30">
        <v>13386</v>
      </c>
      <c r="AG30">
        <v>237</v>
      </c>
      <c r="AH30">
        <v>59513</v>
      </c>
      <c r="AI30">
        <v>1167</v>
      </c>
      <c r="AJ30">
        <v>98</v>
      </c>
      <c r="AK30">
        <v>1653</v>
      </c>
      <c r="AL30">
        <v>429</v>
      </c>
      <c r="AM30">
        <v>548</v>
      </c>
      <c r="AN30">
        <v>3394</v>
      </c>
      <c r="AO30">
        <v>295</v>
      </c>
      <c r="AP30">
        <v>774</v>
      </c>
      <c r="AQ30">
        <v>90</v>
      </c>
      <c r="AR30">
        <v>1537</v>
      </c>
      <c r="AS30">
        <v>2552</v>
      </c>
      <c r="AT30">
        <v>719</v>
      </c>
      <c r="AU30">
        <v>235</v>
      </c>
      <c r="AV30">
        <v>890</v>
      </c>
      <c r="AW30">
        <v>4310</v>
      </c>
      <c r="AX30">
        <v>124</v>
      </c>
      <c r="AY30">
        <v>1112</v>
      </c>
    </row>
    <row r="31" spans="1:52" x14ac:dyDescent="0.25">
      <c r="A31" s="1">
        <v>43920</v>
      </c>
      <c r="B31">
        <f t="shared" si="0"/>
        <v>161532</v>
      </c>
      <c r="C31">
        <v>907</v>
      </c>
      <c r="D31">
        <v>119</v>
      </c>
      <c r="E31">
        <v>1157</v>
      </c>
      <c r="F31">
        <v>508</v>
      </c>
      <c r="G31">
        <v>6932</v>
      </c>
      <c r="H31">
        <v>2627</v>
      </c>
      <c r="I31">
        <v>2571</v>
      </c>
      <c r="J31">
        <v>264</v>
      </c>
      <c r="K31">
        <v>5704</v>
      </c>
      <c r="L31">
        <v>3032</v>
      </c>
      <c r="M31">
        <v>204</v>
      </c>
      <c r="N31">
        <v>415</v>
      </c>
      <c r="O31">
        <v>5057</v>
      </c>
      <c r="P31">
        <v>2154</v>
      </c>
      <c r="Q31">
        <v>424</v>
      </c>
      <c r="R31">
        <v>371</v>
      </c>
      <c r="S31">
        <v>480</v>
      </c>
      <c r="T31">
        <v>4025</v>
      </c>
      <c r="U31">
        <v>303</v>
      </c>
      <c r="V31">
        <v>1413</v>
      </c>
      <c r="W31">
        <v>5752</v>
      </c>
      <c r="X31">
        <v>6498</v>
      </c>
      <c r="Y31">
        <v>576</v>
      </c>
      <c r="Z31">
        <v>847</v>
      </c>
      <c r="AA31">
        <v>1031</v>
      </c>
      <c r="AC31">
        <v>149</v>
      </c>
      <c r="AD31">
        <v>1113</v>
      </c>
      <c r="AE31">
        <v>314</v>
      </c>
      <c r="AF31">
        <v>16636</v>
      </c>
      <c r="AG31">
        <v>281</v>
      </c>
      <c r="AH31">
        <v>66497</v>
      </c>
      <c r="AI31">
        <v>1307</v>
      </c>
      <c r="AJ31">
        <v>109</v>
      </c>
      <c r="AK31">
        <v>1933</v>
      </c>
      <c r="AL31">
        <v>481</v>
      </c>
      <c r="AM31">
        <v>606</v>
      </c>
      <c r="AN31">
        <v>4087</v>
      </c>
      <c r="AO31">
        <v>408</v>
      </c>
      <c r="AP31">
        <v>925</v>
      </c>
      <c r="AR31">
        <v>1834</v>
      </c>
      <c r="AS31">
        <v>2877</v>
      </c>
      <c r="AT31">
        <v>806</v>
      </c>
      <c r="AU31">
        <v>256</v>
      </c>
      <c r="AV31">
        <v>1020</v>
      </c>
      <c r="AW31">
        <v>5062</v>
      </c>
      <c r="AX31">
        <v>145</v>
      </c>
      <c r="AY31">
        <v>1221</v>
      </c>
      <c r="AZ31">
        <v>94</v>
      </c>
    </row>
    <row r="32" spans="1:52" x14ac:dyDescent="0.25">
      <c r="A32" s="1">
        <v>43921</v>
      </c>
      <c r="B32">
        <f t="shared" si="0"/>
        <v>186669</v>
      </c>
      <c r="C32">
        <v>979</v>
      </c>
      <c r="D32">
        <v>133</v>
      </c>
      <c r="E32">
        <v>1289</v>
      </c>
      <c r="F32">
        <v>564</v>
      </c>
      <c r="G32">
        <v>8155</v>
      </c>
      <c r="H32">
        <v>2966</v>
      </c>
      <c r="I32">
        <v>3128</v>
      </c>
      <c r="J32">
        <v>319</v>
      </c>
      <c r="K32">
        <v>6741</v>
      </c>
      <c r="L32">
        <v>4117</v>
      </c>
      <c r="M32">
        <v>224</v>
      </c>
      <c r="N32">
        <v>525</v>
      </c>
      <c r="O32">
        <v>5994</v>
      </c>
      <c r="P32">
        <v>2560</v>
      </c>
      <c r="Q32">
        <v>497</v>
      </c>
      <c r="R32">
        <v>431</v>
      </c>
      <c r="S32">
        <v>594</v>
      </c>
      <c r="T32">
        <v>5237</v>
      </c>
      <c r="U32">
        <v>344</v>
      </c>
      <c r="V32">
        <v>1660</v>
      </c>
      <c r="W32">
        <v>6620</v>
      </c>
      <c r="X32">
        <v>7615</v>
      </c>
      <c r="Y32">
        <v>629</v>
      </c>
      <c r="Z32">
        <v>937</v>
      </c>
      <c r="AA32">
        <v>1327</v>
      </c>
      <c r="AC32">
        <v>177</v>
      </c>
      <c r="AD32">
        <v>1279</v>
      </c>
      <c r="AE32">
        <v>367</v>
      </c>
      <c r="AF32">
        <v>18696</v>
      </c>
      <c r="AG32">
        <v>315</v>
      </c>
      <c r="AH32">
        <v>75795</v>
      </c>
      <c r="AI32">
        <v>1498</v>
      </c>
      <c r="AJ32">
        <v>126</v>
      </c>
      <c r="AK32">
        <v>2199</v>
      </c>
      <c r="AL32">
        <v>565</v>
      </c>
      <c r="AM32">
        <v>690</v>
      </c>
      <c r="AN32">
        <v>4843</v>
      </c>
      <c r="AO32">
        <v>488</v>
      </c>
      <c r="AP32">
        <v>1083</v>
      </c>
      <c r="AR32">
        <v>2239</v>
      </c>
      <c r="AS32">
        <v>3266</v>
      </c>
      <c r="AT32">
        <v>887</v>
      </c>
      <c r="AU32">
        <v>293</v>
      </c>
      <c r="AV32">
        <v>1250</v>
      </c>
      <c r="AW32">
        <v>5515</v>
      </c>
      <c r="AX32">
        <v>162</v>
      </c>
      <c r="AY32">
        <v>1351</v>
      </c>
    </row>
    <row r="33" spans="1:52" x14ac:dyDescent="0.25">
      <c r="A33" s="1">
        <v>43922</v>
      </c>
      <c r="B33">
        <f t="shared" si="0"/>
        <v>213232</v>
      </c>
      <c r="C33">
        <v>1084</v>
      </c>
      <c r="D33">
        <v>143</v>
      </c>
      <c r="E33">
        <v>1413</v>
      </c>
      <c r="F33">
        <v>624</v>
      </c>
      <c r="G33">
        <v>9191</v>
      </c>
      <c r="H33">
        <v>3342</v>
      </c>
      <c r="I33">
        <v>3557</v>
      </c>
      <c r="J33">
        <v>368</v>
      </c>
      <c r="K33">
        <v>7773</v>
      </c>
      <c r="L33">
        <v>4748</v>
      </c>
      <c r="M33">
        <v>258</v>
      </c>
      <c r="N33">
        <v>669</v>
      </c>
      <c r="O33">
        <v>6980</v>
      </c>
      <c r="P33">
        <v>3029</v>
      </c>
      <c r="Q33">
        <v>549</v>
      </c>
      <c r="R33">
        <v>485</v>
      </c>
      <c r="S33">
        <v>670</v>
      </c>
      <c r="T33">
        <v>6424</v>
      </c>
      <c r="U33">
        <v>376</v>
      </c>
      <c r="V33">
        <v>1985</v>
      </c>
      <c r="W33">
        <v>7738</v>
      </c>
      <c r="X33">
        <v>9334</v>
      </c>
      <c r="Y33">
        <v>689</v>
      </c>
      <c r="Z33">
        <v>1073</v>
      </c>
      <c r="AA33">
        <v>1581</v>
      </c>
      <c r="AC33">
        <v>215</v>
      </c>
      <c r="AD33">
        <v>1458</v>
      </c>
      <c r="AE33">
        <v>415</v>
      </c>
      <c r="AF33">
        <v>22259</v>
      </c>
      <c r="AG33">
        <v>363</v>
      </c>
      <c r="AH33">
        <v>83712</v>
      </c>
      <c r="AI33">
        <v>1584</v>
      </c>
      <c r="AJ33">
        <v>147</v>
      </c>
      <c r="AK33">
        <v>2547</v>
      </c>
      <c r="AL33">
        <v>719</v>
      </c>
      <c r="AM33">
        <v>736</v>
      </c>
      <c r="AN33">
        <v>5805</v>
      </c>
      <c r="AO33">
        <v>566</v>
      </c>
      <c r="AP33">
        <v>1293</v>
      </c>
      <c r="AQ33">
        <v>108</v>
      </c>
      <c r="AR33">
        <v>2683</v>
      </c>
      <c r="AS33">
        <v>3997</v>
      </c>
      <c r="AT33">
        <v>1012</v>
      </c>
      <c r="AU33">
        <v>321</v>
      </c>
      <c r="AV33">
        <v>1484</v>
      </c>
      <c r="AW33">
        <v>5984</v>
      </c>
      <c r="AX33">
        <v>191</v>
      </c>
      <c r="AY33">
        <v>1550</v>
      </c>
    </row>
    <row r="34" spans="1:52" x14ac:dyDescent="0.25">
      <c r="A34" s="1">
        <v>43923</v>
      </c>
      <c r="B34">
        <f t="shared" si="0"/>
        <v>242392</v>
      </c>
      <c r="C34">
        <v>1251</v>
      </c>
      <c r="D34">
        <v>151</v>
      </c>
      <c r="E34">
        <v>1598</v>
      </c>
      <c r="F34">
        <v>683</v>
      </c>
      <c r="G34">
        <v>10701</v>
      </c>
      <c r="H34">
        <v>3728</v>
      </c>
      <c r="I34">
        <v>3824</v>
      </c>
      <c r="J34">
        <v>393</v>
      </c>
      <c r="K34">
        <v>9008</v>
      </c>
      <c r="L34">
        <v>5444</v>
      </c>
      <c r="M34">
        <v>285</v>
      </c>
      <c r="N34">
        <v>891</v>
      </c>
      <c r="O34">
        <v>7695</v>
      </c>
      <c r="P34">
        <v>3427</v>
      </c>
      <c r="Q34">
        <v>614</v>
      </c>
      <c r="R34">
        <v>555</v>
      </c>
      <c r="S34">
        <v>770</v>
      </c>
      <c r="T34">
        <v>9150</v>
      </c>
      <c r="U34">
        <v>432</v>
      </c>
      <c r="V34">
        <v>2331</v>
      </c>
      <c r="W34">
        <v>8966</v>
      </c>
      <c r="X34">
        <v>10791</v>
      </c>
      <c r="Y34">
        <v>742</v>
      </c>
      <c r="Z34">
        <v>1177</v>
      </c>
      <c r="AA34">
        <v>1834</v>
      </c>
      <c r="AC34">
        <v>268</v>
      </c>
      <c r="AD34">
        <v>1514</v>
      </c>
      <c r="AE34">
        <v>479</v>
      </c>
      <c r="AF34">
        <v>25590</v>
      </c>
      <c r="AG34">
        <v>403</v>
      </c>
      <c r="AH34">
        <v>92381</v>
      </c>
      <c r="AI34">
        <v>1857</v>
      </c>
      <c r="AJ34">
        <v>159</v>
      </c>
      <c r="AK34">
        <v>2902</v>
      </c>
      <c r="AL34">
        <v>879</v>
      </c>
      <c r="AM34">
        <v>826</v>
      </c>
      <c r="AN34">
        <v>7016</v>
      </c>
      <c r="AO34">
        <v>657</v>
      </c>
      <c r="AP34">
        <v>1554</v>
      </c>
      <c r="AQ34">
        <v>165</v>
      </c>
      <c r="AR34">
        <v>2845</v>
      </c>
      <c r="AS34">
        <v>4669</v>
      </c>
      <c r="AT34">
        <v>1074</v>
      </c>
      <c r="AU34">
        <v>338</v>
      </c>
      <c r="AV34">
        <v>1706</v>
      </c>
      <c r="AW34">
        <v>6585</v>
      </c>
      <c r="AX34">
        <v>217</v>
      </c>
      <c r="AY34">
        <v>1730</v>
      </c>
      <c r="AZ34">
        <v>137</v>
      </c>
    </row>
    <row r="35" spans="1:52" x14ac:dyDescent="0.25">
      <c r="A35" s="1">
        <v>43924</v>
      </c>
      <c r="B35">
        <f t="shared" si="0"/>
        <v>274594</v>
      </c>
      <c r="C35">
        <v>1454</v>
      </c>
      <c r="D35">
        <v>157</v>
      </c>
      <c r="E35">
        <v>1769</v>
      </c>
      <c r="F35">
        <v>738</v>
      </c>
      <c r="G35">
        <v>12026</v>
      </c>
      <c r="H35">
        <v>4173</v>
      </c>
      <c r="I35">
        <v>4915</v>
      </c>
      <c r="J35">
        <v>450</v>
      </c>
      <c r="K35">
        <v>10268</v>
      </c>
      <c r="L35">
        <v>5967</v>
      </c>
      <c r="M35">
        <v>319</v>
      </c>
      <c r="N35">
        <v>1013</v>
      </c>
      <c r="O35">
        <v>8904</v>
      </c>
      <c r="P35">
        <v>3942</v>
      </c>
      <c r="Q35">
        <v>699</v>
      </c>
      <c r="R35">
        <v>623</v>
      </c>
      <c r="S35">
        <v>831</v>
      </c>
      <c r="T35">
        <v>10297</v>
      </c>
      <c r="U35">
        <v>456</v>
      </c>
      <c r="V35">
        <v>2758</v>
      </c>
      <c r="W35">
        <v>10402</v>
      </c>
      <c r="X35">
        <v>12744</v>
      </c>
      <c r="Y35">
        <v>789</v>
      </c>
      <c r="Z35">
        <v>1358</v>
      </c>
      <c r="AA35">
        <v>2113</v>
      </c>
      <c r="AC35">
        <v>292</v>
      </c>
      <c r="AD35">
        <v>1742</v>
      </c>
      <c r="AE35">
        <v>540</v>
      </c>
      <c r="AF35">
        <v>29895</v>
      </c>
      <c r="AG35">
        <v>495</v>
      </c>
      <c r="AH35">
        <v>102863</v>
      </c>
      <c r="AI35">
        <v>2093</v>
      </c>
      <c r="AJ35">
        <v>173</v>
      </c>
      <c r="AK35">
        <v>3312</v>
      </c>
      <c r="AL35">
        <v>988</v>
      </c>
      <c r="AM35">
        <v>899</v>
      </c>
      <c r="AN35">
        <v>8420</v>
      </c>
      <c r="AO35">
        <v>711</v>
      </c>
      <c r="AP35">
        <v>1700</v>
      </c>
      <c r="AR35">
        <v>3067</v>
      </c>
      <c r="AS35">
        <v>5330</v>
      </c>
      <c r="AT35">
        <v>1246</v>
      </c>
      <c r="AU35">
        <v>389</v>
      </c>
      <c r="AV35">
        <v>2012</v>
      </c>
      <c r="AW35">
        <v>6966</v>
      </c>
      <c r="AX35">
        <v>227</v>
      </c>
      <c r="AY35">
        <v>1916</v>
      </c>
      <c r="AZ35">
        <v>153</v>
      </c>
    </row>
    <row r="36" spans="1:52" x14ac:dyDescent="0.25">
      <c r="A36" s="1">
        <v>43925</v>
      </c>
      <c r="B36">
        <f t="shared" si="0"/>
        <v>308050</v>
      </c>
      <c r="C36">
        <v>1569</v>
      </c>
      <c r="D36">
        <v>171</v>
      </c>
      <c r="E36">
        <v>2019</v>
      </c>
      <c r="F36">
        <v>743</v>
      </c>
      <c r="G36">
        <v>13438</v>
      </c>
      <c r="H36">
        <v>4565</v>
      </c>
      <c r="I36">
        <v>5276</v>
      </c>
      <c r="J36">
        <v>593</v>
      </c>
      <c r="K36">
        <v>11545</v>
      </c>
      <c r="L36">
        <v>6383</v>
      </c>
      <c r="M36">
        <v>351</v>
      </c>
      <c r="N36">
        <v>1077</v>
      </c>
      <c r="O36">
        <v>10357</v>
      </c>
      <c r="P36">
        <v>4403</v>
      </c>
      <c r="Q36">
        <v>786</v>
      </c>
      <c r="R36">
        <v>701</v>
      </c>
      <c r="S36">
        <v>917</v>
      </c>
      <c r="T36">
        <v>12496</v>
      </c>
      <c r="U36">
        <v>470</v>
      </c>
      <c r="V36">
        <v>3125</v>
      </c>
      <c r="W36">
        <v>11736</v>
      </c>
      <c r="X36">
        <v>14225</v>
      </c>
      <c r="Y36">
        <v>865</v>
      </c>
      <c r="Z36">
        <v>1455</v>
      </c>
      <c r="AA36">
        <v>2291</v>
      </c>
      <c r="AC36">
        <v>329</v>
      </c>
      <c r="AD36">
        <v>1836</v>
      </c>
      <c r="AE36">
        <v>621</v>
      </c>
      <c r="AF36">
        <v>34124</v>
      </c>
      <c r="AG36">
        <v>543</v>
      </c>
      <c r="AH36">
        <v>113704</v>
      </c>
      <c r="AI36">
        <v>2402</v>
      </c>
      <c r="AJ36">
        <v>186</v>
      </c>
      <c r="AK36">
        <v>3739</v>
      </c>
      <c r="AL36">
        <v>1159</v>
      </c>
      <c r="AM36">
        <v>999</v>
      </c>
      <c r="AN36">
        <v>10017</v>
      </c>
      <c r="AO36">
        <v>806</v>
      </c>
      <c r="AP36">
        <v>1917</v>
      </c>
      <c r="AQ36">
        <v>212</v>
      </c>
      <c r="AR36">
        <v>3321</v>
      </c>
      <c r="AS36">
        <v>6110</v>
      </c>
      <c r="AT36">
        <v>1428</v>
      </c>
      <c r="AU36">
        <v>461</v>
      </c>
      <c r="AV36">
        <v>2407</v>
      </c>
      <c r="AW36">
        <v>7591</v>
      </c>
      <c r="AX36">
        <v>282</v>
      </c>
      <c r="AY36">
        <v>2112</v>
      </c>
      <c r="AZ36">
        <v>187</v>
      </c>
    </row>
    <row r="37" spans="1:52" x14ac:dyDescent="0.25">
      <c r="A37" s="1">
        <v>43926</v>
      </c>
      <c r="B37">
        <f t="shared" si="0"/>
        <v>333081</v>
      </c>
      <c r="C37">
        <v>1739</v>
      </c>
      <c r="D37">
        <v>185</v>
      </c>
      <c r="E37">
        <v>2269</v>
      </c>
      <c r="F37">
        <v>853</v>
      </c>
      <c r="G37">
        <v>14336</v>
      </c>
      <c r="H37">
        <v>4950</v>
      </c>
      <c r="I37">
        <v>5675</v>
      </c>
      <c r="J37">
        <v>673</v>
      </c>
      <c r="K37">
        <v>12350</v>
      </c>
      <c r="L37">
        <v>6742</v>
      </c>
      <c r="M37">
        <v>371</v>
      </c>
      <c r="N37">
        <v>1101</v>
      </c>
      <c r="O37">
        <v>11256</v>
      </c>
      <c r="P37">
        <v>4931</v>
      </c>
      <c r="Q37">
        <v>868</v>
      </c>
      <c r="R37">
        <v>750</v>
      </c>
      <c r="S37">
        <v>955</v>
      </c>
      <c r="T37">
        <v>13010</v>
      </c>
      <c r="U37">
        <v>499</v>
      </c>
      <c r="V37">
        <v>3609</v>
      </c>
      <c r="W37">
        <v>12500</v>
      </c>
      <c r="X37">
        <v>15718</v>
      </c>
      <c r="Y37">
        <v>935</v>
      </c>
      <c r="Z37">
        <v>1638</v>
      </c>
      <c r="AA37">
        <v>2367</v>
      </c>
      <c r="AC37">
        <v>371</v>
      </c>
      <c r="AD37">
        <v>1953</v>
      </c>
      <c r="AE37">
        <v>669</v>
      </c>
      <c r="AF37">
        <v>37505</v>
      </c>
      <c r="AG37">
        <v>624</v>
      </c>
      <c r="AH37">
        <v>122031</v>
      </c>
      <c r="AI37">
        <v>2583</v>
      </c>
      <c r="AJ37">
        <v>207</v>
      </c>
      <c r="AK37">
        <v>4043</v>
      </c>
      <c r="AL37">
        <v>1252</v>
      </c>
      <c r="AM37">
        <v>1068</v>
      </c>
      <c r="AN37">
        <v>11510</v>
      </c>
      <c r="AO37">
        <v>922</v>
      </c>
      <c r="AP37">
        <v>2049</v>
      </c>
      <c r="AQ37">
        <v>240</v>
      </c>
      <c r="AR37">
        <v>3633</v>
      </c>
      <c r="AS37">
        <v>6812</v>
      </c>
      <c r="AT37">
        <v>1605</v>
      </c>
      <c r="AU37">
        <v>512</v>
      </c>
      <c r="AV37">
        <v>2637</v>
      </c>
      <c r="AW37">
        <v>7984</v>
      </c>
      <c r="AX37">
        <v>324</v>
      </c>
      <c r="AY37">
        <v>2267</v>
      </c>
    </row>
    <row r="38" spans="1:52" x14ac:dyDescent="0.25">
      <c r="A38" s="1">
        <v>43927</v>
      </c>
      <c r="B38">
        <f t="shared" si="0"/>
        <v>363323</v>
      </c>
      <c r="C38">
        <v>1952</v>
      </c>
      <c r="D38">
        <v>191</v>
      </c>
      <c r="E38">
        <v>2456</v>
      </c>
      <c r="F38">
        <v>927</v>
      </c>
      <c r="G38">
        <v>15865</v>
      </c>
      <c r="H38">
        <v>5172</v>
      </c>
      <c r="I38">
        <v>6906</v>
      </c>
      <c r="J38">
        <v>783</v>
      </c>
      <c r="K38">
        <v>13629</v>
      </c>
      <c r="L38">
        <v>7558</v>
      </c>
      <c r="M38">
        <v>387</v>
      </c>
      <c r="N38">
        <v>1170</v>
      </c>
      <c r="O38">
        <v>12262</v>
      </c>
      <c r="P38">
        <v>5489</v>
      </c>
      <c r="Q38">
        <v>946</v>
      </c>
      <c r="R38">
        <v>848</v>
      </c>
      <c r="S38">
        <v>1008</v>
      </c>
      <c r="T38">
        <v>14867</v>
      </c>
      <c r="U38">
        <v>519</v>
      </c>
      <c r="V38">
        <v>4045</v>
      </c>
      <c r="W38">
        <v>13837</v>
      </c>
      <c r="X38">
        <v>17221</v>
      </c>
      <c r="Y38">
        <v>986</v>
      </c>
      <c r="Z38">
        <v>1738</v>
      </c>
      <c r="AA38">
        <v>2722</v>
      </c>
      <c r="AC38">
        <v>431</v>
      </c>
      <c r="AD38">
        <v>2087</v>
      </c>
      <c r="AE38">
        <v>715</v>
      </c>
      <c r="AF38">
        <v>41090</v>
      </c>
      <c r="AG38">
        <v>686</v>
      </c>
      <c r="AH38">
        <v>130689</v>
      </c>
      <c r="AI38">
        <v>2870</v>
      </c>
      <c r="AJ38">
        <v>225</v>
      </c>
      <c r="AK38">
        <v>4450</v>
      </c>
      <c r="AL38">
        <v>1327</v>
      </c>
      <c r="AM38">
        <v>1132</v>
      </c>
      <c r="AN38">
        <v>12980</v>
      </c>
      <c r="AO38">
        <v>1082</v>
      </c>
      <c r="AP38">
        <v>2232</v>
      </c>
      <c r="AQ38">
        <v>288</v>
      </c>
      <c r="AR38">
        <v>3802</v>
      </c>
      <c r="AS38">
        <v>7276</v>
      </c>
      <c r="AT38">
        <v>1675</v>
      </c>
      <c r="AU38">
        <v>543</v>
      </c>
      <c r="AV38">
        <v>2878</v>
      </c>
      <c r="AW38">
        <v>8384</v>
      </c>
      <c r="AX38">
        <v>345</v>
      </c>
      <c r="AY38">
        <v>2440</v>
      </c>
      <c r="AZ38">
        <v>212</v>
      </c>
    </row>
    <row r="39" spans="1:52" x14ac:dyDescent="0.25">
      <c r="A39" s="1">
        <v>43928</v>
      </c>
      <c r="B39">
        <f t="shared" si="0"/>
        <v>393466</v>
      </c>
      <c r="C39">
        <v>2168</v>
      </c>
      <c r="D39">
        <v>213</v>
      </c>
      <c r="E39">
        <v>2575</v>
      </c>
      <c r="F39">
        <v>997</v>
      </c>
      <c r="G39">
        <v>16957</v>
      </c>
      <c r="H39">
        <v>5429</v>
      </c>
      <c r="I39">
        <v>7781</v>
      </c>
      <c r="J39">
        <v>928</v>
      </c>
      <c r="K39">
        <v>14747</v>
      </c>
      <c r="L39">
        <v>9156</v>
      </c>
      <c r="M39">
        <v>410</v>
      </c>
      <c r="N39">
        <v>1210</v>
      </c>
      <c r="O39">
        <v>13549</v>
      </c>
      <c r="P39">
        <v>5916</v>
      </c>
      <c r="Q39">
        <v>1048</v>
      </c>
      <c r="R39">
        <v>903</v>
      </c>
      <c r="S39">
        <v>1149</v>
      </c>
      <c r="T39">
        <v>16284</v>
      </c>
      <c r="U39">
        <v>537</v>
      </c>
      <c r="V39">
        <v>4371</v>
      </c>
      <c r="W39">
        <v>15202</v>
      </c>
      <c r="X39">
        <v>18970</v>
      </c>
      <c r="Y39">
        <v>1069</v>
      </c>
      <c r="Z39">
        <v>1915</v>
      </c>
      <c r="AA39">
        <v>3037</v>
      </c>
      <c r="AC39">
        <v>477</v>
      </c>
      <c r="AD39">
        <v>2318</v>
      </c>
      <c r="AE39">
        <v>747</v>
      </c>
      <c r="AF39">
        <v>44416</v>
      </c>
      <c r="AG39">
        <v>794</v>
      </c>
      <c r="AH39">
        <v>138836</v>
      </c>
      <c r="AI39">
        <v>3221</v>
      </c>
      <c r="AJ39">
        <v>237</v>
      </c>
      <c r="AK39">
        <v>4782</v>
      </c>
      <c r="AL39">
        <v>1472</v>
      </c>
      <c r="AM39">
        <v>1181</v>
      </c>
      <c r="AN39">
        <v>14559</v>
      </c>
      <c r="AO39">
        <v>1229</v>
      </c>
      <c r="AP39">
        <v>2417</v>
      </c>
      <c r="AQ39">
        <v>320</v>
      </c>
      <c r="AR39">
        <v>4138</v>
      </c>
      <c r="AS39">
        <v>8262</v>
      </c>
      <c r="AT39">
        <v>1738</v>
      </c>
      <c r="AU39">
        <v>575</v>
      </c>
      <c r="AV39">
        <v>3333</v>
      </c>
      <c r="AW39">
        <v>8682</v>
      </c>
      <c r="AX39">
        <v>412</v>
      </c>
      <c r="AY39">
        <v>2578</v>
      </c>
      <c r="AZ39">
        <v>221</v>
      </c>
    </row>
    <row r="40" spans="1:52" x14ac:dyDescent="0.25">
      <c r="A40" s="1">
        <v>43929</v>
      </c>
      <c r="B40">
        <f t="shared" si="0"/>
        <v>428773</v>
      </c>
      <c r="C40">
        <v>2499</v>
      </c>
      <c r="D40">
        <v>226</v>
      </c>
      <c r="E40">
        <v>2726</v>
      </c>
      <c r="F40">
        <v>1071</v>
      </c>
      <c r="G40">
        <v>18830</v>
      </c>
      <c r="H40">
        <v>5655</v>
      </c>
      <c r="I40">
        <v>8781</v>
      </c>
      <c r="J40">
        <v>1116</v>
      </c>
      <c r="K40">
        <v>15698</v>
      </c>
      <c r="L40">
        <v>10204</v>
      </c>
      <c r="M40">
        <v>435</v>
      </c>
      <c r="N40">
        <v>1353</v>
      </c>
      <c r="O40">
        <v>15078</v>
      </c>
      <c r="P40">
        <v>6339</v>
      </c>
      <c r="Q40">
        <v>1145</v>
      </c>
      <c r="R40">
        <v>1011</v>
      </c>
      <c r="S40">
        <v>1346</v>
      </c>
      <c r="T40">
        <v>17030</v>
      </c>
      <c r="U40">
        <v>560</v>
      </c>
      <c r="V40">
        <v>5529</v>
      </c>
      <c r="W40">
        <v>16790</v>
      </c>
      <c r="X40">
        <v>20346</v>
      </c>
      <c r="Y40">
        <v>1154</v>
      </c>
      <c r="Z40">
        <v>2003</v>
      </c>
      <c r="AA40">
        <v>3431</v>
      </c>
      <c r="AB40">
        <v>332</v>
      </c>
      <c r="AC40">
        <v>524</v>
      </c>
      <c r="AD40">
        <v>2456</v>
      </c>
      <c r="AE40">
        <v>788</v>
      </c>
      <c r="AF40">
        <v>47437</v>
      </c>
      <c r="AG40">
        <v>865</v>
      </c>
      <c r="AH40">
        <v>151171</v>
      </c>
      <c r="AI40">
        <v>3426</v>
      </c>
      <c r="AJ40">
        <v>251</v>
      </c>
      <c r="AK40">
        <v>5148</v>
      </c>
      <c r="AL40">
        <v>1524</v>
      </c>
      <c r="AM40">
        <v>1239</v>
      </c>
      <c r="AN40">
        <v>16239</v>
      </c>
      <c r="AO40">
        <v>1450</v>
      </c>
      <c r="AP40">
        <v>2552</v>
      </c>
      <c r="AQ40">
        <v>393</v>
      </c>
      <c r="AR40">
        <v>4362</v>
      </c>
      <c r="AS40">
        <v>9353</v>
      </c>
      <c r="AT40">
        <v>1846</v>
      </c>
      <c r="AU40">
        <v>605</v>
      </c>
      <c r="AV40">
        <v>3645</v>
      </c>
      <c r="AW40">
        <v>9342</v>
      </c>
      <c r="AX40">
        <v>483</v>
      </c>
      <c r="AY40">
        <v>2756</v>
      </c>
      <c r="AZ40">
        <v>230</v>
      </c>
    </row>
    <row r="41" spans="1:52" x14ac:dyDescent="0.25">
      <c r="A41" s="1">
        <v>43930</v>
      </c>
      <c r="B41">
        <f t="shared" si="0"/>
        <v>473017</v>
      </c>
      <c r="C41">
        <v>2838</v>
      </c>
      <c r="D41">
        <v>235</v>
      </c>
      <c r="E41">
        <v>3018</v>
      </c>
      <c r="F41">
        <v>1146</v>
      </c>
      <c r="G41">
        <v>19971</v>
      </c>
      <c r="H41">
        <v>6202</v>
      </c>
      <c r="I41">
        <v>9784</v>
      </c>
      <c r="J41">
        <v>1209</v>
      </c>
      <c r="K41">
        <v>16826</v>
      </c>
      <c r="L41">
        <v>10885</v>
      </c>
      <c r="M41">
        <v>442</v>
      </c>
      <c r="N41" s="2"/>
      <c r="O41">
        <v>16422</v>
      </c>
      <c r="P41">
        <v>6907</v>
      </c>
      <c r="Q41">
        <v>1270</v>
      </c>
      <c r="R41">
        <v>1109</v>
      </c>
      <c r="S41">
        <v>1495</v>
      </c>
      <c r="T41">
        <v>18283</v>
      </c>
      <c r="U41">
        <v>13010</v>
      </c>
      <c r="V41">
        <v>6185</v>
      </c>
      <c r="W41">
        <v>18941</v>
      </c>
      <c r="X41">
        <v>21504</v>
      </c>
      <c r="Y41">
        <v>1242</v>
      </c>
      <c r="Z41">
        <v>2260</v>
      </c>
      <c r="AA41">
        <v>3539</v>
      </c>
      <c r="AB41">
        <v>354</v>
      </c>
      <c r="AC41">
        <v>577</v>
      </c>
      <c r="AD41">
        <v>2584</v>
      </c>
      <c r="AE41">
        <v>819</v>
      </c>
      <c r="AF41">
        <v>51027</v>
      </c>
      <c r="AG41">
        <v>989</v>
      </c>
      <c r="AH41">
        <v>161504</v>
      </c>
      <c r="AI41">
        <v>3651</v>
      </c>
      <c r="AJ41">
        <v>269</v>
      </c>
      <c r="AK41">
        <v>5512</v>
      </c>
      <c r="AL41">
        <v>1684</v>
      </c>
      <c r="AM41">
        <v>1321</v>
      </c>
      <c r="AN41">
        <v>18228</v>
      </c>
      <c r="AO41">
        <v>1727</v>
      </c>
      <c r="AP41">
        <v>2792</v>
      </c>
      <c r="AQ41">
        <v>447</v>
      </c>
      <c r="AR41">
        <v>4634</v>
      </c>
      <c r="AS41">
        <v>10230</v>
      </c>
      <c r="AT41">
        <v>1976</v>
      </c>
      <c r="AU41">
        <v>628</v>
      </c>
      <c r="AV41">
        <v>4042</v>
      </c>
      <c r="AW41">
        <v>9652</v>
      </c>
      <c r="AX41">
        <v>523</v>
      </c>
      <c r="AY41">
        <v>2885</v>
      </c>
      <c r="AZ41">
        <v>239</v>
      </c>
    </row>
    <row r="42" spans="1:52" x14ac:dyDescent="0.25">
      <c r="A42" s="1">
        <v>43931</v>
      </c>
      <c r="B42">
        <f t="shared" si="0"/>
        <v>509527</v>
      </c>
      <c r="C42">
        <v>3008</v>
      </c>
      <c r="D42">
        <v>246</v>
      </c>
      <c r="E42">
        <v>3112</v>
      </c>
      <c r="F42">
        <v>1202</v>
      </c>
      <c r="G42">
        <v>21073</v>
      </c>
      <c r="H42">
        <v>6510</v>
      </c>
      <c r="I42">
        <v>10538</v>
      </c>
      <c r="J42">
        <v>1326</v>
      </c>
      <c r="K42">
        <v>17968</v>
      </c>
      <c r="L42">
        <v>11859</v>
      </c>
      <c r="M42">
        <v>465</v>
      </c>
      <c r="N42">
        <v>1396</v>
      </c>
      <c r="O42">
        <v>17887</v>
      </c>
      <c r="P42">
        <v>6907</v>
      </c>
      <c r="Q42">
        <v>1388</v>
      </c>
      <c r="R42">
        <v>1166</v>
      </c>
      <c r="S42">
        <v>1693</v>
      </c>
      <c r="T42">
        <v>19253</v>
      </c>
      <c r="U42">
        <v>14867</v>
      </c>
      <c r="V42">
        <v>6968</v>
      </c>
      <c r="W42">
        <v>20974</v>
      </c>
      <c r="X42">
        <v>22783</v>
      </c>
      <c r="Y42">
        <v>1336</v>
      </c>
      <c r="Z42">
        <v>2469</v>
      </c>
      <c r="AA42">
        <v>3799</v>
      </c>
      <c r="AB42">
        <v>365</v>
      </c>
      <c r="AC42">
        <v>648</v>
      </c>
      <c r="AD42">
        <v>2700</v>
      </c>
      <c r="AE42">
        <v>885</v>
      </c>
      <c r="AF42">
        <v>54588</v>
      </c>
      <c r="AG42">
        <v>1091</v>
      </c>
      <c r="AH42">
        <v>172358</v>
      </c>
      <c r="AI42">
        <v>3908</v>
      </c>
      <c r="AJ42">
        <v>278</v>
      </c>
      <c r="AK42">
        <v>5878</v>
      </c>
      <c r="AL42">
        <v>1794</v>
      </c>
      <c r="AM42">
        <v>1371</v>
      </c>
      <c r="AN42">
        <v>19979</v>
      </c>
      <c r="AO42">
        <v>2015</v>
      </c>
      <c r="AP42">
        <v>3065</v>
      </c>
      <c r="AQ42">
        <v>536</v>
      </c>
      <c r="AR42">
        <v>4862</v>
      </c>
      <c r="AS42">
        <v>11671</v>
      </c>
      <c r="AT42">
        <v>2102</v>
      </c>
      <c r="AU42">
        <v>679</v>
      </c>
      <c r="AV42">
        <v>4509</v>
      </c>
      <c r="AW42">
        <v>10195</v>
      </c>
      <c r="AX42">
        <v>536</v>
      </c>
      <c r="AY42">
        <v>3068</v>
      </c>
      <c r="AZ42">
        <v>253</v>
      </c>
    </row>
    <row r="43" spans="1:52" x14ac:dyDescent="0.25">
      <c r="A43" s="1">
        <v>43932</v>
      </c>
      <c r="B43">
        <f>SUM(C43:AZ43)</f>
        <v>522506</v>
      </c>
      <c r="C43">
        <v>3262</v>
      </c>
      <c r="D43">
        <v>257</v>
      </c>
      <c r="E43">
        <v>3393</v>
      </c>
      <c r="F43">
        <v>1228</v>
      </c>
      <c r="G43">
        <v>22173</v>
      </c>
      <c r="H43">
        <v>6893</v>
      </c>
      <c r="I43">
        <v>11510</v>
      </c>
      <c r="J43">
        <v>1479</v>
      </c>
      <c r="K43">
        <v>18986</v>
      </c>
      <c r="L43">
        <v>12261</v>
      </c>
      <c r="M43">
        <v>486</v>
      </c>
      <c r="N43">
        <v>1407</v>
      </c>
      <c r="O43">
        <v>19180</v>
      </c>
      <c r="P43">
        <v>7435</v>
      </c>
      <c r="Q43">
        <v>1510</v>
      </c>
      <c r="R43">
        <v>1268</v>
      </c>
      <c r="S43">
        <v>1840</v>
      </c>
      <c r="T43">
        <v>20014</v>
      </c>
      <c r="U43">
        <v>616</v>
      </c>
      <c r="V43">
        <v>7694</v>
      </c>
      <c r="W43">
        <v>22860</v>
      </c>
      <c r="X43">
        <v>23993</v>
      </c>
      <c r="Y43">
        <v>1427</v>
      </c>
      <c r="Z43">
        <v>2642</v>
      </c>
      <c r="AA43">
        <v>4024</v>
      </c>
      <c r="AB43">
        <v>377</v>
      </c>
      <c r="AC43">
        <v>704</v>
      </c>
      <c r="AE43">
        <v>929</v>
      </c>
      <c r="AF43">
        <v>58151</v>
      </c>
      <c r="AG43">
        <v>1174</v>
      </c>
      <c r="AH43">
        <v>181144</v>
      </c>
      <c r="AI43">
        <v>4312</v>
      </c>
      <c r="AJ43">
        <v>293</v>
      </c>
      <c r="AK43">
        <v>6250</v>
      </c>
      <c r="AL43">
        <v>1868</v>
      </c>
      <c r="AM43">
        <v>1447</v>
      </c>
      <c r="AN43">
        <v>21655</v>
      </c>
      <c r="AO43">
        <v>2349</v>
      </c>
      <c r="AP43">
        <v>3207</v>
      </c>
      <c r="AQ43">
        <v>626</v>
      </c>
      <c r="AR43">
        <v>5114</v>
      </c>
      <c r="AS43">
        <v>12561</v>
      </c>
      <c r="AT43">
        <v>2206</v>
      </c>
      <c r="AU43">
        <v>711</v>
      </c>
      <c r="AV43">
        <v>5077</v>
      </c>
      <c r="AW43">
        <v>10448</v>
      </c>
      <c r="AX43">
        <v>591</v>
      </c>
      <c r="AY43">
        <v>3213</v>
      </c>
      <c r="AZ43">
        <v>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A44"/>
  <sheetViews>
    <sheetView topLeftCell="B1" workbookViewId="0">
      <pane xSplit="1" ySplit="2" topLeftCell="AC4" activePane="bottomRight" state="frozen"/>
      <selection activeCell="B1" sqref="B1"/>
      <selection pane="topRight" activeCell="C1" sqref="C1"/>
      <selection pane="bottomLeft" activeCell="B3" sqref="B3"/>
      <selection pane="bottomRight" activeCell="AT15" sqref="AT15"/>
    </sheetView>
  </sheetViews>
  <sheetFormatPr defaultRowHeight="15" x14ac:dyDescent="0.25"/>
  <cols>
    <col min="2" max="2" width="11.85546875" customWidth="1"/>
  </cols>
  <sheetData>
    <row r="2" spans="2:53" x14ac:dyDescent="0.25">
      <c r="C2" t="str">
        <f>Cases!B1</f>
        <v>USA</v>
      </c>
      <c r="D2" t="str">
        <f>Cases!C1</f>
        <v>Alabama</v>
      </c>
      <c r="E2" t="str">
        <f>Cases!D1</f>
        <v>Alaska</v>
      </c>
      <c r="F2" t="str">
        <f>Cases!E1</f>
        <v>Arizona</v>
      </c>
      <c r="G2" t="str">
        <f>Cases!F1</f>
        <v>Arkansas</v>
      </c>
      <c r="H2" t="str">
        <f>Cases!G1</f>
        <v>California</v>
      </c>
      <c r="I2" t="str">
        <f>Cases!H1</f>
        <v>Colorado</v>
      </c>
      <c r="J2" t="str">
        <f>Cases!I1</f>
        <v>Conneticut</v>
      </c>
      <c r="K2" t="str">
        <f>Cases!J1</f>
        <v>Delaware</v>
      </c>
      <c r="L2" t="str">
        <f>Cases!K1</f>
        <v>Florida</v>
      </c>
      <c r="M2" t="str">
        <f>Cases!L1</f>
        <v>Georgia</v>
      </c>
      <c r="N2" t="str">
        <f>Cases!M1</f>
        <v>Hawaii</v>
      </c>
      <c r="O2" t="str">
        <f>Cases!N1</f>
        <v>Idaho</v>
      </c>
      <c r="P2" t="str">
        <f>Cases!O1</f>
        <v>Illinois</v>
      </c>
      <c r="Q2" t="str">
        <f>Cases!P1</f>
        <v>Indiana</v>
      </c>
      <c r="R2" t="str">
        <f>Cases!Q1</f>
        <v>Iowa</v>
      </c>
      <c r="S2" t="str">
        <f>Cases!R1</f>
        <v>Kansas</v>
      </c>
      <c r="T2" t="str">
        <f>Cases!S1</f>
        <v>Kentucky</v>
      </c>
      <c r="U2" t="str">
        <f>Cases!T1</f>
        <v>Lousiana</v>
      </c>
      <c r="V2" t="str">
        <f>Cases!U1</f>
        <v>Maine</v>
      </c>
      <c r="W2" t="str">
        <f>Cases!V1</f>
        <v>Maryland</v>
      </c>
      <c r="X2" t="str">
        <f>Cases!W1</f>
        <v>Massachusetts</v>
      </c>
      <c r="Y2" t="str">
        <f>Cases!X1</f>
        <v>Michigan</v>
      </c>
      <c r="Z2" t="str">
        <f>Cases!Y1</f>
        <v>Minnesota</v>
      </c>
      <c r="AA2" t="str">
        <f>Cases!Z1</f>
        <v>Mississippi</v>
      </c>
      <c r="AB2" t="str">
        <f>Cases!AA1</f>
        <v>Missouri</v>
      </c>
      <c r="AC2" t="str">
        <f>Cases!AB1</f>
        <v>Montana</v>
      </c>
      <c r="AD2" t="str">
        <f>Cases!AC1</f>
        <v>Nebraska</v>
      </c>
      <c r="AE2" t="str">
        <f>Cases!AD1</f>
        <v>Nevada</v>
      </c>
      <c r="AF2" t="str">
        <f>Cases!AE1</f>
        <v>New Hampshire</v>
      </c>
      <c r="AG2" t="str">
        <f>Cases!AF1</f>
        <v>New Jersey</v>
      </c>
      <c r="AH2" t="str">
        <f>Cases!AG1</f>
        <v>New Mexico</v>
      </c>
      <c r="AI2" t="str">
        <f>Cases!AH1</f>
        <v>New York</v>
      </c>
      <c r="AJ2" t="str">
        <f>Cases!AI1</f>
        <v>North Carolina</v>
      </c>
      <c r="AK2" t="str">
        <f>Cases!AJ1</f>
        <v>North Dakota</v>
      </c>
      <c r="AL2" t="str">
        <f>Cases!AK1</f>
        <v>Ohio</v>
      </c>
      <c r="AM2" t="str">
        <f>Cases!AL1</f>
        <v>Oklahoma</v>
      </c>
      <c r="AN2" t="str">
        <f>Cases!AM1</f>
        <v>Oregon</v>
      </c>
      <c r="AO2" t="str">
        <f>Cases!AN1</f>
        <v>Pennsylvania</v>
      </c>
      <c r="AP2" t="str">
        <f>Cases!AO1</f>
        <v>Rhode Island</v>
      </c>
      <c r="AQ2" t="str">
        <f>Cases!AP1</f>
        <v>South Carolina</v>
      </c>
      <c r="AR2" t="str">
        <f>Cases!AQ1</f>
        <v>South Dakota</v>
      </c>
      <c r="AS2" t="str">
        <f>Cases!AR1</f>
        <v>Tennessee</v>
      </c>
      <c r="AT2" t="str">
        <f>Cases!AS1</f>
        <v>Texas</v>
      </c>
      <c r="AU2" t="str">
        <f>Cases!AT1</f>
        <v>Utah</v>
      </c>
      <c r="AV2" t="str">
        <f>Cases!AU1</f>
        <v>Vermont</v>
      </c>
      <c r="AW2" t="str">
        <f>Cases!AV1</f>
        <v>Virginia</v>
      </c>
      <c r="AX2" t="str">
        <f>Cases!AW1</f>
        <v>Washington</v>
      </c>
      <c r="AY2" t="str">
        <f>Cases!AX1</f>
        <v>West Virginia</v>
      </c>
      <c r="AZ2" t="str">
        <f>Cases!AY1</f>
        <v>Wisconsin</v>
      </c>
      <c r="BA2" t="str">
        <f>Cases!AZ1</f>
        <v>Wyoming</v>
      </c>
    </row>
    <row r="3" spans="2:53" x14ac:dyDescent="0.25">
      <c r="B3" s="1">
        <f>Cases!A2</f>
        <v>43891</v>
      </c>
    </row>
    <row r="4" spans="2:53" x14ac:dyDescent="0.25">
      <c r="B4" s="1">
        <f>Cases!A3</f>
        <v>43892</v>
      </c>
      <c r="C4">
        <f>Cases!B3-Cases!B2</f>
        <v>3</v>
      </c>
      <c r="D4">
        <f>Cases!C3-Cases!C2</f>
        <v>0</v>
      </c>
      <c r="E4">
        <f>Cases!D3-Cases!D2</f>
        <v>0</v>
      </c>
      <c r="F4">
        <f>Cases!E3-Cases!E2</f>
        <v>0</v>
      </c>
      <c r="G4">
        <f>Cases!F3-Cases!F2</f>
        <v>0</v>
      </c>
      <c r="H4">
        <f>Cases!G3-Cases!G2</f>
        <v>0</v>
      </c>
      <c r="I4">
        <f>Cases!H3-Cases!H2</f>
        <v>0</v>
      </c>
      <c r="J4">
        <f>Cases!I3-Cases!I2</f>
        <v>0</v>
      </c>
      <c r="K4">
        <f>Cases!J3-Cases!J2</f>
        <v>0</v>
      </c>
      <c r="L4">
        <f>Cases!K3-Cases!K2</f>
        <v>0</v>
      </c>
      <c r="M4">
        <f>Cases!L3-Cases!L2</f>
        <v>0</v>
      </c>
      <c r="N4">
        <f>Cases!M3-Cases!M2</f>
        <v>0</v>
      </c>
      <c r="O4">
        <f>Cases!N3-Cases!N2</f>
        <v>0</v>
      </c>
      <c r="P4">
        <f>Cases!O3-Cases!O2</f>
        <v>0</v>
      </c>
      <c r="Q4">
        <f>Cases!P3-Cases!P2</f>
        <v>0</v>
      </c>
      <c r="R4">
        <f>Cases!Q3-Cases!Q2</f>
        <v>0</v>
      </c>
      <c r="S4">
        <f>Cases!R3-Cases!R2</f>
        <v>0</v>
      </c>
      <c r="T4">
        <f>Cases!S3-Cases!S2</f>
        <v>0</v>
      </c>
      <c r="U4">
        <f>Cases!T3-Cases!T2</f>
        <v>0</v>
      </c>
      <c r="V4">
        <f>Cases!U3-Cases!U2</f>
        <v>0</v>
      </c>
      <c r="W4">
        <f>Cases!V3-Cases!V2</f>
        <v>0</v>
      </c>
      <c r="X4">
        <f>Cases!W3-Cases!W2</f>
        <v>2</v>
      </c>
      <c r="Y4">
        <f>Cases!X3-Cases!X2</f>
        <v>0</v>
      </c>
      <c r="Z4">
        <f>Cases!Y3-Cases!Y2</f>
        <v>0</v>
      </c>
      <c r="AA4">
        <f>Cases!Z3-Cases!Z2</f>
        <v>0</v>
      </c>
      <c r="AB4">
        <f>Cases!AA3-Cases!AA2</f>
        <v>0</v>
      </c>
      <c r="AC4">
        <f>Cases!AB3-Cases!AB2</f>
        <v>0</v>
      </c>
      <c r="AD4">
        <f>Cases!AC3-Cases!AC2</f>
        <v>0</v>
      </c>
      <c r="AE4">
        <f>Cases!AD3-Cases!AD2</f>
        <v>0</v>
      </c>
      <c r="AF4">
        <f>Cases!AE3-Cases!AE2</f>
        <v>0</v>
      </c>
      <c r="AG4">
        <f>Cases!AF3-Cases!AF2</f>
        <v>0</v>
      </c>
      <c r="AH4">
        <f>Cases!AG3-Cases!AG2</f>
        <v>0</v>
      </c>
      <c r="AI4">
        <f>Cases!AH3-Cases!AH2</f>
        <v>0</v>
      </c>
      <c r="AJ4">
        <f>Cases!AI3-Cases!AI2</f>
        <v>0</v>
      </c>
      <c r="AK4">
        <f>Cases!AJ3-Cases!AJ2</f>
        <v>0</v>
      </c>
      <c r="AL4">
        <f>Cases!AK3-Cases!AK2</f>
        <v>0</v>
      </c>
      <c r="AM4">
        <f>Cases!AL3-Cases!AL2</f>
        <v>0</v>
      </c>
      <c r="AN4">
        <f>Cases!AM3-Cases!AM2</f>
        <v>1</v>
      </c>
      <c r="AO4">
        <f>Cases!AN3-Cases!AN2</f>
        <v>0</v>
      </c>
      <c r="AP4">
        <f>Cases!AO3-Cases!AO2</f>
        <v>0</v>
      </c>
      <c r="AQ4">
        <f>Cases!AP3-Cases!AP2</f>
        <v>0</v>
      </c>
      <c r="AR4">
        <f>Cases!AQ3-Cases!AQ2</f>
        <v>0</v>
      </c>
      <c r="AS4">
        <f>Cases!AR3-Cases!AR2</f>
        <v>0</v>
      </c>
      <c r="AT4">
        <f>Cases!AS3-Cases!AS2</f>
        <v>0</v>
      </c>
      <c r="AU4">
        <f>Cases!AT3-Cases!AT2</f>
        <v>0</v>
      </c>
      <c r="AV4">
        <f>Cases!AU3-Cases!AU2</f>
        <v>0</v>
      </c>
      <c r="AW4">
        <f>Cases!AV3-Cases!AV2</f>
        <v>0</v>
      </c>
      <c r="AX4">
        <f>Cases!AW3-Cases!AW2</f>
        <v>0</v>
      </c>
      <c r="AY4">
        <f>Cases!AX3-Cases!AX2</f>
        <v>0</v>
      </c>
      <c r="AZ4">
        <f>Cases!AY3-Cases!AY2</f>
        <v>0</v>
      </c>
      <c r="BA4">
        <f>Cases!AZ3-Cases!AZ2</f>
        <v>0</v>
      </c>
    </row>
    <row r="5" spans="2:53" x14ac:dyDescent="0.25">
      <c r="B5" s="1">
        <f>Cases!A4</f>
        <v>43893</v>
      </c>
      <c r="C5">
        <f>Cases!B4-Cases!B3</f>
        <v>0</v>
      </c>
      <c r="D5">
        <f>Cases!C4-Cases!C3</f>
        <v>0</v>
      </c>
      <c r="E5">
        <f>Cases!D4-Cases!D3</f>
        <v>0</v>
      </c>
      <c r="F5">
        <f>Cases!E4-Cases!E3</f>
        <v>0</v>
      </c>
      <c r="G5">
        <f>Cases!F4-Cases!F3</f>
        <v>0</v>
      </c>
      <c r="H5">
        <f>Cases!G4-Cases!G3</f>
        <v>0</v>
      </c>
      <c r="I5">
        <f>Cases!H4-Cases!H3</f>
        <v>0</v>
      </c>
      <c r="J5">
        <f>Cases!I4-Cases!I3</f>
        <v>0</v>
      </c>
      <c r="K5">
        <f>Cases!J4-Cases!J3</f>
        <v>0</v>
      </c>
      <c r="L5">
        <f>Cases!K4-Cases!K3</f>
        <v>1</v>
      </c>
      <c r="M5">
        <f>Cases!L4-Cases!L3</f>
        <v>0</v>
      </c>
      <c r="N5">
        <f>Cases!M4-Cases!M3</f>
        <v>0</v>
      </c>
      <c r="O5">
        <f>Cases!N4-Cases!N3</f>
        <v>0</v>
      </c>
      <c r="P5">
        <f>Cases!O4-Cases!O3</f>
        <v>0</v>
      </c>
      <c r="Q5">
        <f>Cases!P4-Cases!P3</f>
        <v>0</v>
      </c>
      <c r="R5">
        <f>Cases!Q4-Cases!Q3</f>
        <v>0</v>
      </c>
      <c r="S5">
        <f>Cases!R4-Cases!R3</f>
        <v>0</v>
      </c>
      <c r="T5">
        <f>Cases!S4-Cases!S3</f>
        <v>0</v>
      </c>
      <c r="U5">
        <f>Cases!T4-Cases!T3</f>
        <v>0</v>
      </c>
      <c r="V5">
        <f>Cases!U4-Cases!U3</f>
        <v>0</v>
      </c>
      <c r="W5">
        <f>Cases!V4-Cases!V3</f>
        <v>0</v>
      </c>
      <c r="X5">
        <f>Cases!W4-Cases!W3</f>
        <v>-2</v>
      </c>
      <c r="Y5">
        <f>Cases!X4-Cases!X3</f>
        <v>0</v>
      </c>
      <c r="Z5">
        <f>Cases!Y4-Cases!Y3</f>
        <v>0</v>
      </c>
      <c r="AA5">
        <f>Cases!Z4-Cases!Z3</f>
        <v>0</v>
      </c>
      <c r="AB5">
        <f>Cases!AA4-Cases!AA3</f>
        <v>0</v>
      </c>
      <c r="AC5">
        <f>Cases!AB4-Cases!AB3</f>
        <v>0</v>
      </c>
      <c r="AD5">
        <f>Cases!AC4-Cases!AC3</f>
        <v>0</v>
      </c>
      <c r="AE5">
        <f>Cases!AD4-Cases!AD3</f>
        <v>0</v>
      </c>
      <c r="AF5">
        <f>Cases!AE4-Cases!AE3</f>
        <v>0</v>
      </c>
      <c r="AG5">
        <f>Cases!AF4-Cases!AF3</f>
        <v>0</v>
      </c>
      <c r="AH5">
        <f>Cases!AG4-Cases!AG3</f>
        <v>0</v>
      </c>
      <c r="AI5">
        <f>Cases!AH4-Cases!AH3</f>
        <v>1</v>
      </c>
      <c r="AJ5">
        <f>Cases!AI4-Cases!AI3</f>
        <v>0</v>
      </c>
      <c r="AK5">
        <f>Cases!AJ4-Cases!AJ3</f>
        <v>0</v>
      </c>
      <c r="AL5">
        <f>Cases!AK4-Cases!AK3</f>
        <v>0</v>
      </c>
      <c r="AM5">
        <f>Cases!AL4-Cases!AL3</f>
        <v>0</v>
      </c>
      <c r="AN5">
        <f>Cases!AM4-Cases!AM3</f>
        <v>0</v>
      </c>
      <c r="AO5">
        <f>Cases!AN4-Cases!AN3</f>
        <v>0</v>
      </c>
      <c r="AP5">
        <f>Cases!AO4-Cases!AO3</f>
        <v>0</v>
      </c>
      <c r="AQ5">
        <f>Cases!AP4-Cases!AP3</f>
        <v>0</v>
      </c>
      <c r="AR5">
        <f>Cases!AQ4-Cases!AQ3</f>
        <v>0</v>
      </c>
      <c r="AS5">
        <f>Cases!AR4-Cases!AR3</f>
        <v>0</v>
      </c>
      <c r="AT5">
        <f>Cases!AS4-Cases!AS3</f>
        <v>0</v>
      </c>
      <c r="AU5">
        <f>Cases!AT4-Cases!AT3</f>
        <v>0</v>
      </c>
      <c r="AV5">
        <f>Cases!AU4-Cases!AU3</f>
        <v>0</v>
      </c>
      <c r="AW5">
        <f>Cases!AV4-Cases!AV3</f>
        <v>0</v>
      </c>
      <c r="AX5">
        <f>Cases!AW4-Cases!AW3</f>
        <v>0</v>
      </c>
      <c r="AY5">
        <f>Cases!AX4-Cases!AX3</f>
        <v>0</v>
      </c>
      <c r="AZ5">
        <f>Cases!AY4-Cases!AY3</f>
        <v>0</v>
      </c>
      <c r="BA5">
        <f>Cases!AZ4-Cases!AZ3</f>
        <v>0</v>
      </c>
    </row>
    <row r="6" spans="2:53" x14ac:dyDescent="0.25">
      <c r="B6" s="1">
        <f>Cases!A5</f>
        <v>43894</v>
      </c>
      <c r="C6">
        <f>Cases!B5-Cases!B4</f>
        <v>69</v>
      </c>
      <c r="D6">
        <f>Cases!C5-Cases!C4</f>
        <v>0</v>
      </c>
      <c r="E6">
        <f>Cases!D5-Cases!D4</f>
        <v>0</v>
      </c>
      <c r="F6">
        <f>Cases!E5-Cases!E4</f>
        <v>0</v>
      </c>
      <c r="G6">
        <f>Cases!F5-Cases!F4</f>
        <v>0</v>
      </c>
      <c r="H6">
        <f>Cases!G5-Cases!G4</f>
        <v>53</v>
      </c>
      <c r="I6">
        <f>Cases!H5-Cases!H4</f>
        <v>0</v>
      </c>
      <c r="J6">
        <f>Cases!I5-Cases!I4</f>
        <v>0</v>
      </c>
      <c r="K6">
        <f>Cases!J5-Cases!J4</f>
        <v>0</v>
      </c>
      <c r="L6">
        <f>Cases!K5-Cases!K4</f>
        <v>5</v>
      </c>
      <c r="M6">
        <f>Cases!L5-Cases!L4</f>
        <v>0</v>
      </c>
      <c r="N6">
        <f>Cases!M5-Cases!M4</f>
        <v>0</v>
      </c>
      <c r="O6">
        <f>Cases!N5-Cases!N4</f>
        <v>0</v>
      </c>
      <c r="P6">
        <f>Cases!O5-Cases!O4</f>
        <v>0</v>
      </c>
      <c r="Q6">
        <f>Cases!P5-Cases!P4</f>
        <v>0</v>
      </c>
      <c r="R6">
        <f>Cases!Q5-Cases!Q4</f>
        <v>0</v>
      </c>
      <c r="S6">
        <f>Cases!R5-Cases!R4</f>
        <v>0</v>
      </c>
      <c r="T6">
        <f>Cases!S5-Cases!S4</f>
        <v>0</v>
      </c>
      <c r="U6">
        <f>Cases!T5-Cases!T4</f>
        <v>0</v>
      </c>
      <c r="V6">
        <f>Cases!U5-Cases!U4</f>
        <v>0</v>
      </c>
      <c r="W6">
        <f>Cases!V5-Cases!V4</f>
        <v>0</v>
      </c>
      <c r="X6">
        <f>Cases!W5-Cases!W4</f>
        <v>0</v>
      </c>
      <c r="Y6">
        <f>Cases!X5-Cases!X4</f>
        <v>0</v>
      </c>
      <c r="Z6">
        <f>Cases!Y5-Cases!Y4</f>
        <v>0</v>
      </c>
      <c r="AA6">
        <f>Cases!Z5-Cases!Z4</f>
        <v>0</v>
      </c>
      <c r="AB6">
        <f>Cases!AA5-Cases!AA4</f>
        <v>0</v>
      </c>
      <c r="AC6">
        <f>Cases!AB5-Cases!AB4</f>
        <v>0</v>
      </c>
      <c r="AD6">
        <f>Cases!AC5-Cases!AC4</f>
        <v>0</v>
      </c>
      <c r="AE6">
        <f>Cases!AD5-Cases!AD4</f>
        <v>1</v>
      </c>
      <c r="AF6">
        <f>Cases!AE5-Cases!AE4</f>
        <v>0</v>
      </c>
      <c r="AG6">
        <f>Cases!AF5-Cases!AF4</f>
        <v>1</v>
      </c>
      <c r="AH6">
        <f>Cases!AG5-Cases!AG4</f>
        <v>0</v>
      </c>
      <c r="AI6">
        <f>Cases!AH5-Cases!AH4</f>
        <v>9</v>
      </c>
      <c r="AJ6">
        <f>Cases!AI5-Cases!AI4</f>
        <v>0</v>
      </c>
      <c r="AK6">
        <f>Cases!AJ5-Cases!AJ4</f>
        <v>0</v>
      </c>
      <c r="AL6">
        <f>Cases!AK5-Cases!AK4</f>
        <v>0</v>
      </c>
      <c r="AM6">
        <f>Cases!AL5-Cases!AL4</f>
        <v>0</v>
      </c>
      <c r="AN6">
        <f>Cases!AM5-Cases!AM4</f>
        <v>0</v>
      </c>
      <c r="AO6">
        <f>Cases!AN5-Cases!AN4</f>
        <v>0</v>
      </c>
      <c r="AP6">
        <f>Cases!AO5-Cases!AO4</f>
        <v>0</v>
      </c>
      <c r="AQ6">
        <f>Cases!AP5-Cases!AP4</f>
        <v>0</v>
      </c>
      <c r="AR6">
        <f>Cases!AQ5-Cases!AQ4</f>
        <v>0</v>
      </c>
      <c r="AS6">
        <f>Cases!AR5-Cases!AR4</f>
        <v>0</v>
      </c>
      <c r="AT6">
        <f>Cases!AS5-Cases!AS4</f>
        <v>0</v>
      </c>
      <c r="AU6">
        <f>Cases!AT5-Cases!AT4</f>
        <v>0</v>
      </c>
      <c r="AV6">
        <f>Cases!AU5-Cases!AU4</f>
        <v>0</v>
      </c>
      <c r="AW6">
        <f>Cases!AV5-Cases!AV4</f>
        <v>0</v>
      </c>
      <c r="AX6">
        <f>Cases!AW5-Cases!AW4</f>
        <v>0</v>
      </c>
      <c r="AY6">
        <f>Cases!AX5-Cases!AX4</f>
        <v>0</v>
      </c>
      <c r="AZ6">
        <f>Cases!AY5-Cases!AY4</f>
        <v>0</v>
      </c>
      <c r="BA6">
        <f>Cases!AZ5-Cases!AZ4</f>
        <v>0</v>
      </c>
    </row>
    <row r="7" spans="2:53" x14ac:dyDescent="0.25">
      <c r="B7" s="1">
        <f>Cases!A6</f>
        <v>43895</v>
      </c>
      <c r="C7">
        <f>Cases!B6-Cases!B5</f>
        <v>21</v>
      </c>
      <c r="D7">
        <f>Cases!C6-Cases!C5</f>
        <v>0</v>
      </c>
      <c r="E7">
        <f>Cases!D6-Cases!D5</f>
        <v>0</v>
      </c>
      <c r="F7">
        <f>Cases!E6-Cases!E5</f>
        <v>0</v>
      </c>
      <c r="G7">
        <f>Cases!F6-Cases!F5</f>
        <v>0</v>
      </c>
      <c r="H7">
        <f>Cases!G6-Cases!G5</f>
        <v>7</v>
      </c>
      <c r="I7">
        <f>Cases!H6-Cases!H5</f>
        <v>2</v>
      </c>
      <c r="J7">
        <f>Cases!I6-Cases!I5</f>
        <v>0</v>
      </c>
      <c r="K7">
        <f>Cases!J6-Cases!J5</f>
        <v>0</v>
      </c>
      <c r="L7">
        <f>Cases!K6-Cases!K5</f>
        <v>-8</v>
      </c>
      <c r="M7">
        <f>Cases!L6-Cases!L5</f>
        <v>0</v>
      </c>
      <c r="N7">
        <f>Cases!M6-Cases!M5</f>
        <v>0</v>
      </c>
      <c r="O7">
        <f>Cases!N6-Cases!N5</f>
        <v>0</v>
      </c>
      <c r="P7">
        <f>Cases!O6-Cases!O5</f>
        <v>0</v>
      </c>
      <c r="Q7">
        <f>Cases!P6-Cases!P5</f>
        <v>0</v>
      </c>
      <c r="R7">
        <f>Cases!Q6-Cases!Q5</f>
        <v>0</v>
      </c>
      <c r="S7">
        <f>Cases!R6-Cases!R5</f>
        <v>0</v>
      </c>
      <c r="T7">
        <f>Cases!S6-Cases!S5</f>
        <v>0</v>
      </c>
      <c r="U7">
        <f>Cases!T6-Cases!T5</f>
        <v>0</v>
      </c>
      <c r="V7">
        <f>Cases!U6-Cases!U5</f>
        <v>0</v>
      </c>
      <c r="W7">
        <f>Cases!V6-Cases!V5</f>
        <v>3</v>
      </c>
      <c r="X7">
        <f>Cases!W6-Cases!W5</f>
        <v>3</v>
      </c>
      <c r="Y7">
        <f>Cases!X6-Cases!X5</f>
        <v>0</v>
      </c>
      <c r="Z7">
        <f>Cases!Y6-Cases!Y5</f>
        <v>0</v>
      </c>
      <c r="AA7">
        <f>Cases!Z6-Cases!Z5</f>
        <v>0</v>
      </c>
      <c r="AB7">
        <f>Cases!AA6-Cases!AA5</f>
        <v>0</v>
      </c>
      <c r="AC7">
        <f>Cases!AB6-Cases!AB5</f>
        <v>0</v>
      </c>
      <c r="AD7">
        <f>Cases!AC6-Cases!AC5</f>
        <v>0</v>
      </c>
      <c r="AE7">
        <f>Cases!AD6-Cases!AD5</f>
        <v>2</v>
      </c>
      <c r="AF7">
        <f>Cases!AE6-Cases!AE5</f>
        <v>0</v>
      </c>
      <c r="AG7">
        <f>Cases!AF6-Cases!AF5</f>
        <v>1</v>
      </c>
      <c r="AH7">
        <f>Cases!AG6-Cases!AG5</f>
        <v>0</v>
      </c>
      <c r="AI7">
        <f>Cases!AH6-Cases!AH5</f>
        <v>11</v>
      </c>
      <c r="AJ7">
        <f>Cases!AI6-Cases!AI5</f>
        <v>0</v>
      </c>
      <c r="AK7">
        <f>Cases!AJ6-Cases!AJ5</f>
        <v>0</v>
      </c>
      <c r="AL7">
        <f>Cases!AK6-Cases!AK5</f>
        <v>0</v>
      </c>
      <c r="AM7">
        <f>Cases!AL6-Cases!AL5</f>
        <v>0</v>
      </c>
      <c r="AN7">
        <f>Cases!AM6-Cases!AM5</f>
        <v>0</v>
      </c>
      <c r="AO7">
        <f>Cases!AN6-Cases!AN5</f>
        <v>0</v>
      </c>
      <c r="AP7">
        <f>Cases!AO6-Cases!AO5</f>
        <v>0</v>
      </c>
      <c r="AQ7">
        <f>Cases!AP6-Cases!AP5</f>
        <v>0</v>
      </c>
      <c r="AR7">
        <f>Cases!AQ6-Cases!AQ5</f>
        <v>0</v>
      </c>
      <c r="AS7">
        <f>Cases!AR6-Cases!AR5</f>
        <v>0</v>
      </c>
      <c r="AT7">
        <f>Cases!AS6-Cases!AS5</f>
        <v>0</v>
      </c>
      <c r="AU7">
        <f>Cases!AT6-Cases!AT5</f>
        <v>0</v>
      </c>
      <c r="AV7">
        <f>Cases!AU6-Cases!AU5</f>
        <v>0</v>
      </c>
      <c r="AW7">
        <f>Cases!AV6-Cases!AV5</f>
        <v>0</v>
      </c>
      <c r="AX7">
        <f>Cases!AW6-Cases!AW5</f>
        <v>0</v>
      </c>
      <c r="AY7">
        <f>Cases!AX6-Cases!AX5</f>
        <v>0</v>
      </c>
      <c r="AZ7">
        <f>Cases!AY6-Cases!AY5</f>
        <v>0</v>
      </c>
      <c r="BA7">
        <f>Cases!AZ6-Cases!AZ5</f>
        <v>0</v>
      </c>
    </row>
    <row r="8" spans="2:53" x14ac:dyDescent="0.25">
      <c r="B8" s="1">
        <f>Cases!A7</f>
        <v>43896</v>
      </c>
      <c r="C8">
        <f>Cases!B7-Cases!B6</f>
        <v>55</v>
      </c>
      <c r="D8">
        <f>Cases!C7-Cases!C6</f>
        <v>0</v>
      </c>
      <c r="E8">
        <f>Cases!D7-Cases!D6</f>
        <v>0</v>
      </c>
      <c r="F8">
        <f>Cases!E7-Cases!E6</f>
        <v>0</v>
      </c>
      <c r="G8">
        <f>Cases!F7-Cases!F6</f>
        <v>0</v>
      </c>
      <c r="H8">
        <f>Cases!G7-Cases!G6</f>
        <v>9</v>
      </c>
      <c r="I8">
        <f>Cases!H7-Cases!H6</f>
        <v>6</v>
      </c>
      <c r="J8">
        <f>Cases!I7-Cases!I6</f>
        <v>0</v>
      </c>
      <c r="K8">
        <f>Cases!J7-Cases!J6</f>
        <v>0</v>
      </c>
      <c r="L8">
        <f>Cases!K7-Cases!K6</f>
        <v>0</v>
      </c>
      <c r="M8">
        <f>Cases!L7-Cases!L6</f>
        <v>3</v>
      </c>
      <c r="N8">
        <f>Cases!M7-Cases!M6</f>
        <v>0</v>
      </c>
      <c r="O8">
        <f>Cases!N7-Cases!N6</f>
        <v>0</v>
      </c>
      <c r="P8">
        <f>Cases!O7-Cases!O6</f>
        <v>0</v>
      </c>
      <c r="Q8">
        <f>Cases!P7-Cases!P6</f>
        <v>1</v>
      </c>
      <c r="R8">
        <f>Cases!Q7-Cases!Q6</f>
        <v>0</v>
      </c>
      <c r="S8">
        <f>Cases!R7-Cases!R6</f>
        <v>0</v>
      </c>
      <c r="T8">
        <f>Cases!S7-Cases!S6</f>
        <v>0</v>
      </c>
      <c r="U8">
        <f>Cases!T7-Cases!T6</f>
        <v>0</v>
      </c>
      <c r="V8">
        <f>Cases!U7-Cases!U6</f>
        <v>0</v>
      </c>
      <c r="W8">
        <f>Cases!V7-Cases!V6</f>
        <v>0</v>
      </c>
      <c r="X8">
        <f>Cases!W7-Cases!W6</f>
        <v>5</v>
      </c>
      <c r="Y8">
        <f>Cases!X7-Cases!X6</f>
        <v>0</v>
      </c>
      <c r="Z8">
        <f>Cases!Y7-Cases!Y6</f>
        <v>0</v>
      </c>
      <c r="AA8">
        <f>Cases!Z7-Cases!Z6</f>
        <v>0</v>
      </c>
      <c r="AB8">
        <f>Cases!AA7-Cases!AA6</f>
        <v>0</v>
      </c>
      <c r="AC8">
        <f>Cases!AB7-Cases!AB6</f>
        <v>0</v>
      </c>
      <c r="AD8">
        <f>Cases!AC7-Cases!AC6</f>
        <v>0</v>
      </c>
      <c r="AE8">
        <f>Cases!AD7-Cases!AD6</f>
        <v>1</v>
      </c>
      <c r="AF8">
        <f>Cases!AE7-Cases!AE6</f>
        <v>0</v>
      </c>
      <c r="AG8">
        <f>Cases!AF7-Cases!AF6</f>
        <v>2</v>
      </c>
      <c r="AH8">
        <f>Cases!AG7-Cases!AG6</f>
        <v>0</v>
      </c>
      <c r="AI8">
        <f>Cases!AH7-Cases!AH6</f>
        <v>22</v>
      </c>
      <c r="AJ8">
        <f>Cases!AI7-Cases!AI6</f>
        <v>0</v>
      </c>
      <c r="AK8">
        <f>Cases!AJ7-Cases!AJ6</f>
        <v>0</v>
      </c>
      <c r="AL8">
        <f>Cases!AK7-Cases!AK6</f>
        <v>0</v>
      </c>
      <c r="AM8">
        <f>Cases!AL7-Cases!AL6</f>
        <v>0</v>
      </c>
      <c r="AN8">
        <f>Cases!AM7-Cases!AM6</f>
        <v>0</v>
      </c>
      <c r="AO8">
        <f>Cases!AN7-Cases!AN6</f>
        <v>2</v>
      </c>
      <c r="AP8">
        <f>Cases!AO7-Cases!AO6</f>
        <v>0</v>
      </c>
      <c r="AQ8">
        <f>Cases!AP7-Cases!AP6</f>
        <v>0</v>
      </c>
      <c r="AR8">
        <f>Cases!AQ7-Cases!AQ6</f>
        <v>0</v>
      </c>
      <c r="AS8">
        <f>Cases!AR7-Cases!AR6</f>
        <v>0</v>
      </c>
      <c r="AT8">
        <f>Cases!AS7-Cases!AS6</f>
        <v>3</v>
      </c>
      <c r="AU8">
        <f>Cases!AT7-Cases!AT6</f>
        <v>1</v>
      </c>
      <c r="AV8">
        <f>Cases!AU7-Cases!AU6</f>
        <v>0</v>
      </c>
      <c r="AW8">
        <f>Cases!AV7-Cases!AV6</f>
        <v>0</v>
      </c>
      <c r="AX8">
        <f>Cases!AW7-Cases!AW6</f>
        <v>0</v>
      </c>
      <c r="AY8">
        <f>Cases!AX7-Cases!AX6</f>
        <v>0</v>
      </c>
      <c r="AZ8">
        <f>Cases!AY7-Cases!AY6</f>
        <v>0</v>
      </c>
      <c r="BA8">
        <f>Cases!AZ7-Cases!AZ6</f>
        <v>0</v>
      </c>
    </row>
    <row r="9" spans="2:53" x14ac:dyDescent="0.25">
      <c r="B9" s="1">
        <f>Cases!A8</f>
        <v>43897</v>
      </c>
      <c r="C9">
        <f>Cases!B8-Cases!B7</f>
        <v>101</v>
      </c>
      <c r="D9">
        <f>Cases!C8-Cases!C7</f>
        <v>0</v>
      </c>
      <c r="E9">
        <f>Cases!D8-Cases!D7</f>
        <v>0</v>
      </c>
      <c r="F9">
        <f>Cases!E8-Cases!E7</f>
        <v>5</v>
      </c>
      <c r="G9">
        <f>Cases!F8-Cases!F7</f>
        <v>0</v>
      </c>
      <c r="H9">
        <f>Cases!G8-Cases!G7</f>
        <v>19</v>
      </c>
      <c r="I9">
        <f>Cases!H8-Cases!H7</f>
        <v>0</v>
      </c>
      <c r="J9">
        <f>Cases!I8-Cases!I7</f>
        <v>0</v>
      </c>
      <c r="K9">
        <f>Cases!J8-Cases!J7</f>
        <v>0</v>
      </c>
      <c r="L9">
        <f>Cases!K8-Cases!K7</f>
        <v>17</v>
      </c>
      <c r="M9">
        <f>Cases!L8-Cases!L7</f>
        <v>5</v>
      </c>
      <c r="N9">
        <f>Cases!M8-Cases!M7</f>
        <v>0</v>
      </c>
      <c r="O9">
        <f>Cases!N8-Cases!N7</f>
        <v>0</v>
      </c>
      <c r="P9">
        <f>Cases!O8-Cases!O7</f>
        <v>0</v>
      </c>
      <c r="Q9">
        <f>Cases!P8-Cases!P7</f>
        <v>0</v>
      </c>
      <c r="R9">
        <f>Cases!Q8-Cases!Q7</f>
        <v>0</v>
      </c>
      <c r="S9">
        <f>Cases!R8-Cases!R7</f>
        <v>1</v>
      </c>
      <c r="T9">
        <f>Cases!S8-Cases!S7</f>
        <v>1</v>
      </c>
      <c r="U9">
        <f>Cases!T8-Cases!T7</f>
        <v>0</v>
      </c>
      <c r="V9">
        <f>Cases!U8-Cases!U7</f>
        <v>0</v>
      </c>
      <c r="W9">
        <f>Cases!V8-Cases!V7</f>
        <v>0</v>
      </c>
      <c r="X9">
        <f>Cases!W8-Cases!W7</f>
        <v>5</v>
      </c>
      <c r="Y9">
        <f>Cases!X8-Cases!X7</f>
        <v>0</v>
      </c>
      <c r="Z9">
        <f>Cases!Y8-Cases!Y7</f>
        <v>1</v>
      </c>
      <c r="AA9">
        <f>Cases!Z8-Cases!Z7</f>
        <v>0</v>
      </c>
      <c r="AB9">
        <f>Cases!AA8-Cases!AA7</f>
        <v>1</v>
      </c>
      <c r="AC9">
        <f>Cases!AB8-Cases!AB7</f>
        <v>0</v>
      </c>
      <c r="AD9">
        <f>Cases!AC8-Cases!AC7</f>
        <v>0</v>
      </c>
      <c r="AE9">
        <f>Cases!AD8-Cases!AD7</f>
        <v>0</v>
      </c>
      <c r="AF9">
        <f>Cases!AE8-Cases!AE7</f>
        <v>2</v>
      </c>
      <c r="AG9">
        <f>Cases!AF8-Cases!AF7</f>
        <v>0</v>
      </c>
      <c r="AH9">
        <f>Cases!AG8-Cases!AG7</f>
        <v>0</v>
      </c>
      <c r="AI9">
        <f>Cases!AH8-Cases!AH7</f>
        <v>32</v>
      </c>
      <c r="AJ9">
        <f>Cases!AI8-Cases!AI7</f>
        <v>0</v>
      </c>
      <c r="AK9">
        <f>Cases!AJ8-Cases!AJ7</f>
        <v>0</v>
      </c>
      <c r="AL9">
        <f>Cases!AK8-Cases!AK7</f>
        <v>0</v>
      </c>
      <c r="AM9">
        <f>Cases!AL8-Cases!AL7</f>
        <v>1</v>
      </c>
      <c r="AN9">
        <f>Cases!AM8-Cases!AM7</f>
        <v>4</v>
      </c>
      <c r="AO9">
        <f>Cases!AN8-Cases!AN7</f>
        <v>2</v>
      </c>
      <c r="AP9">
        <f>Cases!AO8-Cases!AO7</f>
        <v>2</v>
      </c>
      <c r="AQ9">
        <f>Cases!AP8-Cases!AP7</f>
        <v>2</v>
      </c>
      <c r="AR9">
        <f>Cases!AQ8-Cases!AQ7</f>
        <v>0</v>
      </c>
      <c r="AS9">
        <f>Cases!AR8-Cases!AR7</f>
        <v>0</v>
      </c>
      <c r="AT9">
        <f>Cases!AS8-Cases!AS7</f>
        <v>0</v>
      </c>
      <c r="AU9">
        <f>Cases!AT8-Cases!AT7</f>
        <v>-1</v>
      </c>
      <c r="AV9">
        <f>Cases!AU8-Cases!AU7</f>
        <v>1</v>
      </c>
      <c r="AW9">
        <f>Cases!AV8-Cases!AV7</f>
        <v>1</v>
      </c>
      <c r="AX9">
        <f>Cases!AW8-Cases!AW7</f>
        <v>0</v>
      </c>
      <c r="AY9">
        <f>Cases!AX8-Cases!AX7</f>
        <v>0</v>
      </c>
      <c r="AZ9">
        <f>Cases!AY8-Cases!AY7</f>
        <v>0</v>
      </c>
      <c r="BA9">
        <f>Cases!AZ8-Cases!AZ7</f>
        <v>0</v>
      </c>
    </row>
    <row r="10" spans="2:53" x14ac:dyDescent="0.25">
      <c r="B10" s="1">
        <f>Cases!A9</f>
        <v>43898</v>
      </c>
      <c r="C10">
        <f>Cases!B9-Cases!B8</f>
        <v>111</v>
      </c>
      <c r="D10">
        <f>Cases!C9-Cases!C8</f>
        <v>0</v>
      </c>
      <c r="E10">
        <f>Cases!D9-Cases!D8</f>
        <v>0</v>
      </c>
      <c r="F10">
        <f>Cases!E9-Cases!E8</f>
        <v>-5</v>
      </c>
      <c r="G10">
        <f>Cases!F9-Cases!F8</f>
        <v>0</v>
      </c>
      <c r="H10">
        <f>Cases!G9-Cases!G8</f>
        <v>26</v>
      </c>
      <c r="I10">
        <f>Cases!H9-Cases!H8</f>
        <v>0</v>
      </c>
      <c r="J10">
        <f>Cases!I9-Cases!I8</f>
        <v>1</v>
      </c>
      <c r="K10">
        <f>Cases!J9-Cases!J8</f>
        <v>0</v>
      </c>
      <c r="L10">
        <f>Cases!K9-Cases!K8</f>
        <v>1</v>
      </c>
      <c r="M10">
        <f>Cases!L9-Cases!L8</f>
        <v>3</v>
      </c>
      <c r="N10">
        <f>Cases!M9-Cases!M8</f>
        <v>0</v>
      </c>
      <c r="O10">
        <f>Cases!N9-Cases!N8</f>
        <v>0</v>
      </c>
      <c r="P10">
        <f>Cases!O9-Cases!O8</f>
        <v>7</v>
      </c>
      <c r="Q10">
        <f>Cases!P9-Cases!P8</f>
        <v>3</v>
      </c>
      <c r="R10">
        <f>Cases!Q9-Cases!Q8</f>
        <v>3</v>
      </c>
      <c r="S10">
        <f>Cases!R9-Cases!R8</f>
        <v>0</v>
      </c>
      <c r="T10">
        <f>Cases!S9-Cases!S8</f>
        <v>3</v>
      </c>
      <c r="U10">
        <f>Cases!T9-Cases!T8</f>
        <v>0</v>
      </c>
      <c r="V10">
        <f>Cases!U9-Cases!U8</f>
        <v>0</v>
      </c>
      <c r="W10">
        <f>Cases!V9-Cases!V8</f>
        <v>2</v>
      </c>
      <c r="X10">
        <f>Cases!W9-Cases!W8</f>
        <v>15</v>
      </c>
      <c r="Y10">
        <f>Cases!X9-Cases!X8</f>
        <v>0</v>
      </c>
      <c r="Z10">
        <f>Cases!Y9-Cases!Y8</f>
        <v>1</v>
      </c>
      <c r="AA10">
        <f>Cases!Z9-Cases!Z8</f>
        <v>0</v>
      </c>
      <c r="AB10">
        <f>Cases!AA9-Cases!AA8</f>
        <v>-1</v>
      </c>
      <c r="AC10">
        <f>Cases!AB9-Cases!AB8</f>
        <v>0</v>
      </c>
      <c r="AD10">
        <f>Cases!AC9-Cases!AC8</f>
        <v>2</v>
      </c>
      <c r="AE10">
        <f>Cases!AD9-Cases!AD8</f>
        <v>1</v>
      </c>
      <c r="AF10">
        <f>Cases!AE9-Cases!AE8</f>
        <v>2</v>
      </c>
      <c r="AG10">
        <f>Cases!AF9-Cases!AF8</f>
        <v>2</v>
      </c>
      <c r="AH10">
        <f>Cases!AG9-Cases!AG8</f>
        <v>0</v>
      </c>
      <c r="AI10">
        <f>Cases!AH9-Cases!AH8</f>
        <v>29</v>
      </c>
      <c r="AJ10">
        <f>Cases!AI9-Cases!AI8</f>
        <v>2</v>
      </c>
      <c r="AK10">
        <f>Cases!AJ9-Cases!AJ8</f>
        <v>0</v>
      </c>
      <c r="AL10">
        <f>Cases!AK9-Cases!AK8</f>
        <v>0</v>
      </c>
      <c r="AM10">
        <f>Cases!AL9-Cases!AL8</f>
        <v>-1</v>
      </c>
      <c r="AN10">
        <f>Cases!AM9-Cases!AM8</f>
        <v>7</v>
      </c>
      <c r="AO10">
        <f>Cases!AN9-Cases!AN8</f>
        <v>2</v>
      </c>
      <c r="AP10">
        <f>Cases!AO9-Cases!AO8</f>
        <v>-2</v>
      </c>
      <c r="AQ10">
        <f>Cases!AP9-Cases!AP8</f>
        <v>4</v>
      </c>
      <c r="AR10">
        <f>Cases!AQ9-Cases!AQ8</f>
        <v>0</v>
      </c>
      <c r="AS10">
        <f>Cases!AR9-Cases!AR8</f>
        <v>3</v>
      </c>
      <c r="AT10">
        <f>Cases!AS9-Cases!AS8</f>
        <v>0</v>
      </c>
      <c r="AU10">
        <f>Cases!AT9-Cases!AT8</f>
        <v>0</v>
      </c>
      <c r="AV10">
        <f>Cases!AU9-Cases!AU8</f>
        <v>0</v>
      </c>
      <c r="AW10">
        <f>Cases!AV9-Cases!AV8</f>
        <v>1</v>
      </c>
      <c r="AX10">
        <f>Cases!AW9-Cases!AW8</f>
        <v>0</v>
      </c>
      <c r="AY10">
        <f>Cases!AX9-Cases!AX8</f>
        <v>0</v>
      </c>
      <c r="AZ10">
        <f>Cases!AY9-Cases!AY8</f>
        <v>0</v>
      </c>
      <c r="BA10">
        <f>Cases!AZ9-Cases!AZ8</f>
        <v>0</v>
      </c>
    </row>
    <row r="11" spans="2:53" x14ac:dyDescent="0.25">
      <c r="B11" s="1">
        <f>Cases!A10</f>
        <v>43899</v>
      </c>
      <c r="C11">
        <f>Cases!B10-Cases!B9</f>
        <v>125</v>
      </c>
      <c r="D11">
        <f>Cases!C10-Cases!C9</f>
        <v>0</v>
      </c>
      <c r="E11">
        <f>Cases!D10-Cases!D9</f>
        <v>0</v>
      </c>
      <c r="F11">
        <f>Cases!E10-Cases!E9</f>
        <v>0</v>
      </c>
      <c r="G11">
        <f>Cases!F10-Cases!F9</f>
        <v>0</v>
      </c>
      <c r="H11">
        <f>Cases!G10-Cases!G9</f>
        <v>19</v>
      </c>
      <c r="I11">
        <f>Cases!H10-Cases!H9</f>
        <v>4</v>
      </c>
      <c r="J11">
        <f>Cases!I10-Cases!I9</f>
        <v>1</v>
      </c>
      <c r="K11">
        <f>Cases!J10-Cases!J9</f>
        <v>0</v>
      </c>
      <c r="L11">
        <f>Cases!K10-Cases!K9</f>
        <v>1</v>
      </c>
      <c r="M11">
        <f>Cases!L10-Cases!L9</f>
        <v>4</v>
      </c>
      <c r="N11">
        <f>Cases!M10-Cases!M9</f>
        <v>0</v>
      </c>
      <c r="O11">
        <f>Cases!N10-Cases!N9</f>
        <v>0</v>
      </c>
      <c r="P11">
        <f>Cases!O10-Cases!O9</f>
        <v>4</v>
      </c>
      <c r="Q11">
        <f>Cases!P10-Cases!P9</f>
        <v>1</v>
      </c>
      <c r="R11">
        <f>Cases!Q10-Cases!Q9</f>
        <v>5</v>
      </c>
      <c r="S11">
        <f>Cases!R10-Cases!R9</f>
        <v>0</v>
      </c>
      <c r="T11">
        <f>Cases!S10-Cases!S9</f>
        <v>2</v>
      </c>
      <c r="U11">
        <f>Cases!T10-Cases!T9</f>
        <v>1</v>
      </c>
      <c r="V11">
        <f>Cases!U10-Cases!U9</f>
        <v>0</v>
      </c>
      <c r="W11">
        <f>Cases!V10-Cases!V9</f>
        <v>0</v>
      </c>
      <c r="X11">
        <f>Cases!W10-Cases!W9</f>
        <v>13</v>
      </c>
      <c r="Y11">
        <f>Cases!X10-Cases!X9</f>
        <v>0</v>
      </c>
      <c r="Z11">
        <f>Cases!Y10-Cases!Y9</f>
        <v>0</v>
      </c>
      <c r="AA11">
        <f>Cases!Z10-Cases!Z9</f>
        <v>0</v>
      </c>
      <c r="AB11">
        <f>Cases!AA10-Cases!AA9</f>
        <v>0</v>
      </c>
      <c r="AC11">
        <f>Cases!AB10-Cases!AB9</f>
        <v>0</v>
      </c>
      <c r="AD11">
        <f>Cases!AC10-Cases!AC9</f>
        <v>0</v>
      </c>
      <c r="AE11">
        <f>Cases!AD10-Cases!AD9</f>
        <v>0</v>
      </c>
      <c r="AF11">
        <f>Cases!AE10-Cases!AE9</f>
        <v>0</v>
      </c>
      <c r="AG11">
        <f>Cases!AF10-Cases!AF9</f>
        <v>5</v>
      </c>
      <c r="AH11">
        <f>Cases!AG10-Cases!AG9</f>
        <v>0</v>
      </c>
      <c r="AI11">
        <f>Cases!AH10-Cases!AH9</f>
        <v>37</v>
      </c>
      <c r="AJ11">
        <f>Cases!AI10-Cases!AI9</f>
        <v>5</v>
      </c>
      <c r="AK11">
        <f>Cases!AJ10-Cases!AJ9</f>
        <v>0</v>
      </c>
      <c r="AL11">
        <f>Cases!AK10-Cases!AK9</f>
        <v>0</v>
      </c>
      <c r="AM11">
        <f>Cases!AL10-Cases!AL9</f>
        <v>0</v>
      </c>
      <c r="AN11">
        <f>Cases!AM10-Cases!AM9</f>
        <v>0</v>
      </c>
      <c r="AO11">
        <f>Cases!AN10-Cases!AN9</f>
        <v>4</v>
      </c>
      <c r="AP11">
        <f>Cases!AO10-Cases!AO9</f>
        <v>3</v>
      </c>
      <c r="AQ11">
        <f>Cases!AP10-Cases!AP9</f>
        <v>1</v>
      </c>
      <c r="AR11">
        <f>Cases!AQ10-Cases!AQ9</f>
        <v>0</v>
      </c>
      <c r="AS11">
        <f>Cases!AR10-Cases!AR9</f>
        <v>1</v>
      </c>
      <c r="AT11">
        <f>Cases!AS10-Cases!AS9</f>
        <v>9</v>
      </c>
      <c r="AU11">
        <f>Cases!AT10-Cases!AT9</f>
        <v>0</v>
      </c>
      <c r="AV11">
        <f>Cases!AU10-Cases!AU9</f>
        <v>0</v>
      </c>
      <c r="AW11">
        <f>Cases!AV10-Cases!AV9</f>
        <v>3</v>
      </c>
      <c r="AX11">
        <f>Cases!AW10-Cases!AW9</f>
        <v>0</v>
      </c>
      <c r="AY11">
        <f>Cases!AX10-Cases!AX9</f>
        <v>0</v>
      </c>
      <c r="AZ11">
        <f>Cases!AY10-Cases!AY9</f>
        <v>2</v>
      </c>
      <c r="BA11">
        <f>Cases!AZ10-Cases!AZ9</f>
        <v>0</v>
      </c>
    </row>
    <row r="12" spans="2:53" x14ac:dyDescent="0.25">
      <c r="B12" s="1">
        <f>Cases!A11</f>
        <v>43900</v>
      </c>
      <c r="C12">
        <f>Cases!B11-Cases!B10</f>
        <v>353</v>
      </c>
      <c r="D12">
        <f>Cases!C11-Cases!C10</f>
        <v>0</v>
      </c>
      <c r="E12">
        <f>Cases!D11-Cases!D10</f>
        <v>0</v>
      </c>
      <c r="F12">
        <f>Cases!E11-Cases!E10</f>
        <v>6</v>
      </c>
      <c r="G12">
        <f>Cases!F11-Cases!F10</f>
        <v>0</v>
      </c>
      <c r="H12">
        <f>Cases!G11-Cases!G10</f>
        <v>24</v>
      </c>
      <c r="I12">
        <f>Cases!H11-Cases!H10</f>
        <v>5</v>
      </c>
      <c r="J12">
        <f>Cases!I11-Cases!I10</f>
        <v>-2</v>
      </c>
      <c r="K12">
        <f>Cases!J11-Cases!J10</f>
        <v>0</v>
      </c>
      <c r="L12">
        <f>Cases!K11-Cases!K10</f>
        <v>9</v>
      </c>
      <c r="M12">
        <f>Cases!L11-Cases!L10</f>
        <v>2</v>
      </c>
      <c r="N12">
        <f>Cases!M11-Cases!M10</f>
        <v>0</v>
      </c>
      <c r="O12">
        <f>Cases!N11-Cases!N10</f>
        <v>0</v>
      </c>
      <c r="P12">
        <f>Cases!O11-Cases!O10</f>
        <v>8</v>
      </c>
      <c r="Q12">
        <f>Cases!P11-Cases!P10</f>
        <v>5</v>
      </c>
      <c r="R12">
        <f>Cases!Q11-Cases!Q10</f>
        <v>5</v>
      </c>
      <c r="S12">
        <f>Cases!R11-Cases!R10</f>
        <v>0</v>
      </c>
      <c r="T12">
        <f>Cases!S11-Cases!S10</f>
        <v>2</v>
      </c>
      <c r="U12">
        <f>Cases!T11-Cases!T10</f>
        <v>4</v>
      </c>
      <c r="V12">
        <f>Cases!U11-Cases!U10</f>
        <v>0</v>
      </c>
      <c r="W12">
        <f>Cases!V11-Cases!V10</f>
        <v>1</v>
      </c>
      <c r="X12">
        <f>Cases!W11-Cases!W10</f>
        <v>51</v>
      </c>
      <c r="Y12">
        <f>Cases!X11-Cases!X10</f>
        <v>2</v>
      </c>
      <c r="Z12">
        <f>Cases!Y11-Cases!Y10</f>
        <v>1</v>
      </c>
      <c r="AA12">
        <f>Cases!Z11-Cases!Z10</f>
        <v>0</v>
      </c>
      <c r="AB12">
        <f>Cases!AA11-Cases!AA10</f>
        <v>1</v>
      </c>
      <c r="AC12">
        <f>Cases!AB11-Cases!AB10</f>
        <v>0</v>
      </c>
      <c r="AD12">
        <f>Cases!AC11-Cases!AC10</f>
        <v>1</v>
      </c>
      <c r="AE12">
        <f>Cases!AD11-Cases!AD10</f>
        <v>4</v>
      </c>
      <c r="AF12">
        <f>Cases!AE11-Cases!AE10</f>
        <v>1</v>
      </c>
      <c r="AG12">
        <f>Cases!AF11-Cases!AF10</f>
        <v>4</v>
      </c>
      <c r="AH12">
        <f>Cases!AG11-Cases!AG10</f>
        <v>0</v>
      </c>
      <c r="AI12">
        <f>Cases!AH11-Cases!AH10</f>
        <v>31</v>
      </c>
      <c r="AJ12">
        <f>Cases!AI11-Cases!AI10</f>
        <v>0</v>
      </c>
      <c r="AK12">
        <f>Cases!AJ11-Cases!AJ10</f>
        <v>0</v>
      </c>
      <c r="AL12">
        <f>Cases!AK11-Cases!AK10</f>
        <v>0</v>
      </c>
      <c r="AM12">
        <f>Cases!AL11-Cases!AL10</f>
        <v>2</v>
      </c>
      <c r="AN12">
        <f>Cases!AM11-Cases!AM10</f>
        <v>1</v>
      </c>
      <c r="AO12">
        <f>Cases!AN11-Cases!AN10</f>
        <v>2</v>
      </c>
      <c r="AP12">
        <f>Cases!AO11-Cases!AO10</f>
        <v>2</v>
      </c>
      <c r="AQ12">
        <f>Cases!AP11-Cases!AP10</f>
        <v>2</v>
      </c>
      <c r="AR12">
        <f>Cases!AQ11-Cases!AQ10</f>
        <v>5</v>
      </c>
      <c r="AS12">
        <f>Cases!AR11-Cases!AR10</f>
        <v>3</v>
      </c>
      <c r="AT12">
        <f>Cases!AS11-Cases!AS10</f>
        <v>3</v>
      </c>
      <c r="AU12">
        <f>Cases!AT11-Cases!AT10</f>
        <v>2</v>
      </c>
      <c r="AV12">
        <f>Cases!AU11-Cases!AU10</f>
        <v>0</v>
      </c>
      <c r="AW12">
        <f>Cases!AV11-Cases!AV10</f>
        <v>3</v>
      </c>
      <c r="AX12">
        <f>Cases!AW11-Cases!AW10</f>
        <v>162</v>
      </c>
      <c r="AY12">
        <f>Cases!AX11-Cases!AX10</f>
        <v>0</v>
      </c>
      <c r="AZ12">
        <f>Cases!AY11-Cases!AY10</f>
        <v>1</v>
      </c>
      <c r="BA12">
        <f>Cases!AZ11-Cases!AZ10</f>
        <v>0</v>
      </c>
    </row>
    <row r="13" spans="2:53" x14ac:dyDescent="0.25">
      <c r="B13" s="1">
        <f>Cases!A12</f>
        <v>43901</v>
      </c>
      <c r="C13">
        <f>Cases!B12-Cases!B11</f>
        <v>275</v>
      </c>
      <c r="D13">
        <f>Cases!C12-Cases!C11</f>
        <v>0</v>
      </c>
      <c r="E13">
        <f>Cases!D12-Cases!D11</f>
        <v>0</v>
      </c>
      <c r="F13">
        <f>Cases!E12-Cases!E11</f>
        <v>3</v>
      </c>
      <c r="G13">
        <f>Cases!F12-Cases!F11</f>
        <v>1</v>
      </c>
      <c r="H13">
        <f>Cases!G12-Cases!G11</f>
        <v>20</v>
      </c>
      <c r="I13">
        <f>Cases!H12-Cases!H11</f>
        <v>17</v>
      </c>
      <c r="J13">
        <f>Cases!I12-Cases!I11</f>
        <v>3</v>
      </c>
      <c r="K13">
        <f>Cases!J12-Cases!J11</f>
        <v>1</v>
      </c>
      <c r="L13">
        <f>Cases!K12-Cases!K11</f>
        <v>3</v>
      </c>
      <c r="M13">
        <f>Cases!L12-Cases!L11</f>
        <v>10</v>
      </c>
      <c r="N13">
        <f>Cases!M12-Cases!M11</f>
        <v>0</v>
      </c>
      <c r="O13">
        <f>Cases!N12-Cases!N11</f>
        <v>0</v>
      </c>
      <c r="P13">
        <f>Cases!O12-Cases!O11</f>
        <v>6</v>
      </c>
      <c r="Q13">
        <f>Cases!P12-Cases!P11</f>
        <v>1</v>
      </c>
      <c r="R13">
        <f>Cases!Q12-Cases!Q11</f>
        <v>1</v>
      </c>
      <c r="S13">
        <f>Cases!R12-Cases!R11</f>
        <v>0</v>
      </c>
      <c r="T13">
        <f>Cases!S12-Cases!S11</f>
        <v>0</v>
      </c>
      <c r="U13">
        <f>Cases!T12-Cases!T11</f>
        <v>8</v>
      </c>
      <c r="V13">
        <f>Cases!U12-Cases!U11</f>
        <v>0</v>
      </c>
      <c r="W13">
        <f>Cases!V12-Cases!V11</f>
        <v>3</v>
      </c>
      <c r="X13">
        <f>Cases!W12-Cases!W11</f>
        <v>3</v>
      </c>
      <c r="Y13">
        <f>Cases!X12-Cases!X11</f>
        <v>0</v>
      </c>
      <c r="Z13">
        <f>Cases!Y12-Cases!Y11</f>
        <v>2</v>
      </c>
      <c r="AA13">
        <f>Cases!Z12-Cases!Z11</f>
        <v>1</v>
      </c>
      <c r="AB13">
        <f>Cases!AA12-Cases!AA11</f>
        <v>-1</v>
      </c>
      <c r="AC13">
        <f>Cases!AB12-Cases!AB11</f>
        <v>0</v>
      </c>
      <c r="AD13">
        <f>Cases!AC12-Cases!AC11</f>
        <v>0</v>
      </c>
      <c r="AE13">
        <f>Cases!AD12-Cases!AD11</f>
        <v>3</v>
      </c>
      <c r="AF13">
        <f>Cases!AE12-Cases!AE11</f>
        <v>0</v>
      </c>
      <c r="AG13">
        <f>Cases!AF12-Cases!AF11</f>
        <v>8</v>
      </c>
      <c r="AH13">
        <f>Cases!AG12-Cases!AG11</f>
        <v>4</v>
      </c>
      <c r="AI13">
        <f>Cases!AH12-Cases!AH11</f>
        <v>43</v>
      </c>
      <c r="AJ13">
        <f>Cases!AI12-Cases!AI11</f>
        <v>1</v>
      </c>
      <c r="AK13">
        <f>Cases!AJ12-Cases!AJ11</f>
        <v>1</v>
      </c>
      <c r="AL13">
        <f>Cases!AK12-Cases!AK11</f>
        <v>4</v>
      </c>
      <c r="AM13">
        <f>Cases!AL12-Cases!AL11</f>
        <v>-2</v>
      </c>
      <c r="AN13">
        <f>Cases!AM12-Cases!AM11</f>
        <v>6</v>
      </c>
      <c r="AO13">
        <f>Cases!AN12-Cases!AN11</f>
        <v>4</v>
      </c>
      <c r="AP13">
        <f>Cases!AO12-Cases!AO11</f>
        <v>0</v>
      </c>
      <c r="AQ13">
        <f>Cases!AP12-Cases!AP11</f>
        <v>1</v>
      </c>
      <c r="AR13">
        <f>Cases!AQ12-Cases!AQ11</f>
        <v>3</v>
      </c>
      <c r="AS13">
        <f>Cases!AR12-Cases!AR11</f>
        <v>2</v>
      </c>
      <c r="AT13">
        <f>Cases!AS12-Cases!AS11</f>
        <v>3</v>
      </c>
      <c r="AU13">
        <f>Cases!AT12-Cases!AT11</f>
        <v>1</v>
      </c>
      <c r="AV13">
        <f>Cases!AU12-Cases!AU11</f>
        <v>0</v>
      </c>
      <c r="AW13">
        <f>Cases!AV12-Cases!AV11</f>
        <v>2</v>
      </c>
      <c r="AX13">
        <f>Cases!AW12-Cases!AW11</f>
        <v>105</v>
      </c>
      <c r="AY13">
        <f>Cases!AX12-Cases!AX11</f>
        <v>0</v>
      </c>
      <c r="AZ13">
        <f>Cases!AY12-Cases!AY11</f>
        <v>3</v>
      </c>
      <c r="BA13">
        <f>Cases!AZ12-Cases!AZ11</f>
        <v>1</v>
      </c>
    </row>
    <row r="14" spans="2:53" x14ac:dyDescent="0.25">
      <c r="B14" s="1">
        <f>Cases!A13</f>
        <v>43902</v>
      </c>
      <c r="C14">
        <f>Cases!B13-Cases!B12</f>
        <v>393</v>
      </c>
      <c r="D14">
        <f>Cases!C13-Cases!C12</f>
        <v>0</v>
      </c>
      <c r="E14">
        <f>Cases!D13-Cases!D12</f>
        <v>0</v>
      </c>
      <c r="F14">
        <f>Cases!E13-Cases!E12</f>
        <v>0</v>
      </c>
      <c r="G14">
        <f>Cases!F13-Cases!F12</f>
        <v>5</v>
      </c>
      <c r="H14">
        <f>Cases!G13-Cases!G12</f>
        <v>21</v>
      </c>
      <c r="I14">
        <f>Cases!H13-Cases!H12</f>
        <v>15</v>
      </c>
      <c r="J14">
        <f>Cases!I13-Cases!I12</f>
        <v>3</v>
      </c>
      <c r="K14">
        <f>Cases!J13-Cases!J12</f>
        <v>3</v>
      </c>
      <c r="L14">
        <f>Cases!K13-Cases!K12</f>
        <v>18</v>
      </c>
      <c r="M14">
        <f>Cases!L13-Cases!L12</f>
        <v>6</v>
      </c>
      <c r="N14">
        <f>Cases!M13-Cases!M12</f>
        <v>0</v>
      </c>
      <c r="O14">
        <f>Cases!N13-Cases!N12</f>
        <v>0</v>
      </c>
      <c r="P14">
        <f>Cases!O13-Cases!O12</f>
        <v>7</v>
      </c>
      <c r="Q14">
        <f>Cases!P13-Cases!P12</f>
        <v>1</v>
      </c>
      <c r="R14">
        <f>Cases!Q13-Cases!Q12</f>
        <v>2</v>
      </c>
      <c r="S14">
        <f>Cases!R13-Cases!R12</f>
        <v>4</v>
      </c>
      <c r="T14">
        <f>Cases!S13-Cases!S12</f>
        <v>3</v>
      </c>
      <c r="U14">
        <f>Cases!T13-Cases!T12</f>
        <v>6</v>
      </c>
      <c r="V14">
        <f>Cases!U13-Cases!U12</f>
        <v>1</v>
      </c>
      <c r="W14">
        <f>Cases!V13-Cases!V12</f>
        <v>3</v>
      </c>
      <c r="X14">
        <f>Cases!W13-Cases!W12</f>
        <v>13</v>
      </c>
      <c r="Y14">
        <f>Cases!X13-Cases!X12</f>
        <v>10</v>
      </c>
      <c r="Z14">
        <f>Cases!Y13-Cases!Y12</f>
        <v>4</v>
      </c>
      <c r="AA14">
        <f>Cases!Z13-Cases!Z12</f>
        <v>0</v>
      </c>
      <c r="AB14">
        <f>Cases!AA13-Cases!AA12</f>
        <v>2</v>
      </c>
      <c r="AC14">
        <f>Cases!AB13-Cases!AB12</f>
        <v>1</v>
      </c>
      <c r="AD14">
        <f>Cases!AC13-Cases!AC12</f>
        <v>5</v>
      </c>
      <c r="AE14">
        <f>Cases!AD13-Cases!AD12</f>
        <v>10</v>
      </c>
      <c r="AF14">
        <f>Cases!AE13-Cases!AE12</f>
        <v>1</v>
      </c>
      <c r="AG14">
        <f>Cases!AF13-Cases!AF12</f>
        <v>6</v>
      </c>
      <c r="AH14">
        <f>Cases!AG13-Cases!AG12</f>
        <v>2</v>
      </c>
      <c r="AI14">
        <f>Cases!AH13-Cases!AH12</f>
        <v>109</v>
      </c>
      <c r="AJ14">
        <f>Cases!AI13-Cases!AI12</f>
        <v>7</v>
      </c>
      <c r="AK14">
        <f>Cases!AJ13-Cases!AJ12</f>
        <v>0</v>
      </c>
      <c r="AL14">
        <f>Cases!AK13-Cases!AK12</f>
        <v>1</v>
      </c>
      <c r="AM14">
        <f>Cases!AL13-Cases!AL12</f>
        <v>0</v>
      </c>
      <c r="AN14">
        <f>Cases!AM13-Cases!AM12</f>
        <v>1</v>
      </c>
      <c r="AO14">
        <f>Cases!AN13-Cases!AN12</f>
        <v>6</v>
      </c>
      <c r="AP14">
        <f>Cases!AO13-Cases!AO12</f>
        <v>0</v>
      </c>
      <c r="AQ14">
        <f>Cases!AP13-Cases!AP12</f>
        <v>2</v>
      </c>
      <c r="AR14">
        <f>Cases!AQ13-Cases!AQ12</f>
        <v>-8</v>
      </c>
      <c r="AS14">
        <f>Cases!AR13-Cases!AR12</f>
        <v>9</v>
      </c>
      <c r="AT14">
        <f>Cases!AS13-Cases!AS12</f>
        <v>4</v>
      </c>
      <c r="AU14">
        <f>Cases!AT13-Cases!AT12</f>
        <v>2</v>
      </c>
      <c r="AV14">
        <f>Cases!AU13-Cases!AU12</f>
        <v>1</v>
      </c>
      <c r="AW14">
        <f>Cases!AV13-Cases!AV12</f>
        <v>7</v>
      </c>
      <c r="AX14">
        <f>Cases!AW13-Cases!AW12</f>
        <v>99</v>
      </c>
      <c r="AY14">
        <f>Cases!AX13-Cases!AX12</f>
        <v>0</v>
      </c>
      <c r="AZ14">
        <f>Cases!AY13-Cases!AY12</f>
        <v>2</v>
      </c>
      <c r="BA14">
        <f>Cases!AZ13-Cases!AZ12</f>
        <v>-1</v>
      </c>
    </row>
    <row r="15" spans="2:53" x14ac:dyDescent="0.25">
      <c r="B15" s="1">
        <f>Cases!A14</f>
        <v>43903</v>
      </c>
      <c r="C15">
        <f>Cases!B14-Cases!B13</f>
        <v>554</v>
      </c>
      <c r="D15">
        <f>Cases!C14-Cases!C13</f>
        <v>6</v>
      </c>
      <c r="E15">
        <f>Cases!D14-Cases!D13</f>
        <v>1</v>
      </c>
      <c r="F15">
        <f>Cases!E14-Cases!E13</f>
        <v>0</v>
      </c>
      <c r="G15">
        <f>Cases!F14-Cases!F13</f>
        <v>3</v>
      </c>
      <c r="H15">
        <f>Cases!G14-Cases!G13</f>
        <v>49</v>
      </c>
      <c r="I15">
        <f>Cases!H14-Cases!H13</f>
        <v>28</v>
      </c>
      <c r="J15">
        <f>Cases!I14-Cases!I13</f>
        <v>5</v>
      </c>
      <c r="K15">
        <f>Cases!J14-Cases!J13</f>
        <v>0</v>
      </c>
      <c r="L15">
        <f>Cases!K14-Cases!K13</f>
        <v>28</v>
      </c>
      <c r="M15">
        <f>Cases!L14-Cases!L13</f>
        <v>31</v>
      </c>
      <c r="N15">
        <f>Cases!M14-Cases!M13</f>
        <v>0</v>
      </c>
      <c r="O15">
        <f>Cases!N14-Cases!N13</f>
        <v>1</v>
      </c>
      <c r="P15">
        <f>Cases!O14-Cases!O13</f>
        <v>14</v>
      </c>
      <c r="Q15">
        <f>Cases!P14-Cases!P13</f>
        <v>3</v>
      </c>
      <c r="R15">
        <f>Cases!Q14-Cases!Q13</f>
        <v>1</v>
      </c>
      <c r="S15">
        <f>Cases!R14-Cases!R13</f>
        <v>1</v>
      </c>
      <c r="T15">
        <f>Cases!S14-Cases!S13</f>
        <v>3</v>
      </c>
      <c r="U15">
        <f>Cases!T14-Cases!T13</f>
        <v>17</v>
      </c>
      <c r="V15">
        <f>Cases!U14-Cases!U13</f>
        <v>2</v>
      </c>
      <c r="W15">
        <f>Cases!V14-Cases!V13</f>
        <v>5</v>
      </c>
      <c r="X15">
        <f>Cases!W14-Cases!W13</f>
        <v>15</v>
      </c>
      <c r="Y15">
        <f>Cases!X14-Cases!X13</f>
        <v>13</v>
      </c>
      <c r="Z15">
        <f>Cases!Y14-Cases!Y13</f>
        <v>5</v>
      </c>
      <c r="AA15">
        <f>Cases!Z14-Cases!Z13</f>
        <v>5</v>
      </c>
      <c r="AB15">
        <f>Cases!AA14-Cases!AA13</f>
        <v>2</v>
      </c>
      <c r="AC15">
        <f>Cases!AB14-Cases!AB13</f>
        <v>-1</v>
      </c>
      <c r="AD15">
        <f>Cases!AC14-Cases!AC13</f>
        <v>4</v>
      </c>
      <c r="AE15">
        <f>Cases!AD14-Cases!AD13</f>
        <v>12</v>
      </c>
      <c r="AF15">
        <f>Cases!AE14-Cases!AE13</f>
        <v>-6</v>
      </c>
      <c r="AG15">
        <f>Cases!AF14-Cases!AF13</f>
        <v>21</v>
      </c>
      <c r="AH15">
        <f>Cases!AG14-Cases!AG13</f>
        <v>4</v>
      </c>
      <c r="AI15">
        <f>Cases!AH14-Cases!AH13</f>
        <v>96</v>
      </c>
      <c r="AJ15">
        <f>Cases!AI14-Cases!AI13</f>
        <v>0</v>
      </c>
      <c r="AK15">
        <f>Cases!AJ14-Cases!AJ13</f>
        <v>0</v>
      </c>
      <c r="AL15">
        <f>Cases!AK14-Cases!AK13</f>
        <v>8</v>
      </c>
      <c r="AM15">
        <f>Cases!AL14-Cases!AL13</f>
        <v>3</v>
      </c>
      <c r="AN15">
        <f>Cases!AM14-Cases!AM13</f>
        <v>8</v>
      </c>
      <c r="AO15">
        <f>Cases!AN14-Cases!AN13</f>
        <v>19</v>
      </c>
      <c r="AP15">
        <f>Cases!AO14-Cases!AO13</f>
        <v>9</v>
      </c>
      <c r="AQ15">
        <f>Cases!AP14-Cases!AP13</f>
        <v>1</v>
      </c>
      <c r="AR15">
        <f>Cases!AQ14-Cases!AQ13</f>
        <v>9</v>
      </c>
      <c r="AS15">
        <f>Cases!AR14-Cases!AR13</f>
        <v>8</v>
      </c>
      <c r="AT15">
        <f>Cases!AS14-Cases!AS13</f>
        <v>0</v>
      </c>
      <c r="AU15">
        <f>Cases!AT14-Cases!AT13</f>
        <v>4</v>
      </c>
      <c r="AV15">
        <f>Cases!AU14-Cases!AU13</f>
        <v>0</v>
      </c>
      <c r="AW15">
        <f>Cases!AV14-Cases!AV13</f>
        <v>13</v>
      </c>
      <c r="AX15">
        <f>Cases!AW14-Cases!AW13</f>
        <v>91</v>
      </c>
      <c r="AY15">
        <f>Cases!AX14-Cases!AX13</f>
        <v>0</v>
      </c>
      <c r="AZ15">
        <f>Cases!AY14-Cases!AY13</f>
        <v>11</v>
      </c>
      <c r="BA15">
        <f>Cases!AZ14-Cases!AZ13</f>
        <v>2</v>
      </c>
    </row>
    <row r="16" spans="2:53" x14ac:dyDescent="0.25">
      <c r="B16" s="1">
        <f>Cases!A15</f>
        <v>43904</v>
      </c>
      <c r="C16">
        <f>Cases!B15-Cases!B14</f>
        <v>697</v>
      </c>
      <c r="D16">
        <f>Cases!C15-Cases!C14</f>
        <v>5</v>
      </c>
      <c r="E16">
        <f>Cases!D15-Cases!D14</f>
        <v>-1</v>
      </c>
      <c r="F16">
        <f>Cases!E15-Cases!E14</f>
        <v>3</v>
      </c>
      <c r="G16">
        <f>Cases!F15-Cases!F14</f>
        <v>3</v>
      </c>
      <c r="H16">
        <f>Cases!G15-Cases!G14</f>
        <v>88</v>
      </c>
      <c r="I16">
        <f>Cases!H15-Cases!H14</f>
        <v>24</v>
      </c>
      <c r="J16">
        <f>Cases!I15-Cases!I14</f>
        <v>9</v>
      </c>
      <c r="K16">
        <f>Cases!J15-Cases!J14</f>
        <v>2</v>
      </c>
      <c r="L16">
        <f>Cases!K15-Cases!K14</f>
        <v>38</v>
      </c>
      <c r="M16">
        <f>Cases!L15-Cases!L14</f>
        <v>2</v>
      </c>
      <c r="N16">
        <f>Cases!M15-Cases!M14</f>
        <v>4</v>
      </c>
      <c r="O16">
        <f>Cases!N15-Cases!N14</f>
        <v>4</v>
      </c>
      <c r="P16">
        <f>Cases!O15-Cases!O14</f>
        <v>18</v>
      </c>
      <c r="Q16">
        <f>Cases!P15-Cases!P14</f>
        <v>0</v>
      </c>
      <c r="R16">
        <f>Cases!Q15-Cases!Q14</f>
        <v>1</v>
      </c>
      <c r="S16">
        <f>Cases!R15-Cases!R14</f>
        <v>2</v>
      </c>
      <c r="T16">
        <f>Cases!S15-Cases!S14</f>
        <v>2</v>
      </c>
      <c r="U16">
        <f>Cases!T15-Cases!T14</f>
        <v>41</v>
      </c>
      <c r="V16">
        <f>Cases!U15-Cases!U14</f>
        <v>-3</v>
      </c>
      <c r="W16">
        <f>Cases!V15-Cases!V14</f>
        <v>9</v>
      </c>
      <c r="X16">
        <f>Cases!W15-Cases!W14</f>
        <v>15</v>
      </c>
      <c r="Y16">
        <f>Cases!X15-Cases!X14</f>
        <v>8</v>
      </c>
      <c r="Z16">
        <f>Cases!Y15-Cases!Y14</f>
        <v>7</v>
      </c>
      <c r="AA16">
        <f>Cases!Z15-Cases!Z14</f>
        <v>-6</v>
      </c>
      <c r="AB16">
        <f>Cases!AA15-Cases!AA14</f>
        <v>1</v>
      </c>
      <c r="AC16">
        <f>Cases!AB15-Cases!AB14</f>
        <v>0</v>
      </c>
      <c r="AD16">
        <f>Cases!AC15-Cases!AC14</f>
        <v>3</v>
      </c>
      <c r="AE16">
        <f>Cases!AD15-Cases!AD14</f>
        <v>11</v>
      </c>
      <c r="AF16">
        <f>Cases!AE15-Cases!AE14</f>
        <v>7</v>
      </c>
      <c r="AG16">
        <f>Cases!AF15-Cases!AF14</f>
        <v>19</v>
      </c>
      <c r="AH16">
        <f>Cases!AG15-Cases!AG14</f>
        <v>3</v>
      </c>
      <c r="AI16">
        <f>Cases!AH15-Cases!AH14</f>
        <v>192</v>
      </c>
      <c r="AJ16">
        <f>Cases!AI15-Cases!AI14</f>
        <v>8</v>
      </c>
      <c r="AK16">
        <f>Cases!AJ15-Cases!AJ14</f>
        <v>0</v>
      </c>
      <c r="AL16">
        <f>Cases!AK15-Cases!AK14</f>
        <v>13</v>
      </c>
      <c r="AM16">
        <f>Cases!AL15-Cases!AL14</f>
        <v>1</v>
      </c>
      <c r="AN16">
        <f>Cases!AM15-Cases!AM14</f>
        <v>6</v>
      </c>
      <c r="AO16">
        <f>Cases!AN15-Cases!AN14</f>
        <v>6</v>
      </c>
      <c r="AP16">
        <f>Cases!AO15-Cases!AO14</f>
        <v>6</v>
      </c>
      <c r="AQ16">
        <f>Cases!AP15-Cases!AP14</f>
        <v>6</v>
      </c>
      <c r="AR16">
        <f>Cases!AQ15-Cases!AQ14</f>
        <v>0</v>
      </c>
      <c r="AS16">
        <f>Cases!AR15-Cases!AR14</f>
        <v>6</v>
      </c>
      <c r="AT16">
        <f>Cases!AS15-Cases!AS14</f>
        <v>0</v>
      </c>
      <c r="AU16">
        <f>Cases!AT15-Cases!AT14</f>
        <v>1</v>
      </c>
      <c r="AV16">
        <f>Cases!AU15-Cases!AU14</f>
        <v>2</v>
      </c>
      <c r="AW16">
        <f>Cases!AV15-Cases!AV14</f>
        <v>11</v>
      </c>
      <c r="AX16">
        <f>Cases!AW15-Cases!AW14</f>
        <v>111</v>
      </c>
      <c r="AY16">
        <f>Cases!AX15-Cases!AX14</f>
        <v>0</v>
      </c>
      <c r="AZ16">
        <f>Cases!AY15-Cases!AY14</f>
        <v>8</v>
      </c>
      <c r="BA16">
        <f>Cases!AZ15-Cases!AZ14</f>
        <v>1</v>
      </c>
    </row>
    <row r="17" spans="2:53" x14ac:dyDescent="0.25">
      <c r="B17" s="1">
        <f>Cases!A16</f>
        <v>43905</v>
      </c>
      <c r="C17">
        <f>Cases!B16-Cases!B15</f>
        <v>700</v>
      </c>
      <c r="D17">
        <f>Cases!C16-Cases!C15</f>
        <v>11</v>
      </c>
      <c r="E17">
        <f>Cases!D16-Cases!D15</f>
        <v>0</v>
      </c>
      <c r="F17">
        <f>Cases!E16-Cases!E15</f>
        <v>-12</v>
      </c>
      <c r="G17">
        <f>Cases!F16-Cases!F15</f>
        <v>4</v>
      </c>
      <c r="H17">
        <f>Cases!G16-Cases!G15</f>
        <v>57</v>
      </c>
      <c r="I17">
        <f>Cases!H16-Cases!H15</f>
        <v>30</v>
      </c>
      <c r="J17">
        <f>Cases!I16-Cases!I15</f>
        <v>6</v>
      </c>
      <c r="K17">
        <f>Cases!J16-Cases!J15</f>
        <v>1</v>
      </c>
      <c r="L17">
        <f>Cases!K16-Cases!K15</f>
        <v>34</v>
      </c>
      <c r="M17">
        <f>Cases!L16-Cases!L15</f>
        <v>33</v>
      </c>
      <c r="N17">
        <f>Cases!M16-Cases!M15</f>
        <v>3</v>
      </c>
      <c r="O17">
        <f>Cases!N16-Cases!N15</f>
        <v>-5</v>
      </c>
      <c r="P17">
        <f>Cases!O16-Cases!O15</f>
        <v>29</v>
      </c>
      <c r="Q17">
        <f>Cases!P16-Cases!P15</f>
        <v>11</v>
      </c>
      <c r="R17">
        <f>Cases!Q16-Cases!Q15</f>
        <v>4</v>
      </c>
      <c r="S17">
        <f>Cases!R16-Cases!R15</f>
        <v>1</v>
      </c>
      <c r="T17">
        <f>Cases!S16-Cases!S15</f>
        <v>4</v>
      </c>
      <c r="U17">
        <f>Cases!T16-Cases!T15</f>
        <v>26</v>
      </c>
      <c r="V17">
        <f>Cases!U16-Cases!U15</f>
        <v>17</v>
      </c>
      <c r="W17">
        <f>Cases!V16-Cases!V15</f>
        <v>5</v>
      </c>
      <c r="X17">
        <f>Cases!W16-Cases!W15</f>
        <v>26</v>
      </c>
      <c r="Y17">
        <f>Cases!X16-Cases!X15</f>
        <v>20</v>
      </c>
      <c r="Z17">
        <f>Cases!Y16-Cases!Y15</f>
        <v>14</v>
      </c>
      <c r="AA17">
        <f>Cases!Z16-Cases!Z15</f>
        <v>10</v>
      </c>
      <c r="AB17">
        <f>Cases!AA16-Cases!AA15</f>
        <v>-5</v>
      </c>
      <c r="AC17">
        <f>Cases!AB16-Cases!AB15</f>
        <v>7</v>
      </c>
      <c r="AD17">
        <f>Cases!AC16-Cases!AC15</f>
        <v>1</v>
      </c>
      <c r="AE17">
        <f>Cases!AD16-Cases!AD15</f>
        <v>18</v>
      </c>
      <c r="AF17">
        <f>Cases!AE16-Cases!AE15</f>
        <v>6</v>
      </c>
      <c r="AG17">
        <f>Cases!AF16-Cases!AF15</f>
        <v>29</v>
      </c>
      <c r="AH17">
        <f>Cases!AG16-Cases!AG15</f>
        <v>4</v>
      </c>
      <c r="AI17">
        <f>Cases!AH16-Cases!AH15</f>
        <v>116</v>
      </c>
      <c r="AJ17">
        <f>Cases!AI16-Cases!AI15</f>
        <v>9</v>
      </c>
      <c r="AK17">
        <f>Cases!AJ16-Cases!AJ15</f>
        <v>0</v>
      </c>
      <c r="AL17">
        <f>Cases!AK16-Cases!AK15</f>
        <v>11</v>
      </c>
      <c r="AM17">
        <f>Cases!AL16-Cases!AL15</f>
        <v>3</v>
      </c>
      <c r="AN17">
        <f>Cases!AM16-Cases!AM15</f>
        <v>3</v>
      </c>
      <c r="AO17">
        <f>Cases!AN16-Cases!AN15</f>
        <v>16</v>
      </c>
      <c r="AP17">
        <f>Cases!AO16-Cases!AO15</f>
        <v>0</v>
      </c>
      <c r="AQ17">
        <f>Cases!AP16-Cases!AP15</f>
        <v>9</v>
      </c>
      <c r="AR17">
        <f>Cases!AQ16-Cases!AQ15</f>
        <v>0</v>
      </c>
      <c r="AS17">
        <f>Cases!AR16-Cases!AR15</f>
        <v>7</v>
      </c>
      <c r="AT17">
        <f>Cases!AS16-Cases!AS15</f>
        <v>34</v>
      </c>
      <c r="AU17">
        <f>Cases!AT16-Cases!AT15</f>
        <v>18</v>
      </c>
      <c r="AV17">
        <f>Cases!AU16-Cases!AU15</f>
        <v>4</v>
      </c>
      <c r="AW17">
        <f>Cases!AV16-Cases!AV15</f>
        <v>4</v>
      </c>
      <c r="AX17">
        <f>Cases!AW16-Cases!AW15</f>
        <v>74</v>
      </c>
      <c r="AY17">
        <f>Cases!AX16-Cases!AX15</f>
        <v>0</v>
      </c>
      <c r="AZ17">
        <f>Cases!AY16-Cases!AY15</f>
        <v>6</v>
      </c>
      <c r="BA17">
        <f>Cases!AZ16-Cases!AZ15</f>
        <v>-3</v>
      </c>
    </row>
    <row r="18" spans="2:53" x14ac:dyDescent="0.25">
      <c r="B18" s="1">
        <f>Cases!A17</f>
        <v>43906</v>
      </c>
      <c r="C18">
        <f>Cases!B17-Cases!B16</f>
        <v>882</v>
      </c>
      <c r="D18">
        <f>Cases!C17-Cases!C16</f>
        <v>7</v>
      </c>
      <c r="E18">
        <f>Cases!D17-Cases!D16</f>
        <v>3</v>
      </c>
      <c r="F18">
        <f>Cases!E17-Cases!E16</f>
        <v>18</v>
      </c>
      <c r="G18">
        <f>Cases!F17-Cases!F16</f>
        <v>6</v>
      </c>
      <c r="H18">
        <f>Cases!G17-Cases!G16</f>
        <v>80</v>
      </c>
      <c r="I18">
        <f>Cases!H17-Cases!H16</f>
        <v>29</v>
      </c>
      <c r="J18">
        <f>Cases!I17-Cases!I16</f>
        <v>15</v>
      </c>
      <c r="K18">
        <f>Cases!J17-Cases!J16</f>
        <v>1</v>
      </c>
      <c r="L18">
        <f>Cases!K17-Cases!K16</f>
        <v>11</v>
      </c>
      <c r="M18">
        <f>Cases!L17-Cases!L16</f>
        <v>22</v>
      </c>
      <c r="N18">
        <f>Cases!M17-Cases!M16</f>
        <v>3</v>
      </c>
      <c r="O18">
        <f>Cases!N17-Cases!N16</f>
        <v>5</v>
      </c>
      <c r="P18">
        <f>Cases!O17-Cases!O16</f>
        <v>12</v>
      </c>
      <c r="Q18">
        <f>Cases!P17-Cases!P16</f>
        <v>4</v>
      </c>
      <c r="R18">
        <f>Cases!Q17-Cases!Q16</f>
        <v>1</v>
      </c>
      <c r="S18">
        <f>Cases!R17-Cases!R16</f>
        <v>2</v>
      </c>
      <c r="T18">
        <f>Cases!S17-Cases!S16</f>
        <v>2</v>
      </c>
      <c r="U18">
        <f>Cases!T17-Cases!T16</f>
        <v>33</v>
      </c>
      <c r="V18">
        <f>Cases!U17-Cases!U16</f>
        <v>15</v>
      </c>
      <c r="W18">
        <f>Cases!V17-Cases!V16</f>
        <v>6</v>
      </c>
      <c r="X18">
        <f>Cases!W17-Cases!W16</f>
        <v>33</v>
      </c>
      <c r="Y18">
        <f>Cases!X17-Cases!X16</f>
        <v>1</v>
      </c>
      <c r="Z18">
        <f>Cases!Y17-Cases!Y16</f>
        <v>19</v>
      </c>
      <c r="AA18">
        <f>Cases!Z17-Cases!Z16</f>
        <v>2</v>
      </c>
      <c r="AB18">
        <f>Cases!AA17-Cases!AA16</f>
        <v>8</v>
      </c>
      <c r="AC18">
        <f>Cases!AB17-Cases!AB16</f>
        <v>-7</v>
      </c>
      <c r="AD18">
        <f>Cases!AC17-Cases!AC16</f>
        <v>1</v>
      </c>
      <c r="AE18">
        <f>Cases!AD17-Cases!AD16</f>
        <v>10</v>
      </c>
      <c r="AF18">
        <f>Cases!AE17-Cases!AE16</f>
        <v>4</v>
      </c>
      <c r="AG18">
        <f>Cases!AF17-Cases!AF16</f>
        <v>80</v>
      </c>
      <c r="AH18">
        <f>Cases!AG17-Cases!AG16</f>
        <v>4</v>
      </c>
      <c r="AI18">
        <f>Cases!AH17-Cases!AH16</f>
        <v>221</v>
      </c>
      <c r="AJ18">
        <f>Cases!AI17-Cases!AI16</f>
        <v>1</v>
      </c>
      <c r="AK18">
        <f>Cases!AJ17-Cases!AJ16</f>
        <v>0</v>
      </c>
      <c r="AL18">
        <f>Cases!AK17-Cases!AK16</f>
        <v>13</v>
      </c>
      <c r="AM18">
        <f>Cases!AL17-Cases!AL16</f>
        <v>3</v>
      </c>
      <c r="AN18">
        <f>Cases!AM17-Cases!AM16</f>
        <v>8</v>
      </c>
      <c r="AO18">
        <f>Cases!AN17-Cases!AN16</f>
        <v>13</v>
      </c>
      <c r="AP18">
        <f>Cases!AO17-Cases!AO16</f>
        <v>1</v>
      </c>
      <c r="AQ18">
        <f>Cases!AP17-Cases!AP16</f>
        <v>5</v>
      </c>
      <c r="AR18">
        <f>Cases!AQ17-Cases!AQ16</f>
        <v>1</v>
      </c>
      <c r="AS18">
        <f>Cases!AR17-Cases!AR16</f>
        <v>13</v>
      </c>
      <c r="AT18">
        <f>Cases!AS17-Cases!AS16</f>
        <v>0</v>
      </c>
      <c r="AU18">
        <f>Cases!AT17-Cases!AT16</f>
        <v>11</v>
      </c>
      <c r="AV18">
        <f>Cases!AU17-Cases!AU16</f>
        <v>4</v>
      </c>
      <c r="AW18">
        <f>Cases!AV17-Cases!AV16</f>
        <v>6</v>
      </c>
      <c r="AX18">
        <f>Cases!AW17-Cases!AW16</f>
        <v>127</v>
      </c>
      <c r="AY18">
        <f>Cases!AX17-Cases!AX16</f>
        <v>1</v>
      </c>
      <c r="AZ18">
        <f>Cases!AY17-Cases!AY16</f>
        <v>14</v>
      </c>
      <c r="BA18">
        <f>Cases!AZ17-Cases!AZ16</f>
        <v>10</v>
      </c>
    </row>
    <row r="19" spans="2:53" x14ac:dyDescent="0.25">
      <c r="B19" s="1">
        <f>Cases!A18</f>
        <v>43907</v>
      </c>
      <c r="C19">
        <f>Cases!B18-Cases!B17</f>
        <v>1361</v>
      </c>
      <c r="D19">
        <f>Cases!C18-Cases!C17</f>
        <v>10</v>
      </c>
      <c r="E19">
        <f>Cases!D18-Cases!D17</f>
        <v>-3</v>
      </c>
      <c r="F19">
        <f>Cases!E18-Cases!E17</f>
        <v>2</v>
      </c>
      <c r="G19">
        <f>Cases!F18-Cases!F17</f>
        <v>0</v>
      </c>
      <c r="H19">
        <f>Cases!G18-Cases!G17</f>
        <v>126</v>
      </c>
      <c r="I19">
        <f>Cases!H18-Cases!H17</f>
        <v>23</v>
      </c>
      <c r="J19">
        <f>Cases!I18-Cases!I17</f>
        <v>27</v>
      </c>
      <c r="K19">
        <f>Cases!J18-Cases!J17</f>
        <v>8</v>
      </c>
      <c r="L19">
        <f>Cases!K18-Cases!K17</f>
        <v>56</v>
      </c>
      <c r="M19">
        <f>Cases!L18-Cases!L17</f>
        <v>25</v>
      </c>
      <c r="N19">
        <f>Cases!M18-Cases!M17</f>
        <v>4</v>
      </c>
      <c r="O19">
        <f>Cases!N18-Cases!N17</f>
        <v>4</v>
      </c>
      <c r="P19">
        <f>Cases!O18-Cases!O17</f>
        <v>55</v>
      </c>
      <c r="Q19">
        <f>Cases!P18-Cases!P17</f>
        <v>9</v>
      </c>
      <c r="R19">
        <f>Cases!Q18-Cases!Q17</f>
        <v>6</v>
      </c>
      <c r="S19">
        <f>Cases!R18-Cases!R17</f>
        <v>5</v>
      </c>
      <c r="T19">
        <f>Cases!S18-Cases!S17</f>
        <v>4</v>
      </c>
      <c r="U19">
        <f>Cases!T18-Cases!T17</f>
        <v>60</v>
      </c>
      <c r="V19">
        <f>Cases!U18-Cases!U17</f>
        <v>10</v>
      </c>
      <c r="W19">
        <f>Cases!V18-Cases!V17</f>
        <v>20</v>
      </c>
      <c r="X19">
        <f>Cases!W18-Cases!W17</f>
        <v>21</v>
      </c>
      <c r="Y19">
        <f>Cases!X18-Cases!X17</f>
        <v>11</v>
      </c>
      <c r="Z19">
        <f>Cases!Y18-Cases!Y17</f>
        <v>6</v>
      </c>
      <c r="AA19">
        <f>Cases!Z18-Cases!Z17</f>
        <v>9</v>
      </c>
      <c r="AB19">
        <f>Cases!AA18-Cases!AA17</f>
        <v>7</v>
      </c>
      <c r="AC19">
        <f>Cases!AB18-Cases!AB17</f>
        <v>0</v>
      </c>
      <c r="AD19">
        <f>Cases!AC18-Cases!AC17</f>
        <v>5</v>
      </c>
      <c r="AE19">
        <f>Cases!AD18-Cases!AD17</f>
        <v>5</v>
      </c>
      <c r="AF19">
        <f>Cases!AE18-Cases!AE17</f>
        <v>9</v>
      </c>
      <c r="AG19">
        <f>Cases!AF18-Cases!AF17</f>
        <v>89</v>
      </c>
      <c r="AH19">
        <f>Cases!AG18-Cases!AG17</f>
        <v>2</v>
      </c>
      <c r="AI19">
        <f>Cases!AH18-Cases!AH17</f>
        <v>424</v>
      </c>
      <c r="AJ19">
        <f>Cases!AI18-Cases!AI17</f>
        <v>7</v>
      </c>
      <c r="AK19">
        <f>Cases!AJ18-Cases!AJ17</f>
        <v>4</v>
      </c>
      <c r="AL19">
        <f>Cases!AK18-Cases!AK17</f>
        <v>17</v>
      </c>
      <c r="AM19">
        <f>Cases!AL18-Cases!AL17</f>
        <v>7</v>
      </c>
      <c r="AN19">
        <f>Cases!AM18-Cases!AM17</f>
        <v>18</v>
      </c>
      <c r="AO19">
        <f>Cases!AN18-Cases!AN17</f>
        <v>20</v>
      </c>
      <c r="AP19">
        <f>Cases!AO18-Cases!AO17</f>
        <v>12</v>
      </c>
      <c r="AQ19">
        <f>Cases!AP18-Cases!AP17</f>
        <v>14</v>
      </c>
      <c r="AR19">
        <f>Cases!AQ18-Cases!AQ17</f>
        <v>1</v>
      </c>
      <c r="AS19">
        <f>Cases!AR18-Cases!AR17</f>
        <v>21</v>
      </c>
      <c r="AT19">
        <f>Cases!AS18-Cases!AS17</f>
        <v>7</v>
      </c>
      <c r="AU19">
        <f>Cases!AT18-Cases!AT17</f>
        <v>12</v>
      </c>
      <c r="AV19">
        <f>Cases!AU18-Cases!AU17</f>
        <v>5</v>
      </c>
      <c r="AW19">
        <f>Cases!AV18-Cases!AV17</f>
        <v>16</v>
      </c>
      <c r="AX19">
        <f>Cases!AW18-Cases!AW17</f>
        <v>135</v>
      </c>
      <c r="AY19">
        <f>Cases!AX18-Cases!AX17</f>
        <v>0</v>
      </c>
      <c r="AZ19">
        <f>Cases!AY18-Cases!AY17</f>
        <v>25</v>
      </c>
      <c r="BA19">
        <f>Cases!AZ18-Cases!AZ17</f>
        <v>1</v>
      </c>
    </row>
    <row r="20" spans="2:53" x14ac:dyDescent="0.25">
      <c r="B20" s="1">
        <f>Cases!A19</f>
        <v>43908</v>
      </c>
      <c r="C20">
        <f>Cases!B19-Cases!B18</f>
        <v>2298</v>
      </c>
      <c r="D20">
        <f>Cases!C19-Cases!C18</f>
        <v>12</v>
      </c>
      <c r="E20">
        <f>Cases!D19-Cases!D18</f>
        <v>6</v>
      </c>
      <c r="F20">
        <f>Cases!E19-Cases!E18</f>
        <v>7</v>
      </c>
      <c r="G20">
        <f>Cases!F19-Cases!F18</f>
        <v>15</v>
      </c>
      <c r="H20">
        <f>Cases!G19-Cases!G18</f>
        <v>77</v>
      </c>
      <c r="I20">
        <f>Cases!H19-Cases!H18</f>
        <v>33</v>
      </c>
      <c r="J20">
        <f>Cases!I19-Cases!I18</f>
        <v>28</v>
      </c>
      <c r="K20">
        <f>Cases!J19-Cases!J18</f>
        <v>10</v>
      </c>
      <c r="L20">
        <f>Cases!K19-Cases!K18</f>
        <v>112</v>
      </c>
      <c r="M20">
        <f>Cases!L19-Cases!L18</f>
        <v>51</v>
      </c>
      <c r="N20">
        <f>Cases!M19-Cases!M18</f>
        <v>2</v>
      </c>
      <c r="O20">
        <f>Cases!N19-Cases!N18</f>
        <v>2</v>
      </c>
      <c r="P20">
        <f>Cases!O19-Cases!O18</f>
        <v>128</v>
      </c>
      <c r="Q20">
        <f>Cases!P19-Cases!P18</f>
        <v>17</v>
      </c>
      <c r="R20">
        <f>Cases!Q19-Cases!Q18</f>
        <v>9</v>
      </c>
      <c r="S20">
        <f>Cases!R19-Cases!R18</f>
        <v>5</v>
      </c>
      <c r="T20">
        <f>Cases!S19-Cases!S18</f>
        <v>9</v>
      </c>
      <c r="U20">
        <f>Cases!T19-Cases!T18</f>
        <v>84</v>
      </c>
      <c r="V20">
        <f>Cases!U19-Cases!U18</f>
        <v>10</v>
      </c>
      <c r="W20">
        <f>Cases!V19-Cases!V18</f>
        <v>28</v>
      </c>
      <c r="X20">
        <f>Cases!W19-Cases!W18</f>
        <v>38</v>
      </c>
      <c r="Y20">
        <f>Cases!X19-Cases!X18</f>
        <v>15</v>
      </c>
      <c r="Z20">
        <f>Cases!Y19-Cases!Y18</f>
        <v>17</v>
      </c>
      <c r="AA20">
        <f>Cases!Z19-Cases!Z18</f>
        <v>13</v>
      </c>
      <c r="AB20">
        <f>Cases!AA19-Cases!AA18</f>
        <v>9</v>
      </c>
      <c r="AC20">
        <f>Cases!AB19-Cases!AB18</f>
        <v>12</v>
      </c>
      <c r="AD20">
        <f>Cases!AC19-Cases!AC18</f>
        <v>4</v>
      </c>
      <c r="AE20">
        <f>Cases!AD19-Cases!AD18</f>
        <v>23</v>
      </c>
      <c r="AF20">
        <f>Cases!AE19-Cases!AE18</f>
        <v>13</v>
      </c>
      <c r="AG20">
        <f>Cases!AF19-Cases!AF18</f>
        <v>160</v>
      </c>
      <c r="AH20">
        <f>Cases!AG19-Cases!AG18</f>
        <v>5</v>
      </c>
      <c r="AI20">
        <f>Cases!AH19-Cases!AH18</f>
        <v>1008</v>
      </c>
      <c r="AJ20">
        <f>Cases!AI19-Cases!AI18</f>
        <v>23</v>
      </c>
      <c r="AK20">
        <f>Cases!AJ19-Cases!AJ18</f>
        <v>2</v>
      </c>
      <c r="AL20">
        <f>Cases!AK19-Cases!AK18</f>
        <v>21</v>
      </c>
      <c r="AM20">
        <f>Cases!AL19-Cases!AL18</f>
        <v>12</v>
      </c>
      <c r="AN20">
        <f>Cases!AM19-Cases!AM18</f>
        <v>10</v>
      </c>
      <c r="AO20">
        <f>Cases!AN19-Cases!AN18</f>
        <v>37</v>
      </c>
      <c r="AP20">
        <f>Cases!AO19-Cases!AO18</f>
        <v>0</v>
      </c>
      <c r="AQ20">
        <f>Cases!AP19-Cases!AP18</f>
        <v>13</v>
      </c>
      <c r="AR20">
        <f>Cases!AQ19-Cases!AQ18</f>
        <v>0</v>
      </c>
      <c r="AS20">
        <f>Cases!AR19-Cases!AR18</f>
        <v>25</v>
      </c>
      <c r="AT20">
        <f>Cases!AS19-Cases!AS18</f>
        <v>19</v>
      </c>
      <c r="AU20">
        <f>Cases!AT19-Cases!AT18</f>
        <v>12</v>
      </c>
      <c r="AV20">
        <f>Cases!AU19-Cases!AU18</f>
        <v>2</v>
      </c>
      <c r="AW20">
        <f>Cases!AV19-Cases!AV18</f>
        <v>10</v>
      </c>
      <c r="AX20">
        <f>Cases!AW19-Cases!AW18</f>
        <v>108</v>
      </c>
      <c r="AY20">
        <f>Cases!AX19-Cases!AX18</f>
        <v>1</v>
      </c>
      <c r="AZ20">
        <f>Cases!AY19-Cases!AY18</f>
        <v>34</v>
      </c>
      <c r="BA20">
        <f>Cases!AZ19-Cases!AZ18</f>
        <v>7</v>
      </c>
    </row>
    <row r="21" spans="2:53" x14ac:dyDescent="0.25">
      <c r="B21" s="1">
        <f>Cases!A20</f>
        <v>43909</v>
      </c>
      <c r="C21">
        <f>Cases!B20-Cases!B19</f>
        <v>4014</v>
      </c>
      <c r="D21">
        <f>Cases!C20-Cases!C19</f>
        <v>27</v>
      </c>
      <c r="E21">
        <f>Cases!D20-Cases!D19</f>
        <v>3</v>
      </c>
      <c r="F21">
        <f>Cases!E20-Cases!E19</f>
        <v>17</v>
      </c>
      <c r="G21">
        <f>Cases!F20-Cases!F19</f>
        <v>25</v>
      </c>
      <c r="H21">
        <f>Cases!G20-Cases!G19</f>
        <v>331</v>
      </c>
      <c r="I21">
        <f>Cases!H20-Cases!H19</f>
        <v>61</v>
      </c>
      <c r="J21">
        <f>Cases!I20-Cases!I19</f>
        <v>63</v>
      </c>
      <c r="K21">
        <f>Cases!J20-Cases!J19</f>
        <v>4</v>
      </c>
      <c r="L21">
        <f>Cases!K20-Cases!K19</f>
        <v>104</v>
      </c>
      <c r="M21">
        <f>Cases!L20-Cases!L19</f>
        <v>90</v>
      </c>
      <c r="N21">
        <f>Cases!M20-Cases!M19</f>
        <v>10</v>
      </c>
      <c r="O21">
        <f>Cases!N20-Cases!N19</f>
        <v>12</v>
      </c>
      <c r="P21">
        <f>Cases!O20-Cases!O19</f>
        <v>134</v>
      </c>
      <c r="Q21">
        <f>Cases!P20-Cases!P19</f>
        <v>23</v>
      </c>
      <c r="R21">
        <f>Cases!Q20-Cases!Q19</f>
        <v>6</v>
      </c>
      <c r="S21">
        <f>Cases!R20-Cases!R19</f>
        <v>13</v>
      </c>
      <c r="T21">
        <f>Cases!S20-Cases!S19</f>
        <v>5</v>
      </c>
      <c r="U21">
        <f>Cases!T20-Cases!T19</f>
        <v>112</v>
      </c>
      <c r="V21">
        <f>Cases!U20-Cases!U19</f>
        <v>4</v>
      </c>
      <c r="W21">
        <f>Cases!V20-Cases!V19</f>
        <v>22</v>
      </c>
      <c r="X21">
        <f>Cases!W20-Cases!W19</f>
        <v>72</v>
      </c>
      <c r="Y21">
        <f>Cases!X20-Cases!X19</f>
        <v>254</v>
      </c>
      <c r="Z21">
        <f>Cases!Y20-Cases!Y19</f>
        <v>12</v>
      </c>
      <c r="AA21">
        <f>Cases!Z20-Cases!Z19</f>
        <v>16</v>
      </c>
      <c r="AB21">
        <f>Cases!AA20-Cases!AA19</f>
        <v>4</v>
      </c>
      <c r="AC21">
        <f>Cases!AB20-Cases!AB19</f>
        <v>-12</v>
      </c>
      <c r="AD21">
        <f>Cases!AC20-Cases!AC19</f>
        <v>6</v>
      </c>
      <c r="AE21">
        <f>Cases!AD20-Cases!AD19</f>
        <v>8</v>
      </c>
      <c r="AF21">
        <f>Cases!AE20-Cases!AE19</f>
        <v>5</v>
      </c>
      <c r="AG21">
        <f>Cases!AF20-Cases!AF19</f>
        <v>315</v>
      </c>
      <c r="AH21">
        <f>Cases!AG20-Cases!AG19</f>
        <v>7</v>
      </c>
      <c r="AI21">
        <f>Cases!AH20-Cases!AH19</f>
        <v>1770</v>
      </c>
      <c r="AJ21">
        <f>Cases!AI20-Cases!AI19</f>
        <v>34</v>
      </c>
      <c r="AK21">
        <f>Cases!AJ20-Cases!AJ19</f>
        <v>12</v>
      </c>
      <c r="AL21">
        <f>Cases!AK20-Cases!AK19</f>
        <v>31</v>
      </c>
      <c r="AM21">
        <f>Cases!AL20-Cases!AL19</f>
        <v>15</v>
      </c>
      <c r="AN21">
        <f>Cases!AM20-Cases!AM19</f>
        <v>13</v>
      </c>
      <c r="AO21">
        <f>Cases!AN20-Cases!AN19</f>
        <v>52</v>
      </c>
      <c r="AP21">
        <f>Cases!AO20-Cases!AO19</f>
        <v>-33</v>
      </c>
      <c r="AQ21">
        <f>Cases!AP20-Cases!AP19</f>
        <v>20</v>
      </c>
      <c r="AR21">
        <f>Cases!AQ20-Cases!AQ19</f>
        <v>3</v>
      </c>
      <c r="AS21">
        <f>Cases!AR20-Cases!AR19</f>
        <v>56</v>
      </c>
      <c r="AT21">
        <f>Cases!AS20-Cases!AS19</f>
        <v>26</v>
      </c>
      <c r="AU21">
        <f>Cases!AT20-Cases!AT19</f>
        <v>15</v>
      </c>
      <c r="AV21">
        <f>Cases!AU20-Cases!AU19</f>
        <v>3</v>
      </c>
      <c r="AW21">
        <f>Cases!AV20-Cases!AV19</f>
        <v>17</v>
      </c>
      <c r="AX21">
        <f>Cases!AW20-Cases!AW19</f>
        <v>175</v>
      </c>
      <c r="AY21">
        <f>Cases!AX20-Cases!AX19</f>
        <v>3</v>
      </c>
      <c r="AZ21">
        <f>Cases!AY20-Cases!AY19</f>
        <v>49</v>
      </c>
      <c r="BA21">
        <f>Cases!AZ20-Cases!AZ19</f>
        <v>0</v>
      </c>
    </row>
    <row r="22" spans="2:53" x14ac:dyDescent="0.25">
      <c r="B22" s="1">
        <f>Cases!A21</f>
        <v>43910</v>
      </c>
      <c r="C22">
        <f>Cases!B21-Cases!B20</f>
        <v>5392</v>
      </c>
      <c r="D22">
        <f>Cases!C21-Cases!C20</f>
        <v>28</v>
      </c>
      <c r="E22">
        <f>Cases!D21-Cases!D20</f>
        <v>3</v>
      </c>
      <c r="F22">
        <f>Cases!E21-Cases!E20</f>
        <v>19</v>
      </c>
      <c r="G22">
        <f>Cases!F21-Cases!F20</f>
        <v>38</v>
      </c>
      <c r="H22">
        <f>Cases!G21-Cases!G20</f>
        <v>218</v>
      </c>
      <c r="I22">
        <f>Cases!H21-Cases!H20</f>
        <v>86</v>
      </c>
      <c r="J22">
        <f>Cases!I21-Cases!I20</f>
        <v>35</v>
      </c>
      <c r="K22">
        <f>Cases!J21-Cases!J20</f>
        <v>9</v>
      </c>
      <c r="L22">
        <f>Cases!K21-Cases!K20</f>
        <v>131</v>
      </c>
      <c r="M22">
        <f>Cases!L21-Cases!L20</f>
        <v>133</v>
      </c>
      <c r="N22">
        <f>Cases!M21-Cases!M20</f>
        <v>11</v>
      </c>
      <c r="O22">
        <f>Cases!N21-Cases!N20</f>
        <v>8</v>
      </c>
      <c r="P22">
        <f>Cases!O21-Cases!O20</f>
        <v>163</v>
      </c>
      <c r="Q22">
        <f>Cases!P21-Cases!P20</f>
        <v>45</v>
      </c>
      <c r="R22">
        <f>Cases!Q21-Cases!Q20</f>
        <v>1</v>
      </c>
      <c r="S22">
        <f>Cases!R21-Cases!R20</f>
        <v>10</v>
      </c>
      <c r="T22">
        <f>Cases!S21-Cases!S20</f>
        <v>8</v>
      </c>
      <c r="U22">
        <f>Cases!T21-Cases!T20</f>
        <v>145</v>
      </c>
      <c r="V22">
        <f>Cases!U21-Cases!U20</f>
        <v>14</v>
      </c>
      <c r="W22">
        <f>Cases!V21-Cases!V20</f>
        <v>43</v>
      </c>
      <c r="X22">
        <f>Cases!W21-Cases!W20</f>
        <v>85</v>
      </c>
      <c r="Y22">
        <f>Cases!X21-Cases!X20</f>
        <v>215</v>
      </c>
      <c r="Z22">
        <f>Cases!Y21-Cases!Y20</f>
        <v>26</v>
      </c>
      <c r="AA22">
        <f>Cases!Z21-Cases!Z20</f>
        <v>30</v>
      </c>
      <c r="AB22">
        <f>Cases!AA21-Cases!AA20</f>
        <v>19</v>
      </c>
      <c r="AC22">
        <f>Cases!AB21-Cases!AB20</f>
        <v>0</v>
      </c>
      <c r="AD22">
        <f>Cases!AC21-Cases!AC20</f>
        <v>4</v>
      </c>
      <c r="AE22">
        <f>Cases!AD21-Cases!AD20</f>
        <v>15</v>
      </c>
      <c r="AF22">
        <f>Cases!AE21-Cases!AE20</f>
        <v>11</v>
      </c>
      <c r="AG22">
        <f>Cases!AF21-Cases!AF20</f>
        <v>148</v>
      </c>
      <c r="AH22">
        <f>Cases!AG21-Cases!AG20</f>
        <v>8</v>
      </c>
      <c r="AI22">
        <f>Cases!AH21-Cases!AH20</f>
        <v>2950</v>
      </c>
      <c r="AJ22">
        <f>Cases!AI21-Cases!AI20</f>
        <v>40</v>
      </c>
      <c r="AK22">
        <f>Cases!AJ21-Cases!AJ20</f>
        <v>7</v>
      </c>
      <c r="AL22">
        <f>Cases!AK21-Cases!AK20</f>
        <v>50</v>
      </c>
      <c r="AM22">
        <f>Cases!AL21-Cases!AL20</f>
        <v>5</v>
      </c>
      <c r="AN22">
        <f>Cases!AM21-Cases!AM20</f>
        <v>26</v>
      </c>
      <c r="AO22">
        <f>Cases!AN21-Cases!AN20</f>
        <v>83</v>
      </c>
      <c r="AP22">
        <f>Cases!AO21-Cases!AO20</f>
        <v>44</v>
      </c>
      <c r="AQ22">
        <f>Cases!AP21-Cases!AP20</f>
        <v>45</v>
      </c>
      <c r="AR22">
        <f>Cases!AQ21-Cases!AQ20</f>
        <v>-14</v>
      </c>
      <c r="AS22">
        <f>Cases!AR21-Cases!AR20</f>
        <v>74</v>
      </c>
      <c r="AT22">
        <f>Cases!AS21-Cases!AS20</f>
        <v>67</v>
      </c>
      <c r="AU22">
        <f>Cases!AT21-Cases!AT20</f>
        <v>34</v>
      </c>
      <c r="AV22">
        <f>Cases!AU21-Cases!AU20</f>
        <v>7</v>
      </c>
      <c r="AW22">
        <f>Cases!AV21-Cases!AV20</f>
        <v>20</v>
      </c>
      <c r="AX22">
        <f>Cases!AW21-Cases!AW20</f>
        <v>189</v>
      </c>
      <c r="AY22">
        <f>Cases!AX21-Cases!AX20</f>
        <v>3</v>
      </c>
      <c r="AZ22">
        <f>Cases!AY21-Cases!AY20</f>
        <v>51</v>
      </c>
      <c r="BA22">
        <f>Cases!AZ21-Cases!AZ20</f>
        <v>2</v>
      </c>
    </row>
    <row r="23" spans="2:53" x14ac:dyDescent="0.25">
      <c r="B23" s="1">
        <f>Cases!A22</f>
        <v>43911</v>
      </c>
      <c r="C23">
        <f>Cases!B22-Cases!B21</f>
        <v>6493</v>
      </c>
      <c r="D23">
        <f>Cases!C22-Cases!C21</f>
        <v>25</v>
      </c>
      <c r="E23">
        <f>Cases!D22-Cases!D21</f>
        <v>2</v>
      </c>
      <c r="F23">
        <f>Cases!E22-Cases!E21</f>
        <v>41</v>
      </c>
      <c r="G23">
        <f>Cases!F22-Cases!F21</f>
        <v>18</v>
      </c>
      <c r="H23">
        <f>Cases!G22-Cases!G21</f>
        <v>244</v>
      </c>
      <c r="I23">
        <f>Cases!H22-Cases!H21</f>
        <v>112</v>
      </c>
      <c r="J23">
        <f>Cases!I22-Cases!I21</f>
        <v>29</v>
      </c>
      <c r="K23">
        <f>Cases!J22-Cases!J21</f>
        <v>6</v>
      </c>
      <c r="L23">
        <f>Cases!K22-Cases!K21</f>
        <v>200</v>
      </c>
      <c r="M23">
        <f>Cases!L22-Cases!L21</f>
        <v>135</v>
      </c>
      <c r="N23">
        <f>Cases!M22-Cases!M21</f>
        <v>11</v>
      </c>
      <c r="O23">
        <f>Cases!N22-Cases!N21</f>
        <v>11</v>
      </c>
      <c r="P23">
        <f>Cases!O22-Cases!O21</f>
        <v>168</v>
      </c>
      <c r="Q23">
        <f>Cases!P22-Cases!P21</f>
        <v>75</v>
      </c>
      <c r="R23">
        <f>Cases!Q22-Cases!Q21</f>
        <v>23</v>
      </c>
      <c r="S23">
        <f>Cases!R22-Cases!R21</f>
        <v>11</v>
      </c>
      <c r="T23">
        <f>Cases!S22-Cases!S21</f>
        <v>6</v>
      </c>
      <c r="U23">
        <f>Cases!T22-Cases!T21</f>
        <v>226</v>
      </c>
      <c r="V23">
        <f>Cases!U22-Cases!U21</f>
        <v>19</v>
      </c>
      <c r="W23">
        <f>Cases!V22-Cases!V21</f>
        <v>40</v>
      </c>
      <c r="X23">
        <f>Cases!W22-Cases!W21</f>
        <v>112</v>
      </c>
      <c r="Y23">
        <f>Cases!X22-Cases!X21</f>
        <v>238</v>
      </c>
      <c r="Z23">
        <f>Cases!Y22-Cases!Y21</f>
        <v>22</v>
      </c>
      <c r="AA23">
        <f>Cases!Z22-Cases!Z21</f>
        <v>60</v>
      </c>
      <c r="AB23">
        <f>Cases!AA22-Cases!AA21</f>
        <v>26</v>
      </c>
      <c r="AC23">
        <f>Cases!AB22-Cases!AB21</f>
        <v>27</v>
      </c>
      <c r="AD23">
        <f>Cases!AC22-Cases!AC21</f>
        <v>6</v>
      </c>
      <c r="AE23">
        <f>Cases!AD22-Cases!AD21</f>
        <v>30</v>
      </c>
      <c r="AF23">
        <f>Cases!AE22-Cases!AE21</f>
        <v>10</v>
      </c>
      <c r="AG23">
        <f>Cases!AF22-Cases!AF21</f>
        <v>437</v>
      </c>
      <c r="AH23">
        <f>Cases!AG22-Cases!AG21</f>
        <v>14</v>
      </c>
      <c r="AI23">
        <f>Cases!AH22-Cases!AH21</f>
        <v>3254</v>
      </c>
      <c r="AJ23">
        <f>Cases!AI22-Cases!AI21</f>
        <v>47</v>
      </c>
      <c r="AK23">
        <f>Cases!AJ22-Cases!AJ21</f>
        <v>2</v>
      </c>
      <c r="AL23">
        <f>Cases!AK22-Cases!AK21</f>
        <v>78</v>
      </c>
      <c r="AM23">
        <f>Cases!AL22-Cases!AL21</f>
        <v>4</v>
      </c>
      <c r="AN23">
        <f>Cases!AM22-Cases!AM21</f>
        <v>23</v>
      </c>
      <c r="AO23">
        <f>Cases!AN22-Cases!AN21</f>
        <v>103</v>
      </c>
      <c r="AP23">
        <f>Cases!AO22-Cases!AO21</f>
        <v>22</v>
      </c>
      <c r="AQ23">
        <f>Cases!AP22-Cases!AP21</f>
        <v>48</v>
      </c>
      <c r="AR23">
        <f>Cases!AQ22-Cases!AQ21</f>
        <v>14</v>
      </c>
      <c r="AS23">
        <f>Cases!AR22-Cases!AR21</f>
        <v>143</v>
      </c>
      <c r="AT23">
        <f>Cases!AS22-Cases!AS21</f>
        <v>60</v>
      </c>
      <c r="AU23">
        <f>Cases!AT22-Cases!AT21</f>
        <v>24</v>
      </c>
      <c r="AV23">
        <f>Cases!AU22-Cases!AU21</f>
        <v>20</v>
      </c>
      <c r="AW23">
        <f>Cases!AV22-Cases!AV21</f>
        <v>38</v>
      </c>
      <c r="AX23">
        <f>Cases!AW22-Cases!AW21</f>
        <v>148</v>
      </c>
      <c r="AY23">
        <f>Cases!AX22-Cases!AX21</f>
        <v>3</v>
      </c>
      <c r="AZ23">
        <f>Cases!AY22-Cases!AY21</f>
        <v>75</v>
      </c>
      <c r="BA23">
        <f>Cases!AZ22-Cases!AZ21</f>
        <v>3</v>
      </c>
    </row>
    <row r="24" spans="2:53" x14ac:dyDescent="0.25">
      <c r="B24" s="1">
        <f>Cases!A23</f>
        <v>43912</v>
      </c>
      <c r="C24">
        <f>Cases!B23-Cases!B22</f>
        <v>8495</v>
      </c>
      <c r="D24">
        <f>Cases!C23-Cases!C22</f>
        <v>26</v>
      </c>
      <c r="E24">
        <f>Cases!D23-Cases!D22</f>
        <v>8</v>
      </c>
      <c r="F24">
        <f>Cases!E23-Cases!E22</f>
        <v>48</v>
      </c>
      <c r="G24">
        <f>Cases!F23-Cases!F22</f>
        <v>47</v>
      </c>
      <c r="H24">
        <f>Cases!G23-Cases!G22</f>
        <v>265</v>
      </c>
      <c r="I24">
        <f>Cases!H23-Cases!H22</f>
        <v>116</v>
      </c>
      <c r="J24">
        <f>Cases!I23-Cases!I22</f>
        <v>104</v>
      </c>
      <c r="K24">
        <f>Cases!J23-Cases!J22</f>
        <v>11</v>
      </c>
      <c r="L24">
        <f>Cases!K23-Cases!K22</f>
        <v>244</v>
      </c>
      <c r="M24">
        <f>Cases!L23-Cases!L22</f>
        <v>65</v>
      </c>
      <c r="N24">
        <f>Cases!M23-Cases!M22</f>
        <v>8</v>
      </c>
      <c r="O24">
        <f>Cases!N23-Cases!N22</f>
        <v>5</v>
      </c>
      <c r="P24">
        <f>Cases!O23-Cases!O22</f>
        <v>296</v>
      </c>
      <c r="Q24">
        <f>Cases!P23-Cases!P22</f>
        <v>57</v>
      </c>
      <c r="R24">
        <f>Cases!Q23-Cases!Q22</f>
        <v>22</v>
      </c>
      <c r="S24">
        <f>Cases!R23-Cases!R22</f>
        <v>9</v>
      </c>
      <c r="T24">
        <f>Cases!S23-Cases!S22</f>
        <v>45</v>
      </c>
      <c r="U24">
        <f>Cases!T23-Cases!T22</f>
        <v>74</v>
      </c>
      <c r="V24">
        <f>Cases!U23-Cases!U22</f>
        <v>18</v>
      </c>
      <c r="W24">
        <f>Cases!V23-Cases!V22</f>
        <v>54</v>
      </c>
      <c r="X24">
        <f>Cases!W23-Cases!W22</f>
        <v>121</v>
      </c>
      <c r="Y24">
        <f>Cases!X23-Cases!X22</f>
        <v>248</v>
      </c>
      <c r="Z24">
        <f>Cases!Y23-Cases!Y22</f>
        <v>32</v>
      </c>
      <c r="AA24">
        <f>Cases!Z23-Cases!Z22</f>
        <v>67</v>
      </c>
      <c r="AB24">
        <f>Cases!AA23-Cases!AA22</f>
        <v>17</v>
      </c>
      <c r="AC24">
        <f>Cases!AB23-Cases!AB22</f>
        <v>7</v>
      </c>
      <c r="AD24">
        <f>Cases!AC23-Cases!AC22</f>
        <v>5</v>
      </c>
      <c r="AE24">
        <f>Cases!AD23-Cases!AD22</f>
        <v>36</v>
      </c>
      <c r="AF24">
        <f>Cases!AE23-Cases!AE22</f>
        <v>13</v>
      </c>
      <c r="AG24">
        <f>Cases!AF23-Cases!AF22</f>
        <v>587</v>
      </c>
      <c r="AH24">
        <f>Cases!AG23-Cases!AG22</f>
        <v>8</v>
      </c>
      <c r="AI24">
        <f>Cases!AH23-Cases!AH22</f>
        <v>4812</v>
      </c>
      <c r="AJ24">
        <f>Cases!AI23-Cases!AI22</f>
        <v>71</v>
      </c>
      <c r="AK24">
        <f>Cases!AJ23-Cases!AJ22</f>
        <v>2</v>
      </c>
      <c r="AL24">
        <f>Cases!AK23-Cases!AK22</f>
        <v>104</v>
      </c>
      <c r="AM24">
        <f>Cases!AL23-Cases!AL22</f>
        <v>14</v>
      </c>
      <c r="AN24">
        <f>Cases!AM23-Cases!AM22</f>
        <v>24</v>
      </c>
      <c r="AO24">
        <f>Cases!AN23-Cases!AN22</f>
        <v>108</v>
      </c>
      <c r="AP24">
        <f>Cases!AO23-Cases!AO22</f>
        <v>17</v>
      </c>
      <c r="AQ24">
        <f>Cases!AP23-Cases!AP22</f>
        <v>22</v>
      </c>
      <c r="AR24">
        <f>Cases!AQ23-Cases!AQ22</f>
        <v>7</v>
      </c>
      <c r="AS24">
        <f>Cases!AR23-Cases!AR22</f>
        <v>134</v>
      </c>
      <c r="AT24">
        <f>Cases!AS23-Cases!AS22</f>
        <v>28</v>
      </c>
      <c r="AU24">
        <f>Cases!AT23-Cases!AT22</f>
        <v>45</v>
      </c>
      <c r="AV24">
        <f>Cases!AU23-Cases!AU22</f>
        <v>3</v>
      </c>
      <c r="AW24">
        <f>Cases!AV23-Cases!AV22</f>
        <v>68</v>
      </c>
      <c r="AX24">
        <f>Cases!AW23-Cases!AW22</f>
        <v>269</v>
      </c>
      <c r="AY24">
        <f>Cases!AX23-Cases!AX22</f>
        <v>1</v>
      </c>
      <c r="AZ24">
        <f>Cases!AY23-Cases!AY22</f>
        <v>100</v>
      </c>
      <c r="BA24">
        <f>Cases!AZ23-Cases!AZ22</f>
        <v>3</v>
      </c>
    </row>
    <row r="25" spans="2:53" x14ac:dyDescent="0.25">
      <c r="B25" s="1">
        <f>Cases!A24</f>
        <v>43913</v>
      </c>
      <c r="C25">
        <f>Cases!B24-Cases!B23</f>
        <v>10376</v>
      </c>
      <c r="D25">
        <f>Cases!C24-Cases!C23</f>
        <v>39</v>
      </c>
      <c r="E25">
        <f>Cases!D24-Cases!D23</f>
        <v>14</v>
      </c>
      <c r="F25">
        <f>Cases!E24-Cases!E23</f>
        <v>83</v>
      </c>
      <c r="G25">
        <f>Cases!F24-Cases!F23</f>
        <v>36</v>
      </c>
      <c r="H25">
        <f>Cases!G24-Cases!G23</f>
        <v>369</v>
      </c>
      <c r="I25">
        <f>Cases!H24-Cases!H23</f>
        <v>129</v>
      </c>
      <c r="J25">
        <f>Cases!I24-Cases!I23</f>
        <v>88</v>
      </c>
      <c r="K25">
        <f>Cases!J24-Cases!J23</f>
        <v>8</v>
      </c>
      <c r="L25">
        <f>Cases!K24-Cases!K23</f>
        <v>220</v>
      </c>
      <c r="M25">
        <f>Cases!L24-Cases!L23</f>
        <v>180</v>
      </c>
      <c r="N25">
        <f>Cases!M24-Cases!M23</f>
        <v>21</v>
      </c>
      <c r="O25">
        <f>Cases!N24-Cases!N23</f>
        <v>3</v>
      </c>
      <c r="P25">
        <f>Cases!O24-Cases!O23</f>
        <v>236</v>
      </c>
      <c r="Q25">
        <f>Cases!P24-Cases!P23</f>
        <v>105</v>
      </c>
      <c r="R25">
        <f>Cases!Q24-Cases!Q23</f>
        <v>15</v>
      </c>
      <c r="S25">
        <f>Cases!R24-Cases!R23</f>
        <v>15</v>
      </c>
      <c r="T25">
        <f>Cases!S24-Cases!S23</f>
        <v>25</v>
      </c>
      <c r="U25">
        <f>Cases!T24-Cases!T23</f>
        <v>335</v>
      </c>
      <c r="V25">
        <f>Cases!U24-Cases!U23</f>
        <v>11</v>
      </c>
      <c r="W25">
        <f>Cases!V24-Cases!V23</f>
        <v>44</v>
      </c>
      <c r="X25">
        <f>Cases!W24-Cases!W23</f>
        <v>131</v>
      </c>
      <c r="Y25">
        <f>Cases!X24-Cases!X23</f>
        <v>293</v>
      </c>
      <c r="Z25">
        <f>Cases!Y24-Cases!Y23</f>
        <v>66</v>
      </c>
      <c r="AA25">
        <f>Cases!Z24-Cases!Z23</f>
        <v>42</v>
      </c>
      <c r="AB25">
        <f>Cases!AA24-Cases!AA23</f>
        <v>93</v>
      </c>
      <c r="AC25">
        <f>Cases!AB24-Cases!AB23</f>
        <v>11</v>
      </c>
      <c r="AD25">
        <f>Cases!AC24-Cases!AC23</f>
        <v>6</v>
      </c>
      <c r="AE25">
        <f>Cases!AD24-Cases!AD23</f>
        <v>88</v>
      </c>
      <c r="AF25">
        <f>Cases!AE24-Cases!AE23</f>
        <v>23</v>
      </c>
      <c r="AG25">
        <f>Cases!AF24-Cases!AF23</f>
        <v>930</v>
      </c>
      <c r="AH25">
        <f>Cases!AG24-Cases!AG23</f>
        <v>18</v>
      </c>
      <c r="AI25">
        <f>Cases!AH24-Cases!AH23</f>
        <v>5707</v>
      </c>
      <c r="AJ25">
        <f>Cases!AI24-Cases!AI23</f>
        <v>42</v>
      </c>
      <c r="AK25">
        <f>Cases!AJ24-Cases!AJ23</f>
        <v>2</v>
      </c>
      <c r="AL25">
        <f>Cases!AK24-Cases!AK23</f>
        <v>91</v>
      </c>
      <c r="AM25">
        <f>Cases!AL24-Cases!AL23</f>
        <v>14</v>
      </c>
      <c r="AN25">
        <f>Cases!AM24-Cases!AM23</f>
        <v>30</v>
      </c>
      <c r="AO25">
        <f>Cases!AN24-Cases!AN23</f>
        <v>165</v>
      </c>
      <c r="AP25">
        <f>Cases!AO24-Cases!AO23</f>
        <v>23</v>
      </c>
      <c r="AQ25">
        <f>Cases!AP24-Cases!AP23</f>
        <v>103</v>
      </c>
      <c r="AR25">
        <f>Cases!AQ24-Cases!AQ23</f>
        <v>7</v>
      </c>
      <c r="AS25">
        <f>Cases!AR24-Cases!AR23</f>
        <v>110</v>
      </c>
      <c r="AT25">
        <f>Cases!AS24-Cases!AS23</f>
        <v>24</v>
      </c>
      <c r="AU25">
        <f>Cases!AT24-Cases!AT23</f>
        <v>76</v>
      </c>
      <c r="AV25">
        <f>Cases!AU24-Cases!AU23</f>
        <v>23</v>
      </c>
      <c r="AW25">
        <f>Cases!AV24-Cases!AV23</f>
        <v>34</v>
      </c>
      <c r="AX25">
        <f>Cases!AW24-Cases!AW23</f>
        <v>203</v>
      </c>
      <c r="AY25">
        <f>Cases!AX24-Cases!AX23</f>
        <v>8</v>
      </c>
      <c r="AZ25">
        <f>Cases!AY24-Cases!AY23</f>
        <v>35</v>
      </c>
      <c r="BA25">
        <f>Cases!AZ24-Cases!AZ23</f>
        <v>2</v>
      </c>
    </row>
    <row r="26" spans="2:53" x14ac:dyDescent="0.25">
      <c r="B26" s="1">
        <f>Cases!A25</f>
        <v>43914</v>
      </c>
      <c r="C26">
        <f>Cases!B25-Cases!B24</f>
        <v>10331</v>
      </c>
      <c r="D26">
        <f>Cases!C25-Cases!C24</f>
        <v>46</v>
      </c>
      <c r="E26">
        <f>Cases!D25-Cases!D24</f>
        <v>6</v>
      </c>
      <c r="F26">
        <f>Cases!E25-Cases!E24</f>
        <v>91</v>
      </c>
      <c r="G26">
        <f>Cases!F25-Cases!F24</f>
        <v>31</v>
      </c>
      <c r="H26">
        <f>Cases!G25-Cases!G24</f>
        <v>433</v>
      </c>
      <c r="I26">
        <f>Cases!H25-Cases!H24</f>
        <v>192</v>
      </c>
      <c r="J26">
        <f>Cases!I25-Cases!I24</f>
        <v>203</v>
      </c>
      <c r="K26">
        <f>Cases!J25-Cases!J24</f>
        <v>23</v>
      </c>
      <c r="L26">
        <f>Cases!K25-Cases!K24</f>
        <v>240</v>
      </c>
      <c r="M26">
        <f>Cases!L25-Cases!L24</f>
        <v>297</v>
      </c>
      <c r="N26">
        <f>Cases!M25-Cases!M24</f>
        <v>13</v>
      </c>
      <c r="O26">
        <f>Cases!N25-Cases!N24</f>
        <v>23</v>
      </c>
      <c r="P26">
        <f>Cases!O25-Cases!O24</f>
        <v>250</v>
      </c>
      <c r="Q26">
        <f>Cases!P25-Cases!P24</f>
        <v>113</v>
      </c>
      <c r="R26">
        <f>Cases!Q25-Cases!Q24</f>
        <v>19</v>
      </c>
      <c r="S26">
        <f>Cases!R25-Cases!R24</f>
        <v>19</v>
      </c>
      <c r="T26">
        <f>Cases!S25-Cases!S24</f>
        <v>33</v>
      </c>
      <c r="U26">
        <f>Cases!T25-Cases!T24</f>
        <v>216</v>
      </c>
      <c r="V26">
        <f>Cases!U25-Cases!U24</f>
        <v>24</v>
      </c>
      <c r="W26">
        <f>Cases!V25-Cases!V24</f>
        <v>61</v>
      </c>
      <c r="X26">
        <f>Cases!W25-Cases!W24</f>
        <v>382</v>
      </c>
      <c r="Y26">
        <f>Cases!X25-Cases!X24</f>
        <v>463</v>
      </c>
      <c r="Z26">
        <f>Cases!Y25-Cases!Y24</f>
        <v>27</v>
      </c>
      <c r="AA26">
        <f>Cases!Z25-Cases!Z24</f>
        <v>71</v>
      </c>
      <c r="AB26">
        <f>Cases!AA25-Cases!AA24</f>
        <v>72</v>
      </c>
      <c r="AC26">
        <f>Cases!AB25-Cases!AB24</f>
        <v>6</v>
      </c>
      <c r="AD26">
        <f>Cases!AC25-Cases!AC24</f>
        <v>8</v>
      </c>
      <c r="AE26">
        <f>Cases!AD25-Cases!AD24</f>
        <v>43</v>
      </c>
      <c r="AF26">
        <f>Cases!AE25-Cases!AE24</f>
        <v>7</v>
      </c>
      <c r="AG26">
        <f>Cases!AF25-Cases!AF24</f>
        <v>831</v>
      </c>
      <c r="AH26">
        <f>Cases!AG25-Cases!AG24</f>
        <v>17</v>
      </c>
      <c r="AI26">
        <f>Cases!AH25-Cases!AH24</f>
        <v>4790</v>
      </c>
      <c r="AJ26">
        <f>Cases!AI25-Cases!AI24</f>
        <v>101</v>
      </c>
      <c r="AK26">
        <f>Cases!AJ25-Cases!AJ24</f>
        <v>4</v>
      </c>
      <c r="AL26">
        <f>Cases!AK25-Cases!AK24</f>
        <v>122</v>
      </c>
      <c r="AM26">
        <f>Cases!AL25-Cases!AL24</f>
        <v>25</v>
      </c>
      <c r="AN26">
        <f>Cases!AM25-Cases!AM24</f>
        <v>18</v>
      </c>
      <c r="AO26">
        <f>Cases!AN25-Cases!AN24</f>
        <v>207</v>
      </c>
      <c r="AP26">
        <f>Cases!AO25-Cases!AO24</f>
        <v>-106</v>
      </c>
      <c r="AQ26">
        <f>Cases!AP25-Cases!AP24</f>
        <v>44</v>
      </c>
      <c r="AR26">
        <f>Cases!AQ25-Cases!AQ24</f>
        <v>2</v>
      </c>
      <c r="AS26">
        <f>Cases!AR25-Cases!AR24</f>
        <v>52</v>
      </c>
      <c r="AT26">
        <f>Cases!AS25-Cases!AS24</f>
        <v>425</v>
      </c>
      <c r="AU26">
        <f>Cases!AT25-Cases!AT24</f>
        <v>41</v>
      </c>
      <c r="AV26">
        <f>Cases!AU25-Cases!AU24</f>
        <v>20</v>
      </c>
      <c r="AW26">
        <f>Cases!AV25-Cases!AV24</f>
        <v>36</v>
      </c>
      <c r="AX26">
        <f>Cases!AW25-Cases!AW24</f>
        <v>225</v>
      </c>
      <c r="AY26">
        <f>Cases!AX25-Cases!AX24</f>
        <v>19</v>
      </c>
      <c r="AZ26">
        <f>Cases!AY25-Cases!AY24</f>
        <v>41</v>
      </c>
      <c r="BA26">
        <f>Cases!AZ25-Cases!AZ24</f>
        <v>5</v>
      </c>
    </row>
    <row r="27" spans="2:53" x14ac:dyDescent="0.25">
      <c r="B27" s="1">
        <f>Cases!A26</f>
        <v>43915</v>
      </c>
      <c r="C27">
        <f>Cases!B26-Cases!B25</f>
        <v>12409</v>
      </c>
      <c r="D27">
        <f>Cases!C26-Cases!C25</f>
        <v>144</v>
      </c>
      <c r="E27">
        <f>Cases!D26-Cases!D25</f>
        <v>17</v>
      </c>
      <c r="F27">
        <f>Cases!E26-Cases!E25</f>
        <v>75</v>
      </c>
      <c r="G27">
        <f>Cases!F26-Cases!F25</f>
        <v>76</v>
      </c>
      <c r="H27">
        <f>Cases!G26-Cases!G25</f>
        <v>471</v>
      </c>
      <c r="I27">
        <f>Cases!H26-Cases!H25</f>
        <v>174</v>
      </c>
      <c r="J27">
        <f>Cases!I26-Cases!I25</f>
        <v>257</v>
      </c>
      <c r="K27">
        <f>Cases!J26-Cases!J25</f>
        <v>32</v>
      </c>
      <c r="L27">
        <f>Cases!K26-Cases!K25</f>
        <v>510</v>
      </c>
      <c r="M27">
        <f>Cases!L26-Cases!L25</f>
        <v>290</v>
      </c>
      <c r="N27">
        <f>Cases!M26-Cases!M25</f>
        <v>5</v>
      </c>
      <c r="O27">
        <f>Cases!N26-Cases!N25</f>
        <v>50</v>
      </c>
      <c r="P27">
        <f>Cases!O26-Cases!O25</f>
        <v>330</v>
      </c>
      <c r="Q27">
        <f>Cases!P26-Cases!P25</f>
        <v>162</v>
      </c>
      <c r="R27">
        <f>Cases!Q26-Cases!Q25</f>
        <v>21</v>
      </c>
      <c r="S27">
        <f>Cases!R26-Cases!R25</f>
        <v>28</v>
      </c>
      <c r="T27">
        <f>Cases!S26-Cases!S25</f>
        <v>41</v>
      </c>
      <c r="U27">
        <f>Cases!T26-Cases!T25</f>
        <v>407</v>
      </c>
      <c r="V27">
        <f>Cases!U26-Cases!U25</f>
        <v>13</v>
      </c>
      <c r="W27">
        <f>Cases!V26-Cases!V25</f>
        <v>74</v>
      </c>
      <c r="X27">
        <f>Cases!W26-Cases!W25</f>
        <v>679</v>
      </c>
      <c r="Y27">
        <f>Cases!X26-Cases!X25</f>
        <v>504</v>
      </c>
      <c r="Z27">
        <f>Cases!Y26-Cases!Y25</f>
        <v>25</v>
      </c>
      <c r="AA27">
        <f>Cases!Z26-Cases!Z25</f>
        <v>57</v>
      </c>
      <c r="AB27">
        <f>Cases!AA26-Cases!AA25</f>
        <v>101</v>
      </c>
      <c r="AC27">
        <f>Cases!AB26-Cases!AB25</f>
        <v>14</v>
      </c>
      <c r="AD27">
        <f>Cases!AC26-Cases!AC25</f>
        <v>7</v>
      </c>
      <c r="AE27">
        <f>Cases!AD26-Cases!AD25</f>
        <v>99</v>
      </c>
      <c r="AF27">
        <f>Cases!AE26-Cases!AE25</f>
        <v>29</v>
      </c>
      <c r="AG27">
        <f>Cases!AF26-Cases!AF25</f>
        <v>727</v>
      </c>
      <c r="AH27">
        <f>Cases!AG26-Cases!AG25</f>
        <v>12</v>
      </c>
      <c r="AI27">
        <f>Cases!AH26-Cases!AH25</f>
        <v>5146</v>
      </c>
      <c r="AJ27">
        <f>Cases!AI26-Cases!AI25</f>
        <v>106</v>
      </c>
      <c r="AK27">
        <f>Cases!AJ26-Cases!AJ25</f>
        <v>9</v>
      </c>
      <c r="AL27">
        <f>Cases!AK26-Cases!AK25</f>
        <v>140</v>
      </c>
      <c r="AM27">
        <f>Cases!AL26-Cases!AL25</f>
        <v>58</v>
      </c>
      <c r="AN27">
        <f>Cases!AM26-Cases!AM25</f>
        <v>57</v>
      </c>
      <c r="AO27">
        <f>Cases!AN26-Cases!AN25</f>
        <v>276</v>
      </c>
      <c r="AP27">
        <f>Cases!AO26-Cases!AO25</f>
        <v>132</v>
      </c>
      <c r="AQ27">
        <f>Cases!AP26-Cases!AP25</f>
        <v>82</v>
      </c>
      <c r="AR27">
        <f>Cases!AQ26-Cases!AQ25</f>
        <v>11</v>
      </c>
      <c r="AS27">
        <f>Cases!AR26-Cases!AR25</f>
        <v>117</v>
      </c>
      <c r="AT27">
        <f>Cases!AS26-Cases!AS25</f>
        <v>263</v>
      </c>
      <c r="AU27">
        <f>Cases!AT26-Cases!AT25</f>
        <v>48</v>
      </c>
      <c r="AV27">
        <f>Cases!AU26-Cases!AU25</f>
        <v>28</v>
      </c>
      <c r="AW27">
        <f>Cases!AV26-Cases!AV25</f>
        <v>101</v>
      </c>
      <c r="AX27">
        <f>Cases!AW26-Cases!AW25</f>
        <v>248</v>
      </c>
      <c r="AY27">
        <f>Cases!AX26-Cases!AX25</f>
        <v>12</v>
      </c>
      <c r="AZ27">
        <f>Cases!AY26-Cases!AY25</f>
        <v>128</v>
      </c>
      <c r="BA27">
        <f>Cases!AZ26-Cases!AZ25</f>
        <v>16</v>
      </c>
    </row>
    <row r="28" spans="2:53" x14ac:dyDescent="0.25">
      <c r="B28" s="1">
        <f>Cases!A27</f>
        <v>43916</v>
      </c>
      <c r="C28">
        <f>Cases!B27-Cases!B26</f>
        <v>16883</v>
      </c>
      <c r="D28">
        <f>Cases!C27-Cases!C26</f>
        <v>145</v>
      </c>
      <c r="E28">
        <f>Cases!D27-Cases!D26</f>
        <v>10</v>
      </c>
      <c r="F28">
        <f>Cases!E27-Cases!E26</f>
        <v>107</v>
      </c>
      <c r="G28">
        <f>Cases!F27-Cases!F26</f>
        <v>41</v>
      </c>
      <c r="H28">
        <f>Cases!G27-Cases!G26</f>
        <v>795</v>
      </c>
      <c r="I28">
        <f>Cases!H27-Cases!H26</f>
        <v>344</v>
      </c>
      <c r="J28">
        <f>Cases!I27-Cases!I26</f>
        <v>137</v>
      </c>
      <c r="K28">
        <f>Cases!J27-Cases!J26</f>
        <v>24</v>
      </c>
      <c r="L28">
        <f>Cases!K27-Cases!K26</f>
        <v>507</v>
      </c>
      <c r="M28">
        <f>Cases!L27-Cases!L26</f>
        <v>256</v>
      </c>
      <c r="N28">
        <f>Cases!M27-Cases!M26</f>
        <v>11</v>
      </c>
      <c r="O28">
        <f>Cases!N27-Cases!N26</f>
        <v>66</v>
      </c>
      <c r="P28">
        <f>Cases!O27-Cases!O26</f>
        <v>673</v>
      </c>
      <c r="Q28">
        <f>Cases!P27-Cases!P26</f>
        <v>303</v>
      </c>
      <c r="R28">
        <f>Cases!Q27-Cases!Q26</f>
        <v>34</v>
      </c>
      <c r="S28">
        <f>Cases!R27-Cases!R26</f>
        <v>45</v>
      </c>
      <c r="T28">
        <f>Cases!S27-Cases!S26</f>
        <v>50</v>
      </c>
      <c r="U28">
        <f>Cases!T27-Cases!T26</f>
        <v>510</v>
      </c>
      <c r="V28">
        <f>Cases!U27-Cases!U26</f>
        <v>13</v>
      </c>
      <c r="W28">
        <f>Cases!V27-Cases!V26</f>
        <v>157</v>
      </c>
      <c r="X28">
        <f>Cases!W27-Cases!W26</f>
        <v>579</v>
      </c>
      <c r="Y28">
        <f>Cases!X27-Cases!X26</f>
        <v>561</v>
      </c>
      <c r="Z28">
        <f>Cases!Y27-Cases!Y26</f>
        <v>59</v>
      </c>
      <c r="AA28">
        <f>Cases!Z27-Cases!Z26</f>
        <v>108</v>
      </c>
      <c r="AB28">
        <f>Cases!AA27-Cases!AA26</f>
        <v>146</v>
      </c>
      <c r="AC28">
        <f>Cases!AB27-Cases!AB26</f>
        <v>25</v>
      </c>
      <c r="AD28">
        <f>Cases!AC27-Cases!AC26</f>
        <v>5</v>
      </c>
      <c r="AE28">
        <f>Cases!AD27-Cases!AD26</f>
        <v>115</v>
      </c>
      <c r="AF28">
        <f>Cases!AE27-Cases!AE26</f>
        <v>21</v>
      </c>
      <c r="AG28">
        <f>Cases!AF27-Cases!AF26</f>
        <v>2474</v>
      </c>
      <c r="AH28">
        <f>Cases!AG27-Cases!AG26</f>
        <v>24</v>
      </c>
      <c r="AI28">
        <f>Cases!AH27-Cases!AH26</f>
        <v>6447</v>
      </c>
      <c r="AJ28">
        <f>Cases!AI27-Cases!AI26</f>
        <v>132</v>
      </c>
      <c r="AK28">
        <f>Cases!AJ27-Cases!AJ26</f>
        <v>13</v>
      </c>
      <c r="AL28">
        <f>Cases!AK27-Cases!AK26</f>
        <v>163</v>
      </c>
      <c r="AM28">
        <f>Cases!AL27-Cases!AL26</f>
        <v>84</v>
      </c>
      <c r="AN28">
        <f>Cases!AM27-Cases!AM26</f>
        <v>50</v>
      </c>
      <c r="AO28">
        <f>Cases!AN27-Cases!AN26</f>
        <v>560</v>
      </c>
      <c r="AP28">
        <f>Cases!AO27-Cases!AO26</f>
        <v>33</v>
      </c>
      <c r="AQ28">
        <f>Cases!AP27-Cases!AP26</f>
        <v>32</v>
      </c>
      <c r="AR28">
        <f>Cases!AQ27-Cases!AQ26</f>
        <v>5</v>
      </c>
      <c r="AS28">
        <f>Cases!AR27-Cases!AR26</f>
        <v>173</v>
      </c>
      <c r="AT28">
        <f>Cases!AS27-Cases!AS26</f>
        <v>421</v>
      </c>
      <c r="AU28">
        <f>Cases!AT27-Cases!AT26</f>
        <v>56</v>
      </c>
      <c r="AV28">
        <f>Cases!AU27-Cases!AU26</f>
        <v>35</v>
      </c>
      <c r="AW28">
        <f>Cases!AV27-Cases!AV26</f>
        <v>69</v>
      </c>
      <c r="AX28">
        <f>Cases!AW27-Cases!AW26</f>
        <v>111</v>
      </c>
      <c r="AY28">
        <f>Cases!AX27-Cases!AX26</f>
        <v>25</v>
      </c>
      <c r="AZ28">
        <f>Cases!AY27-Cases!AY26</f>
        <v>122</v>
      </c>
      <c r="BA28">
        <f>Cases!AZ27-Cases!AZ26</f>
        <v>7</v>
      </c>
    </row>
    <row r="29" spans="2:53" x14ac:dyDescent="0.25">
      <c r="B29" s="1">
        <f>Cases!A28</f>
        <v>43917</v>
      </c>
      <c r="C29">
        <f>Cases!B28-Cases!B27</f>
        <v>19027</v>
      </c>
      <c r="D29">
        <f>Cases!C28-Cases!C27</f>
        <v>108</v>
      </c>
      <c r="E29">
        <f>Cases!D28-Cases!D27</f>
        <v>16</v>
      </c>
      <c r="F29">
        <f>Cases!E28-Cases!E27</f>
        <v>157</v>
      </c>
      <c r="G29">
        <f>Cases!F28-Cases!F27</f>
        <v>37</v>
      </c>
      <c r="H29">
        <f>Cases!G28-Cases!G27</f>
        <v>842</v>
      </c>
      <c r="I29">
        <f>Cases!H28-Cases!H27</f>
        <v>304</v>
      </c>
      <c r="J29">
        <f>Cases!I28-Cases!I27</f>
        <v>279</v>
      </c>
      <c r="K29">
        <f>Cases!J28-Cases!J27</f>
        <v>22</v>
      </c>
      <c r="L29">
        <f>Cases!K28-Cases!K27</f>
        <v>714</v>
      </c>
      <c r="M29">
        <f>Cases!L28-Cases!L27</f>
        <v>555</v>
      </c>
      <c r="N29">
        <f>Cases!M28-Cases!M27</f>
        <v>14</v>
      </c>
      <c r="O29">
        <f>Cases!N28-Cases!N27</f>
        <v>41</v>
      </c>
      <c r="P29">
        <f>Cases!O28-Cases!O27</f>
        <v>488</v>
      </c>
      <c r="Q29">
        <f>Cases!P28-Cases!P27</f>
        <v>282</v>
      </c>
      <c r="R29">
        <f>Cases!Q28-Cases!Q27</f>
        <v>56</v>
      </c>
      <c r="S29">
        <f>Cases!R28-Cases!R27</f>
        <v>34</v>
      </c>
      <c r="T29">
        <f>Cases!S28-Cases!S27</f>
        <v>54</v>
      </c>
      <c r="U29">
        <f>Cases!T28-Cases!T27</f>
        <v>441</v>
      </c>
      <c r="V29">
        <f>Cases!U28-Cases!U27</f>
        <v>43</v>
      </c>
      <c r="W29">
        <f>Cases!V28-Cases!V27</f>
        <v>194</v>
      </c>
      <c r="X29">
        <f>Cases!W28-Cases!W27</f>
        <v>823</v>
      </c>
      <c r="Y29">
        <f>Cases!X28-Cases!X27</f>
        <v>801</v>
      </c>
      <c r="Z29">
        <f>Cases!Y28-Cases!Y27</f>
        <v>52</v>
      </c>
      <c r="AA29">
        <f>Cases!Z28-Cases!Z27</f>
        <v>94</v>
      </c>
      <c r="AB29">
        <f>Cases!AA28-Cases!AA27</f>
        <v>168</v>
      </c>
      <c r="AC29">
        <f>Cases!AB28-Cases!AB27</f>
        <v>18</v>
      </c>
      <c r="AD29">
        <f>Cases!AC28-Cases!AC27</f>
        <v>15</v>
      </c>
      <c r="AE29">
        <f>Cases!AD28-Cases!AD27</f>
        <v>86</v>
      </c>
      <c r="AF29">
        <f>Cases!AE28-Cases!AE27</f>
        <v>29</v>
      </c>
      <c r="AG29">
        <f>Cases!AF28-Cases!AF27</f>
        <v>1949</v>
      </c>
      <c r="AH29">
        <f>Cases!AG28-Cases!AG27</f>
        <v>55</v>
      </c>
      <c r="AI29">
        <f>Cases!AH28-Cases!AH27</f>
        <v>7377</v>
      </c>
      <c r="AJ29">
        <f>Cases!AI28-Cases!AI27</f>
        <v>127</v>
      </c>
      <c r="AK29">
        <f>Cases!AJ28-Cases!AJ27</f>
        <v>10</v>
      </c>
      <c r="AL29">
        <f>Cases!AK28-Cases!AK27</f>
        <v>270</v>
      </c>
      <c r="AM29">
        <f>Cases!AL28-Cases!AL27</f>
        <v>74</v>
      </c>
      <c r="AN29">
        <f>Cases!AM28-Cases!AM27</f>
        <v>98</v>
      </c>
      <c r="AO29">
        <f>Cases!AN28-Cases!AN27</f>
        <v>531</v>
      </c>
      <c r="AP29">
        <f>Cases!AO28-Cases!AO27</f>
        <v>38</v>
      </c>
      <c r="AQ29">
        <f>Cases!AP28-Cases!AP27</f>
        <v>83</v>
      </c>
      <c r="AR29">
        <f>Cases!AQ28-Cases!AQ27</f>
        <v>12</v>
      </c>
      <c r="AS29">
        <f>Cases!AR28-Cases!AR27</f>
        <v>246</v>
      </c>
      <c r="AT29">
        <f>Cases!AS28-Cases!AS27</f>
        <v>335</v>
      </c>
      <c r="AU29">
        <f>Cases!AT28-Cases!AT27</f>
        <v>78</v>
      </c>
      <c r="AV29">
        <f>Cases!AU28-Cases!AU27</f>
        <v>26</v>
      </c>
      <c r="AW29">
        <f>Cases!AV28-Cases!AV27</f>
        <v>155</v>
      </c>
      <c r="AX29">
        <f>Cases!AW28-Cases!AW27</f>
        <v>627</v>
      </c>
      <c r="AY29">
        <f>Cases!AX28-Cases!AX27</f>
        <v>20</v>
      </c>
      <c r="AZ29">
        <f>Cases!AY28-Cases!AY27</f>
        <v>135</v>
      </c>
      <c r="BA29">
        <f>Cases!AZ28-Cases!AZ27</f>
        <v>14</v>
      </c>
    </row>
    <row r="30" spans="2:53" x14ac:dyDescent="0.25">
      <c r="B30" s="1">
        <f>Cases!A29</f>
        <v>43918</v>
      </c>
      <c r="C30">
        <f>Cases!B29-Cases!B28</f>
        <v>14252</v>
      </c>
      <c r="D30">
        <f>Cases!C29-Cases!C28</f>
        <v>81</v>
      </c>
      <c r="E30">
        <f>Cases!D29-Cases!D28</f>
        <v>17</v>
      </c>
      <c r="F30">
        <f>Cases!E29-Cases!E28</f>
        <v>108</v>
      </c>
      <c r="G30">
        <f>Cases!F29-Cases!F28</f>
        <v>23</v>
      </c>
      <c r="H30">
        <f>Cases!G29-Cases!G28</f>
        <v>-4643</v>
      </c>
      <c r="I30">
        <f>Cases!H29-Cases!H28</f>
        <v>327</v>
      </c>
      <c r="J30">
        <f>Cases!I29-Cases!I28</f>
        <v>233</v>
      </c>
      <c r="K30">
        <f>Cases!J29-Cases!J28</f>
        <v>49</v>
      </c>
      <c r="L30">
        <f>Cases!K29-Cases!K28</f>
        <v>840</v>
      </c>
      <c r="M30">
        <f>Cases!L29-Cases!L28</f>
        <v>248</v>
      </c>
      <c r="N30">
        <f>Cases!M29-Cases!M28</f>
        <v>31</v>
      </c>
      <c r="O30">
        <f>Cases!N29-Cases!N28</f>
        <v>31</v>
      </c>
      <c r="P30">
        <f>Cases!O29-Cases!O28</f>
        <v>465</v>
      </c>
      <c r="Q30">
        <f>Cases!P29-Cases!P28</f>
        <v>289</v>
      </c>
      <c r="R30">
        <f>Cases!Q29-Cases!Q28</f>
        <v>63</v>
      </c>
      <c r="S30">
        <f>Cases!R29-Cases!R28</f>
        <v>59</v>
      </c>
      <c r="T30">
        <f>Cases!S29-Cases!S28</f>
        <v>92</v>
      </c>
      <c r="U30">
        <f>Cases!T29-Cases!T28</f>
        <v>569</v>
      </c>
      <c r="V30">
        <f>Cases!U29-Cases!U28</f>
        <v>42</v>
      </c>
      <c r="W30">
        <f>Cases!V29-Cases!V28</f>
        <v>218</v>
      </c>
      <c r="X30">
        <f>Cases!W29-Cases!W28</f>
        <v>1017</v>
      </c>
      <c r="Y30">
        <f>Cases!X29-Cases!X28</f>
        <v>993</v>
      </c>
      <c r="Z30">
        <f>Cases!Y29-Cases!Y28</f>
        <v>43</v>
      </c>
      <c r="AA30">
        <f>Cases!Z29-Cases!Z28</f>
        <v>84</v>
      </c>
      <c r="AB30">
        <f>Cases!AA29-Cases!AA28</f>
        <v>168</v>
      </c>
      <c r="AC30">
        <f>Cases!AB29-Cases!AB28</f>
        <v>-108</v>
      </c>
      <c r="AD30">
        <f>Cases!AC29-Cases!AC28</f>
        <v>25</v>
      </c>
      <c r="AE30">
        <f>Cases!AD29-Cases!AD28</f>
        <v>117</v>
      </c>
      <c r="AF30">
        <f>Cases!AE29-Cases!AE28</f>
        <v>27</v>
      </c>
      <c r="AG30">
        <f>Cases!AF29-Cases!AF28</f>
        <v>2299</v>
      </c>
      <c r="AH30">
        <f>Cases!AG29-Cases!AG28</f>
        <v>17</v>
      </c>
      <c r="AI30">
        <f>Cases!AH29-Cases!AH28</f>
        <v>7683</v>
      </c>
      <c r="AJ30">
        <f>Cases!AI29-Cases!AI28</f>
        <v>172</v>
      </c>
      <c r="AK30">
        <f>Cases!AJ29-Cases!AJ28</f>
        <v>26</v>
      </c>
      <c r="AL30">
        <f>Cases!AK29-Cases!AK28</f>
        <v>269</v>
      </c>
      <c r="AM30">
        <f>Cases!AL29-Cases!AL28</f>
        <v>55</v>
      </c>
      <c r="AN30">
        <f>Cases!AM29-Cases!AM28</f>
        <v>65</v>
      </c>
      <c r="AO30">
        <f>Cases!AN29-Cases!AN28</f>
        <v>533</v>
      </c>
      <c r="AP30">
        <f>Cases!AO29-Cases!AO28</f>
        <v>36</v>
      </c>
      <c r="AQ30">
        <f>Cases!AP29-Cases!AP28</f>
        <v>121</v>
      </c>
      <c r="AR30">
        <f>Cases!AQ29-Cases!AQ28</f>
        <v>10</v>
      </c>
      <c r="AS30">
        <f>Cases!AR29-Cases!AR28</f>
        <v>170</v>
      </c>
      <c r="AT30">
        <f>Cases!AS29-Cases!AS28</f>
        <v>321</v>
      </c>
      <c r="AU30">
        <f>Cases!AT29-Cases!AT28</f>
        <v>122</v>
      </c>
      <c r="AV30">
        <f>Cases!AU29-Cases!AU28</f>
        <v>27</v>
      </c>
      <c r="AW30">
        <f>Cases!AV29-Cases!AV28</f>
        <v>124</v>
      </c>
      <c r="AX30">
        <f>Cases!AW29-Cases!AW28</f>
        <v>516</v>
      </c>
      <c r="AY30">
        <f>Cases!AX29-Cases!AX28</f>
        <v>17</v>
      </c>
      <c r="AZ30">
        <f>Cases!AY29-Cases!AY28</f>
        <v>147</v>
      </c>
      <c r="BA30">
        <f>Cases!AZ29-Cases!AZ28</f>
        <v>14</v>
      </c>
    </row>
    <row r="31" spans="2:53" x14ac:dyDescent="0.25">
      <c r="B31" s="1">
        <f>Cases!A30</f>
        <v>43919</v>
      </c>
      <c r="C31">
        <f>Cases!B30-Cases!B29</f>
        <v>24630</v>
      </c>
      <c r="D31">
        <f>Cases!C30-Cases!C29</f>
        <v>107</v>
      </c>
      <c r="E31">
        <f>Cases!D30-Cases!D29</f>
        <v>12</v>
      </c>
      <c r="F31">
        <f>Cases!E30-Cases!E29</f>
        <v>146</v>
      </c>
      <c r="G31">
        <f>Cases!F30-Cases!F29</f>
        <v>40</v>
      </c>
      <c r="H31">
        <f>Cases!G30-Cases!G29</f>
        <v>5763</v>
      </c>
      <c r="I31">
        <f>Cases!H30-Cases!H29</f>
        <v>246</v>
      </c>
      <c r="J31">
        <f>Cases!I30-Cases!I29</f>
        <v>469</v>
      </c>
      <c r="K31">
        <f>Cases!J30-Cases!J29</f>
        <v>18</v>
      </c>
      <c r="L31">
        <f>Cases!K30-Cases!K29</f>
        <v>912</v>
      </c>
      <c r="M31">
        <f>Cases!L30-Cases!L29</f>
        <v>237</v>
      </c>
      <c r="N31">
        <f>Cases!M30-Cases!M29</f>
        <v>24</v>
      </c>
      <c r="O31">
        <f>Cases!N30-Cases!N29</f>
        <v>49</v>
      </c>
      <c r="P31">
        <f>Cases!O30-Cases!O29</f>
        <v>1105</v>
      </c>
      <c r="Q31">
        <f>Cases!P30-Cases!P29</f>
        <v>271</v>
      </c>
      <c r="R31">
        <f>Cases!Q30-Cases!Q29</f>
        <v>38</v>
      </c>
      <c r="S31">
        <f>Cases!R30-Cases!R29</f>
        <v>58</v>
      </c>
      <c r="T31">
        <f>Cases!S30-Cases!S29</f>
        <v>45</v>
      </c>
      <c r="U31">
        <f>Cases!T30-Cases!T29</f>
        <v>225</v>
      </c>
      <c r="V31">
        <f>Cases!U30-Cases!U29</f>
        <v>22</v>
      </c>
      <c r="W31">
        <f>Cases!V30-Cases!V29</f>
        <v>247</v>
      </c>
      <c r="X31">
        <f>Cases!W30-Cases!W29</f>
        <v>698</v>
      </c>
      <c r="Y31">
        <f>Cases!X30-Cases!X29</f>
        <v>836</v>
      </c>
      <c r="Z31">
        <f>Cases!Y30-Cases!Y29</f>
        <v>62</v>
      </c>
      <c r="AA31">
        <f>Cases!Z30-Cases!Z29</f>
        <v>95</v>
      </c>
      <c r="AB31">
        <f>Cases!AA30-Cases!AA29</f>
        <v>65</v>
      </c>
      <c r="AC31">
        <f>Cases!AB30-Cases!AB29</f>
        <v>0</v>
      </c>
      <c r="AD31">
        <f>Cases!AC30-Cases!AC29</f>
        <v>20</v>
      </c>
      <c r="AE31">
        <f>Cases!AD30-Cases!AD29</f>
        <v>258</v>
      </c>
      <c r="AF31">
        <f>Cases!AE30-Cases!AE29</f>
        <v>44</v>
      </c>
      <c r="AG31">
        <f>Cases!AF30-Cases!AF29</f>
        <v>2262</v>
      </c>
      <c r="AH31">
        <f>Cases!AG30-Cases!AG29</f>
        <v>29</v>
      </c>
      <c r="AI31">
        <f>Cases!AH30-Cases!AH29</f>
        <v>7195</v>
      </c>
      <c r="AJ31">
        <f>Cases!AI30-Cases!AI29</f>
        <v>232</v>
      </c>
      <c r="AK31">
        <f>Cases!AJ30-Cases!AJ29</f>
        <v>4</v>
      </c>
      <c r="AL31">
        <f>Cases!AK30-Cases!AK29</f>
        <v>247</v>
      </c>
      <c r="AM31">
        <f>Cases!AL30-Cases!AL29</f>
        <v>52</v>
      </c>
      <c r="AN31">
        <f>Cases!AM30-Cases!AM29</f>
        <v>69</v>
      </c>
      <c r="AO31">
        <f>Cases!AN30-Cases!AN29</f>
        <v>643</v>
      </c>
      <c r="AP31">
        <f>Cases!AO30-Cases!AO29</f>
        <v>56</v>
      </c>
      <c r="AQ31">
        <f>Cases!AP30-Cases!AP29</f>
        <v>114</v>
      </c>
      <c r="AR31">
        <f>Cases!AQ30-Cases!AQ29</f>
        <v>22</v>
      </c>
      <c r="AS31">
        <f>Cases!AR30-Cases!AR29</f>
        <v>164</v>
      </c>
      <c r="AT31">
        <f>Cases!AS30-Cases!AS29</f>
        <v>500</v>
      </c>
      <c r="AU31">
        <f>Cases!AT30-Cases!AT29</f>
        <v>117</v>
      </c>
      <c r="AV31">
        <f>Cases!AU30-Cases!AU29</f>
        <v>24</v>
      </c>
      <c r="AW31">
        <f>Cases!AV30-Cases!AV29</f>
        <v>151</v>
      </c>
      <c r="AX31">
        <f>Cases!AW30-Cases!AW29</f>
        <v>587</v>
      </c>
      <c r="AY31">
        <f>Cases!AX30-Cases!AX29</f>
        <v>11</v>
      </c>
      <c r="AZ31">
        <f>Cases!AY30-Cases!AY29</f>
        <v>123</v>
      </c>
      <c r="BA31">
        <f>Cases!AZ30-Cases!AZ29</f>
        <v>-84</v>
      </c>
    </row>
    <row r="32" spans="2:53" x14ac:dyDescent="0.25">
      <c r="B32" s="1">
        <f>Cases!A31</f>
        <v>43920</v>
      </c>
      <c r="C32">
        <f>Cases!B31-Cases!B30</f>
        <v>21227</v>
      </c>
      <c r="D32">
        <f>Cases!C31-Cases!C30</f>
        <v>80</v>
      </c>
      <c r="E32">
        <f>Cases!D31-Cases!D30</f>
        <v>5</v>
      </c>
      <c r="F32">
        <f>Cases!E31-Cases!E30</f>
        <v>238</v>
      </c>
      <c r="G32">
        <f>Cases!F31-Cases!F30</f>
        <v>59</v>
      </c>
      <c r="H32">
        <f>Cases!G31-Cases!G30</f>
        <v>1169</v>
      </c>
      <c r="I32">
        <f>Cases!H31-Cases!H30</f>
        <v>320</v>
      </c>
      <c r="J32">
        <f>Cases!I31-Cases!I30</f>
        <v>578</v>
      </c>
      <c r="K32">
        <f>Cases!J31-Cases!J30</f>
        <v>32</v>
      </c>
      <c r="L32">
        <f>Cases!K31-Cases!K30</f>
        <v>754</v>
      </c>
      <c r="M32">
        <f>Cases!L31-Cases!L30</f>
        <v>349</v>
      </c>
      <c r="N32">
        <f>Cases!M31-Cases!M30</f>
        <v>29</v>
      </c>
      <c r="O32">
        <f>Cases!N31-Cases!N30</f>
        <v>105</v>
      </c>
      <c r="P32">
        <f>Cases!O31-Cases!O30</f>
        <v>461</v>
      </c>
      <c r="Q32">
        <f>Cases!P31-Cases!P30</f>
        <v>373</v>
      </c>
      <c r="R32">
        <f>Cases!Q31-Cases!Q30</f>
        <v>88</v>
      </c>
      <c r="S32">
        <f>Cases!R31-Cases!R30</f>
        <v>49</v>
      </c>
      <c r="T32">
        <f>Cases!S31-Cases!S30</f>
        <v>41</v>
      </c>
      <c r="U32">
        <f>Cases!T31-Cases!T30</f>
        <v>485</v>
      </c>
      <c r="V32">
        <f>Cases!U31-Cases!U30</f>
        <v>28</v>
      </c>
      <c r="W32">
        <f>Cases!V31-Cases!V30</f>
        <v>174</v>
      </c>
      <c r="X32">
        <f>Cases!W31-Cases!W30</f>
        <v>797</v>
      </c>
      <c r="Y32">
        <f>Cases!X31-Cases!X30</f>
        <v>1012</v>
      </c>
      <c r="Z32">
        <f>Cases!Y31-Cases!Y30</f>
        <v>73</v>
      </c>
      <c r="AA32">
        <f>Cases!Z31-Cases!Z30</f>
        <v>89</v>
      </c>
      <c r="AB32">
        <f>Cases!AA31-Cases!AA30</f>
        <v>128</v>
      </c>
      <c r="AC32">
        <f>Cases!AB31-Cases!AB30</f>
        <v>0</v>
      </c>
      <c r="AD32">
        <f>Cases!AC31-Cases!AC30</f>
        <v>16</v>
      </c>
      <c r="AE32">
        <f>Cases!AD31-Cases!AD30</f>
        <v>117</v>
      </c>
      <c r="AF32">
        <f>Cases!AE31-Cases!AE30</f>
        <v>56</v>
      </c>
      <c r="AG32">
        <f>Cases!AF31-Cases!AF30</f>
        <v>3250</v>
      </c>
      <c r="AH32">
        <f>Cases!AG31-Cases!AG30</f>
        <v>44</v>
      </c>
      <c r="AI32">
        <f>Cases!AH31-Cases!AH30</f>
        <v>6984</v>
      </c>
      <c r="AJ32">
        <f>Cases!AI31-Cases!AI30</f>
        <v>140</v>
      </c>
      <c r="AK32">
        <f>Cases!AJ31-Cases!AJ30</f>
        <v>11</v>
      </c>
      <c r="AL32">
        <f>Cases!AK31-Cases!AK30</f>
        <v>280</v>
      </c>
      <c r="AM32">
        <f>Cases!AL31-Cases!AL30</f>
        <v>52</v>
      </c>
      <c r="AN32">
        <f>Cases!AM31-Cases!AM30</f>
        <v>58</v>
      </c>
      <c r="AO32">
        <f>Cases!AN31-Cases!AN30</f>
        <v>693</v>
      </c>
      <c r="AP32">
        <f>Cases!AO31-Cases!AO30</f>
        <v>113</v>
      </c>
      <c r="AQ32">
        <f>Cases!AP31-Cases!AP30</f>
        <v>151</v>
      </c>
      <c r="AR32">
        <f>Cases!AQ31-Cases!AQ30</f>
        <v>-90</v>
      </c>
      <c r="AS32">
        <f>Cases!AR31-Cases!AR30</f>
        <v>297</v>
      </c>
      <c r="AT32">
        <f>Cases!AS31-Cases!AS30</f>
        <v>325</v>
      </c>
      <c r="AU32">
        <f>Cases!AT31-Cases!AT30</f>
        <v>87</v>
      </c>
      <c r="AV32">
        <f>Cases!AU31-Cases!AU30</f>
        <v>21</v>
      </c>
      <c r="AW32">
        <f>Cases!AV31-Cases!AV30</f>
        <v>130</v>
      </c>
      <c r="AX32">
        <f>Cases!AW31-Cases!AW30</f>
        <v>752</v>
      </c>
      <c r="AY32">
        <f>Cases!AX31-Cases!AX30</f>
        <v>21</v>
      </c>
      <c r="AZ32">
        <f>Cases!AY31-Cases!AY30</f>
        <v>109</v>
      </c>
      <c r="BA32">
        <f>Cases!AZ31-Cases!AZ30</f>
        <v>94</v>
      </c>
    </row>
    <row r="33" spans="2:53" x14ac:dyDescent="0.25">
      <c r="B33" s="1">
        <f>Cases!A32</f>
        <v>43921</v>
      </c>
      <c r="C33">
        <f>Cases!B32-Cases!B31</f>
        <v>25137</v>
      </c>
      <c r="D33">
        <f>Cases!C32-Cases!C31</f>
        <v>72</v>
      </c>
      <c r="E33">
        <f>Cases!D32-Cases!D31</f>
        <v>14</v>
      </c>
      <c r="F33">
        <f>Cases!E32-Cases!E31</f>
        <v>132</v>
      </c>
      <c r="G33">
        <f>Cases!F32-Cases!F31</f>
        <v>56</v>
      </c>
      <c r="H33">
        <f>Cases!G32-Cases!G31</f>
        <v>1223</v>
      </c>
      <c r="I33">
        <f>Cases!H32-Cases!H31</f>
        <v>339</v>
      </c>
      <c r="J33">
        <f>Cases!I32-Cases!I31</f>
        <v>557</v>
      </c>
      <c r="K33">
        <f>Cases!J32-Cases!J31</f>
        <v>55</v>
      </c>
      <c r="L33">
        <f>Cases!K32-Cases!K31</f>
        <v>1037</v>
      </c>
      <c r="M33">
        <f>Cases!L32-Cases!L31</f>
        <v>1085</v>
      </c>
      <c r="N33">
        <f>Cases!M32-Cases!M31</f>
        <v>20</v>
      </c>
      <c r="O33">
        <f>Cases!N32-Cases!N31</f>
        <v>110</v>
      </c>
      <c r="P33">
        <f>Cases!O32-Cases!O31</f>
        <v>937</v>
      </c>
      <c r="Q33">
        <f>Cases!P32-Cases!P31</f>
        <v>406</v>
      </c>
      <c r="R33">
        <f>Cases!Q32-Cases!Q31</f>
        <v>73</v>
      </c>
      <c r="S33">
        <f>Cases!R32-Cases!R31</f>
        <v>60</v>
      </c>
      <c r="T33">
        <f>Cases!S32-Cases!S31</f>
        <v>114</v>
      </c>
      <c r="U33">
        <f>Cases!T32-Cases!T31</f>
        <v>1212</v>
      </c>
      <c r="V33">
        <f>Cases!U32-Cases!U31</f>
        <v>41</v>
      </c>
      <c r="W33">
        <f>Cases!V32-Cases!V31</f>
        <v>247</v>
      </c>
      <c r="X33">
        <f>Cases!W32-Cases!W31</f>
        <v>868</v>
      </c>
      <c r="Y33">
        <f>Cases!X32-Cases!X31</f>
        <v>1117</v>
      </c>
      <c r="Z33">
        <f>Cases!Y32-Cases!Y31</f>
        <v>53</v>
      </c>
      <c r="AA33">
        <f>Cases!Z32-Cases!Z31</f>
        <v>90</v>
      </c>
      <c r="AB33">
        <f>Cases!AA32-Cases!AA31</f>
        <v>296</v>
      </c>
      <c r="AC33">
        <f>Cases!AB32-Cases!AB31</f>
        <v>0</v>
      </c>
      <c r="AD33">
        <f>Cases!AC32-Cases!AC31</f>
        <v>28</v>
      </c>
      <c r="AE33">
        <f>Cases!AD32-Cases!AD31</f>
        <v>166</v>
      </c>
      <c r="AF33">
        <f>Cases!AE32-Cases!AE31</f>
        <v>53</v>
      </c>
      <c r="AG33">
        <f>Cases!AF32-Cases!AF31</f>
        <v>2060</v>
      </c>
      <c r="AH33">
        <f>Cases!AG32-Cases!AG31</f>
        <v>34</v>
      </c>
      <c r="AI33">
        <f>Cases!AH32-Cases!AH31</f>
        <v>9298</v>
      </c>
      <c r="AJ33">
        <f>Cases!AI32-Cases!AI31</f>
        <v>191</v>
      </c>
      <c r="AK33">
        <f>Cases!AJ32-Cases!AJ31</f>
        <v>17</v>
      </c>
      <c r="AL33">
        <f>Cases!AK32-Cases!AK31</f>
        <v>266</v>
      </c>
      <c r="AM33">
        <f>Cases!AL32-Cases!AL31</f>
        <v>84</v>
      </c>
      <c r="AN33">
        <f>Cases!AM32-Cases!AM31</f>
        <v>84</v>
      </c>
      <c r="AO33">
        <f>Cases!AN32-Cases!AN31</f>
        <v>756</v>
      </c>
      <c r="AP33">
        <f>Cases!AO32-Cases!AO31</f>
        <v>80</v>
      </c>
      <c r="AQ33">
        <f>Cases!AP32-Cases!AP31</f>
        <v>158</v>
      </c>
      <c r="AR33">
        <f>Cases!AQ32-Cases!AQ31</f>
        <v>0</v>
      </c>
      <c r="AS33">
        <f>Cases!AR32-Cases!AR31</f>
        <v>405</v>
      </c>
      <c r="AT33">
        <f>Cases!AS32-Cases!AS31</f>
        <v>389</v>
      </c>
      <c r="AU33">
        <f>Cases!AT32-Cases!AT31</f>
        <v>81</v>
      </c>
      <c r="AV33">
        <f>Cases!AU32-Cases!AU31</f>
        <v>37</v>
      </c>
      <c r="AW33">
        <f>Cases!AV32-Cases!AV31</f>
        <v>230</v>
      </c>
      <c r="AX33">
        <f>Cases!AW32-Cases!AW31</f>
        <v>453</v>
      </c>
      <c r="AY33">
        <f>Cases!AX32-Cases!AX31</f>
        <v>17</v>
      </c>
      <c r="AZ33">
        <f>Cases!AY32-Cases!AY31</f>
        <v>130</v>
      </c>
      <c r="BA33">
        <f>Cases!AZ32-Cases!AZ31</f>
        <v>-94</v>
      </c>
    </row>
    <row r="34" spans="2:53" x14ac:dyDescent="0.25">
      <c r="B34" s="1">
        <f>Cases!A33</f>
        <v>43922</v>
      </c>
      <c r="C34">
        <f>Cases!B33-Cases!B32</f>
        <v>26563</v>
      </c>
      <c r="D34">
        <f>Cases!C33-Cases!C32</f>
        <v>105</v>
      </c>
      <c r="E34">
        <f>Cases!D33-Cases!D32</f>
        <v>10</v>
      </c>
      <c r="F34">
        <f>Cases!E33-Cases!E32</f>
        <v>124</v>
      </c>
      <c r="G34">
        <f>Cases!F33-Cases!F32</f>
        <v>60</v>
      </c>
      <c r="H34">
        <f>Cases!G33-Cases!G32</f>
        <v>1036</v>
      </c>
      <c r="I34">
        <f>Cases!H33-Cases!H32</f>
        <v>376</v>
      </c>
      <c r="J34">
        <f>Cases!I33-Cases!I32</f>
        <v>429</v>
      </c>
      <c r="K34">
        <f>Cases!J33-Cases!J32</f>
        <v>49</v>
      </c>
      <c r="L34">
        <f>Cases!K33-Cases!K32</f>
        <v>1032</v>
      </c>
      <c r="M34">
        <f>Cases!L33-Cases!L32</f>
        <v>631</v>
      </c>
      <c r="N34">
        <f>Cases!M33-Cases!M32</f>
        <v>34</v>
      </c>
      <c r="O34">
        <f>Cases!N33-Cases!N32</f>
        <v>144</v>
      </c>
      <c r="P34">
        <f>Cases!O33-Cases!O32</f>
        <v>986</v>
      </c>
      <c r="Q34">
        <f>Cases!P33-Cases!P32</f>
        <v>469</v>
      </c>
      <c r="R34">
        <f>Cases!Q33-Cases!Q32</f>
        <v>52</v>
      </c>
      <c r="S34">
        <f>Cases!R33-Cases!R32</f>
        <v>54</v>
      </c>
      <c r="T34">
        <f>Cases!S33-Cases!S32</f>
        <v>76</v>
      </c>
      <c r="U34">
        <f>Cases!T33-Cases!T32</f>
        <v>1187</v>
      </c>
      <c r="V34">
        <f>Cases!U33-Cases!U32</f>
        <v>32</v>
      </c>
      <c r="W34">
        <f>Cases!V33-Cases!V32</f>
        <v>325</v>
      </c>
      <c r="X34">
        <f>Cases!W33-Cases!W32</f>
        <v>1118</v>
      </c>
      <c r="Y34">
        <f>Cases!X33-Cases!X32</f>
        <v>1719</v>
      </c>
      <c r="Z34">
        <f>Cases!Y33-Cases!Y32</f>
        <v>60</v>
      </c>
      <c r="AA34">
        <f>Cases!Z33-Cases!Z32</f>
        <v>136</v>
      </c>
      <c r="AB34">
        <f>Cases!AA33-Cases!AA32</f>
        <v>254</v>
      </c>
      <c r="AC34">
        <f>Cases!AB33-Cases!AB32</f>
        <v>0</v>
      </c>
      <c r="AD34">
        <f>Cases!AC33-Cases!AC32</f>
        <v>38</v>
      </c>
      <c r="AE34">
        <f>Cases!AD33-Cases!AD32</f>
        <v>179</v>
      </c>
      <c r="AF34">
        <f>Cases!AE33-Cases!AE32</f>
        <v>48</v>
      </c>
      <c r="AG34">
        <f>Cases!AF33-Cases!AF32</f>
        <v>3563</v>
      </c>
      <c r="AH34">
        <f>Cases!AG33-Cases!AG32</f>
        <v>48</v>
      </c>
      <c r="AI34">
        <f>Cases!AH33-Cases!AH32</f>
        <v>7917</v>
      </c>
      <c r="AJ34">
        <f>Cases!AI33-Cases!AI32</f>
        <v>86</v>
      </c>
      <c r="AK34">
        <f>Cases!AJ33-Cases!AJ32</f>
        <v>21</v>
      </c>
      <c r="AL34">
        <f>Cases!AK33-Cases!AK32</f>
        <v>348</v>
      </c>
      <c r="AM34">
        <f>Cases!AL33-Cases!AL32</f>
        <v>154</v>
      </c>
      <c r="AN34">
        <f>Cases!AM33-Cases!AM32</f>
        <v>46</v>
      </c>
      <c r="AO34">
        <f>Cases!AN33-Cases!AN32</f>
        <v>962</v>
      </c>
      <c r="AP34">
        <f>Cases!AO33-Cases!AO32</f>
        <v>78</v>
      </c>
      <c r="AQ34">
        <f>Cases!AP33-Cases!AP32</f>
        <v>210</v>
      </c>
      <c r="AR34">
        <f>Cases!AQ33-Cases!AQ32</f>
        <v>108</v>
      </c>
      <c r="AS34">
        <f>Cases!AR33-Cases!AR32</f>
        <v>444</v>
      </c>
      <c r="AT34">
        <f>Cases!AS33-Cases!AS32</f>
        <v>731</v>
      </c>
      <c r="AU34">
        <f>Cases!AT33-Cases!AT32</f>
        <v>125</v>
      </c>
      <c r="AV34">
        <f>Cases!AU33-Cases!AU32</f>
        <v>28</v>
      </c>
      <c r="AW34">
        <f>Cases!AV33-Cases!AV32</f>
        <v>234</v>
      </c>
      <c r="AX34">
        <f>Cases!AW33-Cases!AW32</f>
        <v>469</v>
      </c>
      <c r="AY34">
        <f>Cases!AX33-Cases!AX32</f>
        <v>29</v>
      </c>
      <c r="AZ34">
        <f>Cases!AY33-Cases!AY32</f>
        <v>199</v>
      </c>
      <c r="BA34">
        <f>Cases!AZ33-Cases!AZ32</f>
        <v>0</v>
      </c>
    </row>
    <row r="35" spans="2:53" x14ac:dyDescent="0.25">
      <c r="B35" s="1">
        <f>Cases!A34</f>
        <v>43923</v>
      </c>
      <c r="C35">
        <f>Cases!B34-Cases!B33</f>
        <v>29160</v>
      </c>
      <c r="D35">
        <f>Cases!C34-Cases!C33</f>
        <v>167</v>
      </c>
      <c r="E35">
        <f>Cases!D34-Cases!D33</f>
        <v>8</v>
      </c>
      <c r="F35">
        <f>Cases!E34-Cases!E33</f>
        <v>185</v>
      </c>
      <c r="G35">
        <f>Cases!F34-Cases!F33</f>
        <v>59</v>
      </c>
      <c r="H35">
        <f>Cases!G34-Cases!G33</f>
        <v>1510</v>
      </c>
      <c r="I35">
        <f>Cases!H34-Cases!H33</f>
        <v>386</v>
      </c>
      <c r="J35">
        <f>Cases!I34-Cases!I33</f>
        <v>267</v>
      </c>
      <c r="K35">
        <f>Cases!J34-Cases!J33</f>
        <v>25</v>
      </c>
      <c r="L35">
        <f>Cases!K34-Cases!K33</f>
        <v>1235</v>
      </c>
      <c r="M35">
        <f>Cases!L34-Cases!L33</f>
        <v>696</v>
      </c>
      <c r="N35">
        <f>Cases!M34-Cases!M33</f>
        <v>27</v>
      </c>
      <c r="O35">
        <f>Cases!N34-Cases!N33</f>
        <v>222</v>
      </c>
      <c r="P35">
        <f>Cases!O34-Cases!O33</f>
        <v>715</v>
      </c>
      <c r="Q35">
        <f>Cases!P34-Cases!P33</f>
        <v>398</v>
      </c>
      <c r="R35">
        <f>Cases!Q34-Cases!Q33</f>
        <v>65</v>
      </c>
      <c r="S35">
        <f>Cases!R34-Cases!R33</f>
        <v>70</v>
      </c>
      <c r="T35">
        <f>Cases!S34-Cases!S33</f>
        <v>100</v>
      </c>
      <c r="U35">
        <f>Cases!T34-Cases!T33</f>
        <v>2726</v>
      </c>
      <c r="V35">
        <f>Cases!U34-Cases!U33</f>
        <v>56</v>
      </c>
      <c r="W35">
        <f>Cases!V34-Cases!V33</f>
        <v>346</v>
      </c>
      <c r="X35">
        <f>Cases!W34-Cases!W33</f>
        <v>1228</v>
      </c>
      <c r="Y35">
        <f>Cases!X34-Cases!X33</f>
        <v>1457</v>
      </c>
      <c r="Z35">
        <f>Cases!Y34-Cases!Y33</f>
        <v>53</v>
      </c>
      <c r="AA35">
        <f>Cases!Z34-Cases!Z33</f>
        <v>104</v>
      </c>
      <c r="AB35">
        <f>Cases!AA34-Cases!AA33</f>
        <v>253</v>
      </c>
      <c r="AC35">
        <f>Cases!AB34-Cases!AB33</f>
        <v>0</v>
      </c>
      <c r="AD35">
        <f>Cases!AC34-Cases!AC33</f>
        <v>53</v>
      </c>
      <c r="AE35">
        <f>Cases!AD34-Cases!AD33</f>
        <v>56</v>
      </c>
      <c r="AF35">
        <f>Cases!AE34-Cases!AE33</f>
        <v>64</v>
      </c>
      <c r="AG35">
        <f>Cases!AF34-Cases!AF33</f>
        <v>3331</v>
      </c>
      <c r="AH35">
        <f>Cases!AG34-Cases!AG33</f>
        <v>40</v>
      </c>
      <c r="AI35">
        <f>Cases!AH34-Cases!AH33</f>
        <v>8669</v>
      </c>
      <c r="AJ35">
        <f>Cases!AI34-Cases!AI33</f>
        <v>273</v>
      </c>
      <c r="AK35">
        <f>Cases!AJ34-Cases!AJ33</f>
        <v>12</v>
      </c>
      <c r="AL35">
        <f>Cases!AK34-Cases!AK33</f>
        <v>355</v>
      </c>
      <c r="AM35">
        <f>Cases!AL34-Cases!AL33</f>
        <v>160</v>
      </c>
      <c r="AN35">
        <f>Cases!AM34-Cases!AM33</f>
        <v>90</v>
      </c>
      <c r="AO35">
        <f>Cases!AN34-Cases!AN33</f>
        <v>1211</v>
      </c>
      <c r="AP35">
        <f>Cases!AO34-Cases!AO33</f>
        <v>91</v>
      </c>
      <c r="AQ35">
        <f>Cases!AP34-Cases!AP33</f>
        <v>261</v>
      </c>
      <c r="AR35">
        <f>Cases!AQ34-Cases!AQ33</f>
        <v>57</v>
      </c>
      <c r="AS35">
        <f>Cases!AR34-Cases!AR33</f>
        <v>162</v>
      </c>
      <c r="AT35">
        <f>Cases!AS34-Cases!AS33</f>
        <v>672</v>
      </c>
      <c r="AU35">
        <f>Cases!AT34-Cases!AT33</f>
        <v>62</v>
      </c>
      <c r="AV35">
        <f>Cases!AU34-Cases!AU33</f>
        <v>17</v>
      </c>
      <c r="AW35">
        <f>Cases!AV34-Cases!AV33</f>
        <v>222</v>
      </c>
      <c r="AX35">
        <f>Cases!AW34-Cases!AW33</f>
        <v>601</v>
      </c>
      <c r="AY35">
        <f>Cases!AX34-Cases!AX33</f>
        <v>26</v>
      </c>
      <c r="AZ35">
        <f>Cases!AY34-Cases!AY33</f>
        <v>180</v>
      </c>
      <c r="BA35">
        <f>Cases!AZ34-Cases!AZ33</f>
        <v>137</v>
      </c>
    </row>
    <row r="36" spans="2:53" x14ac:dyDescent="0.25">
      <c r="B36" s="1">
        <f>Cases!A35</f>
        <v>43924</v>
      </c>
      <c r="C36">
        <f>Cases!B35-Cases!B34</f>
        <v>32202</v>
      </c>
      <c r="D36">
        <f>Cases!C35-Cases!C34</f>
        <v>203</v>
      </c>
      <c r="E36">
        <f>Cases!D35-Cases!D34</f>
        <v>6</v>
      </c>
      <c r="F36">
        <f>Cases!E35-Cases!E34</f>
        <v>171</v>
      </c>
      <c r="G36">
        <f>Cases!F35-Cases!F34</f>
        <v>55</v>
      </c>
      <c r="H36">
        <f>Cases!G35-Cases!G34</f>
        <v>1325</v>
      </c>
      <c r="I36">
        <f>Cases!H35-Cases!H34</f>
        <v>445</v>
      </c>
      <c r="J36">
        <f>Cases!I35-Cases!I34</f>
        <v>1091</v>
      </c>
      <c r="K36">
        <f>Cases!J35-Cases!J34</f>
        <v>57</v>
      </c>
      <c r="L36">
        <f>Cases!K35-Cases!K34</f>
        <v>1260</v>
      </c>
      <c r="M36">
        <f>Cases!L35-Cases!L34</f>
        <v>523</v>
      </c>
      <c r="N36">
        <f>Cases!M35-Cases!M34</f>
        <v>34</v>
      </c>
      <c r="O36">
        <f>Cases!N35-Cases!N34</f>
        <v>122</v>
      </c>
      <c r="P36">
        <f>Cases!O35-Cases!O34</f>
        <v>1209</v>
      </c>
      <c r="Q36">
        <f>Cases!P35-Cases!P34</f>
        <v>515</v>
      </c>
      <c r="R36">
        <f>Cases!Q35-Cases!Q34</f>
        <v>85</v>
      </c>
      <c r="S36">
        <f>Cases!R35-Cases!R34</f>
        <v>68</v>
      </c>
      <c r="T36">
        <f>Cases!S35-Cases!S34</f>
        <v>61</v>
      </c>
      <c r="U36">
        <f>Cases!T35-Cases!T34</f>
        <v>1147</v>
      </c>
      <c r="V36">
        <f>Cases!U35-Cases!U34</f>
        <v>24</v>
      </c>
      <c r="W36">
        <f>Cases!V35-Cases!V34</f>
        <v>427</v>
      </c>
      <c r="X36">
        <f>Cases!W35-Cases!W34</f>
        <v>1436</v>
      </c>
      <c r="Y36">
        <f>Cases!X35-Cases!X34</f>
        <v>1953</v>
      </c>
      <c r="Z36">
        <f>Cases!Y35-Cases!Y34</f>
        <v>47</v>
      </c>
      <c r="AA36">
        <f>Cases!Z35-Cases!Z34</f>
        <v>181</v>
      </c>
      <c r="AB36">
        <f>Cases!AA35-Cases!AA34</f>
        <v>279</v>
      </c>
      <c r="AC36">
        <f>Cases!AB35-Cases!AB34</f>
        <v>0</v>
      </c>
      <c r="AD36">
        <f>Cases!AC35-Cases!AC34</f>
        <v>24</v>
      </c>
      <c r="AE36">
        <f>Cases!AD35-Cases!AD34</f>
        <v>228</v>
      </c>
      <c r="AF36">
        <f>Cases!AE35-Cases!AE34</f>
        <v>61</v>
      </c>
      <c r="AG36">
        <f>Cases!AF35-Cases!AF34</f>
        <v>4305</v>
      </c>
      <c r="AH36">
        <f>Cases!AG35-Cases!AG34</f>
        <v>92</v>
      </c>
      <c r="AI36">
        <f>Cases!AH35-Cases!AH34</f>
        <v>10482</v>
      </c>
      <c r="AJ36">
        <f>Cases!AI35-Cases!AI34</f>
        <v>236</v>
      </c>
      <c r="AK36">
        <f>Cases!AJ35-Cases!AJ34</f>
        <v>14</v>
      </c>
      <c r="AL36">
        <f>Cases!AK35-Cases!AK34</f>
        <v>410</v>
      </c>
      <c r="AM36">
        <f>Cases!AL35-Cases!AL34</f>
        <v>109</v>
      </c>
      <c r="AN36">
        <f>Cases!AM35-Cases!AM34</f>
        <v>73</v>
      </c>
      <c r="AO36">
        <f>Cases!AN35-Cases!AN34</f>
        <v>1404</v>
      </c>
      <c r="AP36">
        <f>Cases!AO35-Cases!AO34</f>
        <v>54</v>
      </c>
      <c r="AQ36">
        <f>Cases!AP35-Cases!AP34</f>
        <v>146</v>
      </c>
      <c r="AR36">
        <f>Cases!AQ35-Cases!AQ34</f>
        <v>-165</v>
      </c>
      <c r="AS36">
        <f>Cases!AR35-Cases!AR34</f>
        <v>222</v>
      </c>
      <c r="AT36">
        <f>Cases!AS35-Cases!AS34</f>
        <v>661</v>
      </c>
      <c r="AU36">
        <f>Cases!AT35-Cases!AT34</f>
        <v>172</v>
      </c>
      <c r="AV36">
        <f>Cases!AU35-Cases!AU34</f>
        <v>51</v>
      </c>
      <c r="AW36">
        <f>Cases!AV35-Cases!AV34</f>
        <v>306</v>
      </c>
      <c r="AX36">
        <f>Cases!AW35-Cases!AW34</f>
        <v>381</v>
      </c>
      <c r="AY36">
        <f>Cases!AX35-Cases!AX34</f>
        <v>10</v>
      </c>
      <c r="AZ36">
        <f>Cases!AY35-Cases!AY34</f>
        <v>186</v>
      </c>
      <c r="BA36">
        <f>Cases!AZ35-Cases!AZ34</f>
        <v>16</v>
      </c>
    </row>
    <row r="37" spans="2:53" x14ac:dyDescent="0.25">
      <c r="B37" s="1">
        <f>Cases!A36</f>
        <v>43925</v>
      </c>
      <c r="C37">
        <f>Cases!B36-Cases!B35</f>
        <v>33456</v>
      </c>
      <c r="D37">
        <f>Cases!C36-Cases!C35</f>
        <v>115</v>
      </c>
      <c r="E37">
        <f>Cases!D36-Cases!D35</f>
        <v>14</v>
      </c>
      <c r="F37">
        <f>Cases!E36-Cases!E35</f>
        <v>250</v>
      </c>
      <c r="G37">
        <f>Cases!F36-Cases!F35</f>
        <v>5</v>
      </c>
      <c r="H37">
        <f>Cases!G36-Cases!G35</f>
        <v>1412</v>
      </c>
      <c r="I37">
        <f>Cases!H36-Cases!H35</f>
        <v>392</v>
      </c>
      <c r="J37">
        <f>Cases!I36-Cases!I35</f>
        <v>361</v>
      </c>
      <c r="K37">
        <f>Cases!J36-Cases!J35</f>
        <v>143</v>
      </c>
      <c r="L37">
        <f>Cases!K36-Cases!K35</f>
        <v>1277</v>
      </c>
      <c r="M37">
        <f>Cases!L36-Cases!L35</f>
        <v>416</v>
      </c>
      <c r="N37">
        <f>Cases!M36-Cases!M35</f>
        <v>32</v>
      </c>
      <c r="O37">
        <f>Cases!N36-Cases!N35</f>
        <v>64</v>
      </c>
      <c r="P37">
        <f>Cases!O36-Cases!O35</f>
        <v>1453</v>
      </c>
      <c r="Q37">
        <f>Cases!P36-Cases!P35</f>
        <v>461</v>
      </c>
      <c r="R37">
        <f>Cases!Q36-Cases!Q35</f>
        <v>87</v>
      </c>
      <c r="S37">
        <f>Cases!R36-Cases!R35</f>
        <v>78</v>
      </c>
      <c r="T37">
        <f>Cases!S36-Cases!S35</f>
        <v>86</v>
      </c>
      <c r="U37">
        <f>Cases!T36-Cases!T35</f>
        <v>2199</v>
      </c>
      <c r="V37">
        <f>Cases!U36-Cases!U35</f>
        <v>14</v>
      </c>
      <c r="W37">
        <f>Cases!V36-Cases!V35</f>
        <v>367</v>
      </c>
      <c r="X37">
        <f>Cases!W36-Cases!W35</f>
        <v>1334</v>
      </c>
      <c r="Y37">
        <f>Cases!X36-Cases!X35</f>
        <v>1481</v>
      </c>
      <c r="Z37">
        <f>Cases!Y36-Cases!Y35</f>
        <v>76</v>
      </c>
      <c r="AA37">
        <f>Cases!Z36-Cases!Z35</f>
        <v>97</v>
      </c>
      <c r="AB37">
        <f>Cases!AA36-Cases!AA35</f>
        <v>178</v>
      </c>
      <c r="AC37">
        <f>Cases!AB36-Cases!AB35</f>
        <v>0</v>
      </c>
      <c r="AD37">
        <f>Cases!AC36-Cases!AC35</f>
        <v>37</v>
      </c>
      <c r="AE37">
        <f>Cases!AD36-Cases!AD35</f>
        <v>94</v>
      </c>
      <c r="AF37">
        <f>Cases!AE36-Cases!AE35</f>
        <v>81</v>
      </c>
      <c r="AG37">
        <f>Cases!AF36-Cases!AF35</f>
        <v>4229</v>
      </c>
      <c r="AH37">
        <f>Cases!AG36-Cases!AG35</f>
        <v>48</v>
      </c>
      <c r="AI37">
        <f>Cases!AH36-Cases!AH35</f>
        <v>10841</v>
      </c>
      <c r="AJ37">
        <f>Cases!AI36-Cases!AI35</f>
        <v>309</v>
      </c>
      <c r="AK37">
        <f>Cases!AJ36-Cases!AJ35</f>
        <v>13</v>
      </c>
      <c r="AL37">
        <f>Cases!AK36-Cases!AK35</f>
        <v>427</v>
      </c>
      <c r="AM37">
        <f>Cases!AL36-Cases!AL35</f>
        <v>171</v>
      </c>
      <c r="AN37">
        <f>Cases!AM36-Cases!AM35</f>
        <v>100</v>
      </c>
      <c r="AO37">
        <f>Cases!AN36-Cases!AN35</f>
        <v>1597</v>
      </c>
      <c r="AP37">
        <f>Cases!AO36-Cases!AO35</f>
        <v>95</v>
      </c>
      <c r="AQ37">
        <f>Cases!AP36-Cases!AP35</f>
        <v>217</v>
      </c>
      <c r="AR37">
        <f>Cases!AQ36-Cases!AQ35</f>
        <v>212</v>
      </c>
      <c r="AS37">
        <f>Cases!AR36-Cases!AR35</f>
        <v>254</v>
      </c>
      <c r="AT37">
        <f>Cases!AS36-Cases!AS35</f>
        <v>780</v>
      </c>
      <c r="AU37">
        <f>Cases!AT36-Cases!AT35</f>
        <v>182</v>
      </c>
      <c r="AV37">
        <f>Cases!AU36-Cases!AU35</f>
        <v>72</v>
      </c>
      <c r="AW37">
        <f>Cases!AV36-Cases!AV35</f>
        <v>395</v>
      </c>
      <c r="AX37">
        <f>Cases!AW36-Cases!AW35</f>
        <v>625</v>
      </c>
      <c r="AY37">
        <f>Cases!AX36-Cases!AX35</f>
        <v>55</v>
      </c>
      <c r="AZ37">
        <f>Cases!AY36-Cases!AY35</f>
        <v>196</v>
      </c>
      <c r="BA37">
        <f>Cases!AZ36-Cases!AZ35</f>
        <v>34</v>
      </c>
    </row>
    <row r="38" spans="2:53" x14ac:dyDescent="0.25">
      <c r="B38" s="1">
        <f>Cases!A37</f>
        <v>43926</v>
      </c>
      <c r="C38">
        <f>Cases!B37-Cases!B36</f>
        <v>25031</v>
      </c>
      <c r="D38">
        <f>Cases!C37-Cases!C36</f>
        <v>170</v>
      </c>
      <c r="E38">
        <f>Cases!D37-Cases!D36</f>
        <v>14</v>
      </c>
      <c r="F38">
        <f>Cases!E37-Cases!E36</f>
        <v>250</v>
      </c>
      <c r="G38">
        <f>Cases!F37-Cases!F36</f>
        <v>110</v>
      </c>
      <c r="H38">
        <f>Cases!G37-Cases!G36</f>
        <v>898</v>
      </c>
      <c r="I38">
        <f>Cases!H37-Cases!H36</f>
        <v>385</v>
      </c>
      <c r="J38">
        <f>Cases!I37-Cases!I36</f>
        <v>399</v>
      </c>
      <c r="K38">
        <f>Cases!J37-Cases!J36</f>
        <v>80</v>
      </c>
      <c r="L38">
        <f>Cases!K37-Cases!K36</f>
        <v>805</v>
      </c>
      <c r="M38">
        <f>Cases!L37-Cases!L36</f>
        <v>359</v>
      </c>
      <c r="N38">
        <f>Cases!M37-Cases!M36</f>
        <v>20</v>
      </c>
      <c r="O38">
        <f>Cases!N37-Cases!N36</f>
        <v>24</v>
      </c>
      <c r="P38">
        <f>Cases!O37-Cases!O36</f>
        <v>899</v>
      </c>
      <c r="Q38">
        <f>Cases!P37-Cases!P36</f>
        <v>528</v>
      </c>
      <c r="R38">
        <f>Cases!Q37-Cases!Q36</f>
        <v>82</v>
      </c>
      <c r="S38">
        <f>Cases!R37-Cases!R36</f>
        <v>49</v>
      </c>
      <c r="T38">
        <f>Cases!S37-Cases!S36</f>
        <v>38</v>
      </c>
      <c r="U38">
        <f>Cases!T37-Cases!T36</f>
        <v>514</v>
      </c>
      <c r="V38">
        <f>Cases!U37-Cases!U36</f>
        <v>29</v>
      </c>
      <c r="W38">
        <f>Cases!V37-Cases!V36</f>
        <v>484</v>
      </c>
      <c r="X38">
        <f>Cases!W37-Cases!W36</f>
        <v>764</v>
      </c>
      <c r="Y38">
        <f>Cases!X37-Cases!X36</f>
        <v>1493</v>
      </c>
      <c r="Z38">
        <f>Cases!Y37-Cases!Y36</f>
        <v>70</v>
      </c>
      <c r="AA38">
        <f>Cases!Z37-Cases!Z36</f>
        <v>183</v>
      </c>
      <c r="AB38">
        <f>Cases!AA37-Cases!AA36</f>
        <v>76</v>
      </c>
      <c r="AC38">
        <f>Cases!AB37-Cases!AB36</f>
        <v>0</v>
      </c>
      <c r="AD38">
        <f>Cases!AC37-Cases!AC36</f>
        <v>42</v>
      </c>
      <c r="AE38">
        <f>Cases!AD37-Cases!AD36</f>
        <v>117</v>
      </c>
      <c r="AF38">
        <f>Cases!AE37-Cases!AE36</f>
        <v>48</v>
      </c>
      <c r="AG38">
        <f>Cases!AF37-Cases!AF36</f>
        <v>3381</v>
      </c>
      <c r="AH38">
        <f>Cases!AG37-Cases!AG36</f>
        <v>81</v>
      </c>
      <c r="AI38">
        <f>Cases!AH37-Cases!AH36</f>
        <v>8327</v>
      </c>
      <c r="AJ38">
        <f>Cases!AI37-Cases!AI36</f>
        <v>181</v>
      </c>
      <c r="AK38">
        <f>Cases!AJ37-Cases!AJ36</f>
        <v>21</v>
      </c>
      <c r="AL38">
        <f>Cases!AK37-Cases!AK36</f>
        <v>304</v>
      </c>
      <c r="AM38">
        <f>Cases!AL37-Cases!AL36</f>
        <v>93</v>
      </c>
      <c r="AN38">
        <f>Cases!AM37-Cases!AM36</f>
        <v>69</v>
      </c>
      <c r="AO38">
        <f>Cases!AN37-Cases!AN36</f>
        <v>1493</v>
      </c>
      <c r="AP38">
        <f>Cases!AO37-Cases!AO36</f>
        <v>116</v>
      </c>
      <c r="AQ38">
        <f>Cases!AP37-Cases!AP36</f>
        <v>132</v>
      </c>
      <c r="AR38">
        <f>Cases!AQ37-Cases!AQ36</f>
        <v>28</v>
      </c>
      <c r="AS38">
        <f>Cases!AR37-Cases!AR36</f>
        <v>312</v>
      </c>
      <c r="AT38">
        <f>Cases!AS37-Cases!AS36</f>
        <v>702</v>
      </c>
      <c r="AU38">
        <f>Cases!AT37-Cases!AT36</f>
        <v>177</v>
      </c>
      <c r="AV38">
        <f>Cases!AU37-Cases!AU36</f>
        <v>51</v>
      </c>
      <c r="AW38">
        <f>Cases!AV37-Cases!AV36</f>
        <v>230</v>
      </c>
      <c r="AX38">
        <f>Cases!AW37-Cases!AW36</f>
        <v>393</v>
      </c>
      <c r="AY38">
        <f>Cases!AX37-Cases!AX36</f>
        <v>42</v>
      </c>
      <c r="AZ38">
        <f>Cases!AY37-Cases!AY36</f>
        <v>155</v>
      </c>
      <c r="BA38">
        <f>Cases!AZ37-Cases!AZ36</f>
        <v>-187</v>
      </c>
    </row>
    <row r="39" spans="2:53" x14ac:dyDescent="0.25">
      <c r="B39" s="1">
        <f>Cases!A38</f>
        <v>43927</v>
      </c>
      <c r="C39">
        <f>Cases!B38-Cases!B37</f>
        <v>30242</v>
      </c>
      <c r="D39">
        <f>Cases!C38-Cases!C37</f>
        <v>213</v>
      </c>
      <c r="E39">
        <f>Cases!D38-Cases!D37</f>
        <v>6</v>
      </c>
      <c r="F39">
        <f>Cases!E38-Cases!E37</f>
        <v>187</v>
      </c>
      <c r="G39">
        <f>Cases!F38-Cases!F37</f>
        <v>74</v>
      </c>
      <c r="H39">
        <f>Cases!G38-Cases!G37</f>
        <v>1529</v>
      </c>
      <c r="I39">
        <f>Cases!H38-Cases!H37</f>
        <v>222</v>
      </c>
      <c r="J39">
        <f>Cases!I38-Cases!I37</f>
        <v>1231</v>
      </c>
      <c r="K39">
        <f>Cases!J38-Cases!J37</f>
        <v>110</v>
      </c>
      <c r="L39">
        <f>Cases!K38-Cases!K37</f>
        <v>1279</v>
      </c>
      <c r="M39">
        <f>Cases!L38-Cases!L37</f>
        <v>816</v>
      </c>
      <c r="N39">
        <f>Cases!M38-Cases!M37</f>
        <v>16</v>
      </c>
      <c r="O39">
        <f>Cases!N38-Cases!N37</f>
        <v>69</v>
      </c>
      <c r="P39">
        <f>Cases!O38-Cases!O37</f>
        <v>1006</v>
      </c>
      <c r="Q39">
        <f>Cases!P38-Cases!P37</f>
        <v>558</v>
      </c>
      <c r="R39">
        <f>Cases!Q38-Cases!Q37</f>
        <v>78</v>
      </c>
      <c r="S39">
        <f>Cases!R38-Cases!R37</f>
        <v>98</v>
      </c>
      <c r="T39">
        <f>Cases!S38-Cases!S37</f>
        <v>53</v>
      </c>
      <c r="U39">
        <f>Cases!T38-Cases!T37</f>
        <v>1857</v>
      </c>
      <c r="V39">
        <f>Cases!U38-Cases!U37</f>
        <v>20</v>
      </c>
      <c r="W39">
        <f>Cases!V38-Cases!V37</f>
        <v>436</v>
      </c>
      <c r="X39">
        <f>Cases!W38-Cases!W37</f>
        <v>1337</v>
      </c>
      <c r="Y39">
        <f>Cases!X38-Cases!X37</f>
        <v>1503</v>
      </c>
      <c r="Z39">
        <f>Cases!Y38-Cases!Y37</f>
        <v>51</v>
      </c>
      <c r="AA39">
        <f>Cases!Z38-Cases!Z37</f>
        <v>100</v>
      </c>
      <c r="AB39">
        <f>Cases!AA38-Cases!AA37</f>
        <v>355</v>
      </c>
      <c r="AC39">
        <f>Cases!AB38-Cases!AB37</f>
        <v>0</v>
      </c>
      <c r="AD39">
        <f>Cases!AC38-Cases!AC37</f>
        <v>60</v>
      </c>
      <c r="AE39">
        <f>Cases!AD38-Cases!AD37</f>
        <v>134</v>
      </c>
      <c r="AF39">
        <f>Cases!AE38-Cases!AE37</f>
        <v>46</v>
      </c>
      <c r="AG39">
        <f>Cases!AF38-Cases!AF37</f>
        <v>3585</v>
      </c>
      <c r="AH39">
        <f>Cases!AG38-Cases!AG37</f>
        <v>62</v>
      </c>
      <c r="AI39">
        <f>Cases!AH38-Cases!AH37</f>
        <v>8658</v>
      </c>
      <c r="AJ39">
        <f>Cases!AI38-Cases!AI37</f>
        <v>287</v>
      </c>
      <c r="AK39">
        <f>Cases!AJ38-Cases!AJ37</f>
        <v>18</v>
      </c>
      <c r="AL39">
        <f>Cases!AK38-Cases!AK37</f>
        <v>407</v>
      </c>
      <c r="AM39">
        <f>Cases!AL38-Cases!AL37</f>
        <v>75</v>
      </c>
      <c r="AN39">
        <f>Cases!AM38-Cases!AM37</f>
        <v>64</v>
      </c>
      <c r="AO39">
        <f>Cases!AN38-Cases!AN37</f>
        <v>1470</v>
      </c>
      <c r="AP39">
        <f>Cases!AO38-Cases!AO37</f>
        <v>160</v>
      </c>
      <c r="AQ39">
        <f>Cases!AP38-Cases!AP37</f>
        <v>183</v>
      </c>
      <c r="AR39">
        <f>Cases!AQ38-Cases!AQ37</f>
        <v>48</v>
      </c>
      <c r="AS39">
        <f>Cases!AR38-Cases!AR37</f>
        <v>169</v>
      </c>
      <c r="AT39">
        <f>Cases!AS38-Cases!AS37</f>
        <v>464</v>
      </c>
      <c r="AU39">
        <f>Cases!AT38-Cases!AT37</f>
        <v>70</v>
      </c>
      <c r="AV39">
        <f>Cases!AU38-Cases!AU37</f>
        <v>31</v>
      </c>
      <c r="AW39">
        <f>Cases!AV38-Cases!AV37</f>
        <v>241</v>
      </c>
      <c r="AX39">
        <f>Cases!AW38-Cases!AW37</f>
        <v>400</v>
      </c>
      <c r="AY39">
        <f>Cases!AX38-Cases!AX37</f>
        <v>21</v>
      </c>
      <c r="AZ39">
        <f>Cases!AY38-Cases!AY37</f>
        <v>173</v>
      </c>
      <c r="BA39">
        <f>Cases!AZ38-Cases!AZ37</f>
        <v>212</v>
      </c>
    </row>
    <row r="40" spans="2:53" x14ac:dyDescent="0.25">
      <c r="B40" s="1">
        <f>Cases!A39</f>
        <v>43928</v>
      </c>
      <c r="C40">
        <f>Cases!B39-Cases!B38</f>
        <v>30143</v>
      </c>
      <c r="D40">
        <f>Cases!C39-Cases!C38</f>
        <v>216</v>
      </c>
      <c r="E40">
        <f>Cases!D39-Cases!D38</f>
        <v>22</v>
      </c>
      <c r="F40">
        <f>Cases!E39-Cases!E38</f>
        <v>119</v>
      </c>
      <c r="G40">
        <f>Cases!F39-Cases!F38</f>
        <v>70</v>
      </c>
      <c r="H40">
        <f>Cases!G39-Cases!G38</f>
        <v>1092</v>
      </c>
      <c r="I40">
        <f>Cases!H39-Cases!H38</f>
        <v>257</v>
      </c>
      <c r="J40">
        <f>Cases!I39-Cases!I38</f>
        <v>875</v>
      </c>
      <c r="K40">
        <f>Cases!J39-Cases!J38</f>
        <v>145</v>
      </c>
      <c r="L40">
        <f>Cases!K39-Cases!K38</f>
        <v>1118</v>
      </c>
      <c r="M40">
        <f>Cases!L39-Cases!L38</f>
        <v>1598</v>
      </c>
      <c r="N40">
        <f>Cases!M39-Cases!M38</f>
        <v>23</v>
      </c>
      <c r="O40">
        <f>Cases!N39-Cases!N38</f>
        <v>40</v>
      </c>
      <c r="P40">
        <f>Cases!O39-Cases!O38</f>
        <v>1287</v>
      </c>
      <c r="Q40">
        <f>Cases!P39-Cases!P38</f>
        <v>427</v>
      </c>
      <c r="R40">
        <f>Cases!Q39-Cases!Q38</f>
        <v>102</v>
      </c>
      <c r="S40">
        <f>Cases!R39-Cases!R38</f>
        <v>55</v>
      </c>
      <c r="T40">
        <f>Cases!S39-Cases!S38</f>
        <v>141</v>
      </c>
      <c r="U40">
        <f>Cases!T39-Cases!T38</f>
        <v>1417</v>
      </c>
      <c r="V40">
        <f>Cases!U39-Cases!U38</f>
        <v>18</v>
      </c>
      <c r="W40">
        <f>Cases!V39-Cases!V38</f>
        <v>326</v>
      </c>
      <c r="X40">
        <f>Cases!W39-Cases!W38</f>
        <v>1365</v>
      </c>
      <c r="Y40">
        <f>Cases!X39-Cases!X38</f>
        <v>1749</v>
      </c>
      <c r="Z40">
        <f>Cases!Y39-Cases!Y38</f>
        <v>83</v>
      </c>
      <c r="AA40">
        <f>Cases!Z39-Cases!Z38</f>
        <v>177</v>
      </c>
      <c r="AB40">
        <f>Cases!AA39-Cases!AA38</f>
        <v>315</v>
      </c>
      <c r="AC40">
        <f>Cases!AB39-Cases!AB38</f>
        <v>0</v>
      </c>
      <c r="AD40">
        <f>Cases!AC39-Cases!AC38</f>
        <v>46</v>
      </c>
      <c r="AE40">
        <f>Cases!AD39-Cases!AD38</f>
        <v>231</v>
      </c>
      <c r="AF40">
        <f>Cases!AE39-Cases!AE38</f>
        <v>32</v>
      </c>
      <c r="AG40">
        <f>Cases!AF39-Cases!AF38</f>
        <v>3326</v>
      </c>
      <c r="AH40">
        <f>Cases!AG39-Cases!AG38</f>
        <v>108</v>
      </c>
      <c r="AI40">
        <f>Cases!AH39-Cases!AH38</f>
        <v>8147</v>
      </c>
      <c r="AJ40">
        <f>Cases!AI39-Cases!AI38</f>
        <v>351</v>
      </c>
      <c r="AK40">
        <f>Cases!AJ39-Cases!AJ38</f>
        <v>12</v>
      </c>
      <c r="AL40">
        <f>Cases!AK39-Cases!AK38</f>
        <v>332</v>
      </c>
      <c r="AM40">
        <f>Cases!AL39-Cases!AL38</f>
        <v>145</v>
      </c>
      <c r="AN40">
        <f>Cases!AM39-Cases!AM38</f>
        <v>49</v>
      </c>
      <c r="AO40">
        <f>Cases!AN39-Cases!AN38</f>
        <v>1579</v>
      </c>
      <c r="AP40">
        <f>Cases!AO39-Cases!AO38</f>
        <v>147</v>
      </c>
      <c r="AQ40">
        <f>Cases!AP39-Cases!AP38</f>
        <v>185</v>
      </c>
      <c r="AR40">
        <f>Cases!AQ39-Cases!AQ38</f>
        <v>32</v>
      </c>
      <c r="AS40">
        <f>Cases!AR39-Cases!AR38</f>
        <v>336</v>
      </c>
      <c r="AT40">
        <f>Cases!AS39-Cases!AS38</f>
        <v>986</v>
      </c>
      <c r="AU40">
        <f>Cases!AT39-Cases!AT38</f>
        <v>63</v>
      </c>
      <c r="AV40">
        <f>Cases!AU39-Cases!AU38</f>
        <v>32</v>
      </c>
      <c r="AW40">
        <f>Cases!AV39-Cases!AV38</f>
        <v>455</v>
      </c>
      <c r="AX40">
        <f>Cases!AW39-Cases!AW38</f>
        <v>298</v>
      </c>
      <c r="AY40">
        <f>Cases!AX39-Cases!AX38</f>
        <v>67</v>
      </c>
      <c r="AZ40">
        <f>Cases!AY39-Cases!AY38</f>
        <v>138</v>
      </c>
      <c r="BA40">
        <f>Cases!AZ39-Cases!AZ38</f>
        <v>9</v>
      </c>
    </row>
    <row r="41" spans="2:53" x14ac:dyDescent="0.25">
      <c r="B41" s="1">
        <f>Cases!A40</f>
        <v>43929</v>
      </c>
      <c r="C41">
        <f>Cases!B40-Cases!B39</f>
        <v>35307</v>
      </c>
      <c r="D41">
        <f>Cases!C40-Cases!C39</f>
        <v>331</v>
      </c>
      <c r="E41">
        <f>Cases!D40-Cases!D39</f>
        <v>13</v>
      </c>
      <c r="F41">
        <f>Cases!E40-Cases!E39</f>
        <v>151</v>
      </c>
      <c r="G41">
        <f>Cases!F40-Cases!F39</f>
        <v>74</v>
      </c>
      <c r="H41">
        <f>Cases!G40-Cases!G39</f>
        <v>1873</v>
      </c>
      <c r="I41">
        <f>Cases!H40-Cases!H39</f>
        <v>226</v>
      </c>
      <c r="J41">
        <f>Cases!I40-Cases!I39</f>
        <v>1000</v>
      </c>
      <c r="K41">
        <f>Cases!J40-Cases!J39</f>
        <v>188</v>
      </c>
      <c r="L41">
        <f>Cases!K40-Cases!K39</f>
        <v>951</v>
      </c>
      <c r="M41">
        <f>Cases!L40-Cases!L39</f>
        <v>1048</v>
      </c>
      <c r="N41">
        <f>Cases!M40-Cases!M39</f>
        <v>25</v>
      </c>
      <c r="O41">
        <f>Cases!N40-Cases!N39</f>
        <v>143</v>
      </c>
      <c r="P41">
        <f>Cases!O40-Cases!O39</f>
        <v>1529</v>
      </c>
      <c r="Q41">
        <f>Cases!P40-Cases!P39</f>
        <v>423</v>
      </c>
      <c r="R41">
        <f>Cases!Q40-Cases!Q39</f>
        <v>97</v>
      </c>
      <c r="S41">
        <f>Cases!R40-Cases!R39</f>
        <v>108</v>
      </c>
      <c r="T41">
        <f>Cases!S40-Cases!S39</f>
        <v>197</v>
      </c>
      <c r="U41">
        <f>Cases!T40-Cases!T39</f>
        <v>746</v>
      </c>
      <c r="V41">
        <f>Cases!U40-Cases!U39</f>
        <v>23</v>
      </c>
      <c r="W41">
        <f>Cases!V40-Cases!V39</f>
        <v>1158</v>
      </c>
      <c r="X41">
        <f>Cases!W40-Cases!W39</f>
        <v>1588</v>
      </c>
      <c r="Y41">
        <f>Cases!X40-Cases!X39</f>
        <v>1376</v>
      </c>
      <c r="Z41">
        <f>Cases!Y40-Cases!Y39</f>
        <v>85</v>
      </c>
      <c r="AA41">
        <f>Cases!Z40-Cases!Z39</f>
        <v>88</v>
      </c>
      <c r="AB41">
        <f>Cases!AA40-Cases!AA39</f>
        <v>394</v>
      </c>
      <c r="AC41">
        <f>Cases!AB40-Cases!AB39</f>
        <v>332</v>
      </c>
      <c r="AD41">
        <f>Cases!AC40-Cases!AC39</f>
        <v>47</v>
      </c>
      <c r="AE41">
        <f>Cases!AD40-Cases!AD39</f>
        <v>138</v>
      </c>
      <c r="AF41">
        <f>Cases!AE40-Cases!AE39</f>
        <v>41</v>
      </c>
      <c r="AG41">
        <f>Cases!AF40-Cases!AF39</f>
        <v>3021</v>
      </c>
      <c r="AH41">
        <f>Cases!AG40-Cases!AG39</f>
        <v>71</v>
      </c>
      <c r="AI41">
        <f>Cases!AH40-Cases!AH39</f>
        <v>12335</v>
      </c>
      <c r="AJ41">
        <f>Cases!AI40-Cases!AI39</f>
        <v>205</v>
      </c>
      <c r="AK41">
        <f>Cases!AJ40-Cases!AJ39</f>
        <v>14</v>
      </c>
      <c r="AL41">
        <f>Cases!AK40-Cases!AK39</f>
        <v>366</v>
      </c>
      <c r="AM41">
        <f>Cases!AL40-Cases!AL39</f>
        <v>52</v>
      </c>
      <c r="AN41">
        <f>Cases!AM40-Cases!AM39</f>
        <v>58</v>
      </c>
      <c r="AO41">
        <f>Cases!AN40-Cases!AN39</f>
        <v>1680</v>
      </c>
      <c r="AP41">
        <f>Cases!AO40-Cases!AO39</f>
        <v>221</v>
      </c>
      <c r="AQ41">
        <f>Cases!AP40-Cases!AP39</f>
        <v>135</v>
      </c>
      <c r="AR41">
        <f>Cases!AQ40-Cases!AQ39</f>
        <v>73</v>
      </c>
      <c r="AS41">
        <f>Cases!AR40-Cases!AR39</f>
        <v>224</v>
      </c>
      <c r="AT41">
        <f>Cases!AS40-Cases!AS39</f>
        <v>1091</v>
      </c>
      <c r="AU41">
        <f>Cases!AT40-Cases!AT39</f>
        <v>108</v>
      </c>
      <c r="AV41">
        <f>Cases!AU40-Cases!AU39</f>
        <v>30</v>
      </c>
      <c r="AW41">
        <f>Cases!AV40-Cases!AV39</f>
        <v>312</v>
      </c>
      <c r="AX41">
        <f>Cases!AW40-Cases!AW39</f>
        <v>660</v>
      </c>
      <c r="AY41">
        <f>Cases!AX40-Cases!AX39</f>
        <v>71</v>
      </c>
      <c r="AZ41">
        <f>Cases!AY40-Cases!AY39</f>
        <v>178</v>
      </c>
      <c r="BA41">
        <f>Cases!AZ40-Cases!AZ39</f>
        <v>9</v>
      </c>
    </row>
    <row r="42" spans="2:53" x14ac:dyDescent="0.25">
      <c r="B42" s="1">
        <f>Cases!A41</f>
        <v>43930</v>
      </c>
      <c r="C42">
        <f>Cases!B41-Cases!B40</f>
        <v>44244</v>
      </c>
      <c r="D42">
        <f>Cases!C41-Cases!C40</f>
        <v>339</v>
      </c>
      <c r="E42">
        <f>Cases!D41-Cases!D40</f>
        <v>9</v>
      </c>
      <c r="F42">
        <f>Cases!E41-Cases!E40</f>
        <v>292</v>
      </c>
      <c r="G42">
        <f>Cases!F41-Cases!F40</f>
        <v>75</v>
      </c>
      <c r="H42">
        <f>Cases!G41-Cases!G40</f>
        <v>1141</v>
      </c>
      <c r="I42">
        <f>Cases!H41-Cases!H40</f>
        <v>547</v>
      </c>
      <c r="J42">
        <f>Cases!I41-Cases!I40</f>
        <v>1003</v>
      </c>
      <c r="K42">
        <f>Cases!J41-Cases!J40</f>
        <v>93</v>
      </c>
      <c r="L42">
        <f>Cases!K41-Cases!K40</f>
        <v>1128</v>
      </c>
      <c r="M42">
        <f>Cases!L41-Cases!L40</f>
        <v>681</v>
      </c>
      <c r="N42">
        <f>Cases!M41-Cases!M40</f>
        <v>7</v>
      </c>
      <c r="O42">
        <f>Cases!N41-Cases!N40</f>
        <v>-1353</v>
      </c>
      <c r="P42">
        <f>Cases!O41-Cases!O40</f>
        <v>1344</v>
      </c>
      <c r="Q42">
        <f>Cases!P41-Cases!P40</f>
        <v>568</v>
      </c>
      <c r="R42">
        <f>Cases!Q41-Cases!Q40</f>
        <v>125</v>
      </c>
      <c r="S42">
        <f>Cases!R41-Cases!R40</f>
        <v>98</v>
      </c>
      <c r="T42">
        <f>Cases!S41-Cases!S40</f>
        <v>149</v>
      </c>
      <c r="U42">
        <f>Cases!T41-Cases!T40</f>
        <v>1253</v>
      </c>
      <c r="V42">
        <f>Cases!U41-Cases!U40</f>
        <v>12450</v>
      </c>
      <c r="W42">
        <f>Cases!V41-Cases!V40</f>
        <v>656</v>
      </c>
      <c r="X42">
        <f>Cases!W41-Cases!W40</f>
        <v>2151</v>
      </c>
      <c r="Y42">
        <f>Cases!X41-Cases!X40</f>
        <v>1158</v>
      </c>
      <c r="Z42">
        <f>Cases!Y41-Cases!Y40</f>
        <v>88</v>
      </c>
      <c r="AA42">
        <f>Cases!Z41-Cases!Z40</f>
        <v>257</v>
      </c>
      <c r="AB42">
        <f>Cases!AA41-Cases!AA40</f>
        <v>108</v>
      </c>
      <c r="AC42">
        <f>Cases!AB41-Cases!AB40</f>
        <v>22</v>
      </c>
      <c r="AD42">
        <f>Cases!AC41-Cases!AC40</f>
        <v>53</v>
      </c>
      <c r="AE42">
        <f>Cases!AD41-Cases!AD40</f>
        <v>128</v>
      </c>
      <c r="AF42">
        <f>Cases!AE41-Cases!AE40</f>
        <v>31</v>
      </c>
      <c r="AG42">
        <f>Cases!AF41-Cases!AF40</f>
        <v>3590</v>
      </c>
      <c r="AH42">
        <f>Cases!AG41-Cases!AG40</f>
        <v>124</v>
      </c>
      <c r="AI42">
        <f>Cases!AH41-Cases!AH40</f>
        <v>10333</v>
      </c>
      <c r="AJ42">
        <f>Cases!AI41-Cases!AI40</f>
        <v>225</v>
      </c>
      <c r="AK42">
        <f>Cases!AJ41-Cases!AJ40</f>
        <v>18</v>
      </c>
      <c r="AL42">
        <f>Cases!AK41-Cases!AK40</f>
        <v>364</v>
      </c>
      <c r="AM42">
        <f>Cases!AL41-Cases!AL40</f>
        <v>160</v>
      </c>
      <c r="AN42">
        <f>Cases!AM41-Cases!AM40</f>
        <v>82</v>
      </c>
      <c r="AO42">
        <f>Cases!AN41-Cases!AN40</f>
        <v>1989</v>
      </c>
      <c r="AP42">
        <f>Cases!AO41-Cases!AO40</f>
        <v>277</v>
      </c>
      <c r="AQ42">
        <f>Cases!AP41-Cases!AP40</f>
        <v>240</v>
      </c>
      <c r="AR42">
        <f>Cases!AQ41-Cases!AQ40</f>
        <v>54</v>
      </c>
      <c r="AS42">
        <f>Cases!AR41-Cases!AR40</f>
        <v>272</v>
      </c>
      <c r="AT42">
        <f>Cases!AS41-Cases!AS40</f>
        <v>877</v>
      </c>
      <c r="AU42">
        <f>Cases!AT41-Cases!AT40</f>
        <v>130</v>
      </c>
      <c r="AV42">
        <f>Cases!AU41-Cases!AU40</f>
        <v>23</v>
      </c>
      <c r="AW42">
        <f>Cases!AV41-Cases!AV40</f>
        <v>397</v>
      </c>
      <c r="AX42">
        <f>Cases!AW41-Cases!AW40</f>
        <v>310</v>
      </c>
      <c r="AY42">
        <f>Cases!AX41-Cases!AX40</f>
        <v>40</v>
      </c>
      <c r="AZ42">
        <f>Cases!AY41-Cases!AY40</f>
        <v>129</v>
      </c>
      <c r="BA42">
        <f>Cases!AZ41-Cases!AZ40</f>
        <v>9</v>
      </c>
    </row>
    <row r="43" spans="2:53" x14ac:dyDescent="0.25">
      <c r="B43" s="1">
        <f>Cases!A42</f>
        <v>43931</v>
      </c>
      <c r="C43">
        <f>Cases!B42-Cases!B41</f>
        <v>36510</v>
      </c>
      <c r="D43">
        <f>Cases!C42-Cases!C41</f>
        <v>170</v>
      </c>
      <c r="E43">
        <f>Cases!D42-Cases!D41</f>
        <v>11</v>
      </c>
      <c r="F43">
        <f>Cases!E42-Cases!E41</f>
        <v>94</v>
      </c>
      <c r="G43">
        <f>Cases!F42-Cases!F41</f>
        <v>56</v>
      </c>
      <c r="H43">
        <f>Cases!G42-Cases!G41</f>
        <v>1102</v>
      </c>
      <c r="I43">
        <f>Cases!H42-Cases!H41</f>
        <v>308</v>
      </c>
      <c r="J43">
        <f>Cases!I42-Cases!I41</f>
        <v>754</v>
      </c>
      <c r="K43">
        <f>Cases!J42-Cases!J41</f>
        <v>117</v>
      </c>
      <c r="L43">
        <f>Cases!K42-Cases!K41</f>
        <v>1142</v>
      </c>
      <c r="M43">
        <f>Cases!L42-Cases!L41</f>
        <v>974</v>
      </c>
      <c r="N43">
        <f>Cases!M42-Cases!M41</f>
        <v>23</v>
      </c>
      <c r="O43">
        <f>Cases!N42-Cases!N41</f>
        <v>1396</v>
      </c>
      <c r="P43">
        <f>Cases!O42-Cases!O41</f>
        <v>1465</v>
      </c>
      <c r="Q43">
        <f>Cases!P42-Cases!P41</f>
        <v>0</v>
      </c>
      <c r="R43">
        <f>Cases!Q42-Cases!Q41</f>
        <v>118</v>
      </c>
      <c r="S43">
        <f>Cases!R42-Cases!R41</f>
        <v>57</v>
      </c>
      <c r="T43">
        <f>Cases!S42-Cases!S41</f>
        <v>198</v>
      </c>
      <c r="U43">
        <f>Cases!T42-Cases!T41</f>
        <v>970</v>
      </c>
      <c r="V43">
        <f>Cases!U42-Cases!U41</f>
        <v>1857</v>
      </c>
      <c r="W43">
        <f>Cases!V42-Cases!V41</f>
        <v>783</v>
      </c>
      <c r="X43">
        <f>Cases!W42-Cases!W41</f>
        <v>2033</v>
      </c>
      <c r="Y43">
        <f>Cases!X42-Cases!X41</f>
        <v>1279</v>
      </c>
      <c r="Z43">
        <f>Cases!Y42-Cases!Y41</f>
        <v>94</v>
      </c>
      <c r="AA43">
        <f>Cases!Z42-Cases!Z41</f>
        <v>209</v>
      </c>
      <c r="AB43">
        <f>Cases!AA42-Cases!AA41</f>
        <v>260</v>
      </c>
      <c r="AC43">
        <f>Cases!AB42-Cases!AB41</f>
        <v>11</v>
      </c>
      <c r="AD43">
        <f>Cases!AC42-Cases!AC41</f>
        <v>71</v>
      </c>
      <c r="AE43">
        <f>Cases!AD42-Cases!AD41</f>
        <v>116</v>
      </c>
      <c r="AF43">
        <f>Cases!AE42-Cases!AE41</f>
        <v>66</v>
      </c>
      <c r="AG43">
        <f>Cases!AF42-Cases!AF41</f>
        <v>3561</v>
      </c>
      <c r="AH43">
        <f>Cases!AG42-Cases!AG41</f>
        <v>102</v>
      </c>
      <c r="AI43">
        <f>Cases!AH42-Cases!AH41</f>
        <v>10854</v>
      </c>
      <c r="AJ43">
        <f>Cases!AI42-Cases!AI41</f>
        <v>257</v>
      </c>
      <c r="AK43">
        <f>Cases!AJ42-Cases!AJ41</f>
        <v>9</v>
      </c>
      <c r="AL43">
        <f>Cases!AK42-Cases!AK41</f>
        <v>366</v>
      </c>
      <c r="AM43">
        <f>Cases!AL42-Cases!AL41</f>
        <v>110</v>
      </c>
      <c r="AN43">
        <f>Cases!AM42-Cases!AM41</f>
        <v>50</v>
      </c>
      <c r="AO43">
        <f>Cases!AN42-Cases!AN41</f>
        <v>1751</v>
      </c>
      <c r="AP43">
        <f>Cases!AO42-Cases!AO41</f>
        <v>288</v>
      </c>
      <c r="AQ43">
        <f>Cases!AP42-Cases!AP41</f>
        <v>273</v>
      </c>
      <c r="AR43">
        <f>Cases!AQ42-Cases!AQ41</f>
        <v>89</v>
      </c>
      <c r="AS43">
        <f>Cases!AR42-Cases!AR41</f>
        <v>228</v>
      </c>
      <c r="AT43">
        <f>Cases!AS42-Cases!AS41</f>
        <v>1441</v>
      </c>
      <c r="AU43">
        <f>Cases!AT42-Cases!AT41</f>
        <v>126</v>
      </c>
      <c r="AV43">
        <f>Cases!AU42-Cases!AU41</f>
        <v>51</v>
      </c>
      <c r="AW43">
        <f>Cases!AV42-Cases!AV41</f>
        <v>467</v>
      </c>
      <c r="AX43">
        <f>Cases!AW42-Cases!AW41</f>
        <v>543</v>
      </c>
      <c r="AY43">
        <f>Cases!AX42-Cases!AX41</f>
        <v>13</v>
      </c>
      <c r="AZ43">
        <f>Cases!AY42-Cases!AY41</f>
        <v>183</v>
      </c>
      <c r="BA43">
        <f>Cases!AZ42-Cases!AZ41</f>
        <v>14</v>
      </c>
    </row>
    <row r="44" spans="2:53" x14ac:dyDescent="0.25">
      <c r="B44" s="1">
        <f>Cases!A43</f>
        <v>43932</v>
      </c>
      <c r="C44">
        <f>Cases!B43-Cases!B42</f>
        <v>12979</v>
      </c>
      <c r="D44">
        <f>Cases!C43-Cases!C42</f>
        <v>254</v>
      </c>
      <c r="E44">
        <f>Cases!D43-Cases!D42</f>
        <v>11</v>
      </c>
      <c r="F44">
        <f>Cases!E43-Cases!E42</f>
        <v>281</v>
      </c>
      <c r="G44">
        <f>Cases!F43-Cases!F42</f>
        <v>26</v>
      </c>
      <c r="H44">
        <f>Cases!G43-Cases!G42</f>
        <v>1100</v>
      </c>
      <c r="I44">
        <f>Cases!H43-Cases!H42</f>
        <v>383</v>
      </c>
      <c r="J44">
        <f>Cases!I43-Cases!I42</f>
        <v>972</v>
      </c>
      <c r="K44">
        <f>Cases!J43-Cases!J42</f>
        <v>153</v>
      </c>
      <c r="L44">
        <f>Cases!K43-Cases!K42</f>
        <v>1018</v>
      </c>
      <c r="M44">
        <f>Cases!L43-Cases!L42</f>
        <v>402</v>
      </c>
      <c r="N44">
        <f>Cases!M43-Cases!M42</f>
        <v>21</v>
      </c>
      <c r="O44">
        <f>Cases!N43-Cases!N42</f>
        <v>11</v>
      </c>
      <c r="P44">
        <f>Cases!O43-Cases!O42</f>
        <v>1293</v>
      </c>
      <c r="Q44">
        <f>Cases!P43-Cases!P42</f>
        <v>528</v>
      </c>
      <c r="R44">
        <f>Cases!Q43-Cases!Q42</f>
        <v>122</v>
      </c>
      <c r="S44">
        <f>Cases!R43-Cases!R42</f>
        <v>102</v>
      </c>
      <c r="T44">
        <f>Cases!S43-Cases!S42</f>
        <v>147</v>
      </c>
      <c r="U44">
        <f>Cases!T43-Cases!T42</f>
        <v>761</v>
      </c>
      <c r="V44">
        <f>Cases!U43-Cases!U42</f>
        <v>-14251</v>
      </c>
      <c r="W44">
        <f>Cases!V43-Cases!V42</f>
        <v>726</v>
      </c>
      <c r="X44">
        <f>Cases!W43-Cases!W42</f>
        <v>1886</v>
      </c>
      <c r="Y44">
        <f>Cases!X43-Cases!X42</f>
        <v>1210</v>
      </c>
      <c r="Z44">
        <f>Cases!Y43-Cases!Y42</f>
        <v>91</v>
      </c>
      <c r="AA44">
        <f>Cases!Z43-Cases!Z42</f>
        <v>173</v>
      </c>
      <c r="AB44">
        <f>Cases!AA43-Cases!AA42</f>
        <v>225</v>
      </c>
      <c r="AC44">
        <f>Cases!AB43-Cases!AB42</f>
        <v>12</v>
      </c>
      <c r="AD44">
        <f>Cases!AC43-Cases!AC42</f>
        <v>56</v>
      </c>
      <c r="AE44">
        <f>Cases!AD43-Cases!AD42</f>
        <v>-2700</v>
      </c>
      <c r="AF44">
        <f>Cases!AE43-Cases!AE42</f>
        <v>44</v>
      </c>
      <c r="AG44">
        <f>Cases!AF43-Cases!AF42</f>
        <v>3563</v>
      </c>
      <c r="AH44">
        <f>Cases!AG43-Cases!AG42</f>
        <v>83</v>
      </c>
      <c r="AI44">
        <f>Cases!AH43-Cases!AH42</f>
        <v>8786</v>
      </c>
      <c r="AJ44">
        <f>Cases!AI43-Cases!AI42</f>
        <v>404</v>
      </c>
      <c r="AK44">
        <f>Cases!AJ43-Cases!AJ42</f>
        <v>15</v>
      </c>
      <c r="AL44">
        <f>Cases!AK43-Cases!AK42</f>
        <v>372</v>
      </c>
      <c r="AM44">
        <f>Cases!AL43-Cases!AL42</f>
        <v>74</v>
      </c>
      <c r="AN44">
        <f>Cases!AM43-Cases!AM42</f>
        <v>76</v>
      </c>
      <c r="AO44">
        <f>Cases!AN43-Cases!AN42</f>
        <v>1676</v>
      </c>
      <c r="AP44">
        <f>Cases!AO43-Cases!AO42</f>
        <v>334</v>
      </c>
      <c r="AQ44">
        <f>Cases!AP43-Cases!AP42</f>
        <v>142</v>
      </c>
      <c r="AR44">
        <f>Cases!AQ43-Cases!AQ42</f>
        <v>90</v>
      </c>
      <c r="AS44">
        <f>Cases!AR43-Cases!AR42</f>
        <v>252</v>
      </c>
      <c r="AT44">
        <f>Cases!AS43-Cases!AS42</f>
        <v>890</v>
      </c>
      <c r="AU44">
        <f>Cases!AT43-Cases!AT42</f>
        <v>104</v>
      </c>
      <c r="AV44">
        <f>Cases!AU43-Cases!AU42</f>
        <v>32</v>
      </c>
      <c r="AW44">
        <f>Cases!AV43-Cases!AV42</f>
        <v>568</v>
      </c>
      <c r="AX44">
        <f>Cases!AW43-Cases!AW42</f>
        <v>253</v>
      </c>
      <c r="AY44">
        <f>Cases!AX43-Cases!AX42</f>
        <v>55</v>
      </c>
      <c r="AZ44">
        <f>Cases!AY43-Cases!AY42</f>
        <v>145</v>
      </c>
      <c r="BA44">
        <f>Cases!AZ43-Cases!AZ42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BB47"/>
  <sheetViews>
    <sheetView workbookViewId="0">
      <pane xSplit="2" ySplit="2" topLeftCell="AV12" activePane="bottomRight" state="frozen"/>
      <selection pane="topRight" activeCell="C1" sqref="C1"/>
      <selection pane="bottomLeft" activeCell="A3" sqref="A3"/>
      <selection pane="bottomRight" activeCell="B16" sqref="B16"/>
    </sheetView>
  </sheetViews>
  <sheetFormatPr defaultRowHeight="15" x14ac:dyDescent="0.25"/>
  <cols>
    <col min="2" max="2" width="12.85546875" customWidth="1"/>
  </cols>
  <sheetData>
    <row r="2" spans="2:54" x14ac:dyDescent="0.25">
      <c r="C2" s="1" t="str">
        <f>Cases!B1</f>
        <v>USA</v>
      </c>
      <c r="D2" s="1" t="str">
        <f>Cases!C1</f>
        <v>Alabama</v>
      </c>
      <c r="E2" s="1" t="str">
        <f>Cases!D1</f>
        <v>Alaska</v>
      </c>
      <c r="F2" s="1" t="str">
        <f>Cases!E1</f>
        <v>Arizona</v>
      </c>
      <c r="G2" s="1" t="str">
        <f>Cases!F1</f>
        <v>Arkansas</v>
      </c>
      <c r="H2" s="1" t="str">
        <f>Cases!G1</f>
        <v>California</v>
      </c>
      <c r="I2" s="1" t="str">
        <f>Cases!H1</f>
        <v>Colorado</v>
      </c>
      <c r="J2" s="1" t="str">
        <f>Cases!I1</f>
        <v>Conneticut</v>
      </c>
      <c r="K2" s="1" t="str">
        <f>Cases!J1</f>
        <v>Delaware</v>
      </c>
      <c r="L2" s="1" t="str">
        <f>Cases!K1</f>
        <v>Florida</v>
      </c>
      <c r="M2" s="1" t="str">
        <f>Cases!L1</f>
        <v>Georgia</v>
      </c>
      <c r="N2" s="1" t="str">
        <f>Cases!M1</f>
        <v>Hawaii</v>
      </c>
      <c r="O2" s="1" t="str">
        <f>Cases!N1</f>
        <v>Idaho</v>
      </c>
      <c r="P2" s="1" t="str">
        <f>Cases!O1</f>
        <v>Illinois</v>
      </c>
      <c r="Q2" s="1" t="str">
        <f>Cases!P1</f>
        <v>Indiana</v>
      </c>
      <c r="R2" s="1" t="str">
        <f>Cases!Q1</f>
        <v>Iowa</v>
      </c>
      <c r="S2" s="1" t="str">
        <f>Cases!R1</f>
        <v>Kansas</v>
      </c>
      <c r="T2" s="1" t="str">
        <f>Cases!S1</f>
        <v>Kentucky</v>
      </c>
      <c r="U2" s="1" t="str">
        <f>Cases!T1</f>
        <v>Lousiana</v>
      </c>
      <c r="V2" s="1" t="str">
        <f>Cases!U1</f>
        <v>Maine</v>
      </c>
      <c r="W2" s="1" t="str">
        <f>Cases!V1</f>
        <v>Maryland</v>
      </c>
      <c r="X2" s="1" t="str">
        <f>Cases!W1</f>
        <v>Massachusetts</v>
      </c>
      <c r="Y2" s="1" t="str">
        <f>Cases!X1</f>
        <v>Michigan</v>
      </c>
      <c r="Z2" s="1" t="str">
        <f>Cases!Y1</f>
        <v>Minnesota</v>
      </c>
      <c r="AA2" s="1" t="str">
        <f>Cases!Z1</f>
        <v>Mississippi</v>
      </c>
      <c r="AB2" s="1" t="str">
        <f>Cases!AA1</f>
        <v>Missouri</v>
      </c>
      <c r="AC2" s="1" t="str">
        <f>Cases!AB1</f>
        <v>Montana</v>
      </c>
      <c r="AD2" s="1" t="str">
        <f>Cases!AC1</f>
        <v>Nebraska</v>
      </c>
      <c r="AE2" s="1" t="str">
        <f>Cases!AD1</f>
        <v>Nevada</v>
      </c>
      <c r="AF2" s="1" t="str">
        <f>Cases!AE1</f>
        <v>New Hampshire</v>
      </c>
      <c r="AG2" s="1" t="str">
        <f>Cases!AF1</f>
        <v>New Jersey</v>
      </c>
      <c r="AH2" s="1" t="str">
        <f>Cases!AG1</f>
        <v>New Mexico</v>
      </c>
      <c r="AI2" s="1" t="str">
        <f>Cases!AH1</f>
        <v>New York</v>
      </c>
      <c r="AJ2" s="1" t="str">
        <f>Cases!AI1</f>
        <v>North Carolina</v>
      </c>
      <c r="AK2" s="1" t="str">
        <f>Cases!AJ1</f>
        <v>North Dakota</v>
      </c>
      <c r="AL2" s="1" t="str">
        <f>Cases!AK1</f>
        <v>Ohio</v>
      </c>
      <c r="AM2" s="1" t="str">
        <f>Cases!AL1</f>
        <v>Oklahoma</v>
      </c>
      <c r="AN2" s="1" t="str">
        <f>Cases!AM1</f>
        <v>Oregon</v>
      </c>
      <c r="AO2" s="1" t="str">
        <f>Cases!AN1</f>
        <v>Pennsylvania</v>
      </c>
      <c r="AP2" s="1" t="str">
        <f>Cases!AO1</f>
        <v>Rhode Island</v>
      </c>
      <c r="AQ2" s="1" t="str">
        <f>Cases!AP1</f>
        <v>South Carolina</v>
      </c>
      <c r="AR2" s="1" t="str">
        <f>Cases!AQ1</f>
        <v>South Dakota</v>
      </c>
      <c r="AS2" s="1" t="str">
        <f>Cases!AR1</f>
        <v>Tennessee</v>
      </c>
      <c r="AT2" s="1" t="str">
        <f>Cases!AS1</f>
        <v>Texas</v>
      </c>
      <c r="AU2" s="1" t="str">
        <f>Cases!AT1</f>
        <v>Utah</v>
      </c>
      <c r="AV2" s="1" t="str">
        <f>Cases!AU1</f>
        <v>Vermont</v>
      </c>
      <c r="AW2" s="1" t="str">
        <f>Cases!AV1</f>
        <v>Virginia</v>
      </c>
      <c r="AX2" s="1" t="str">
        <f>Cases!AW1</f>
        <v>Washington</v>
      </c>
      <c r="AY2" s="1" t="str">
        <f>Cases!AX1</f>
        <v>West Virginia</v>
      </c>
      <c r="AZ2" s="1" t="str">
        <f>Cases!AY1</f>
        <v>Wisconsin</v>
      </c>
      <c r="BA2" s="1" t="str">
        <f>Cases!AZ1</f>
        <v>Wyoming</v>
      </c>
      <c r="BB2" s="1"/>
    </row>
    <row r="3" spans="2:54" x14ac:dyDescent="0.25">
      <c r="B3" s="1">
        <f>Cases!A2</f>
        <v>43891</v>
      </c>
    </row>
    <row r="4" spans="2:54" x14ac:dyDescent="0.25">
      <c r="B4" s="1">
        <f>Cases!A3</f>
        <v>43892</v>
      </c>
      <c r="X4">
        <f>LOG('New Cases'!X4)/LOG(Cases!W3)</f>
        <v>1</v>
      </c>
    </row>
    <row r="5" spans="2:54" x14ac:dyDescent="0.25">
      <c r="B5" s="1">
        <f>Cases!A4</f>
        <v>43893</v>
      </c>
    </row>
    <row r="6" spans="2:54" x14ac:dyDescent="0.25">
      <c r="B6" s="1">
        <f>Cases!A5</f>
        <v>43894</v>
      </c>
      <c r="H6">
        <f>LOG('New Cases'!H6)/LOG(Cases!G5)</f>
        <v>1</v>
      </c>
      <c r="L6">
        <f>LOG('New Cases'!L6)/LOG(Cases!K5)</f>
        <v>0.77397603162912088</v>
      </c>
      <c r="AI6">
        <f>LOG('New Cases'!AI6)/LOG(Cases!AH5)</f>
        <v>0.91631381998265238</v>
      </c>
    </row>
    <row r="7" spans="2:54" x14ac:dyDescent="0.25">
      <c r="B7" s="1">
        <f>Cases!A6</f>
        <v>43895</v>
      </c>
      <c r="H7">
        <f>LOG('New Cases'!H7)/LOG(Cases!G6)</f>
        <v>0.47526780403631208</v>
      </c>
      <c r="I7">
        <f>LOG('New Cases'!I7)/LOG(Cases!H6)</f>
        <v>1</v>
      </c>
      <c r="W7">
        <f>LOG('New Cases'!W7)/LOG(Cases!V6)</f>
        <v>1</v>
      </c>
      <c r="X7">
        <f>LOG('New Cases'!X7)/LOG(Cases!W6)</f>
        <v>1</v>
      </c>
      <c r="AE7">
        <f>LOG('New Cases'!AE7)/LOG(Cases!AD6)</f>
        <v>0.63092975357145742</v>
      </c>
      <c r="AI7">
        <f>LOG('New Cases'!AI7)/LOG(Cases!AH6)</f>
        <v>0.77575617578242462</v>
      </c>
    </row>
    <row r="8" spans="2:54" x14ac:dyDescent="0.25">
      <c r="B8" s="1">
        <f>Cases!A7</f>
        <v>43896</v>
      </c>
      <c r="H8">
        <f>LOG('New Cases'!H8)/LOG(Cases!G7)</f>
        <v>0.51893465007328987</v>
      </c>
      <c r="I8">
        <f>LOG('New Cases'!I8)/LOG(Cases!H7)</f>
        <v>0.8616541669070521</v>
      </c>
      <c r="M8">
        <f>LOG('New Cases'!M8)/LOG(Cases!L7)</f>
        <v>1</v>
      </c>
      <c r="X8">
        <f>LOG('New Cases'!X8)/LOG(Cases!W7)</f>
        <v>0.77397603162912088</v>
      </c>
      <c r="AG8">
        <f>LOG('New Cases'!AG8)/LOG(Cases!AF7)</f>
        <v>0.5</v>
      </c>
      <c r="AI8">
        <f>LOG('New Cases'!AI8)/LOG(Cases!AH7)</f>
        <v>0.81683074908636633</v>
      </c>
      <c r="AO8">
        <f>LOG('New Cases'!AO8)/LOG(Cases!AN7)</f>
        <v>1</v>
      </c>
      <c r="AT8">
        <f>LOG('New Cases'!AT8)/LOG(Cases!AS7)</f>
        <v>1</v>
      </c>
    </row>
    <row r="9" spans="2:54" x14ac:dyDescent="0.25">
      <c r="B9" s="1">
        <f>Cases!A8</f>
        <v>43897</v>
      </c>
      <c r="H9">
        <f>LOG('New Cases'!H9)/LOG(Cases!G8)</f>
        <v>0.65763178004502842</v>
      </c>
      <c r="L9">
        <f>LOG('New Cases'!L9)/LOG(Cases!K8)</f>
        <v>1</v>
      </c>
      <c r="M9">
        <f>LOG('New Cases'!M9)/LOG(Cases!L8)</f>
        <v>0.77397603162912088</v>
      </c>
      <c r="X9">
        <f>LOG('New Cases'!X9)/LOG(Cases!W8)</f>
        <v>0.62747356307530344</v>
      </c>
      <c r="AF9">
        <f>LOG('New Cases'!AF9)/LOG(Cases!AE8)</f>
        <v>1</v>
      </c>
      <c r="AI9">
        <f>LOG('New Cases'!AI9)/LOG(Cases!AH8)</f>
        <v>0.80026536627410683</v>
      </c>
      <c r="AN9">
        <f>LOG('New Cases'!AN9)/LOG(Cases!AM8)</f>
        <v>0.71241437421604437</v>
      </c>
      <c r="AO9">
        <f>LOG('New Cases'!AO9)/LOG(Cases!AN8)</f>
        <v>0.5</v>
      </c>
      <c r="AP9">
        <f>LOG('New Cases'!AP9)/LOG(Cases!AO8)</f>
        <v>1</v>
      </c>
      <c r="AQ9">
        <f>LOG('New Cases'!AQ9)/LOG(Cases!AP8)</f>
        <v>1</v>
      </c>
    </row>
    <row r="10" spans="2:54" x14ac:dyDescent="0.25">
      <c r="B10" s="1">
        <f>Cases!A9</f>
        <v>43898</v>
      </c>
      <c r="H10">
        <f>LOG('New Cases'!H10)/LOG(Cases!G9)</f>
        <v>0.68791385612778344</v>
      </c>
      <c r="M10">
        <f>LOG('New Cases'!M10)/LOG(Cases!L9)</f>
        <v>0.45815690999132619</v>
      </c>
      <c r="P10">
        <f>LOG('New Cases'!P10)/LOG(Cases!O9)</f>
        <v>1</v>
      </c>
      <c r="Q10">
        <f>LOG('New Cases'!Q10)/LOG(Cases!AF9)</f>
        <v>0.61314719276545837</v>
      </c>
      <c r="R10">
        <f>LOG('New Cases'!R10)/LOG(Cases!Q9)</f>
        <v>1</v>
      </c>
      <c r="T10">
        <f>LOG('New Cases'!T10)/LOG(Cases!S9)</f>
        <v>0.79248125036057804</v>
      </c>
      <c r="W10">
        <f>LOG('New Cases'!W10)/LOG(Cases!V9)</f>
        <v>0.430676558073393</v>
      </c>
      <c r="X10">
        <f>LOG('New Cases'!X10)/LOG(Cases!W9)</f>
        <v>0.81269027541164451</v>
      </c>
      <c r="AD10">
        <f>LOG('New Cases'!AD10)/LOG(Cases!AC9)</f>
        <v>1</v>
      </c>
      <c r="AF10">
        <f>LOG('New Cases'!AF10)/LOG(Cases!AE9)</f>
        <v>0.5</v>
      </c>
      <c r="AG10">
        <f>LOG('New Cases'!AG10)/LOG(Cases!AF9)</f>
        <v>0.38685280723454157</v>
      </c>
      <c r="AI10">
        <f>LOG('New Cases'!AI10)/LOG(Cases!AH9)</f>
        <v>0.72353341598032739</v>
      </c>
      <c r="AJ10">
        <f>LOG('New Cases'!AJ10)/LOG(Cases!AI9)</f>
        <v>1</v>
      </c>
      <c r="AN10">
        <f>LOG('New Cases'!AN10)/LOG(Cases!AM9)</f>
        <v>0.73735046496280643</v>
      </c>
      <c r="AO10">
        <f>LOG('New Cases'!AO10)/LOG(Cases!AN9)</f>
        <v>0.38685280723454157</v>
      </c>
      <c r="AQ10">
        <f>LOG('New Cases'!AQ10)/LOG(Cases!AP9)</f>
        <v>0.77370561446908315</v>
      </c>
      <c r="AS10">
        <f>LOG('New Cases'!AS10)/LOG(Cases!AR9)</f>
        <v>1</v>
      </c>
    </row>
    <row r="11" spans="2:54" x14ac:dyDescent="0.25">
      <c r="B11" s="1">
        <f>Cases!A10</f>
        <v>43899</v>
      </c>
      <c r="H11">
        <f>LOG('New Cases'!H11)/LOG(Cases!G10)</f>
        <v>0.60209177340209807</v>
      </c>
      <c r="I11">
        <f>LOG('New Cases'!I11)/LOG(Cases!H10)</f>
        <v>0.55788589130225963</v>
      </c>
      <c r="M11">
        <f>LOG('New Cases'!M11)/LOG(Cases!L10)</f>
        <v>0.51191604961963089</v>
      </c>
      <c r="P11">
        <f>LOG('New Cases'!P11)/LOG(Cases!O10)</f>
        <v>0.57812965263577565</v>
      </c>
      <c r="R11">
        <f>LOG('New Cases'!R11)/LOG(Cases!Q10)</f>
        <v>0.77397603162912088</v>
      </c>
      <c r="T11">
        <f>LOG('New Cases'!T11)/LOG(Cases!S10)</f>
        <v>0.38685280723454157</v>
      </c>
      <c r="X11">
        <f>LOG('New Cases'!X11)/LOG(Cases!W10)</f>
        <v>0.69069599603539078</v>
      </c>
      <c r="AG11">
        <f>LOG('New Cases'!AG11)/LOG(Cases!AF10)</f>
        <v>0.67118774147123961</v>
      </c>
      <c r="AI11">
        <f>LOG('New Cases'!AI11)/LOG(Cases!AH10)</f>
        <v>0.72862064609494182</v>
      </c>
      <c r="AJ11">
        <f>LOG('New Cases'!AJ11)/LOG(Cases!AI10)</f>
        <v>0.82708747534691618</v>
      </c>
      <c r="AO11">
        <f>LOG('New Cases'!AO11)/LOG(Cases!AN10)</f>
        <v>0.6020599913279624</v>
      </c>
      <c r="AP11">
        <f>LOG('New Cases'!AP11)/LOG(Cases!AO10)</f>
        <v>1</v>
      </c>
      <c r="AT11">
        <f>LOG('New Cases'!AT11)/LOG(Cases!AS10)</f>
        <v>0.88422821739548052</v>
      </c>
      <c r="AW11">
        <f>LOG('New Cases'!AW11)/LOG(Cases!AV10)</f>
        <v>0.68260619448598525</v>
      </c>
      <c r="AZ11">
        <f>LOG('New Cases'!AZ11)/LOG(Cases!AY10)</f>
        <v>1</v>
      </c>
    </row>
    <row r="12" spans="2:54" x14ac:dyDescent="0.25">
      <c r="B12" s="1">
        <f>Cases!A11</f>
        <v>43900</v>
      </c>
      <c r="F12">
        <f>LOG('New Cases'!F12)/LOG(Cases!E11)</f>
        <v>1</v>
      </c>
      <c r="H12">
        <f>LOG('New Cases'!H12)/LOG(Cases!G11)</f>
        <v>0.62854021594170106</v>
      </c>
      <c r="I12">
        <f>LOG('New Cases'!I12)/LOG(Cases!H11)</f>
        <v>0.568060967173733</v>
      </c>
      <c r="L12">
        <f>LOG('New Cases'!L12)/LOG(Cases!K11)</f>
        <v>0.65939067383973127</v>
      </c>
      <c r="M12">
        <f>LOG('New Cases'!M12)/LOG(Cases!L11)</f>
        <v>0.24465054211822604</v>
      </c>
      <c r="P12">
        <f>LOG('New Cases'!P12)/LOG(Cases!O11)</f>
        <v>0.70622674009991471</v>
      </c>
      <c r="Q12">
        <f>LOG('New Cases'!Q12)/LOG(Cases!AF11)</f>
        <v>0.59431612891778707</v>
      </c>
      <c r="R12">
        <f>LOG('New Cases'!R12)/LOG(Cases!Q11)</f>
        <v>0.62747356307530344</v>
      </c>
      <c r="T12">
        <f>LOG('New Cases'!T12)/LOG(Cases!S11)</f>
        <v>0.33333333333333337</v>
      </c>
      <c r="U12">
        <f>LOG('New Cases'!U12)/LOG(Cases!T11)</f>
        <v>0.861353116146786</v>
      </c>
      <c r="X12">
        <f>LOG('New Cases'!X12)/LOG(Cases!W11)</f>
        <v>0.86952885251664502</v>
      </c>
      <c r="Y12">
        <f>LOG('New Cases'!Y12)/LOG(Cases!X11)</f>
        <v>1</v>
      </c>
      <c r="AE12">
        <f>LOG('New Cases'!AE12)/LOG(Cases!AD11)</f>
        <v>0.63092975357145742</v>
      </c>
      <c r="AG12">
        <f>LOG('New Cases'!AG12)/LOG(Cases!AF11)</f>
        <v>0.51191604961963089</v>
      </c>
      <c r="AI12">
        <f>LOG('New Cases'!AI12)/LOG(Cases!AH11)</f>
        <v>0.6663677266296455</v>
      </c>
      <c r="AM12">
        <f>LOG('New Cases'!AM12)/LOG(Cases!AL11)</f>
        <v>1</v>
      </c>
      <c r="AO12">
        <f>LOG('New Cases'!AO12)/LOG(Cases!AN11)</f>
        <v>0.27894294565112981</v>
      </c>
      <c r="AP12">
        <f>LOG('New Cases'!AP12)/LOG(Cases!AO11)</f>
        <v>0.430676558073393</v>
      </c>
      <c r="AQ12">
        <f>LOG('New Cases'!AQ12)/LOG(Cases!AP11)</f>
        <v>0.31546487678572871</v>
      </c>
      <c r="AR12">
        <f>LOG('New Cases'!AR12)/LOG(Cases!AQ11)</f>
        <v>1</v>
      </c>
      <c r="AS12">
        <f>LOG('New Cases'!AS12)/LOG(Cases!AR11)</f>
        <v>0.56457503405357967</v>
      </c>
      <c r="AT12">
        <f>LOG('New Cases'!AT12)/LOG(Cases!AS11)</f>
        <v>0.40568387108221288</v>
      </c>
      <c r="AU12">
        <f>LOG('New Cases'!AU12)/LOG(Cases!AT11)</f>
        <v>1</v>
      </c>
      <c r="AW12">
        <f>LOG('New Cases'!AW12)/LOG(Cases!AV11)</f>
        <v>0.52832083357371873</v>
      </c>
      <c r="AX12">
        <f>LOG('New Cases'!AX12)/LOG(Cases!AW11)</f>
        <v>1</v>
      </c>
    </row>
    <row r="13" spans="2:54" x14ac:dyDescent="0.25">
      <c r="B13" s="1">
        <f>Cases!A12</f>
        <v>43901</v>
      </c>
      <c r="F13">
        <f>LOG('New Cases'!F13)/LOG(Cases!E12)</f>
        <v>0.5</v>
      </c>
      <c r="H13">
        <f>LOG('New Cases'!H13)/LOG(Cases!G12)</f>
        <v>0.57875688075668741</v>
      </c>
      <c r="I13">
        <f>LOG('New Cases'!I13)/LOG(Cases!H12)</f>
        <v>0.80343836776717736</v>
      </c>
      <c r="J13">
        <f>LOG('New Cases'!J13)/LOG(Cases!I12)</f>
        <v>1</v>
      </c>
      <c r="L13">
        <f>LOG('New Cases'!L13)/LOG(Cases!K12)</f>
        <v>0.31992323303744613</v>
      </c>
      <c r="M13">
        <f>LOG('New Cases'!M13)/LOG(Cases!L12)</f>
        <v>0.6986344247631282</v>
      </c>
      <c r="P13">
        <f>LOG('New Cases'!P13)/LOG(Cases!O12)</f>
        <v>0.55664137627968913</v>
      </c>
      <c r="U13">
        <f>LOG('New Cases'!U13)/LOG(Cases!T12)</f>
        <v>0.81071446328195917</v>
      </c>
      <c r="W13">
        <f>LOG('New Cases'!W13)/LOG(Cases!V12)</f>
        <v>0.5</v>
      </c>
      <c r="X13">
        <f>LOG('New Cases'!X13)/LOG(Cases!W12)</f>
        <v>0.24124769176225641</v>
      </c>
      <c r="Z13">
        <f>LOG('New Cases'!Z13)/LOG(Cases!Y12)</f>
        <v>0.430676558073393</v>
      </c>
      <c r="AE13">
        <f>LOG('New Cases'!AE13)/LOG(Cases!AD12)</f>
        <v>0.44211410869774026</v>
      </c>
      <c r="AG13">
        <f>LOG('New Cases'!AG13)/LOG(Cases!AF12)</f>
        <v>0.66319418837251121</v>
      </c>
      <c r="AH13">
        <f>LOG('New Cases'!AH13)/LOG(Cases!AG12)</f>
        <v>1</v>
      </c>
      <c r="AI13">
        <f>LOG('New Cases'!AI13)/LOG(Cases!AH12)</f>
        <v>0.69972191771811931</v>
      </c>
      <c r="AL13">
        <f>LOG('New Cases'!AL13)/LOG(Cases!AK12)</f>
        <v>1</v>
      </c>
      <c r="AN13">
        <f>LOG('New Cases'!AN13)/LOG(Cases!AM12)</f>
        <v>0.58851905541148319</v>
      </c>
      <c r="AO13">
        <f>LOG('New Cases'!AO13)/LOG(Cases!AN12)</f>
        <v>0.5</v>
      </c>
      <c r="AR13">
        <f>LOG('New Cases'!AR13)/LOG(Cases!AQ12)</f>
        <v>0.52832083357371873</v>
      </c>
      <c r="AS13">
        <f>LOG('New Cases'!AS13)/LOG(Cases!AR12)</f>
        <v>0.31546487678572871</v>
      </c>
      <c r="AT13">
        <f>LOG('New Cases'!AT13)/LOG(Cases!AS12)</f>
        <v>0.38009376671593431</v>
      </c>
      <c r="AW13">
        <f>LOG('New Cases'!AW13)/LOG(Cases!AV12)</f>
        <v>0.3010299956639812</v>
      </c>
      <c r="AX13">
        <f>LOG('New Cases'!AX13)/LOG(Cases!AW12)</f>
        <v>0.83296102155046259</v>
      </c>
      <c r="AZ13">
        <f>LOG('New Cases'!AZ13)/LOG(Cases!AY12)</f>
        <v>0.61314719276545837</v>
      </c>
    </row>
    <row r="14" spans="2:54" x14ac:dyDescent="0.25">
      <c r="B14" s="1">
        <f>Cases!A13</f>
        <v>43902</v>
      </c>
      <c r="G14">
        <f>LOG('New Cases'!G14)/LOG(Cases!F13)</f>
        <v>0.89824440170392728</v>
      </c>
      <c r="H14">
        <f>LOG('New Cases'!H14)/LOG(Cases!G13)</f>
        <v>0.57571269000831271</v>
      </c>
      <c r="I14">
        <f>LOG('New Cases'!I14)/LOG(Cases!H13)</f>
        <v>0.69583125470024798</v>
      </c>
      <c r="J14">
        <f>LOG('New Cases'!J14)/LOG(Cases!I13)</f>
        <v>0.61314719276545837</v>
      </c>
      <c r="K14">
        <f>LOG('New Cases'!K14)/LOG(Cases!J13)</f>
        <v>0.79248125036057804</v>
      </c>
      <c r="L14">
        <f>LOG('New Cases'!L14)/LOG(Cases!K13)</f>
        <v>0.74267862760759074</v>
      </c>
      <c r="M14">
        <f>LOG('New Cases'!M14)/LOG(Cases!L13)</f>
        <v>0.51244261244399192</v>
      </c>
      <c r="P14">
        <f>LOG('New Cases'!P14)/LOG(Cases!O13)</f>
        <v>0.56147098441152077</v>
      </c>
      <c r="R14">
        <f>LOG('New Cases'!R14)/LOG(Cases!Q13)</f>
        <v>0.25</v>
      </c>
      <c r="S14">
        <f>LOG('New Cases'!S14)/LOG(Cases!R13)</f>
        <v>0.861353116146786</v>
      </c>
      <c r="T14">
        <f>LOG('New Cases'!T14)/LOG(Cases!S13)</f>
        <v>0.45815690999132619</v>
      </c>
      <c r="U14">
        <f>LOG('New Cases'!U14)/LOG(Cases!T13)</f>
        <v>0.6085232133882752</v>
      </c>
      <c r="W14">
        <f>LOG('New Cases'!W14)/LOG(Cases!V13)</f>
        <v>0.44211410869774026</v>
      </c>
      <c r="X14">
        <f>LOG('New Cases'!X14)/LOG(Cases!W13)</f>
        <v>0.54781663158060112</v>
      </c>
      <c r="Y14">
        <f>LOG('New Cases'!Y14)/LOG(Cases!X13)</f>
        <v>0.92662840802912672</v>
      </c>
      <c r="Z14">
        <f>LOG('New Cases'!Z14)/LOG(Cases!Y13)</f>
        <v>0.63092975357145742</v>
      </c>
      <c r="AB14">
        <f>LOG('New Cases'!AB14)/LOG(Cases!AA13)</f>
        <v>1</v>
      </c>
      <c r="AD14">
        <f>LOG('New Cases'!AD14)/LOG(Cases!AC13)</f>
        <v>0.77397603162912088</v>
      </c>
      <c r="AE14">
        <f>LOG('New Cases'!AE14)/LOG(Cases!AD13)</f>
        <v>0.74492185977334702</v>
      </c>
      <c r="AG14">
        <f>LOG('New Cases'!AG14)/LOG(Cases!AF13)</f>
        <v>0.5321063428024535</v>
      </c>
      <c r="AH14">
        <f>LOG('New Cases'!AH14)/LOG(Cases!AG13)</f>
        <v>0.38685280723454157</v>
      </c>
      <c r="AI14">
        <f>LOG('New Cases'!AI14)/LOG(Cases!AH13)</f>
        <v>0.81111508981318459</v>
      </c>
      <c r="AJ14">
        <f>LOG('New Cases'!AJ14)/LOG(Cases!AI13)</f>
        <v>0.71856502078997775</v>
      </c>
      <c r="AO14">
        <f>LOG('New Cases'!AO14)/LOG(Cases!AN13)</f>
        <v>0.5796618766207392</v>
      </c>
      <c r="AQ14">
        <f>LOG('New Cases'!AQ14)/LOG(Cases!AP13)</f>
        <v>0.27894294565112981</v>
      </c>
      <c r="AS14">
        <f>LOG('New Cases'!AS14)/LOG(Cases!AR13)</f>
        <v>0.76018753343186862</v>
      </c>
      <c r="AT14">
        <f>LOG('New Cases'!AT14)/LOG(Cases!AS13)</f>
        <v>0.44848764843515093</v>
      </c>
      <c r="AU14">
        <f>LOG('New Cases'!AU14)/LOG(Cases!AT13)</f>
        <v>0.430676558073393</v>
      </c>
      <c r="AW14">
        <f>LOG('New Cases'!AW14)/LOG(Cases!AV13)</f>
        <v>0.68682090359966308</v>
      </c>
      <c r="AX14">
        <f>LOG('New Cases'!AX14)/LOG(Cases!AW13)</f>
        <v>0.77848641285781384</v>
      </c>
      <c r="AZ14">
        <f>LOG('New Cases'!AZ14)/LOG(Cases!AY13)</f>
        <v>0.33333333333333337</v>
      </c>
    </row>
    <row r="15" spans="2:54" x14ac:dyDescent="0.25">
      <c r="B15" s="1">
        <f>Cases!A14</f>
        <v>43903</v>
      </c>
      <c r="D15">
        <f>LOG('New Cases'!D15)/LOG(Cases!C14)</f>
        <v>1</v>
      </c>
      <c r="G15">
        <f>LOG('New Cases'!G15)/LOG(Cases!F14)</f>
        <v>0.5</v>
      </c>
      <c r="H15">
        <f>LOG('New Cases'!H15)/LOG(Cases!G14)</f>
        <v>0.70639789034958755</v>
      </c>
      <c r="I15">
        <f>LOG('New Cases'!I15)/LOG(Cases!H14)</f>
        <v>0.76711643054057721</v>
      </c>
      <c r="J15">
        <f>LOG('New Cases'!J15)/LOG(Cases!I14)</f>
        <v>0.67118774147123961</v>
      </c>
      <c r="L15">
        <f>LOG('New Cases'!L15)/LOG(Cases!K14)</f>
        <v>0.76711643054057721</v>
      </c>
      <c r="M15">
        <f>LOG('New Cases'!M15)/LOG(Cases!L14)</f>
        <v>0.82569938506447926</v>
      </c>
      <c r="P15">
        <f>LOG('New Cases'!P15)/LOG(Cases!O14)</f>
        <v>0.68929342195257626</v>
      </c>
      <c r="Q15">
        <f>LOG('New Cases'!Q15)/LOG(Cases!AF14)</f>
        <v>0.28082971064938139</v>
      </c>
      <c r="T15">
        <f>LOG('New Cases'!T15)/LOG(Cases!S14)</f>
        <v>0.41628966386579924</v>
      </c>
      <c r="U15">
        <f>LOG('New Cases'!U15)/LOG(Cases!T14)</f>
        <v>0.79062323730228456</v>
      </c>
      <c r="V15">
        <f>LOG('New Cases'!V15)/LOG(Cases!U14)</f>
        <v>0.63092975357145742</v>
      </c>
      <c r="W15">
        <f>LOG('New Cases'!W15)/LOG(Cases!V14)</f>
        <v>0.568060967173733</v>
      </c>
      <c r="X15">
        <f>LOG('New Cases'!X15)/LOG(Cases!W14)</f>
        <v>0.5627486399349787</v>
      </c>
      <c r="Y15">
        <f>LOG('New Cases'!Y15)/LOG(Cases!X14)</f>
        <v>0.7968463205835411</v>
      </c>
      <c r="Z15">
        <f>LOG('New Cases'!Z15)/LOG(Cases!Y14)</f>
        <v>0.60985333451196244</v>
      </c>
      <c r="AA15">
        <f>LOG('New Cases'!AA15)/LOG(Cases!Z14)</f>
        <v>0.89824440170392728</v>
      </c>
      <c r="AB15">
        <f>LOG('New Cases'!AB15)/LOG(Cases!AA14)</f>
        <v>0.5</v>
      </c>
      <c r="AD15">
        <f>LOG('New Cases'!AD15)/LOG(Cases!AC14)</f>
        <v>0.55788589130225963</v>
      </c>
      <c r="AE15">
        <f>LOG('New Cases'!AE15)/LOG(Cases!AD14)</f>
        <v>0.70466608063521197</v>
      </c>
      <c r="AG15">
        <f>LOG('New Cases'!AG15)/LOG(Cases!AF14)</f>
        <v>0.77824758021590912</v>
      </c>
      <c r="AH15">
        <f>LOG('New Cases'!AH15)/LOG(Cases!AG14)</f>
        <v>0.6020599913279624</v>
      </c>
      <c r="AI15">
        <f>LOG('New Cases'!AI15)/LOG(Cases!AH14)</f>
        <v>0.75535752661085021</v>
      </c>
      <c r="AL15">
        <f>LOG('New Cases'!AL15)/LOG(Cases!AK14)</f>
        <v>0.81071446328195917</v>
      </c>
      <c r="AM15">
        <f>LOG('New Cases'!AM15)/LOG(Cases!AL14)</f>
        <v>1</v>
      </c>
      <c r="AN15">
        <f>LOG('New Cases'!AN15)/LOG(Cases!AM14)</f>
        <v>0.61138514127151855</v>
      </c>
      <c r="AO15">
        <f>LOG('New Cases'!AO15)/LOG(Cases!AN14)</f>
        <v>0.79288591315249424</v>
      </c>
      <c r="AP15">
        <f>LOG('New Cases'!AP15)/LOG(Cases!AO14)</f>
        <v>0.83257932773159848</v>
      </c>
      <c r="AR15">
        <f>LOG('New Cases'!AR15)/LOG(Cases!AQ14)</f>
        <v>1</v>
      </c>
      <c r="AS15">
        <f>LOG('New Cases'!AS15)/LOG(Cases!AR14)</f>
        <v>0.63823816066008943</v>
      </c>
      <c r="AU15">
        <f>LOG('New Cases'!AU15)/LOG(Cases!AT14)</f>
        <v>0.63092975357145742</v>
      </c>
      <c r="AW15">
        <f>LOG('New Cases'!AW15)/LOG(Cases!AV14)</f>
        <v>0.7541312866141433</v>
      </c>
      <c r="AX15">
        <f>LOG('New Cases'!AX15)/LOG(Cases!AW14)</f>
        <v>0.73650492909124299</v>
      </c>
      <c r="AZ15">
        <f>LOG('New Cases'!AZ15)/LOG(Cases!AY14)</f>
        <v>0.81438103820959673</v>
      </c>
      <c r="BA15">
        <f>LOG('New Cases'!BA15)/LOG(Cases!AZ14)</f>
        <v>1</v>
      </c>
    </row>
    <row r="16" spans="2:54" x14ac:dyDescent="0.25">
      <c r="B16" s="1">
        <f>Cases!A15</f>
        <v>43904</v>
      </c>
      <c r="D16">
        <f>LOG('New Cases'!D16)/LOG(Cases!C15)</f>
        <v>0.67118774147123961</v>
      </c>
      <c r="F16">
        <f>LOG('New Cases'!F16)/LOG(Cases!E15)</f>
        <v>0.44211410869774026</v>
      </c>
      <c r="G16">
        <f>LOG('New Cases'!G16)/LOG(Cases!F15)</f>
        <v>0.44211410869774026</v>
      </c>
      <c r="H16">
        <f>LOG('New Cases'!H16)/LOG(Cases!G15)</f>
        <v>0.77007848206544516</v>
      </c>
      <c r="I16">
        <f>LOG('New Cases'!I16)/LOG(Cases!H15)</f>
        <v>0.68861773354579914</v>
      </c>
      <c r="J16">
        <f>LOG('New Cases'!J16)/LOG(Cases!I15)</f>
        <v>0.73345158268416921</v>
      </c>
      <c r="K16">
        <f>LOG('New Cases'!K16)/LOG(Cases!J15)</f>
        <v>0.38685280723454157</v>
      </c>
      <c r="L16">
        <f>LOG('New Cases'!L16)/LOG(Cases!K15)</f>
        <v>0.76662554096030022</v>
      </c>
      <c r="M16">
        <f>LOG('New Cases'!M16)/LOG(Cases!L15)</f>
        <v>0.16544255391905832</v>
      </c>
      <c r="N16">
        <f>LOG('New Cases'!N16)/LOG(Cases!M15)</f>
        <v>1</v>
      </c>
      <c r="O16">
        <f>LOG('New Cases'!O16)/LOG(Cases!N15)</f>
        <v>0.861353116146786</v>
      </c>
      <c r="P16">
        <f>LOG('New Cases'!P16)/LOG(Cases!O15)</f>
        <v>0.69498750024038536</v>
      </c>
      <c r="S16">
        <f>LOG('New Cases'!S16)/LOG(Cases!R15)</f>
        <v>0.33333333333333337</v>
      </c>
      <c r="T16">
        <f>LOG('New Cases'!T16)/LOG(Cases!S15)</f>
        <v>0.25</v>
      </c>
      <c r="U16">
        <f>LOG('New Cases'!U16)/LOG(Cases!T15)</f>
        <v>0.85491215790222275</v>
      </c>
      <c r="W16">
        <f>LOG('New Cases'!W16)/LOG(Cases!V15)</f>
        <v>0.67438903411699092</v>
      </c>
      <c r="X16">
        <f>LOG('New Cases'!X16)/LOG(Cases!W15)</f>
        <v>0.54960640838524422</v>
      </c>
      <c r="Y16">
        <f>LOG('New Cases'!Y16)/LOG(Cases!X15)</f>
        <v>0.59471958951168158</v>
      </c>
      <c r="Z16">
        <f>LOG('New Cases'!Z16)/LOG(Cases!Y15)</f>
        <v>0.63915119328546977</v>
      </c>
      <c r="AD16">
        <f>LOG('New Cases'!AD16)/LOG(Cases!AC15)</f>
        <v>0.40568387108221288</v>
      </c>
      <c r="AE16">
        <f>LOG('New Cases'!AE16)/LOG(Cases!AD15)</f>
        <v>0.62992064025698558</v>
      </c>
      <c r="AF16">
        <f>LOG('New Cases'!AF16)/LOG(Cases!AE15)</f>
        <v>1</v>
      </c>
      <c r="AG16">
        <f>LOG('New Cases'!AG16)/LOG(Cases!AF15)</f>
        <v>0.69540975787204728</v>
      </c>
      <c r="AH16">
        <f>LOG('New Cases'!AH16)/LOG(Cases!AG15)</f>
        <v>0.42831734103139468</v>
      </c>
      <c r="AI16">
        <f>LOG('New Cases'!AI16)/LOG(Cases!AH15)</f>
        <v>0.81913313195877047</v>
      </c>
      <c r="AJ16">
        <f>LOG('New Cases'!AJ16)/LOG(Cases!AI15)</f>
        <v>0.66319418837251121</v>
      </c>
      <c r="AL16">
        <f>LOG('New Cases'!AL16)/LOG(Cases!AK15)</f>
        <v>0.78725394644663682</v>
      </c>
      <c r="AN16">
        <f>LOG('New Cases'!AN16)/LOG(Cases!AM15)</f>
        <v>0.5</v>
      </c>
      <c r="AO16">
        <f>LOG('New Cases'!AO16)/LOG(Cases!AN15)</f>
        <v>0.46537422836263154</v>
      </c>
      <c r="AP16">
        <f>LOG('New Cases'!AP16)/LOG(Cases!AO15)</f>
        <v>0.59810400450184376</v>
      </c>
      <c r="AQ16">
        <f>LOG('New Cases'!AQ16)/LOG(Cases!AP15)</f>
        <v>0.6085232133882752</v>
      </c>
      <c r="AS16">
        <f>LOG('New Cases'!AS16)/LOG(Cases!AR15)</f>
        <v>0.51699250014423126</v>
      </c>
      <c r="AV16">
        <f>LOG('New Cases'!AV16)/LOG(Cases!AU15)</f>
        <v>0.5</v>
      </c>
      <c r="AW16">
        <f>LOG('New Cases'!AW16)/LOG(Cases!AV15)</f>
        <v>0.64571125313489242</v>
      </c>
      <c r="AX16">
        <f>LOG('New Cases'!AX16)/LOG(Cases!AW15)</f>
        <v>0.74257963390773141</v>
      </c>
      <c r="AZ16">
        <f>LOG('New Cases'!AZ16)/LOG(Cases!AY15)</f>
        <v>0.63092975357145742</v>
      </c>
    </row>
    <row r="17" spans="2:53" x14ac:dyDescent="0.25">
      <c r="B17" s="1">
        <f>Cases!A16</f>
        <v>43905</v>
      </c>
      <c r="D17">
        <f>LOG('New Cases'!D17)/LOG(Cases!C16)</f>
        <v>0.77575617578242462</v>
      </c>
      <c r="G17">
        <f>LOG('New Cases'!G17)/LOG(Cases!F16)</f>
        <v>0.5</v>
      </c>
      <c r="H17">
        <f>LOG('New Cases'!H17)/LOG(Cases!G16)</f>
        <v>0.67708490706152402</v>
      </c>
      <c r="I17">
        <f>LOG('New Cases'!I17)/LOG(Cases!H16)</f>
        <v>0.69765327558656864</v>
      </c>
      <c r="J17">
        <f>LOG('New Cases'!J17)/LOG(Cases!I16)</f>
        <v>0.54994057061185864</v>
      </c>
      <c r="L17">
        <f>LOG('New Cases'!L17)/LOG(Cases!K16)</f>
        <v>0.7047159000140153</v>
      </c>
      <c r="M17">
        <f>LOG('New Cases'!M17)/LOG(Cases!L16)</f>
        <v>0.76091759856145391</v>
      </c>
      <c r="N17">
        <f>LOG('New Cases'!N17)/LOG(Cases!M16)</f>
        <v>0.56457503405357967</v>
      </c>
      <c r="P17">
        <f>LOG('New Cases'!P17)/LOG(Cases!O16)</f>
        <v>0.74290610389754541</v>
      </c>
      <c r="Q17">
        <f>LOG('New Cases'!Q17)/LOG(Cases!AF16)</f>
        <v>0.52299068291181194</v>
      </c>
      <c r="R17">
        <f>LOG('New Cases'!R17)/LOG(Cases!Q16)</f>
        <v>0.44848764843515093</v>
      </c>
      <c r="T17">
        <f>LOG('New Cases'!T17)/LOG(Cases!S16)</f>
        <v>0.46275642631951835</v>
      </c>
      <c r="U17">
        <f>LOG('New Cases'!U17)/LOG(Cases!T16)</f>
        <v>0.70297455283701571</v>
      </c>
      <c r="V17">
        <f>LOG('New Cases'!V17)/LOG(Cases!U16)</f>
        <v>1</v>
      </c>
      <c r="W17">
        <f>LOG('New Cases'!W17)/LOG(Cases!V16)</f>
        <v>0.46867906506232943</v>
      </c>
      <c r="X17">
        <f>LOG('New Cases'!X17)/LOG(Cases!W16)</f>
        <v>0.63885919055560692</v>
      </c>
      <c r="Y17">
        <f>LOG('New Cases'!Y17)/LOG(Cases!X16)</f>
        <v>0.754537031226448</v>
      </c>
      <c r="Z17">
        <f>LOG('New Cases'!Z17)/LOG(Cases!Y16)</f>
        <v>0.74227819160684338</v>
      </c>
      <c r="AA17">
        <f>LOG('New Cases'!AA17)/LOG(Cases!Z16)</f>
        <v>1</v>
      </c>
      <c r="AC17">
        <f>LOG('New Cases'!AC17)/LOG(Cases!AB16)</f>
        <v>1</v>
      </c>
      <c r="AE17">
        <f>LOG('New Cases'!AE17)/LOG(Cases!AD16)</f>
        <v>0.69762919836631443</v>
      </c>
      <c r="AF17">
        <f>LOG('New Cases'!AF17)/LOG(Cases!AE16)</f>
        <v>0.69855549545871443</v>
      </c>
      <c r="AG17">
        <f>LOG('New Cases'!AG17)/LOG(Cases!AF16)</f>
        <v>0.7344208755353776</v>
      </c>
      <c r="AH17">
        <f>LOG('New Cases'!AH17)/LOG(Cases!AG16)</f>
        <v>0.48930108423645208</v>
      </c>
      <c r="AI17">
        <f>LOG('New Cases'!AI17)/LOG(Cases!AH16)</f>
        <v>0.72115070987559626</v>
      </c>
      <c r="AJ17">
        <f>LOG('New Cases'!AJ17)/LOG(Cases!AI16)</f>
        <v>0.63398500028846239</v>
      </c>
      <c r="AL17">
        <f>LOG('New Cases'!AL17)/LOG(Cases!AK16)</f>
        <v>0.66406806546383823</v>
      </c>
      <c r="AM17">
        <f>LOG('New Cases'!AM17)/LOG(Cases!AL16)</f>
        <v>0.56457503405357967</v>
      </c>
      <c r="AN17">
        <f>LOG('New Cases'!AN17)/LOG(Cases!AM16)</f>
        <v>0.29987547495720013</v>
      </c>
      <c r="AO17">
        <f>LOG('New Cases'!AO17)/LOG(Cases!AN16)</f>
        <v>0.66920071524069658</v>
      </c>
      <c r="AQ17">
        <f>LOG('New Cases'!AQ17)/LOG(Cases!AP16)</f>
        <v>0.65939067383973127</v>
      </c>
      <c r="AS17">
        <f>LOG('New Cases'!AS17)/LOG(Cases!AR16)</f>
        <v>0.53115256054475335</v>
      </c>
      <c r="AT17">
        <f>LOG('New Cases'!AT17)/LOG(Cases!AS16)</f>
        <v>0.87603787086045715</v>
      </c>
      <c r="AU17">
        <f>LOG('New Cases'!AU17)/LOG(Cases!AT16)</f>
        <v>0.86740527151624069</v>
      </c>
      <c r="AV17">
        <f>LOG('New Cases'!AV17)/LOG(Cases!AU16)</f>
        <v>0.66666666666666674</v>
      </c>
      <c r="AW17">
        <f>LOG('New Cases'!AW17)/LOG(Cases!AV16)</f>
        <v>0.3641758009398765</v>
      </c>
      <c r="AX17">
        <f>LOG('New Cases'!AX17)/LOG(Cases!AW16)</f>
        <v>0.66579105907601677</v>
      </c>
      <c r="AZ17">
        <f>LOG('New Cases'!AZ17)/LOG(Cases!AY16)</f>
        <v>0.51244261244399192</v>
      </c>
    </row>
    <row r="18" spans="2:53" x14ac:dyDescent="0.25">
      <c r="B18" s="1">
        <f>Cases!A17</f>
        <v>43906</v>
      </c>
      <c r="D18">
        <f>LOG('New Cases'!D18)/LOG(Cases!C17)</f>
        <v>0.57788511829776767</v>
      </c>
      <c r="E18">
        <f>LOG('New Cases'!E18)/LOG(Cases!D17)</f>
        <v>1</v>
      </c>
      <c r="F18">
        <f>LOG('New Cases'!F18)/LOG(Cases!E17)</f>
        <v>1</v>
      </c>
      <c r="G18">
        <f>LOG('New Cases'!G18)/LOG(Cases!F17)</f>
        <v>0.5796618766207392</v>
      </c>
      <c r="H18">
        <f>LOG('New Cases'!H18)/LOG(Cases!G17)</f>
        <v>0.71171700357153833</v>
      </c>
      <c r="I18">
        <f>LOG('New Cases'!I18)/LOG(Cases!H17)</f>
        <v>0.6634838436230649</v>
      </c>
      <c r="J18">
        <f>LOG('New Cases'!J18)/LOG(Cases!I17)</f>
        <v>0.72923055011708171</v>
      </c>
      <c r="L18">
        <f>LOG('New Cases'!L18)/LOG(Cases!K17)</f>
        <v>0.47247549741070166</v>
      </c>
      <c r="M18">
        <f>LOG('New Cases'!M18)/LOG(Cases!L17)</f>
        <v>0.64453241315894383</v>
      </c>
      <c r="N18">
        <f>LOG('New Cases'!N18)/LOG(Cases!M17)</f>
        <v>0.47712125471966244</v>
      </c>
      <c r="O18">
        <f>LOG('New Cases'!O18)/LOG(Cases!N17)</f>
        <v>1</v>
      </c>
      <c r="P18">
        <f>LOG('New Cases'!P18)/LOG(Cases!O17)</f>
        <v>0.53393378173148665</v>
      </c>
      <c r="Q18">
        <f>LOG('New Cases'!Q18)/LOG(Cases!AF17)</f>
        <v>0.26753227873475116</v>
      </c>
      <c r="S18">
        <f>LOG('New Cases'!S18)/LOG(Cases!R17)</f>
        <v>0.28906482631788782</v>
      </c>
      <c r="T18">
        <f>LOG('New Cases'!T18)/LOG(Cases!S17)</f>
        <v>0.22424382421757547</v>
      </c>
      <c r="U18">
        <f>LOG('New Cases'!U18)/LOG(Cases!T17)</f>
        <v>0.7117348242024143</v>
      </c>
      <c r="V18">
        <f>LOG('New Cases'!V18)/LOG(Cases!U17)</f>
        <v>0.78137811912170374</v>
      </c>
      <c r="W18">
        <f>LOG('New Cases'!W18)/LOG(Cases!V17)</f>
        <v>0.49620609290338996</v>
      </c>
      <c r="X18">
        <f>LOG('New Cases'!X18)/LOG(Cases!W17)</f>
        <v>0.66181577334359198</v>
      </c>
      <c r="Z18">
        <f>LOG('New Cases'!Z18)/LOG(Cases!Y17)</f>
        <v>0.73814258086654805</v>
      </c>
      <c r="AA18">
        <f>LOG('New Cases'!AA18)/LOG(Cases!Z17)</f>
        <v>0.27894294565112981</v>
      </c>
      <c r="AB18">
        <f>LOG('New Cases'!AB18)/LOG(Cases!AA17)</f>
        <v>1</v>
      </c>
      <c r="AE18">
        <f>LOG('New Cases'!AE18)/LOG(Cases!AD17)</f>
        <v>0.53667564618155028</v>
      </c>
      <c r="AF18">
        <f>LOG('New Cases'!AF18)/LOG(Cases!AE17)</f>
        <v>0.48930108423645208</v>
      </c>
      <c r="AG18">
        <f>LOG('New Cases'!AG18)/LOG(Cases!AF17)</f>
        <v>0.84565991461123002</v>
      </c>
      <c r="AH18">
        <f>LOG('New Cases'!AH18)/LOG(Cases!AG17)</f>
        <v>0.45534049739390597</v>
      </c>
      <c r="AI18">
        <f>LOG('New Cases'!AI18)/LOG(Cases!AH17)</f>
        <v>0.78731023575228631</v>
      </c>
      <c r="AL18">
        <f>LOG('New Cases'!AL18)/LOG(Cases!AK17)</f>
        <v>0.6556580454415859</v>
      </c>
      <c r="AM18">
        <f>LOG('New Cases'!AM18)/LOG(Cases!AL17)</f>
        <v>0.47712125471966244</v>
      </c>
      <c r="AN18">
        <f>LOG('New Cases'!AN18)/LOG(Cases!AM17)</f>
        <v>0.54009397997007791</v>
      </c>
      <c r="AO18">
        <f>LOG('New Cases'!AO18)/LOG(Cases!AN17)</f>
        <v>0.59226674928268663</v>
      </c>
      <c r="AQ18">
        <f>LOG('New Cases'!AQ18)/LOG(Cases!AP17)</f>
        <v>0.46029870782235105</v>
      </c>
      <c r="AS18">
        <f>LOG('New Cases'!AS18)/LOG(Cases!AR17)</f>
        <v>0.64914987283609094</v>
      </c>
      <c r="AU18">
        <f>LOG('New Cases'!AU18)/LOG(Cases!AT17)</f>
        <v>0.65452570597020443</v>
      </c>
      <c r="AV18">
        <f>LOG('New Cases'!AV18)/LOG(Cases!AU17)</f>
        <v>0.55788589130225963</v>
      </c>
      <c r="AW18">
        <f>LOG('New Cases'!AW18)/LOG(Cases!AV17)</f>
        <v>0.45570674709360431</v>
      </c>
      <c r="AX18">
        <f>LOG('New Cases'!AX18)/LOG(Cases!AW17)</f>
        <v>0.7289873244307099</v>
      </c>
      <c r="AZ18">
        <f>LOG('New Cases'!AZ18)/LOG(Cases!AY17)</f>
        <v>0.68544315767091901</v>
      </c>
      <c r="BA18">
        <f>LOG('New Cases'!BA18)/LOG(Cases!AZ17)</f>
        <v>1</v>
      </c>
    </row>
    <row r="19" spans="2:53" x14ac:dyDescent="0.25">
      <c r="B19" s="1">
        <f>Cases!A18</f>
        <v>43907</v>
      </c>
      <c r="D19">
        <f>LOG('New Cases'!D19)/LOG(Cases!C18)</f>
        <v>0.62850998984188011</v>
      </c>
      <c r="F19">
        <f>LOG('New Cases'!F19)/LOG(Cases!E18)</f>
        <v>0.23137821315975918</v>
      </c>
      <c r="H19">
        <f>LOG('New Cases'!H19)/LOG(Cases!G18)</f>
        <v>0.75642656733434421</v>
      </c>
      <c r="I19">
        <f>LOG('New Cases'!I19)/LOG(Cases!H18)</f>
        <v>0.60188166816010269</v>
      </c>
      <c r="J19">
        <f>LOG('New Cases'!J19)/LOG(Cases!I18)</f>
        <v>0.78109511731932557</v>
      </c>
      <c r="K19">
        <f>LOG('New Cases'!K19)/LOG(Cases!J18)</f>
        <v>0.75</v>
      </c>
      <c r="L19">
        <f>LOG('New Cases'!L19)/LOG(Cases!K18)</f>
        <v>0.74886385140177225</v>
      </c>
      <c r="M19">
        <f>LOG('New Cases'!M19)/LOG(Cases!L18)</f>
        <v>0.64589283809980946</v>
      </c>
      <c r="N19">
        <f>LOG('New Cases'!N19)/LOG(Cases!M18)</f>
        <v>0.52529907007438714</v>
      </c>
      <c r="O19">
        <f>LOG('New Cases'!O19)/LOG(Cases!N18)</f>
        <v>0.63092975357145742</v>
      </c>
      <c r="P19">
        <f>LOG('New Cases'!P19)/LOG(Cases!O18)</f>
        <v>0.78959525941829101</v>
      </c>
      <c r="Q19">
        <f>LOG('New Cases'!Q19)/LOG(Cases!AF18)</f>
        <v>0.39325698777210538</v>
      </c>
      <c r="R19">
        <f>LOG('New Cases'!R19)/LOG(Cases!Q18)</f>
        <v>0.5321063428024535</v>
      </c>
      <c r="S19">
        <f>LOG('New Cases'!S19)/LOG(Cases!R18)</f>
        <v>0.58048202372184066</v>
      </c>
      <c r="T19">
        <f>LOG('New Cases'!T19)/LOG(Cases!S18)</f>
        <v>0.4254921071067263</v>
      </c>
      <c r="U19">
        <f>LOG('New Cases'!U19)/LOG(Cases!T18)</f>
        <v>0.77572103422607441</v>
      </c>
      <c r="V19">
        <f>LOG('New Cases'!V19)/LOG(Cases!U18)</f>
        <v>0.61604832105293827</v>
      </c>
      <c r="W19">
        <f>LOG('New Cases'!W19)/LOG(Cases!V18)</f>
        <v>0.74095827015285387</v>
      </c>
      <c r="X19">
        <f>LOG('New Cases'!X19)/LOG(Cases!W18)</f>
        <v>0.5654239445335113</v>
      </c>
      <c r="Y19">
        <f>LOG('New Cases'!Y19)/LOG(Cases!X18)</f>
        <v>0.57443047751971521</v>
      </c>
      <c r="Z19">
        <f>LOG('New Cases'!Z19)/LOG(Cases!Y18)</f>
        <v>0.43761814424715234</v>
      </c>
      <c r="AA19">
        <f>LOG('New Cases'!AA19)/LOG(Cases!Z18)</f>
        <v>0.72169761342906036</v>
      </c>
      <c r="AB19">
        <f>LOG('New Cases'!AB19)/LOG(Cases!AA18)</f>
        <v>0.71856502078997775</v>
      </c>
      <c r="AD19">
        <f>LOG('New Cases'!AD19)/LOG(Cases!AC18)</f>
        <v>0.52067803555577152</v>
      </c>
      <c r="AE19">
        <f>LOG('New Cases'!AE19)/LOG(Cases!AD18)</f>
        <v>0.36941599185480067</v>
      </c>
      <c r="AF19">
        <f>LOG('New Cases'!AF19)/LOG(Cases!AE18)</f>
        <v>0.67438903411699092</v>
      </c>
      <c r="AG19">
        <f>LOG('New Cases'!AG19)/LOG(Cases!AF18)</f>
        <v>0.80337150611394725</v>
      </c>
      <c r="AH19">
        <f>LOG('New Cases'!AH19)/LOG(Cases!AG18)</f>
        <v>0.22106472945750374</v>
      </c>
      <c r="AI19">
        <f>LOG('New Cases'!AI19)/LOG(Cases!AH18)</f>
        <v>0.83727755417002048</v>
      </c>
      <c r="AJ19">
        <f>LOG('New Cases'!AJ19)/LOG(Cases!AI18)</f>
        <v>0.52750711246071835</v>
      </c>
      <c r="AK19">
        <f>LOG('New Cases'!AK19)/LOG(Cases!AJ18)</f>
        <v>0.861353116146786</v>
      </c>
      <c r="AL19">
        <f>LOG('New Cases'!AL19)/LOG(Cases!AK18)</f>
        <v>0.67382175120011423</v>
      </c>
      <c r="AM19">
        <f>LOG('New Cases'!AM19)/LOG(Cases!AL18)</f>
        <v>0.68682090359966308</v>
      </c>
      <c r="AN19">
        <f>LOG('New Cases'!AN19)/LOG(Cases!AM18)</f>
        <v>0.69240623138648716</v>
      </c>
      <c r="AO19">
        <f>LOG('New Cases'!AO19)/LOG(Cases!AN18)</f>
        <v>0.65633298510265536</v>
      </c>
      <c r="AP19">
        <f>LOG('New Cases'!AP19)/LOG(Cases!AO18)</f>
        <v>0.71068247561455256</v>
      </c>
      <c r="AQ19">
        <f>LOG('New Cases'!AQ19)/LOG(Cases!AP18)</f>
        <v>0.68544315767091901</v>
      </c>
      <c r="AS19">
        <f>LOG('New Cases'!AS19)/LOG(Cases!AR18)</f>
        <v>0.70960289439503976</v>
      </c>
      <c r="AT19">
        <f>LOG('New Cases'!AT19)/LOG(Cases!AS18)</f>
        <v>0.46967098044385963</v>
      </c>
      <c r="AU19">
        <f>LOG('New Cases'!AU19)/LOG(Cases!AT18)</f>
        <v>0.63199818148248643</v>
      </c>
      <c r="AV19">
        <f>LOG('New Cases'!AV19)/LOG(Cases!AU18)</f>
        <v>0.568060967173733</v>
      </c>
      <c r="AW19">
        <f>LOG('New Cases'!AW19)/LOG(Cases!AV18)</f>
        <v>0.65940342688864151</v>
      </c>
      <c r="AX19">
        <f>LOG('New Cases'!AX19)/LOG(Cases!AW18)</f>
        <v>0.72064018630780124</v>
      </c>
      <c r="AZ19">
        <f>LOG('New Cases'!AZ19)/LOG(Cases!AY18)</f>
        <v>0.75266007102017507</v>
      </c>
    </row>
    <row r="20" spans="2:53" x14ac:dyDescent="0.25">
      <c r="B20" s="1">
        <f>Cases!A19</f>
        <v>43908</v>
      </c>
      <c r="D20">
        <f>LOG('New Cases'!D20)/LOG(Cases!C19)</f>
        <v>0.63199818148248643</v>
      </c>
      <c r="E20">
        <f>LOG('New Cases'!E20)/LOG(Cases!D19)</f>
        <v>1</v>
      </c>
      <c r="F20">
        <f>LOG('New Cases'!F20)/LOG(Cases!E19)</f>
        <v>0.59041458305380734</v>
      </c>
      <c r="G20">
        <f>LOG('New Cases'!G20)/LOG(Cases!F19)</f>
        <v>0.74996171793867872</v>
      </c>
      <c r="H20">
        <f>LOG('New Cases'!H20)/LOG(Cases!G19)</f>
        <v>0.66676853269977565</v>
      </c>
      <c r="I20">
        <f>LOG('New Cases'!I20)/LOG(Cases!H19)</f>
        <v>0.65047934195707702</v>
      </c>
      <c r="J20">
        <f>LOG('New Cases'!J20)/LOG(Cases!I19)</f>
        <v>0.73005046293446985</v>
      </c>
      <c r="K20">
        <f>LOG('New Cases'!K20)/LOG(Cases!J19)</f>
        <v>0.70672709237532838</v>
      </c>
      <c r="L20">
        <f>LOG('New Cases'!L20)/LOG(Cases!K19)</f>
        <v>0.81451541292188223</v>
      </c>
      <c r="M20">
        <f>LOG('New Cases'!M20)/LOG(Cases!L19)</f>
        <v>0.74421238222125685</v>
      </c>
      <c r="N20">
        <f>LOG('New Cases'!N20)/LOG(Cases!M19)</f>
        <v>0.25</v>
      </c>
      <c r="O20">
        <f>LOG('New Cases'!O20)/LOG(Cases!N19)</f>
        <v>0.28906482631788782</v>
      </c>
      <c r="P20">
        <f>LOG('New Cases'!P20)/LOG(Cases!O19)</f>
        <v>0.8568010108739339</v>
      </c>
      <c r="Q20">
        <f>LOG('New Cases'!Q20)/LOG(Cases!AF19)</f>
        <v>0.46777519849943355</v>
      </c>
      <c r="R20">
        <f>LOG('New Cases'!R20)/LOG(Cases!Q19)</f>
        <v>0.60403368631177434</v>
      </c>
      <c r="S20">
        <f>LOG('New Cases'!S20)/LOG(Cases!R19)</f>
        <v>0.52863394681944809</v>
      </c>
      <c r="T20">
        <f>LOG('New Cases'!T20)/LOG(Cases!S19)</f>
        <v>0.61800547775785231</v>
      </c>
      <c r="U20">
        <f>LOG('New Cases'!U20)/LOG(Cases!T19)</f>
        <v>0.78633225211305668</v>
      </c>
      <c r="V20">
        <f>LOG('New Cases'!V20)/LOG(Cases!U19)</f>
        <v>0.58274944726029654</v>
      </c>
      <c r="W20">
        <f>LOG('New Cases'!W20)/LOG(Cases!V19)</f>
        <v>0.75004863487926299</v>
      </c>
      <c r="X20">
        <f>LOG('New Cases'!X20)/LOG(Cases!W19)</f>
        <v>0.65599093918044815</v>
      </c>
      <c r="Y20">
        <f>LOG('New Cases'!Y20)/LOG(Cases!X19)</f>
        <v>0.61799035625983789</v>
      </c>
      <c r="Z20">
        <f>LOG('New Cases'!Z20)/LOG(Cases!Y19)</f>
        <v>0.65224223207658438</v>
      </c>
      <c r="AA20">
        <f>LOG('New Cases'!AA20)/LOG(Cases!Z19)</f>
        <v>0.72736447097697909</v>
      </c>
      <c r="AB20">
        <f>LOG('New Cases'!AB20)/LOG(Cases!AA19)</f>
        <v>0.69137424808681069</v>
      </c>
      <c r="AC20">
        <f>LOG('New Cases'!AC20)/LOG(Cases!AB19)</f>
        <v>1</v>
      </c>
      <c r="AD20">
        <f>LOG('New Cases'!AD20)/LOG(Cases!AC19)</f>
        <v>0.4254921071067263</v>
      </c>
      <c r="AE20">
        <f>LOG('New Cases'!AE20)/LOG(Cases!AD19)</f>
        <v>0.67939595607249392</v>
      </c>
      <c r="AF20">
        <f>LOG('New Cases'!AF20)/LOG(Cases!AE19)</f>
        <v>0.70012452504279987</v>
      </c>
      <c r="AG20">
        <f>LOG('New Cases'!AG20)/LOG(Cases!AF19)</f>
        <v>0.83793211119120914</v>
      </c>
      <c r="AH20">
        <f>LOG('New Cases'!AH20)/LOG(Cases!AG19)</f>
        <v>0.48299493849177877</v>
      </c>
      <c r="AI20">
        <f>LOG('New Cases'!AI20)/LOG(Cases!AH19)</f>
        <v>0.8894025269322936</v>
      </c>
      <c r="AJ20">
        <f>LOG('New Cases'!AJ20)/LOG(Cases!AI19)</f>
        <v>0.7567927241072393</v>
      </c>
      <c r="AK20">
        <f>LOG('New Cases'!AK20)/LOG(Cases!AJ19)</f>
        <v>0.35620718710802218</v>
      </c>
      <c r="AL20">
        <f>LOG('New Cases'!AL20)/LOG(Cases!AK19)</f>
        <v>0.6799851259522085</v>
      </c>
      <c r="AM20">
        <f>LOG('New Cases'!AM20)/LOG(Cases!AL19)</f>
        <v>0.73795317526288806</v>
      </c>
      <c r="AN20">
        <f>LOG('New Cases'!AN20)/LOG(Cases!AM19)</f>
        <v>0.53331590787127259</v>
      </c>
      <c r="AO20">
        <f>LOG('New Cases'!AO20)/LOG(Cases!AN19)</f>
        <v>0.73837630360702677</v>
      </c>
      <c r="AQ20">
        <f>LOG('New Cases'!AQ20)/LOG(Cases!AP19)</f>
        <v>0.62646152967386703</v>
      </c>
      <c r="AS20">
        <f>LOG('New Cases'!AS20)/LOG(Cases!AR19)</f>
        <v>0.70204987054816048</v>
      </c>
      <c r="AT20">
        <f>LOG('New Cases'!AT20)/LOG(Cases!AS19)</f>
        <v>0.66817031309502761</v>
      </c>
      <c r="AU20">
        <f>LOG('New Cases'!AU20)/LOG(Cases!AT19)</f>
        <v>0.5997648673984185</v>
      </c>
      <c r="AV20">
        <f>LOG('New Cases'!AV20)/LOG(Cases!AU19)</f>
        <v>0.23540891336663824</v>
      </c>
      <c r="AW20">
        <f>LOG('New Cases'!AW20)/LOG(Cases!AV19)</f>
        <v>0.53008476885491707</v>
      </c>
      <c r="AX20">
        <f>LOG('New Cases'!AX20)/LOG(Cases!AW19)</f>
        <v>0.67663947208042863</v>
      </c>
      <c r="AZ20">
        <f>LOG('New Cases'!AZ20)/LOG(Cases!AY19)</f>
        <v>0.75617166933056956</v>
      </c>
      <c r="BA20">
        <f>LOG('New Cases'!BA20)/LOG(Cases!AZ19)</f>
        <v>0.67323870839081845</v>
      </c>
    </row>
    <row r="21" spans="2:53" x14ac:dyDescent="0.25">
      <c r="B21" s="1">
        <f>Cases!A20</f>
        <v>43909</v>
      </c>
      <c r="D21">
        <f>LOG('New Cases'!D21)/LOG(Cases!C20)</f>
        <v>0.75649693314681365</v>
      </c>
      <c r="E21">
        <f>LOG('New Cases'!E21)/LOG(Cases!D20)</f>
        <v>0.5</v>
      </c>
      <c r="F21">
        <f>LOG('New Cases'!F21)/LOG(Cases!E20)</f>
        <v>0.74869750676913716</v>
      </c>
      <c r="G21">
        <f>LOG('New Cases'!G21)/LOG(Cases!F20)</f>
        <v>0.77992997672476627</v>
      </c>
      <c r="H21">
        <f>LOG('New Cases'!H21)/LOG(Cases!G20)</f>
        <v>0.83921590900809173</v>
      </c>
      <c r="I21">
        <f>LOG('New Cases'!I21)/LOG(Cases!H20)</f>
        <v>0.73094969203966353</v>
      </c>
      <c r="J21">
        <f>LOG('New Cases'!J21)/LOG(Cases!I20)</f>
        <v>0.81736299624222486</v>
      </c>
      <c r="K21">
        <f>LOG('New Cases'!K21)/LOG(Cases!J20)</f>
        <v>0.40759009418101239</v>
      </c>
      <c r="L21">
        <f>LOG('New Cases'!L21)/LOG(Cases!K20)</f>
        <v>0.76533704362109845</v>
      </c>
      <c r="M21">
        <f>LOG('New Cases'!M21)/LOG(Cases!L20)</f>
        <v>0.79509211245507849</v>
      </c>
      <c r="N21">
        <f>LOG('New Cases'!N21)/LOG(Cases!M20)</f>
        <v>0.70672709237532838</v>
      </c>
      <c r="O21">
        <f>LOG('New Cases'!O21)/LOG(Cases!N20)</f>
        <v>0.79250876533721859</v>
      </c>
      <c r="P21">
        <f>LOG('New Cases'!P21)/LOG(Cases!O20)</f>
        <v>0.81022919675165961</v>
      </c>
      <c r="Q21">
        <f>LOG('New Cases'!Q21)/LOG(Cases!AF20)</f>
        <v>0.4744028648766842</v>
      </c>
      <c r="R21">
        <f>LOG('New Cases'!R21)/LOG(Cases!Q20)</f>
        <v>0.47348564489692729</v>
      </c>
      <c r="S21">
        <f>LOG('New Cases'!S21)/LOG(Cases!R20)</f>
        <v>0.72736447097697909</v>
      </c>
      <c r="T21">
        <f>LOG('New Cases'!T21)/LOG(Cases!S20)</f>
        <v>0.43629452587267731</v>
      </c>
      <c r="U21">
        <f>LOG('New Cases'!U21)/LOG(Cases!T20)</f>
        <v>0.79020130047766779</v>
      </c>
      <c r="V21">
        <f>LOG('New Cases'!V21)/LOG(Cases!U20)</f>
        <v>0.3443908675881962</v>
      </c>
      <c r="W21">
        <f>LOG('New Cases'!W21)/LOG(Cases!V20)</f>
        <v>0.66149276227753395</v>
      </c>
      <c r="X21">
        <f>LOG('New Cases'!X21)/LOG(Cases!W20)</f>
        <v>0.73824548121663292</v>
      </c>
      <c r="Y21">
        <f>LOG('New Cases'!Y21)/LOG(Cases!X20)</f>
        <v>0.95288245005772798</v>
      </c>
      <c r="Z21">
        <f>LOG('New Cases'!Z21)/LOG(Cases!Y20)</f>
        <v>0.55359945540348765</v>
      </c>
      <c r="AA21">
        <f>LOG('New Cases'!AA21)/LOG(Cases!Z20)</f>
        <v>0.70873528054223167</v>
      </c>
      <c r="AB21">
        <f>LOG('New Cases'!AB21)/LOG(Cases!AA20)</f>
        <v>0.41602919535301891</v>
      </c>
      <c r="AD21">
        <f>LOG('New Cases'!AD21)/LOG(Cases!AC20)</f>
        <v>0.51699250014423126</v>
      </c>
      <c r="AE21">
        <f>LOG('New Cases'!AE21)/LOG(Cases!AD20)</f>
        <v>0.44325033953605825</v>
      </c>
      <c r="AF21">
        <f>LOG('New Cases'!AF21)/LOG(Cases!AE20)</f>
        <v>0.42530582981583859</v>
      </c>
      <c r="AG21">
        <f>LOG('New Cases'!AG21)/LOG(Cases!AF20)</f>
        <v>0.87036899204146811</v>
      </c>
      <c r="AH21">
        <f>LOG('New Cases'!AH21)/LOG(Cases!AG20)</f>
        <v>0.54731916971305716</v>
      </c>
      <c r="AI21">
        <f>LOG('New Cases'!AI21)/LOG(Cases!AH20)</f>
        <v>0.89766231553247144</v>
      </c>
      <c r="AJ21">
        <f>LOG('New Cases'!AJ21)/LOG(Cases!AI20)</f>
        <v>0.77083788269610221</v>
      </c>
      <c r="AK21">
        <f>LOG('New Cases'!AK21)/LOG(Cases!AJ20)</f>
        <v>0.84393212675491358</v>
      </c>
      <c r="AL21">
        <f>LOG('New Cases'!AL21)/LOG(Cases!AK20)</f>
        <v>0.71853912321679536</v>
      </c>
      <c r="AM21">
        <f>LOG('New Cases'!AM21)/LOG(Cases!AL20)</f>
        <v>0.71562222379913232</v>
      </c>
      <c r="AN21">
        <f>LOG('New Cases'!AN21)/LOG(Cases!AM20)</f>
        <v>0.57287388993549693</v>
      </c>
      <c r="AO21">
        <f>LOG('New Cases'!AO21)/LOG(Cases!AN20)</f>
        <v>0.75689164704058165</v>
      </c>
      <c r="AQ21">
        <f>LOG('New Cases'!AQ21)/LOG(Cases!AP20)</f>
        <v>0.68364081812043553</v>
      </c>
      <c r="AR21">
        <f>LOG('New Cases'!AR21)/LOG(Cases!AQ20)</f>
        <v>0.41628966386579924</v>
      </c>
      <c r="AS21">
        <f>LOG('New Cases'!AS21)/LOG(Cases!AR20)</f>
        <v>0.7991640995006114</v>
      </c>
      <c r="AT21">
        <f>LOG('New Cases'!AT21)/LOG(Cases!AS20)</f>
        <v>0.69585758706353373</v>
      </c>
      <c r="AU21">
        <f>LOG('New Cases'!AU21)/LOG(Cases!AT20)</f>
        <v>0.62158163623707197</v>
      </c>
      <c r="AV21">
        <f>LOG('New Cases'!AV21)/LOG(Cases!AU20)</f>
        <v>0.35541805240316376</v>
      </c>
      <c r="AW21">
        <f>LOG('New Cases'!AW21)/LOG(Cases!AV20)</f>
        <v>0.62360323946240492</v>
      </c>
      <c r="AX21">
        <f>LOG('New Cases'!AX21)/LOG(Cases!AW20)</f>
        <v>0.72957359012376599</v>
      </c>
      <c r="AY21">
        <f>LOG('New Cases'!AY21)/LOG(Cases!AX20)</f>
        <v>0.68260619448598525</v>
      </c>
      <c r="AZ21">
        <f>LOG('New Cases'!AZ21)/LOG(Cases!AY20)</f>
        <v>0.77166215575496189</v>
      </c>
    </row>
    <row r="22" spans="2:53" x14ac:dyDescent="0.25">
      <c r="B22" s="1">
        <f>Cases!A21</f>
        <v>43910</v>
      </c>
      <c r="D22">
        <f>LOG('New Cases'!D22)/LOG(Cases!C21)</f>
        <v>0.71453801431273234</v>
      </c>
      <c r="E22">
        <f>LOG('New Cases'!E22)/LOG(Cases!D21)</f>
        <v>0.44211410869774026</v>
      </c>
      <c r="F22">
        <f>LOG('New Cases'!F22)/LOG(Cases!E21)</f>
        <v>0.71067903257177023</v>
      </c>
      <c r="G22">
        <f>LOG('New Cases'!G22)/LOG(Cases!F21)</f>
        <v>0.78989179830840506</v>
      </c>
      <c r="H22">
        <f>LOG('New Cases'!H22)/LOG(Cases!G21)</f>
        <v>0.757325787413895</v>
      </c>
      <c r="I22">
        <f>LOG('New Cases'!I22)/LOG(Cases!H21)</f>
        <v>0.75569102104115915</v>
      </c>
      <c r="J22">
        <f>LOG('New Cases'!J22)/LOG(Cases!I21)</f>
        <v>0.67491340012115786</v>
      </c>
      <c r="K22">
        <f>LOG('New Cases'!K22)/LOG(Cases!J21)</f>
        <v>0.59975094991440026</v>
      </c>
      <c r="L22">
        <f>LOG('New Cases'!L22)/LOG(Cases!K21)</f>
        <v>0.76977452590912532</v>
      </c>
      <c r="M22">
        <f>LOG('New Cases'!M22)/LOG(Cases!L21)</f>
        <v>0.80962630915071565</v>
      </c>
      <c r="N22">
        <f>LOG('New Cases'!N22)/LOG(Cases!M21)</f>
        <v>0.66406806546383823</v>
      </c>
      <c r="O22">
        <f>LOG('New Cases'!O22)/LOG(Cases!N21)</f>
        <v>0.60554725974629953</v>
      </c>
      <c r="P22">
        <f>LOG('New Cases'!P22)/LOG(Cases!O21)</f>
        <v>0.79944452407591948</v>
      </c>
      <c r="Q22">
        <f>LOG('New Cases'!Q22)/LOG(Cases!AF21)</f>
        <v>0.56052692592389997</v>
      </c>
      <c r="S22">
        <f>LOG('New Cases'!S22)/LOG(Cases!R21)</f>
        <v>0.60847508072947221</v>
      </c>
      <c r="T22">
        <f>LOG('New Cases'!T22)/LOG(Cases!S21)</f>
        <v>0.53715669525312404</v>
      </c>
      <c r="U22">
        <f>LOG('New Cases'!U22)/LOG(Cases!T21)</f>
        <v>0.7917173482390969</v>
      </c>
      <c r="V22">
        <f>LOG('New Cases'!V22)/LOG(Cases!U21)</f>
        <v>0.62117459930171615</v>
      </c>
      <c r="W22">
        <f>LOG('New Cases'!W22)/LOG(Cases!V21)</f>
        <v>0.7506433605585241</v>
      </c>
      <c r="X22">
        <f>LOG('New Cases'!X22)/LOG(Cases!W21)</f>
        <v>0.73755954342193886</v>
      </c>
      <c r="Y22">
        <f>LOG('New Cases'!Y22)/LOG(Cases!X21)</f>
        <v>0.85138779585095803</v>
      </c>
      <c r="Z22">
        <f>LOG('New Cases'!Z22)/LOG(Cases!Y21)</f>
        <v>0.68664765899303859</v>
      </c>
      <c r="AA22">
        <f>LOG('New Cases'!AA22)/LOG(Cases!Z21)</f>
        <v>0.77616994719962007</v>
      </c>
      <c r="AB22">
        <f>LOG('New Cases'!AB22)/LOG(Cases!AA21)</f>
        <v>0.7647600257867142</v>
      </c>
      <c r="AD22">
        <f>LOG('New Cases'!AD22)/LOG(Cases!AC21)</f>
        <v>0.38685280723454157</v>
      </c>
      <c r="AE22">
        <f>LOG('New Cases'!AE22)/LOG(Cases!AD21)</f>
        <v>0.5618033229480649</v>
      </c>
      <c r="AF22">
        <f>LOG('New Cases'!AF22)/LOG(Cases!AE21)</f>
        <v>0.59837681619160532</v>
      </c>
      <c r="AG22">
        <f>LOG('New Cases'!AG22)/LOG(Cases!AF21)</f>
        <v>0.73583409128850508</v>
      </c>
      <c r="AH22">
        <f>LOG('New Cases'!AH22)/LOG(Cases!AG21)</f>
        <v>0.55286649944611854</v>
      </c>
      <c r="AI22">
        <f>LOG('New Cases'!AI22)/LOG(Cases!AH21)</f>
        <v>0.90092938484084373</v>
      </c>
      <c r="AJ22">
        <f>LOG('New Cases'!AJ22)/LOG(Cases!AI21)</f>
        <v>0.74977515354757773</v>
      </c>
      <c r="AK22">
        <f>LOG('New Cases'!AK22)/LOG(Cases!AJ21)</f>
        <v>0.59725368059136463</v>
      </c>
      <c r="AL22">
        <f>LOG('New Cases'!AL22)/LOG(Cases!AK21)</f>
        <v>0.76259264028896323</v>
      </c>
      <c r="AM22">
        <f>LOG('New Cases'!AM22)/LOG(Cases!AL21)</f>
        <v>0.41354373767345809</v>
      </c>
      <c r="AN22">
        <f>LOG('New Cases'!AN22)/LOG(Cases!AM21)</f>
        <v>0.68791385612778344</v>
      </c>
      <c r="AO22">
        <f>LOG('New Cases'!AO22)/LOG(Cases!AN21)</f>
        <v>0.79035072397769057</v>
      </c>
      <c r="AP22">
        <f>LOG('New Cases'!AP22)/LOG(Cases!AO21)</f>
        <v>1</v>
      </c>
      <c r="AQ22">
        <f>LOG('New Cases'!AQ22)/LOG(Cases!AP21)</f>
        <v>0.78840412965732365</v>
      </c>
      <c r="AS22">
        <f>LOG('New Cases'!AS22)/LOG(Cases!AR21)</f>
        <v>0.79274103867154744</v>
      </c>
      <c r="AT22">
        <f>LOG('New Cases'!AT22)/LOG(Cases!AS21)</f>
        <v>0.81410781407400756</v>
      </c>
      <c r="AU22">
        <f>LOG('New Cases'!AU22)/LOG(Cases!AT21)</f>
        <v>0.7473479640037034</v>
      </c>
      <c r="AV22">
        <f>LOG('New Cases'!AV22)/LOG(Cases!AU21)</f>
        <v>0.57788511829776767</v>
      </c>
      <c r="AW22">
        <f>LOG('New Cases'!AW22)/LOG(Cases!AV21)</f>
        <v>0.63251831742175035</v>
      </c>
      <c r="AX22">
        <f>LOG('New Cases'!AX22)/LOG(Cases!AW21)</f>
        <v>0.72530696295723829</v>
      </c>
      <c r="AY22">
        <f>LOG('New Cases'!AY22)/LOG(Cases!AX21)</f>
        <v>0.52832083357371873</v>
      </c>
      <c r="AZ22">
        <f>LOG('New Cases'!AZ22)/LOG(Cases!AY21)</f>
        <v>0.73797241305208139</v>
      </c>
      <c r="BA22">
        <f>LOG('New Cases'!BA22)/LOG(Cases!AZ21)</f>
        <v>0.23137821315975918</v>
      </c>
    </row>
    <row r="23" spans="2:53" x14ac:dyDescent="0.25">
      <c r="B23" s="1">
        <f>Cases!A22</f>
        <v>43911</v>
      </c>
      <c r="D23">
        <f>LOG('New Cases'!D23)/LOG(Cases!C22)</f>
        <v>0.66025549561850816</v>
      </c>
      <c r="E23">
        <f>LOG('New Cases'!E23)/LOG(Cases!D22)</f>
        <v>0.26264953503719357</v>
      </c>
      <c r="F23">
        <f>LOG('New Cases'!F23)/LOG(Cases!E22)</f>
        <v>0.79958215131953059</v>
      </c>
      <c r="G23">
        <f>LOG('New Cases'!G23)/LOG(Cases!F22)</f>
        <v>0.60586100013263766</v>
      </c>
      <c r="H23">
        <f>LOG('New Cases'!H23)/LOG(Cases!G22)</f>
        <v>0.75389843783043275</v>
      </c>
      <c r="I23">
        <f>LOG('New Cases'!I23)/LOG(Cases!H22)</f>
        <v>0.76557810550359384</v>
      </c>
      <c r="J23">
        <f>LOG('New Cases'!J23)/LOG(Cases!I22)</f>
        <v>0.62274622895458531</v>
      </c>
      <c r="K23">
        <f>LOG('New Cases'!K23)/LOG(Cases!J22)</f>
        <v>0.47069039454983658</v>
      </c>
      <c r="L23">
        <f>LOG('New Cases'!L23)/LOG(Cases!K22)</f>
        <v>0.79826900529927036</v>
      </c>
      <c r="M23">
        <f>LOG('New Cases'!M23)/LOG(Cases!L22)</f>
        <v>0.77627781785563643</v>
      </c>
      <c r="N23">
        <f>LOG('New Cases'!N23)/LOG(Cases!M22)</f>
        <v>0.61941895190712559</v>
      </c>
      <c r="O23">
        <f>LOG('New Cases'!O23)/LOG(Cases!N22)</f>
        <v>0.64154821524853567</v>
      </c>
      <c r="P23">
        <f>LOG('New Cases'!P23)/LOG(Cases!O22)</f>
        <v>0.77353766957169956</v>
      </c>
      <c r="Q23">
        <f>LOG('New Cases'!Q23)/LOG(Cases!AF22)</f>
        <v>0.60042867915648945</v>
      </c>
      <c r="R23">
        <f>LOG('New Cases'!R23)/LOG(Cases!Q22)</f>
        <v>0.74309479565182723</v>
      </c>
      <c r="S23">
        <f>LOG('New Cases'!S23)/LOG(Cases!R22)</f>
        <v>0.59837681619160532</v>
      </c>
      <c r="T23">
        <f>LOG('New Cases'!T23)/LOG(Cases!S22)</f>
        <v>0.44917689524762666</v>
      </c>
      <c r="U23">
        <f>LOG('New Cases'!U23)/LOG(Cases!T22)</f>
        <v>0.81668287924362826</v>
      </c>
      <c r="V23">
        <f>LOG('New Cases'!V23)/LOG(Cases!U22)</f>
        <v>0.65597627801205693</v>
      </c>
      <c r="W23">
        <f>LOG('New Cases'!W23)/LOG(Cases!V22)</f>
        <v>0.70304222038665498</v>
      </c>
      <c r="X23">
        <f>LOG('New Cases'!X23)/LOG(Cases!W22)</f>
        <v>0.75334485745166513</v>
      </c>
      <c r="Y23">
        <f>LOG('New Cases'!Y23)/LOG(Cases!X22)</f>
        <v>0.82064837462188389</v>
      </c>
      <c r="Z23">
        <f>LOG('New Cases'!Z23)/LOG(Cases!Y22)</f>
        <v>0.62826309694240035</v>
      </c>
      <c r="AA23">
        <f>LOG('New Cases'!AA23)/LOG(Cases!Z22)</f>
        <v>0.8285392207840464</v>
      </c>
      <c r="AB23">
        <f>LOG('New Cases'!AB23)/LOG(Cases!AA22)</f>
        <v>0.75938173585191027</v>
      </c>
      <c r="AC23">
        <f>LOG('New Cases'!AC23)/LOG(Cases!AB22)</f>
        <v>1</v>
      </c>
      <c r="AD23">
        <f>LOG('New Cases'!AD23)/LOG(Cases!AC22)</f>
        <v>0.47937877132408824</v>
      </c>
      <c r="AE23">
        <f>LOG('New Cases'!AE23)/LOG(Cases!AD22)</f>
        <v>0.67524903451192975</v>
      </c>
      <c r="AF23">
        <f>LOG('New Cases'!AF23)/LOG(Cases!AE22)</f>
        <v>0.55159834105464112</v>
      </c>
      <c r="AG23">
        <f>LOG('New Cases'!AG23)/LOG(Cases!AF22)</f>
        <v>0.84553012346359024</v>
      </c>
      <c r="AH23">
        <f>LOG('New Cases'!AH23)/LOG(Cases!AG22)</f>
        <v>0.65273902179052312</v>
      </c>
      <c r="AI23">
        <f>LOG('New Cases'!AI23)/LOG(Cases!AH22)</f>
        <v>0.87478195614741849</v>
      </c>
      <c r="AJ23">
        <f>LOG('New Cases'!AJ23)/LOG(Cases!AI22)</f>
        <v>0.73829243171258674</v>
      </c>
      <c r="AK23">
        <f>LOG('New Cases'!AK23)/LOG(Cases!AJ22)</f>
        <v>0.20801459767650946</v>
      </c>
      <c r="AL23">
        <f>LOG('New Cases'!AL23)/LOG(Cases!AK22)</f>
        <v>0.79077904124582299</v>
      </c>
      <c r="AM23">
        <f>LOG('New Cases'!AM23)/LOG(Cases!AL22)</f>
        <v>0.34916686009608988</v>
      </c>
      <c r="AN23">
        <f>LOG('New Cases'!AN23)/LOG(Cases!AM22)</f>
        <v>0.63729804306129245</v>
      </c>
      <c r="AO23">
        <f>LOG('New Cases'!AO23)/LOG(Cases!AN22)</f>
        <v>0.78339599276414518</v>
      </c>
      <c r="AP23">
        <f>LOG('New Cases'!AP23)/LOG(Cases!AO22)</f>
        <v>0.73777975601475454</v>
      </c>
      <c r="AQ23">
        <f>LOG('New Cases'!AQ23)/LOG(Cases!AP22)</f>
        <v>0.75120938528710679</v>
      </c>
      <c r="AR23">
        <f>LOG('New Cases'!AR23)/LOG(Cases!AQ22)</f>
        <v>1</v>
      </c>
      <c r="AS23">
        <f>LOG('New Cases'!AS23)/LOG(Cases!AR22)</f>
        <v>0.83885651263111916</v>
      </c>
      <c r="AT23">
        <f>LOG('New Cases'!AT23)/LOG(Cases!AS22)</f>
        <v>0.74993688653009904</v>
      </c>
      <c r="AU23">
        <f>LOG('New Cases'!AU23)/LOG(Cases!AT22)</f>
        <v>0.64691168100886953</v>
      </c>
      <c r="AV23">
        <f>LOG('New Cases'!AV23)/LOG(Cases!AU22)</f>
        <v>0.76975092478148033</v>
      </c>
      <c r="AW23">
        <f>LOG('New Cases'!AW23)/LOG(Cases!AV22)</f>
        <v>0.72405905049541897</v>
      </c>
      <c r="AX23">
        <f>LOG('New Cases'!AX23)/LOG(Cases!AW22)</f>
        <v>0.68183222286406586</v>
      </c>
      <c r="AY23">
        <f>LOG('New Cases'!AY23)/LOG(Cases!AX22)</f>
        <v>0.45815690999132619</v>
      </c>
      <c r="AZ23">
        <f>LOG('New Cases'!AZ23)/LOG(Cases!AY22)</f>
        <v>0.76573546127180492</v>
      </c>
      <c r="BA23">
        <f>LOG('New Cases'!BA23)/LOG(Cases!AZ22)</f>
        <v>0.35037930642221099</v>
      </c>
    </row>
    <row r="24" spans="2:53" x14ac:dyDescent="0.25">
      <c r="B24" s="1">
        <f>Cases!A23</f>
        <v>43912</v>
      </c>
      <c r="D24">
        <f>LOG('New Cases'!D24)/LOG(Cases!C23)</f>
        <v>0.6443706780582521</v>
      </c>
      <c r="E24">
        <f>LOG('New Cases'!E24)/LOG(Cases!D23)</f>
        <v>0.67273147265272637</v>
      </c>
      <c r="F24">
        <f>LOG('New Cases'!F24)/LOG(Cases!E23)</f>
        <v>0.77055992769823756</v>
      </c>
      <c r="G24">
        <f>LOG('New Cases'!G24)/LOG(Cases!F23)</f>
        <v>0.75405184434310435</v>
      </c>
      <c r="H24">
        <f>LOG('New Cases'!H24)/LOG(Cases!G23)</f>
        <v>0.74819283355068389</v>
      </c>
      <c r="I24">
        <f>LOG('New Cases'!I24)/LOG(Cases!H23)</f>
        <v>0.74486481248302594</v>
      </c>
      <c r="J24">
        <f>LOG('New Cases'!J24)/LOG(Cases!I23)</f>
        <v>0.80214556958198291</v>
      </c>
      <c r="K24">
        <f>LOG('New Cases'!K24)/LOG(Cases!J23)</f>
        <v>0.59569832825226843</v>
      </c>
      <c r="L24">
        <f>LOG('New Cases'!L24)/LOG(Cases!K23)</f>
        <v>0.7949938053383826</v>
      </c>
      <c r="M24">
        <f>LOG('New Cases'!M24)/LOG(Cases!L23)</f>
        <v>0.64923318725698032</v>
      </c>
      <c r="N24">
        <f>LOG('New Cases'!N24)/LOG(Cases!M23)</f>
        <v>0.51658630138229433</v>
      </c>
      <c r="O24">
        <f>LOG('New Cases'!O24)/LOG(Cases!N23)</f>
        <v>0.41801979532401878</v>
      </c>
      <c r="P24">
        <f>LOG('New Cases'!P24)/LOG(Cases!O23)</f>
        <v>0.81809843886702949</v>
      </c>
      <c r="Q24">
        <f>LOG('New Cases'!Q24)/LOG(Cases!AF23)</f>
        <v>0.53501094513016334</v>
      </c>
      <c r="R24">
        <f>LOG('New Cases'!R24)/LOG(Cases!Q23)</f>
        <v>0.68692737689313144</v>
      </c>
      <c r="S24">
        <f>LOG('New Cases'!S24)/LOG(Cases!R23)</f>
        <v>0.52832083357371873</v>
      </c>
      <c r="T24">
        <f>LOG('New Cases'!T24)/LOG(Cases!S23)</f>
        <v>0.82841419025421581</v>
      </c>
      <c r="U24">
        <f>LOG('New Cases'!U24)/LOG(Cases!T23)</f>
        <v>0.63955090773882972</v>
      </c>
      <c r="V24">
        <f>LOG('New Cases'!V24)/LOG(Cases!U23)</f>
        <v>0.61854860520030186</v>
      </c>
      <c r="W24">
        <f>LOG('New Cases'!W24)/LOG(Cases!V23)</f>
        <v>0.72564343732659098</v>
      </c>
      <c r="X24">
        <f>LOG('New Cases'!X24)/LOG(Cases!W23)</f>
        <v>0.74114343100775892</v>
      </c>
      <c r="Y24">
        <f>LOG('New Cases'!Y24)/LOG(Cases!X23)</f>
        <v>0.79419537470804857</v>
      </c>
      <c r="Z24">
        <f>LOG('New Cases'!Z24)/LOG(Cases!Y23)</f>
        <v>0.67559538606829939</v>
      </c>
      <c r="AA24">
        <f>LOG('New Cases'!AA24)/LOG(Cases!Z23)</f>
        <v>0.78847071867000096</v>
      </c>
      <c r="AB24">
        <f>LOG('New Cases'!AB24)/LOG(Cases!AA23)</f>
        <v>0.6296295958331658</v>
      </c>
      <c r="AC24">
        <f>LOG('New Cases'!AC24)/LOG(Cases!AB23)</f>
        <v>0.55181826573649118</v>
      </c>
      <c r="AD24">
        <f>LOG('New Cases'!AD24)/LOG(Cases!AC23)</f>
        <v>0.41801979532401878</v>
      </c>
      <c r="AE24">
        <f>LOG('New Cases'!AE24)/LOG(Cases!AD23)</f>
        <v>0.68296216849269764</v>
      </c>
      <c r="AF24">
        <f>LOG('New Cases'!AF24)/LOG(Cases!AE23)</f>
        <v>0.58873554774843462</v>
      </c>
      <c r="AG24">
        <f>LOG('New Cases'!AG24)/LOG(Cases!AF23)</f>
        <v>0.84359752774325991</v>
      </c>
      <c r="AH24">
        <f>LOG('New Cases'!AH24)/LOG(Cases!AG23)</f>
        <v>0.49814293864781345</v>
      </c>
      <c r="AI24">
        <f>LOG('New Cases'!AI24)/LOG(Cases!AH23)</f>
        <v>0.88074354230332741</v>
      </c>
      <c r="AJ24">
        <f>LOG('New Cases'!AJ24)/LOG(Cases!AI23)</f>
        <v>0.76926135028638931</v>
      </c>
      <c r="AK24">
        <f>LOG('New Cases'!AK24)/LOG(Cases!AJ23)</f>
        <v>0.20379504709050619</v>
      </c>
      <c r="AL24">
        <f>LOG('New Cases'!AL24)/LOG(Cases!AK23)</f>
        <v>0.79245185237192306</v>
      </c>
      <c r="AM24">
        <f>LOG('New Cases'!AM24)/LOG(Cases!AL23)</f>
        <v>0.62764572074653013</v>
      </c>
      <c r="AN24">
        <f>LOG('New Cases'!AN24)/LOG(Cases!AM23)</f>
        <v>0.62542824819210441</v>
      </c>
      <c r="AO24">
        <f>LOG('New Cases'!AO24)/LOG(Cases!AN23)</f>
        <v>0.75864523128170169</v>
      </c>
      <c r="AP24">
        <f>LOG('New Cases'!AP24)/LOG(Cases!AO23)</f>
        <v>0.64116667595054166</v>
      </c>
      <c r="AQ24">
        <f>LOG('New Cases'!AQ24)/LOG(Cases!AP23)</f>
        <v>0.58620191771839447</v>
      </c>
      <c r="AR24">
        <f>LOG('New Cases'!AR24)/LOG(Cases!AQ23)</f>
        <v>0.63915119328546977</v>
      </c>
      <c r="AS24">
        <f>LOG('New Cases'!AS24)/LOG(Cases!AR23)</f>
        <v>0.78685739006246258</v>
      </c>
      <c r="AT24">
        <f>LOG('New Cases'!AT24)/LOG(Cases!AS23)</f>
        <v>0.59801012156745392</v>
      </c>
      <c r="AU24">
        <f>LOG('New Cases'!AU24)/LOG(Cases!AT23)</f>
        <v>0.73226212631757592</v>
      </c>
      <c r="AV24">
        <f>LOG('New Cases'!AV24)/LOG(Cases!AU23)</f>
        <v>0.27804214746402245</v>
      </c>
      <c r="AW24">
        <f>LOG('New Cases'!AW24)/LOG(Cases!AV23)</f>
        <v>0.78231351143808658</v>
      </c>
      <c r="AX24">
        <f>LOG('New Cases'!AX24)/LOG(Cases!AW23)</f>
        <v>0.74679339796755617</v>
      </c>
      <c r="AZ24">
        <f>LOG('New Cases'!AZ24)/LOG(Cases!AY23)</f>
        <v>0.77491597735282935</v>
      </c>
      <c r="BA24">
        <f>LOG('New Cases'!BA24)/LOG(Cases!AZ23)</f>
        <v>0.33719451705849546</v>
      </c>
    </row>
    <row r="25" spans="2:53" x14ac:dyDescent="0.25">
      <c r="B25" s="1">
        <f>Cases!A24</f>
        <v>43913</v>
      </c>
      <c r="D25">
        <f>LOG('New Cases'!D25)/LOG(Cases!C24)</f>
        <v>0.69410421763436025</v>
      </c>
      <c r="E25">
        <f>LOG('New Cases'!E25)/LOG(Cases!D24)</f>
        <v>0.73644296986811664</v>
      </c>
      <c r="F25">
        <f>LOG('New Cases'!F25)/LOG(Cases!E24)</f>
        <v>0.80937290868486245</v>
      </c>
      <c r="G25">
        <f>LOG('New Cases'!G25)/LOG(Cases!F24)</f>
        <v>0.67571429525209403</v>
      </c>
      <c r="H25">
        <f>LOG('New Cases'!H25)/LOG(Cases!G24)</f>
        <v>0.77258806160722726</v>
      </c>
      <c r="I25">
        <f>LOG('New Cases'!I25)/LOG(Cases!H24)</f>
        <v>0.73865737114435182</v>
      </c>
      <c r="J25">
        <f>LOG('New Cases'!J25)/LOG(Cases!I24)</f>
        <v>0.74272228787246919</v>
      </c>
      <c r="K25">
        <f>LOG('New Cases'!K25)/LOG(Cases!J24)</f>
        <v>0.5</v>
      </c>
      <c r="L25">
        <f>LOG('New Cases'!L25)/LOG(Cases!K24)</f>
        <v>0.75834916042333478</v>
      </c>
      <c r="M25">
        <f>LOG('New Cases'!M25)/LOG(Cases!L24)</f>
        <v>0.77685242800211018</v>
      </c>
      <c r="N25">
        <f>LOG('New Cases'!N25)/LOG(Cases!M24)</f>
        <v>0.70088830922454115</v>
      </c>
      <c r="O25">
        <f>LOG('New Cases'!O25)/LOG(Cases!N24)</f>
        <v>0.28082971064938139</v>
      </c>
      <c r="P25">
        <f>LOG('New Cases'!P25)/LOG(Cases!O24)</f>
        <v>0.76326341012450949</v>
      </c>
      <c r="Q25">
        <f>LOG('New Cases'!Q25)/LOG(Cases!AF24)</f>
        <v>0.58518543739792495</v>
      </c>
      <c r="R25">
        <f>LOG('New Cases'!R25)/LOG(Cases!Q24)</f>
        <v>0.58188080631382044</v>
      </c>
      <c r="S25">
        <f>LOG('New Cases'!S25)/LOG(Cases!R24)</f>
        <v>0.61976942912208599</v>
      </c>
      <c r="T25">
        <f>LOG('New Cases'!T25)/LOG(Cases!S24)</f>
        <v>0.66777755221528656</v>
      </c>
      <c r="U25">
        <f>LOG('New Cases'!U25)/LOG(Cases!T24)</f>
        <v>0.82277757136567775</v>
      </c>
      <c r="V25">
        <f>LOG('New Cases'!V25)/LOG(Cases!U24)</f>
        <v>0.50263127025860455</v>
      </c>
      <c r="W25">
        <f>LOG('New Cases'!W25)/LOG(Cases!V24)</f>
        <v>0.66823521852079337</v>
      </c>
      <c r="X25">
        <f>LOG('New Cases'!X25)/LOG(Cases!W24)</f>
        <v>0.73251311206355352</v>
      </c>
      <c r="Y25">
        <f>LOG('New Cases'!Y25)/LOG(Cases!X24)</f>
        <v>0.789853080429052</v>
      </c>
      <c r="Z25">
        <f>LOG('New Cases'!Z25)/LOG(Cases!Y24)</f>
        <v>0.76739428866390658</v>
      </c>
      <c r="AA25">
        <f>LOG('New Cases'!AA25)/LOG(Cases!Z24)</f>
        <v>0.67742664748044701</v>
      </c>
      <c r="AB25">
        <f>LOG('New Cases'!AB25)/LOG(Cases!AA24)</f>
        <v>0.87006652099094861</v>
      </c>
      <c r="AC25">
        <f>LOG('New Cases'!AC25)/LOG(Cases!AB24)</f>
        <v>0.62992064025698558</v>
      </c>
      <c r="AD25">
        <f>LOG('New Cases'!AD25)/LOG(Cases!AC24)</f>
        <v>0.45129161992147127</v>
      </c>
      <c r="AE25">
        <f>LOG('New Cases'!AE25)/LOG(Cases!AD24)</f>
        <v>0.79560025879957208</v>
      </c>
      <c r="AF25">
        <f>LOG('New Cases'!AF25)/LOG(Cases!AE24)</f>
        <v>0.67939595607249392</v>
      </c>
      <c r="AG25">
        <f>LOG('New Cases'!AG25)/LOG(Cases!AF24)</f>
        <v>0.85945091509101046</v>
      </c>
      <c r="AH25">
        <f>LOG('New Cases'!AH25)/LOG(Cases!AG24)</f>
        <v>0.65410183675699807</v>
      </c>
      <c r="AI25">
        <f>LOG('New Cases'!AI25)/LOG(Cases!AH24)</f>
        <v>0.86961404795702513</v>
      </c>
      <c r="AJ25">
        <f>LOG('New Cases'!AJ25)/LOG(Cases!AI24)</f>
        <v>0.65645336436029467</v>
      </c>
      <c r="AK25">
        <f>LOG('New Cases'!AK25)/LOG(Cases!AJ24)</f>
        <v>0.19999999999999998</v>
      </c>
      <c r="AL25">
        <f>LOG('New Cases'!AL25)/LOG(Cases!AK24)</f>
        <v>0.74054014552584724</v>
      </c>
      <c r="AM25">
        <f>LOG('New Cases'!AM25)/LOG(Cases!AL24)</f>
        <v>0.60054337568321992</v>
      </c>
      <c r="AN25">
        <f>LOG('New Cases'!AN25)/LOG(Cases!AM24)</f>
        <v>0.64756670197330002</v>
      </c>
      <c r="AO25">
        <f>LOG('New Cases'!AO25)/LOG(Cases!AN24)</f>
        <v>0.78945320277402764</v>
      </c>
      <c r="AP25">
        <f>LOG('New Cases'!AP25)/LOG(Cases!AO24)</f>
        <v>0.67235663480368812</v>
      </c>
      <c r="AQ25">
        <f>LOG('New Cases'!AQ25)/LOG(Cases!AP24)</f>
        <v>0.81352517721673845</v>
      </c>
      <c r="AR25">
        <f>LOG('New Cases'!AR25)/LOG(Cases!AQ24)</f>
        <v>0.58397080464698103</v>
      </c>
      <c r="AS25">
        <f>LOG('New Cases'!AS25)/LOG(Cases!AR24)</f>
        <v>0.73197708768348257</v>
      </c>
      <c r="AT25">
        <f>LOG('New Cases'!AT25)/LOG(Cases!AS24)</f>
        <v>0.56154498047510581</v>
      </c>
      <c r="AU25">
        <f>LOG('New Cases'!AU25)/LOG(Cases!AT24)</f>
        <v>0.78044223471268293</v>
      </c>
      <c r="AV25">
        <f>LOG('New Cases'!AV25)/LOG(Cases!AU24)</f>
        <v>0.72623111713930599</v>
      </c>
      <c r="AW25">
        <f>LOG('New Cases'!AW25)/LOG(Cases!AV24)</f>
        <v>0.63683360161582903</v>
      </c>
      <c r="AX25">
        <f>LOG('New Cases'!AX25)/LOG(Cases!AW24)</f>
        <v>0.69920720888470766</v>
      </c>
      <c r="AY25">
        <f>LOG('New Cases'!AY25)/LOG(Cases!AX24)</f>
        <v>0.69413463947927745</v>
      </c>
      <c r="AZ25">
        <f>LOG('New Cases'!AZ25)/LOG(Cases!AY24)</f>
        <v>0.58954296370216941</v>
      </c>
      <c r="BA25">
        <f>LOG('New Cases'!BA25)/LOG(Cases!AZ24)</f>
        <v>0.20801459767650946</v>
      </c>
    </row>
    <row r="26" spans="2:53" x14ac:dyDescent="0.25">
      <c r="B26" s="1">
        <f>Cases!A25</f>
        <v>43914</v>
      </c>
      <c r="D26">
        <f>LOG('New Cases'!D26)/LOG(Cases!C25)</f>
        <v>0.69751955432911816</v>
      </c>
      <c r="E26">
        <f>LOG('New Cases'!E26)/LOG(Cases!D25)</f>
        <v>0.47937877132408824</v>
      </c>
      <c r="F26">
        <f>LOG('New Cases'!F26)/LOG(Cases!E25)</f>
        <v>0.77949533389712677</v>
      </c>
      <c r="G26">
        <f>LOG('New Cases'!G26)/LOG(Cases!F25)</f>
        <v>0.63046682264296372</v>
      </c>
      <c r="H26">
        <f>LOG('New Cases'!H26)/LOG(Cases!G25)</f>
        <v>0.77453142308575196</v>
      </c>
      <c r="I26">
        <f>LOG('New Cases'!I26)/LOG(Cases!H25)</f>
        <v>0.77138689538829996</v>
      </c>
      <c r="J26">
        <f>LOG('New Cases'!J26)/LOG(Cases!I25)</f>
        <v>0.82676659488527016</v>
      </c>
      <c r="K26">
        <f>LOG('New Cases'!K26)/LOG(Cases!J25)</f>
        <v>0.70209554980136057</v>
      </c>
      <c r="L26">
        <f>LOG('New Cases'!L26)/LOG(Cases!K25)</f>
        <v>0.75170180807262577</v>
      </c>
      <c r="M26">
        <f>LOG('New Cases'!M26)/LOG(Cases!L25)</f>
        <v>0.81335144357928868</v>
      </c>
      <c r="N26">
        <f>LOG('New Cases'!N26)/LOG(Cases!M25)</f>
        <v>0.57001285507110822</v>
      </c>
      <c r="O26">
        <f>LOG('New Cases'!O26)/LOG(Cases!N25)</f>
        <v>0.73080616631814566</v>
      </c>
      <c r="P26">
        <f>LOG('New Cases'!P26)/LOG(Cases!O25)</f>
        <v>0.75262349010632956</v>
      </c>
      <c r="Q26">
        <f>LOG('New Cases'!Q26)/LOG(Cases!AF25)</f>
        <v>0.57585701275461521</v>
      </c>
      <c r="R26">
        <f>LOG('New Cases'!R26)/LOG(Cases!Q25)</f>
        <v>0.61084377314727611</v>
      </c>
      <c r="S26">
        <f>LOG('New Cases'!S26)/LOG(Cases!R25)</f>
        <v>0.64219408160779168</v>
      </c>
      <c r="T26">
        <f>LOG('New Cases'!T26)/LOG(Cases!S25)</f>
        <v>0.69152246470454526</v>
      </c>
      <c r="U26">
        <f>LOG('New Cases'!U26)/LOG(Cases!T25)</f>
        <v>0.74289128585776909</v>
      </c>
      <c r="V26">
        <f>LOG('New Cases'!V26)/LOG(Cases!U25)</f>
        <v>0.64127617719699037</v>
      </c>
      <c r="W26">
        <f>LOG('New Cases'!W26)/LOG(Cases!V25)</f>
        <v>0.70210475956493068</v>
      </c>
      <c r="X26">
        <f>LOG('New Cases'!X26)/LOG(Cases!W25)</f>
        <v>0.84268702758079406</v>
      </c>
      <c r="Y26">
        <f>LOG('New Cases'!Y26)/LOG(Cases!X25)</f>
        <v>0.81939829945767129</v>
      </c>
      <c r="Z26">
        <f>LOG('New Cases'!Z26)/LOG(Cases!Y25)</f>
        <v>0.59188810314774543</v>
      </c>
      <c r="AA26">
        <f>LOG('New Cases'!AA26)/LOG(Cases!Z25)</f>
        <v>0.73898104494351791</v>
      </c>
      <c r="AB26">
        <f>LOG('New Cases'!AB26)/LOG(Cases!AA25)</f>
        <v>0.77178536703108291</v>
      </c>
      <c r="AC26">
        <f>LOG('New Cases'!AC26)/LOG(Cases!AB25)</f>
        <v>0.45570674709360431</v>
      </c>
      <c r="AD26">
        <f>LOG('New Cases'!AD26)/LOG(Cases!AC25)</f>
        <v>0.50583929606850331</v>
      </c>
      <c r="AE26">
        <f>LOG('New Cases'!AE26)/LOG(Cases!AD25)</f>
        <v>0.65169167205395617</v>
      </c>
      <c r="AF26">
        <f>LOG('New Cases'!AF26)/LOG(Cases!AE25)</f>
        <v>0.41560350504112153</v>
      </c>
      <c r="AG26">
        <f>LOG('New Cases'!AG26)/LOG(Cases!AF25)</f>
        <v>0.81890330558390678</v>
      </c>
      <c r="AH26">
        <f>LOG('New Cases'!AH26)/LOG(Cases!AG25)</f>
        <v>0.61522446068913694</v>
      </c>
      <c r="AI26">
        <f>LOG('New Cases'!AI26)/LOG(Cases!AH25)</f>
        <v>0.83466787649797503</v>
      </c>
      <c r="AJ26">
        <f>LOG('New Cases'!AJ26)/LOG(Cases!AI25)</f>
        <v>0.77092750643742602</v>
      </c>
      <c r="AK26">
        <f>LOG('New Cases'!AK26)/LOG(Cases!AJ25)</f>
        <v>0.38685280723454157</v>
      </c>
      <c r="AL26">
        <f>LOG('New Cases'!AL26)/LOG(Cases!AK25)</f>
        <v>0.7583235839846586</v>
      </c>
      <c r="AM26">
        <f>LOG('New Cases'!AM26)/LOG(Cases!AL25)</f>
        <v>0.69023648854603181</v>
      </c>
      <c r="AN26">
        <f>LOG('New Cases'!AN26)/LOG(Cases!AM25)</f>
        <v>0.54103162055671439</v>
      </c>
      <c r="AO26">
        <f>LOG('New Cases'!AO26)/LOG(Cases!AN25)</f>
        <v>0.79045256821466214</v>
      </c>
      <c r="AQ26">
        <f>LOG('New Cases'!AQ26)/LOG(Cases!AP25)</f>
        <v>0.64855396420678424</v>
      </c>
      <c r="AR26">
        <f>LOG('New Cases'!AR26)/LOG(Cases!AQ25)</f>
        <v>0.20379504709050619</v>
      </c>
      <c r="AS26">
        <f>LOG('New Cases'!AS26)/LOG(Cases!AR25)</f>
        <v>0.60762283430374442</v>
      </c>
      <c r="AT26">
        <f>LOG('New Cases'!AT26)/LOG(Cases!AS25)</f>
        <v>0.92143991751513277</v>
      </c>
      <c r="AU26">
        <f>LOG('New Cases'!AU26)/LOG(Cases!AT25)</f>
        <v>0.65183625220484342</v>
      </c>
      <c r="AV26">
        <f>LOG('New Cases'!AV26)/LOG(Cases!AU25)</f>
        <v>0.65784217379251286</v>
      </c>
      <c r="AW26">
        <f>LOG('New Cases'!AW26)/LOG(Cases!AV25)</f>
        <v>0.63202719547985509</v>
      </c>
      <c r="AX26">
        <f>LOG('New Cases'!AX26)/LOG(Cases!AW25)</f>
        <v>0.70286818701701259</v>
      </c>
      <c r="AY26">
        <f>LOG('New Cases'!AY26)/LOG(Cases!AX25)</f>
        <v>0.80370941274513019</v>
      </c>
      <c r="AZ26">
        <f>LOG('New Cases'!AZ26)/LOG(Cases!AY25)</f>
        <v>0.60632882219273798</v>
      </c>
      <c r="BA26">
        <f>LOG('New Cases'!BA26)/LOG(Cases!AZ25)</f>
        <v>0.46029870782235105</v>
      </c>
    </row>
    <row r="27" spans="2:53" x14ac:dyDescent="0.25">
      <c r="B27" s="1">
        <f>Cases!A26</f>
        <v>43915</v>
      </c>
      <c r="C27">
        <f>LOG('New Cases'!C27)/LOG(Cases!B26)</f>
        <v>0.84997060423425164</v>
      </c>
      <c r="D27">
        <f>LOG('New Cases'!D27)/LOG(Cases!C26)</f>
        <v>0.83444409094443917</v>
      </c>
      <c r="E27">
        <f>LOG('New Cases'!E27)/LOG(Cases!D26)</f>
        <v>0.69483441489684705</v>
      </c>
      <c r="F27">
        <f>LOG('New Cases'!F27)/LOG(Cases!E26)</f>
        <v>0.7203062892375679</v>
      </c>
      <c r="G27">
        <f>LOG('New Cases'!G27)/LOG(Cases!F26)</f>
        <v>0.75578672349732501</v>
      </c>
      <c r="H27">
        <f>LOG('New Cases'!H27)/LOG(Cases!G26)</f>
        <v>0.76855358811697227</v>
      </c>
      <c r="I27">
        <f>LOG('New Cases'!I27)/LOG(Cases!H26)</f>
        <v>0.73803519210633095</v>
      </c>
      <c r="J27">
        <f>LOG('New Cases'!J27)/LOG(Cases!I26)</f>
        <v>0.81914565830490504</v>
      </c>
      <c r="K27">
        <f>LOG('New Cases'!K27)/LOG(Cases!J26)</f>
        <v>0.72518232847406516</v>
      </c>
      <c r="L27">
        <f>LOG('New Cases'!L27)/LOG(Cases!K26)</f>
        <v>0.82146987180148334</v>
      </c>
      <c r="M27">
        <f>LOG('New Cases'!M27)/LOG(Cases!L26)</f>
        <v>0.78368493841739262</v>
      </c>
      <c r="N27">
        <f>LOG('New Cases'!N27)/LOG(Cases!M26)</f>
        <v>0.35342148036602611</v>
      </c>
      <c r="O27">
        <f>LOG('New Cases'!O27)/LOG(Cases!N26)</f>
        <v>0.8129412168219794</v>
      </c>
      <c r="P27">
        <f>LOG('New Cases'!P27)/LOG(Cases!O26)</f>
        <v>0.77002789514074421</v>
      </c>
      <c r="Q27">
        <f>LOG('New Cases'!Q27)/LOG(Cases!AF26)</f>
        <v>0.6064015455292312</v>
      </c>
      <c r="R27">
        <f>LOG('New Cases'!R27)/LOG(Cases!Q26)</f>
        <v>0.61175111936822923</v>
      </c>
      <c r="S27">
        <f>LOG('New Cases'!S27)/LOG(Cases!R26)</f>
        <v>0.6890012977501635</v>
      </c>
      <c r="T27">
        <f>LOG('New Cases'!T27)/LOG(Cases!S26)</f>
        <v>0.70222854578820038</v>
      </c>
      <c r="U27">
        <f>LOG('New Cases'!U27)/LOG(Cases!T26)</f>
        <v>0.80194920751740761</v>
      </c>
      <c r="V27">
        <f>LOG('New Cases'!V27)/LOG(Cases!U26)</f>
        <v>0.50857290392928933</v>
      </c>
      <c r="W27">
        <f>LOG('New Cases'!W27)/LOG(Cases!V26)</f>
        <v>0.71172485598248025</v>
      </c>
      <c r="X27">
        <f>LOG('New Cases'!X27)/LOG(Cases!W26)</f>
        <v>0.86751533137789438</v>
      </c>
      <c r="Y27">
        <f>LOG('New Cases'!Y27)/LOG(Cases!X26)</f>
        <v>0.80410749096884382</v>
      </c>
      <c r="Z27">
        <f>LOG('New Cases'!Z27)/LOG(Cases!Y26)</f>
        <v>0.56875800685525435</v>
      </c>
      <c r="AA27">
        <f>LOG('New Cases'!AA27)/LOG(Cases!Z26)</f>
        <v>0.68153812596775487</v>
      </c>
      <c r="AB27">
        <f>LOG('New Cases'!AB27)/LOG(Cases!AA26)</f>
        <v>0.78556169055833902</v>
      </c>
      <c r="AC27">
        <f>LOG('New Cases'!AC27)/LOG(Cases!AB26)</f>
        <v>0.63220232311633062</v>
      </c>
      <c r="AD27">
        <f>LOG('New Cases'!AD27)/LOG(Cases!AC26)</f>
        <v>0.46116994801745437</v>
      </c>
      <c r="AE27">
        <f>LOG('New Cases'!AE27)/LOG(Cases!AD26)</f>
        <v>0.76074935077742745</v>
      </c>
      <c r="AF27">
        <f>LOG('New Cases'!AF27)/LOG(Cases!AE26)</f>
        <v>0.6844123749158022</v>
      </c>
      <c r="AG27">
        <f>LOG('New Cases'!AG27)/LOG(Cases!AF26)</f>
        <v>0.78534831305013453</v>
      </c>
      <c r="AH27">
        <f>LOG('New Cases'!AH27)/LOG(Cases!AG26)</f>
        <v>0.52663076066519521</v>
      </c>
      <c r="AI27">
        <f>LOG('New Cases'!AI27)/LOG(Cases!AH26)</f>
        <v>0.82684630096507095</v>
      </c>
      <c r="AJ27">
        <f>LOG('New Cases'!AJ27)/LOG(Cases!AI26)</f>
        <v>0.74943863975450442</v>
      </c>
      <c r="AK27">
        <f>LOG('New Cases'!AK27)/LOG(Cases!AJ26)</f>
        <v>0.57720498815979659</v>
      </c>
      <c r="AL27">
        <f>LOG('New Cases'!AL27)/LOG(Cases!AK26)</f>
        <v>0.7536692799701209</v>
      </c>
      <c r="AM27">
        <f>LOG('New Cases'!AM27)/LOG(Cases!AL26)</f>
        <v>0.79618614879659944</v>
      </c>
      <c r="AN27">
        <f>LOG('New Cases'!AN27)/LOG(Cases!AM26)</f>
        <v>0.72410744885344624</v>
      </c>
      <c r="AO27">
        <f>LOG('New Cases'!AO27)/LOG(Cases!AN26)</f>
        <v>0.79979355619963044</v>
      </c>
      <c r="AP27">
        <f>LOG('New Cases'!AP27)/LOG(Cases!AO26)</f>
        <v>1</v>
      </c>
      <c r="AQ27">
        <f>LOG('New Cases'!AQ27)/LOG(Cases!AP26)</f>
        <v>0.72841543844435241</v>
      </c>
      <c r="AR27">
        <f>LOG('New Cases'!AR27)/LOG(Cases!AQ26)</f>
        <v>0.64571125313489242</v>
      </c>
      <c r="AS27">
        <f>LOG('New Cases'!AS27)/LOG(Cases!AR26)</f>
        <v>0.71456807651751331</v>
      </c>
      <c r="AT27">
        <f>LOG('New Cases'!AT27)/LOG(Cases!AS26)</f>
        <v>0.80961927451698135</v>
      </c>
      <c r="AU27">
        <f>LOG('New Cases'!AU27)/LOG(Cases!AT26)</f>
        <v>0.66214684868048901</v>
      </c>
      <c r="AV27">
        <f>LOG('New Cases'!AV27)/LOG(Cases!AU26)</f>
        <v>0.69245154883874405</v>
      </c>
      <c r="AW27">
        <f>LOG('New Cases'!AW27)/LOG(Cases!AV26)</f>
        <v>0.77321940645598919</v>
      </c>
      <c r="AX27">
        <f>LOG('New Cases'!AX27)/LOG(Cases!AW26)</f>
        <v>0.70580303477914674</v>
      </c>
      <c r="AY27">
        <f>LOG('New Cases'!AY27)/LOG(Cases!AX26)</f>
        <v>0.63199818148248643</v>
      </c>
      <c r="AZ27">
        <f>LOG('New Cases'!AZ27)/LOG(Cases!AY26)</f>
        <v>0.76150750865773142</v>
      </c>
      <c r="BA27">
        <f>LOG('New Cases'!BA27)/LOG(Cases!AZ26)</f>
        <v>0.71241437421604437</v>
      </c>
    </row>
    <row r="28" spans="2:53" x14ac:dyDescent="0.25">
      <c r="B28" s="1">
        <f>Cases!A27</f>
        <v>43916</v>
      </c>
      <c r="C28">
        <f>LOG('New Cases'!C28)/LOG(Cases!B27)</f>
        <v>0.85995328421595796</v>
      </c>
      <c r="D28">
        <f>LOG('New Cases'!D28)/LOG(Cases!C27)</f>
        <v>0.79313505844091747</v>
      </c>
      <c r="E28">
        <f>LOG('New Cases'!E28)/LOG(Cases!D27)</f>
        <v>0.54381841611541215</v>
      </c>
      <c r="F28">
        <f>LOG('New Cases'!F28)/LOG(Cases!E27)</f>
        <v>0.74999482363887504</v>
      </c>
      <c r="G28">
        <f>LOG('New Cases'!G28)/LOG(Cases!F27)</f>
        <v>0.63424875322580521</v>
      </c>
      <c r="H28">
        <f>LOG('New Cases'!H28)/LOG(Cases!G27)</f>
        <v>0.81018152871998794</v>
      </c>
      <c r="I28">
        <f>LOG('New Cases'!I28)/LOG(Cases!H27)</f>
        <v>0.80389486649078234</v>
      </c>
      <c r="J28">
        <f>LOG('New Cases'!J28)/LOG(Cases!I27)</f>
        <v>0.71101238619978535</v>
      </c>
      <c r="K28">
        <f>LOG('New Cases'!K28)/LOG(Cases!J27)</f>
        <v>0.64036939842332086</v>
      </c>
      <c r="L28">
        <f>LOG('New Cases'!L28)/LOG(Cases!K27)</f>
        <v>0.79672671055451372</v>
      </c>
      <c r="M28">
        <f>LOG('New Cases'!M28)/LOG(Cases!L27)</f>
        <v>0.74891523618702838</v>
      </c>
      <c r="N28">
        <f>LOG('New Cases'!N28)/LOG(Cases!M27)</f>
        <v>0.51419032701121559</v>
      </c>
      <c r="O28">
        <f>LOG('New Cases'!O28)/LOG(Cases!N27)</f>
        <v>0.79928594989217616</v>
      </c>
      <c r="P28">
        <f>LOG('New Cases'!P28)/LOG(Cases!O27)</f>
        <v>0.83067176593190528</v>
      </c>
      <c r="Q28">
        <f>LOG('New Cases'!Q28)/LOG(Cases!AF27)</f>
        <v>0.64665765881627413</v>
      </c>
      <c r="R28">
        <f>LOG('New Cases'!R28)/LOG(Cases!Q27)</f>
        <v>0.67979530665439292</v>
      </c>
      <c r="S28">
        <f>LOG('New Cases'!S28)/LOG(Cases!R27)</f>
        <v>0.74035619949423481</v>
      </c>
      <c r="T28">
        <f>LOG('New Cases'!T28)/LOG(Cases!S27)</f>
        <v>0.7095444931884286</v>
      </c>
      <c r="U28">
        <f>LOG('New Cases'!U28)/LOG(Cases!T27)</f>
        <v>0.80518440034179162</v>
      </c>
      <c r="V28">
        <f>LOG('New Cases'!V28)/LOG(Cases!U27)</f>
        <v>0.50057911565573743</v>
      </c>
      <c r="W28">
        <f>LOG('New Cases'!W28)/LOG(Cases!V27)</f>
        <v>0.79462886585947212</v>
      </c>
      <c r="X28">
        <f>LOG('New Cases'!X28)/LOG(Cases!W27)</f>
        <v>0.81656892095849198</v>
      </c>
      <c r="Y28">
        <f>LOG('New Cases'!Y28)/LOG(Cases!X27)</f>
        <v>0.79547314936181124</v>
      </c>
      <c r="Z28">
        <f>LOG('New Cases'!Z28)/LOG(Cases!Y27)</f>
        <v>0.6974395184469302</v>
      </c>
      <c r="AA28">
        <f>LOG('New Cases'!AA28)/LOG(Cases!Z27)</f>
        <v>0.75711812727950589</v>
      </c>
      <c r="AB28">
        <f>LOG('New Cases'!AB28)/LOG(Cases!AA27)</f>
        <v>0.80140329427636292</v>
      </c>
      <c r="AC28">
        <f>LOG('New Cases'!AC28)/LOG(Cases!AB27)</f>
        <v>0.71533599434038964</v>
      </c>
      <c r="AD28">
        <f>LOG('New Cases'!AD28)/LOG(Cases!AC27)</f>
        <v>0.37512017873855391</v>
      </c>
      <c r="AE28">
        <f>LOG('New Cases'!AE28)/LOG(Cases!AD27)</f>
        <v>0.75528982125880995</v>
      </c>
      <c r="AF28">
        <f>LOG('New Cases'!AF28)/LOG(Cases!AE27)</f>
        <v>0.60137585919114656</v>
      </c>
      <c r="AG28">
        <f>LOG('New Cases'!AG28)/LOG(Cases!AF27)</f>
        <v>0.88431135871576616</v>
      </c>
      <c r="AH28">
        <f>LOG('New Cases'!AH28)/LOG(Cases!AG27)</f>
        <v>0.64691168100886953</v>
      </c>
      <c r="AI28">
        <f>LOG('New Cases'!AI28)/LOG(Cases!AH27)</f>
        <v>0.83333509542422302</v>
      </c>
      <c r="AJ28">
        <f>LOG('New Cases'!AJ28)/LOG(Cases!AI27)</f>
        <v>0.75641390031228672</v>
      </c>
      <c r="AK28">
        <f>LOG('New Cases'!AK28)/LOG(Cases!AJ27)</f>
        <v>0.63169199784344909</v>
      </c>
      <c r="AL28">
        <f>LOG('New Cases'!AL28)/LOG(Cases!AK27)</f>
        <v>0.75295208472410891</v>
      </c>
      <c r="AM28">
        <f>LOG('New Cases'!AM28)/LOG(Cases!AL27)</f>
        <v>0.80364089259796645</v>
      </c>
      <c r="AN28">
        <f>LOG('New Cases'!AN28)/LOG(Cases!AM27)</f>
        <v>0.67967307434191326</v>
      </c>
      <c r="AO28">
        <f>LOG('New Cases'!AO28)/LOG(Cases!AN27)</f>
        <v>0.8515928179423089</v>
      </c>
      <c r="AP28">
        <f>LOG('New Cases'!AP28)/LOG(Cases!AO27)</f>
        <v>0.68479140236399672</v>
      </c>
      <c r="AQ28">
        <f>LOG('New Cases'!AQ28)/LOG(Cases!AP27)</f>
        <v>0.56606614505352382</v>
      </c>
      <c r="AR28">
        <f>LOG('New Cases'!AR28)/LOG(Cases!AQ27)</f>
        <v>0.42036789183493972</v>
      </c>
      <c r="AS28">
        <f>LOG('New Cases'!AS28)/LOG(Cases!AR27)</f>
        <v>0.7507924252193523</v>
      </c>
      <c r="AT28">
        <f>LOG('New Cases'!AT28)/LOG(Cases!AS27)</f>
        <v>0.83446032105836787</v>
      </c>
      <c r="AU28">
        <f>LOG('New Cases'!AU28)/LOG(Cases!AT27)</f>
        <v>0.6712888940403734</v>
      </c>
      <c r="AV28">
        <f>LOG('New Cases'!AV28)/LOG(Cases!AU27)</f>
        <v>0.7022777919812484</v>
      </c>
      <c r="AW28">
        <f>LOG('New Cases'!AW28)/LOG(Cases!AV27)</f>
        <v>0.69058067123437683</v>
      </c>
      <c r="AX28">
        <f>LOG('New Cases'!AX28)/LOG(Cases!AW27)</f>
        <v>0.59951669736565349</v>
      </c>
      <c r="AY28">
        <f>LOG('New Cases'!AY28)/LOG(Cases!AX27)</f>
        <v>0.74326345492686963</v>
      </c>
      <c r="AZ28">
        <f>LOG('New Cases'!AZ28)/LOG(Cases!AY27)</f>
        <v>0.73220524173190726</v>
      </c>
      <c r="BA28">
        <f>LOG('New Cases'!BA28)/LOG(Cases!AZ27)</f>
        <v>0.48341369861770561</v>
      </c>
    </row>
    <row r="29" spans="2:53" x14ac:dyDescent="0.25">
      <c r="B29" s="1">
        <f>Cases!A28</f>
        <v>43917</v>
      </c>
      <c r="C29">
        <f>LOG('New Cases'!C29)/LOG(Cases!B28)</f>
        <v>0.85482494511225571</v>
      </c>
      <c r="D29">
        <f>LOG('New Cases'!D29)/LOG(Cases!C28)</f>
        <v>0.72479883567803971</v>
      </c>
      <c r="E29">
        <f>LOG('New Cases'!E29)/LOG(Cases!D28)</f>
        <v>0.62408426008890006</v>
      </c>
      <c r="F29">
        <f>LOG('New Cases'!F29)/LOG(Cases!E28)</f>
        <v>0.7779094566824627</v>
      </c>
      <c r="G29">
        <f>LOG('New Cases'!G29)/LOG(Cases!F28)</f>
        <v>0.60628215457278134</v>
      </c>
      <c r="H29">
        <f>LOG('New Cases'!H29)/LOG(Cases!G28)</f>
        <v>0.79778366468017703</v>
      </c>
      <c r="I29">
        <f>LOG('New Cases'!I29)/LOG(Cases!H28)</f>
        <v>0.76654398010425306</v>
      </c>
      <c r="J29">
        <f>LOG('New Cases'!J29)/LOG(Cases!I28)</f>
        <v>0.78613377908049908</v>
      </c>
      <c r="K29">
        <f>LOG('New Cases'!K29)/LOG(Cases!J28)</f>
        <v>0.60538101496743524</v>
      </c>
      <c r="L29">
        <f>LOG('New Cases'!L29)/LOG(Cases!K28)</f>
        <v>0.81420746677086808</v>
      </c>
      <c r="M29">
        <f>LOG('New Cases'!M29)/LOG(Cases!L28)</f>
        <v>0.82114609430215146</v>
      </c>
      <c r="N29">
        <f>LOG('New Cases'!N29)/LOG(Cases!M28)</f>
        <v>0.55124007965007649</v>
      </c>
      <c r="O29">
        <f>LOG('New Cases'!O29)/LOG(Cases!N28)</f>
        <v>0.68288302831678249</v>
      </c>
      <c r="P29">
        <f>LOG('New Cases'!P29)/LOG(Cases!O28)</f>
        <v>0.77234158508759865</v>
      </c>
      <c r="Q29">
        <f>LOG('New Cases'!Q29)/LOG(Cases!AF28)</f>
        <v>0.62098993107340716</v>
      </c>
      <c r="R29">
        <f>LOG('New Cases'!R29)/LOG(Cases!Q28)</f>
        <v>0.73729987016535647</v>
      </c>
      <c r="S29">
        <f>LOG('New Cases'!S29)/LOG(Cases!R28)</f>
        <v>0.66247490394277719</v>
      </c>
      <c r="T29">
        <f>LOG('New Cases'!T29)/LOG(Cases!S28)</f>
        <v>0.698543915267136</v>
      </c>
      <c r="U29">
        <f>LOG('New Cases'!U29)/LOG(Cases!T28)</f>
        <v>0.76902264799345776</v>
      </c>
      <c r="V29">
        <f>LOG('New Cases'!V29)/LOG(Cases!U28)</f>
        <v>0.70278397182599428</v>
      </c>
      <c r="W29">
        <f>LOG('New Cases'!W29)/LOG(Cases!V28)</f>
        <v>0.791971921701624</v>
      </c>
      <c r="X29">
        <f>LOG('New Cases'!X29)/LOG(Cases!W28)</f>
        <v>0.83046929372390665</v>
      </c>
      <c r="Y29">
        <f>LOG('New Cases'!Y29)/LOG(Cases!X28)</f>
        <v>0.81491178344998638</v>
      </c>
      <c r="Z29">
        <f>LOG('New Cases'!Z29)/LOG(Cases!Y28)</f>
        <v>0.6600309691105074</v>
      </c>
      <c r="AA29">
        <f>LOG('New Cases'!AA29)/LOG(Cases!Z28)</f>
        <v>0.71420826132502835</v>
      </c>
      <c r="AB29">
        <f>LOG('New Cases'!AB29)/LOG(Cases!AA28)</f>
        <v>0.78742051682396264</v>
      </c>
      <c r="AC29">
        <f>LOG('New Cases'!AC29)/LOG(Cases!AB28)</f>
        <v>0.61731968150568906</v>
      </c>
      <c r="AD29">
        <f>LOG('New Cases'!AD29)/LOG(Cases!AC28)</f>
        <v>0.60483504219411943</v>
      </c>
      <c r="AE29">
        <f>LOG('New Cases'!AE29)/LOG(Cases!AD28)</f>
        <v>0.69260114889224123</v>
      </c>
      <c r="AF29">
        <f>LOG('New Cases'!AF29)/LOG(Cases!AE28)</f>
        <v>0.6437059668646673</v>
      </c>
      <c r="AG29">
        <f>LOG('New Cases'!AG29)/LOG(Cases!AF28)</f>
        <v>0.83376829738727831</v>
      </c>
      <c r="AH29">
        <f>LOG('New Cases'!AH29)/LOG(Cases!AG28)</f>
        <v>0.76297116670158505</v>
      </c>
      <c r="AI29">
        <f>LOG('New Cases'!AI29)/LOG(Cases!AH28)</f>
        <v>0.83186014828872024</v>
      </c>
      <c r="AJ29">
        <f>LOG('New Cases'!AJ29)/LOG(Cases!AI28)</f>
        <v>0.7298476364224058</v>
      </c>
      <c r="AK29">
        <f>LOG('New Cases'!AK29)/LOG(Cases!AJ28)</f>
        <v>0.54569993797367511</v>
      </c>
      <c r="AL29">
        <f>LOG('New Cases'!AL29)/LOG(Cases!AK28)</f>
        <v>0.79566569181575109</v>
      </c>
      <c r="AM29">
        <f>LOG('New Cases'!AM29)/LOG(Cases!AL28)</f>
        <v>0.74535053661875228</v>
      </c>
      <c r="AN29">
        <f>LOG('New Cases'!AN29)/LOG(Cases!AM28)</f>
        <v>0.76088109137946236</v>
      </c>
      <c r="AO29">
        <f>LOG('New Cases'!AO29)/LOG(Cases!AN28)</f>
        <v>0.81444287001719962</v>
      </c>
      <c r="AP29">
        <f>LOG('New Cases'!AP29)/LOG(Cases!AO28)</f>
        <v>0.68463111990670611</v>
      </c>
      <c r="AQ29">
        <f>LOG('New Cases'!AQ29)/LOG(Cases!AP28)</f>
        <v>0.70255014840964924</v>
      </c>
      <c r="AR29">
        <f>LOG('New Cases'!AR29)/LOG(Cases!AQ28)</f>
        <v>0.61197919619455587</v>
      </c>
      <c r="AS29">
        <f>LOG('New Cases'!AS29)/LOG(Cases!AR28)</f>
        <v>0.77621068971516594</v>
      </c>
      <c r="AT29">
        <f>LOG('New Cases'!AT29)/LOG(Cases!AS28)</f>
        <v>0.77974464791566989</v>
      </c>
      <c r="AU29">
        <f>LOG('New Cases'!AU29)/LOG(Cases!AT28)</f>
        <v>0.70567861493226636</v>
      </c>
      <c r="AV29">
        <f>LOG('New Cases'!AV29)/LOG(Cases!AU28)</f>
        <v>0.62476254540004117</v>
      </c>
      <c r="AW29">
        <f>LOG('New Cases'!AW29)/LOG(Cases!AV28)</f>
        <v>0.78538177840254175</v>
      </c>
      <c r="AX29">
        <f>LOG('New Cases'!AX29)/LOG(Cases!AW28)</f>
        <v>0.79782903243775205</v>
      </c>
      <c r="AY29">
        <f>LOG('New Cases'!AY29)/LOG(Cases!AX28)</f>
        <v>0.65633298510265536</v>
      </c>
      <c r="AZ29">
        <f>LOG('New Cases'!AZ29)/LOG(Cases!AY28)</f>
        <v>0.72824153521441848</v>
      </c>
      <c r="BA29">
        <f>LOG('New Cases'!BA29)/LOG(Cases!AZ28)</f>
        <v>0.62117459930171615</v>
      </c>
    </row>
    <row r="30" spans="2:53" x14ac:dyDescent="0.25">
      <c r="B30" s="1">
        <f>Cases!A29</f>
        <v>43918</v>
      </c>
      <c r="C30">
        <f>LOG('New Cases'!C30)/LOG(Cases!B29)</f>
        <v>0.82039883892016796</v>
      </c>
      <c r="D30">
        <f>LOG('New Cases'!D30)/LOG(Cases!C29)</f>
        <v>0.66792542389179288</v>
      </c>
      <c r="E30">
        <f>LOG('New Cases'!E30)/LOG(Cases!D29)</f>
        <v>0.61259026991864707</v>
      </c>
      <c r="F30">
        <f>LOG('New Cases'!F30)/LOG(Cases!E29)</f>
        <v>0.70405034028139712</v>
      </c>
      <c r="G30">
        <f>LOG('New Cases'!G30)/LOG(Cases!F29)</f>
        <v>0.52139054387677308</v>
      </c>
      <c r="I30">
        <f>LOG('New Cases'!I30)/LOG(Cases!H29)</f>
        <v>0.75874730736506091</v>
      </c>
      <c r="J30">
        <f>LOG('New Cases'!J30)/LOG(Cases!I29)</f>
        <v>0.74375340932087874</v>
      </c>
      <c r="K30">
        <f>LOG('New Cases'!K30)/LOG(Cases!J29)</f>
        <v>0.72527724447810038</v>
      </c>
      <c r="L30">
        <f>LOG('New Cases'!L30)/LOG(Cases!K29)</f>
        <v>0.81091082078394561</v>
      </c>
      <c r="M30">
        <f>LOG('New Cases'!M30)/LOG(Cases!L29)</f>
        <v>0.7066496837868681</v>
      </c>
      <c r="N30">
        <f>LOG('New Cases'!N30)/LOG(Cases!M29)</f>
        <v>0.68443206601470219</v>
      </c>
      <c r="O30">
        <f>LOG('New Cases'!O30)/LOG(Cases!N29)</f>
        <v>0.61712186372183164</v>
      </c>
      <c r="P30">
        <f>LOG('New Cases'!P30)/LOG(Cases!O29)</f>
        <v>0.75289040678426411</v>
      </c>
      <c r="Q30">
        <f>LOG('New Cases'!Q30)/LOG(Cases!AF29)</f>
        <v>0.60819058750869326</v>
      </c>
      <c r="R30">
        <f>LOG('New Cases'!R30)/LOG(Cases!Q29)</f>
        <v>0.72723657005195652</v>
      </c>
      <c r="S30">
        <f>LOG('New Cases'!S30)/LOG(Cases!R29)</f>
        <v>0.73127235713197336</v>
      </c>
      <c r="T30">
        <f>LOG('New Cases'!T30)/LOG(Cases!S29)</f>
        <v>0.75661363358267619</v>
      </c>
      <c r="U30">
        <f>LOG('New Cases'!U30)/LOG(Cases!T29)</f>
        <v>0.78259484550127745</v>
      </c>
      <c r="V30">
        <f>LOG('New Cases'!V30)/LOG(Cases!U29)</f>
        <v>0.67547560602730994</v>
      </c>
      <c r="W30">
        <f>LOG('New Cases'!W30)/LOG(Cases!V29)</f>
        <v>0.78039291998602467</v>
      </c>
      <c r="X30">
        <f>LOG('New Cases'!X30)/LOG(Cases!W29)</f>
        <v>0.82866769395686934</v>
      </c>
      <c r="Y30">
        <f>LOG('New Cases'!Y30)/LOG(Cases!X29)</f>
        <v>0.81717455874485978</v>
      </c>
      <c r="Z30">
        <f>LOG('New Cases'!Z30)/LOG(Cases!Y29)</f>
        <v>0.61769952309926857</v>
      </c>
      <c r="AA30">
        <f>LOG('New Cases'!AA30)/LOG(Cases!Z29)</f>
        <v>0.68200250209320468</v>
      </c>
      <c r="AB30">
        <f>LOG('New Cases'!AB30)/LOG(Cases!AA29)</f>
        <v>0.76124650133332361</v>
      </c>
      <c r="AD30">
        <f>LOG('New Cases'!AD30)/LOG(Cases!AC29)</f>
        <v>0.68089946251648292</v>
      </c>
      <c r="AE30">
        <f>LOG('New Cases'!AE30)/LOG(Cases!AD29)</f>
        <v>0.72111060621958878</v>
      </c>
      <c r="AF30">
        <f>LOG('New Cases'!AF30)/LOG(Cases!AE29)</f>
        <v>0.6142101374992649</v>
      </c>
      <c r="AG30">
        <f>LOG('New Cases'!AG30)/LOG(Cases!AF29)</f>
        <v>0.83077660776830775</v>
      </c>
      <c r="AH30">
        <f>LOG('New Cases'!AH30)/LOG(Cases!AG29)</f>
        <v>0.5308090175189456</v>
      </c>
      <c r="AI30">
        <f>LOG('New Cases'!AI30)/LOG(Cases!AH29)</f>
        <v>0.82344100532880349</v>
      </c>
      <c r="AJ30">
        <f>LOG('New Cases'!AJ30)/LOG(Cases!AI29)</f>
        <v>0.75249754603287722</v>
      </c>
      <c r="AK30">
        <f>LOG('New Cases'!AK30)/LOG(Cases!AJ29)</f>
        <v>0.71712197736674543</v>
      </c>
      <c r="AL30">
        <f>LOG('New Cases'!AL30)/LOG(Cases!AK29)</f>
        <v>0.77184358644805162</v>
      </c>
      <c r="AM30">
        <f>LOG('New Cases'!AM30)/LOG(Cases!AL29)</f>
        <v>0.67551712018099896</v>
      </c>
      <c r="AN30">
        <f>LOG('New Cases'!AN30)/LOG(Cases!AM29)</f>
        <v>0.67637553118614191</v>
      </c>
      <c r="AO30">
        <f>LOG('New Cases'!AO30)/LOG(Cases!AN29)</f>
        <v>0.79277065523753698</v>
      </c>
      <c r="AP30">
        <f>LOG('New Cases'!AP30)/LOG(Cases!AO29)</f>
        <v>0.65434908942144387</v>
      </c>
      <c r="AQ30">
        <f>LOG('New Cases'!AQ30)/LOG(Cases!AP29)</f>
        <v>0.73869583802607919</v>
      </c>
      <c r="AR30">
        <f>LOG('New Cases'!AR30)/LOG(Cases!AQ29)</f>
        <v>0.54569993797367511</v>
      </c>
      <c r="AS30">
        <f>LOG('New Cases'!AS30)/LOG(Cases!AR29)</f>
        <v>0.71086141610730047</v>
      </c>
      <c r="AT30">
        <f>LOG('New Cases'!AT30)/LOG(Cases!AS29)</f>
        <v>0.75675447376981198</v>
      </c>
      <c r="AU30">
        <f>LOG('New Cases'!AU30)/LOG(Cases!AT29)</f>
        <v>0.75059809480858419</v>
      </c>
      <c r="AV30">
        <f>LOG('New Cases'!AV30)/LOG(Cases!AU29)</f>
        <v>0.61583038709280247</v>
      </c>
      <c r="AW30">
        <f>LOG('New Cases'!AW30)/LOG(Cases!AV29)</f>
        <v>0.72975990232293375</v>
      </c>
      <c r="AX30">
        <f>LOG('New Cases'!AX30)/LOG(Cases!AW29)</f>
        <v>0.75965582673961352</v>
      </c>
      <c r="AY30">
        <f>LOG('New Cases'!AY30)/LOG(Cases!AX29)</f>
        <v>0.5993190008320356</v>
      </c>
      <c r="AZ30">
        <f>LOG('New Cases'!AZ30)/LOG(Cases!AY29)</f>
        <v>0.72359776246666652</v>
      </c>
      <c r="BA30">
        <f>LOG('New Cases'!BA30)/LOG(Cases!AZ29)</f>
        <v>0.59561418343999173</v>
      </c>
    </row>
    <row r="31" spans="2:53" x14ac:dyDescent="0.25">
      <c r="B31" s="1">
        <f>Cases!A30</f>
        <v>43919</v>
      </c>
      <c r="C31">
        <f>LOG('New Cases'!C31)/LOG(Cases!B30)</f>
        <v>0.85319642551742925</v>
      </c>
      <c r="D31">
        <f>LOG('New Cases'!D31)/LOG(Cases!C30)</f>
        <v>0.6955886701980738</v>
      </c>
      <c r="E31">
        <f>LOG('New Cases'!E31)/LOG(Cases!D30)</f>
        <v>0.52466269664657916</v>
      </c>
      <c r="F31">
        <f>LOG('New Cases'!F31)/LOG(Cases!E30)</f>
        <v>0.73038218423526768</v>
      </c>
      <c r="G31">
        <f>LOG('New Cases'!G31)/LOG(Cases!F30)</f>
        <v>0.60403891092631912</v>
      </c>
      <c r="H31">
        <f>LOG('New Cases'!H31)/LOG(Cases!G30)</f>
        <v>1</v>
      </c>
      <c r="I31">
        <f>LOG('New Cases'!I31)/LOG(Cases!H30)</f>
        <v>0.71094298843661008</v>
      </c>
      <c r="J31">
        <f>LOG('New Cases'!J31)/LOG(Cases!I30)</f>
        <v>0.80956718712734044</v>
      </c>
      <c r="K31">
        <f>LOG('New Cases'!K31)/LOG(Cases!J30)</f>
        <v>0.53066112071636717</v>
      </c>
      <c r="L31">
        <f>LOG('New Cases'!L31)/LOG(Cases!K30)</f>
        <v>0.80116674961178669</v>
      </c>
      <c r="M31">
        <f>LOG('New Cases'!M31)/LOG(Cases!L30)</f>
        <v>0.69262498617540336</v>
      </c>
      <c r="N31">
        <f>LOG('New Cases'!N31)/LOG(Cases!M30)</f>
        <v>0.6153311766244759</v>
      </c>
      <c r="O31">
        <f>LOG('New Cases'!O31)/LOG(Cases!N30)</f>
        <v>0.67842260086581663</v>
      </c>
      <c r="P31">
        <f>LOG('New Cases'!P31)/LOG(Cases!O30)</f>
        <v>0.83097937990815818</v>
      </c>
      <c r="Q31">
        <f>LOG('New Cases'!Q31)/LOG(Cases!AF30)</f>
        <v>0.58957478996996304</v>
      </c>
      <c r="R31">
        <f>LOG('New Cases'!R31)/LOG(Cases!Q30)</f>
        <v>0.62532519315814394</v>
      </c>
      <c r="S31">
        <f>LOG('New Cases'!S31)/LOG(Cases!R30)</f>
        <v>0.70316161844280711</v>
      </c>
      <c r="T31">
        <f>LOG('New Cases'!T31)/LOG(Cases!S30)</f>
        <v>0.62563281403069304</v>
      </c>
      <c r="U31">
        <f>LOG('New Cases'!U31)/LOG(Cases!T30)</f>
        <v>0.66277271234986856</v>
      </c>
      <c r="V31">
        <f>LOG('New Cases'!V31)/LOG(Cases!U30)</f>
        <v>0.55032373575673332</v>
      </c>
      <c r="W31">
        <f>LOG('New Cases'!W31)/LOG(Cases!V30)</f>
        <v>0.77356669674163525</v>
      </c>
      <c r="X31">
        <f>LOG('New Cases'!X31)/LOG(Cases!W30)</f>
        <v>0.76964054696185669</v>
      </c>
      <c r="Y31">
        <f>LOG('New Cases'!Y31)/LOG(Cases!X30)</f>
        <v>0.78149408095715045</v>
      </c>
      <c r="Z31">
        <f>LOG('New Cases'!Z31)/LOG(Cases!Y30)</f>
        <v>0.66346347728915223</v>
      </c>
      <c r="AA31">
        <f>LOG('New Cases'!AA31)/LOG(Cases!Z30)</f>
        <v>0.68678846911333369</v>
      </c>
      <c r="AB31">
        <f>LOG('New Cases'!AB31)/LOG(Cases!AA30)</f>
        <v>0.61336430292765609</v>
      </c>
      <c r="AD31">
        <f>LOG('New Cases'!AD31)/LOG(Cases!AC30)</f>
        <v>0.61258045080378754</v>
      </c>
      <c r="AE31">
        <f>LOG('New Cases'!AE31)/LOG(Cases!AD30)</f>
        <v>0.80433992985780611</v>
      </c>
      <c r="AF31">
        <f>LOG('New Cases'!AF31)/LOG(Cases!AE30)</f>
        <v>0.68147256900514197</v>
      </c>
      <c r="AG31">
        <f>LOG('New Cases'!AG31)/LOG(Cases!AF30)</f>
        <v>0.81288501168772287</v>
      </c>
      <c r="AH31">
        <f>LOG('New Cases'!AH31)/LOG(Cases!AG30)</f>
        <v>0.61581177658507735</v>
      </c>
      <c r="AI31">
        <f>LOG('New Cases'!AI31)/LOG(Cases!AH30)</f>
        <v>0.8078208082481545</v>
      </c>
      <c r="AJ31">
        <f>LOG('New Cases'!AJ31)/LOG(Cases!AI30)</f>
        <v>0.7712531258377644</v>
      </c>
      <c r="AK31">
        <f>LOG('New Cases'!AK31)/LOG(Cases!AJ30)</f>
        <v>0.30235642184355294</v>
      </c>
      <c r="AL31">
        <f>LOG('New Cases'!AL31)/LOG(Cases!AK30)</f>
        <v>0.74347237233300256</v>
      </c>
      <c r="AM31">
        <f>LOG('New Cases'!AM31)/LOG(Cases!AL30)</f>
        <v>0.65186369736340777</v>
      </c>
      <c r="AN31">
        <f>LOG('New Cases'!AN31)/LOG(Cases!AM30)</f>
        <v>0.67141161968626917</v>
      </c>
      <c r="AO31">
        <f>LOG('New Cases'!AO31)/LOG(Cases!AN30)</f>
        <v>0.79536679904456453</v>
      </c>
      <c r="AP31">
        <f>LOG('New Cases'!AP31)/LOG(Cases!AO30)</f>
        <v>0.70781943625757082</v>
      </c>
      <c r="AQ31">
        <f>LOG('New Cases'!AQ31)/LOG(Cases!AP30)</f>
        <v>0.71204198622580006</v>
      </c>
      <c r="AR31">
        <f>LOG('New Cases'!AR31)/LOG(Cases!AQ30)</f>
        <v>0.68692737689313144</v>
      </c>
      <c r="AS31">
        <f>LOG('New Cases'!AS31)/LOG(Cases!AR30)</f>
        <v>0.69503310980030031</v>
      </c>
      <c r="AT31">
        <f>LOG('New Cases'!AT31)/LOG(Cases!AS30)</f>
        <v>0.79221148778806549</v>
      </c>
      <c r="AU31">
        <f>LOG('New Cases'!AU31)/LOG(Cases!AT30)</f>
        <v>0.72396994643372203</v>
      </c>
      <c r="AV31">
        <f>LOG('New Cases'!AV31)/LOG(Cases!AU30)</f>
        <v>0.58210533054470071</v>
      </c>
      <c r="AW31">
        <f>LOG('New Cases'!AW31)/LOG(Cases!AV30)</f>
        <v>0.73878901819833276</v>
      </c>
      <c r="AX31">
        <f>LOG('New Cases'!AX31)/LOG(Cases!AW30)</f>
        <v>0.76177064690383212</v>
      </c>
      <c r="AY31">
        <f>LOG('New Cases'!AY31)/LOG(Cases!AX30)</f>
        <v>0.49745958615954611</v>
      </c>
      <c r="AZ31">
        <f>LOG('New Cases'!AZ31)/LOG(Cases!AY30)</f>
        <v>0.68609101045695353</v>
      </c>
    </row>
    <row r="32" spans="2:53" x14ac:dyDescent="0.25">
      <c r="B32" s="1">
        <f>Cases!A31</f>
        <v>43920</v>
      </c>
      <c r="C32">
        <f>LOG('New Cases'!C32)/LOG(Cases!B31)</f>
        <v>0.83077454037730392</v>
      </c>
      <c r="D32">
        <f>LOG('New Cases'!D32)/LOG(Cases!C31)</f>
        <v>0.64345594336279943</v>
      </c>
      <c r="E32">
        <f>LOG('New Cases'!E32)/LOG(Cases!D31)</f>
        <v>0.33676424447995351</v>
      </c>
      <c r="F32">
        <f>LOG('New Cases'!F32)/LOG(Cases!E31)</f>
        <v>0.77581401649011494</v>
      </c>
      <c r="G32">
        <f>LOG('New Cases'!G32)/LOG(Cases!F31)</f>
        <v>0.65444981711493289</v>
      </c>
      <c r="H32">
        <f>LOG('New Cases'!H32)/LOG(Cases!G31)</f>
        <v>0.79873144714831112</v>
      </c>
      <c r="I32">
        <f>LOG('New Cases'!I32)/LOG(Cases!H31)</f>
        <v>0.73261565422484576</v>
      </c>
      <c r="J32">
        <f>LOG('New Cases'!J32)/LOG(Cases!I31)</f>
        <v>0.8099252680258654</v>
      </c>
      <c r="K32">
        <f>LOG('New Cases'!K32)/LOG(Cases!J31)</f>
        <v>0.62155084967402785</v>
      </c>
      <c r="L32">
        <f>LOG('New Cases'!L32)/LOG(Cases!K31)</f>
        <v>0.7660366957880469</v>
      </c>
      <c r="M32">
        <f>LOG('New Cases'!M32)/LOG(Cases!L31)</f>
        <v>0.73033406193088868</v>
      </c>
      <c r="N32">
        <f>LOG('New Cases'!N32)/LOG(Cases!M31)</f>
        <v>0.63317409796773239</v>
      </c>
      <c r="O32">
        <f>LOG('New Cases'!O32)/LOG(Cases!N31)</f>
        <v>0.77202145430722735</v>
      </c>
      <c r="P32">
        <f>LOG('New Cases'!P32)/LOG(Cases!O31)</f>
        <v>0.71916250246305258</v>
      </c>
      <c r="Q32">
        <f>LOG('New Cases'!Q32)/LOG(Cases!AF31)</f>
        <v>0.60925824021718744</v>
      </c>
      <c r="R32">
        <f>LOG('New Cases'!R32)/LOG(Cases!Q31)</f>
        <v>0.74008827787381215</v>
      </c>
      <c r="S32">
        <f>LOG('New Cases'!S32)/LOG(Cases!R31)</f>
        <v>0.6578241001449826</v>
      </c>
      <c r="T32">
        <f>LOG('New Cases'!T32)/LOG(Cases!S31)</f>
        <v>0.60150643449685892</v>
      </c>
      <c r="U32">
        <f>LOG('New Cases'!U32)/LOG(Cases!T31)</f>
        <v>0.74505302826979092</v>
      </c>
      <c r="V32">
        <f>LOG('New Cases'!V32)/LOG(Cases!U31)</f>
        <v>0.58319221839743418</v>
      </c>
      <c r="W32">
        <f>LOG('New Cases'!W32)/LOG(Cases!V31)</f>
        <v>0.71125337625010743</v>
      </c>
      <c r="X32">
        <f>LOG('New Cases'!X32)/LOG(Cases!W31)</f>
        <v>0.77170162074987059</v>
      </c>
      <c r="Y32">
        <f>LOG('New Cases'!Y32)/LOG(Cases!X31)</f>
        <v>0.78818624296059159</v>
      </c>
      <c r="Z32">
        <f>LOG('New Cases'!Z32)/LOG(Cases!Y31)</f>
        <v>0.67501365146459069</v>
      </c>
      <c r="AA32">
        <f>LOG('New Cases'!AA32)/LOG(Cases!Z31)</f>
        <v>0.66580178697236025</v>
      </c>
      <c r="AB32">
        <f>LOG('New Cases'!AB32)/LOG(Cases!AA31)</f>
        <v>0.69931267233229755</v>
      </c>
      <c r="AD32">
        <f>LOG('New Cases'!AD32)/LOG(Cases!AC31)</f>
        <v>0.5540804302687099</v>
      </c>
      <c r="AE32">
        <f>LOG('New Cases'!AE32)/LOG(Cases!AD31)</f>
        <v>0.67887383704343118</v>
      </c>
      <c r="AF32">
        <f>LOG('New Cases'!AF32)/LOG(Cases!AE31)</f>
        <v>0.70013507523338125</v>
      </c>
      <c r="AG32">
        <f>LOG('New Cases'!AG32)/LOG(Cases!AF31)</f>
        <v>0.83199305064920381</v>
      </c>
      <c r="AH32">
        <f>LOG('New Cases'!AH32)/LOG(Cases!AG31)</f>
        <v>0.671151400691404</v>
      </c>
      <c r="AI32">
        <f>LOG('New Cases'!AI32)/LOG(Cases!AH31)</f>
        <v>0.79706863121245108</v>
      </c>
      <c r="AJ32">
        <f>LOG('New Cases'!AJ32)/LOG(Cases!AI31)</f>
        <v>0.68868364666825821</v>
      </c>
      <c r="AK32">
        <f>LOG('New Cases'!AK32)/LOG(Cases!AJ31)</f>
        <v>0.51113141318758593</v>
      </c>
      <c r="AL32">
        <f>LOG('New Cases'!AL32)/LOG(Cases!AK31)</f>
        <v>0.74466992593425119</v>
      </c>
      <c r="AM32">
        <f>LOG('New Cases'!AM32)/LOG(Cases!AL31)</f>
        <v>0.63978766799399867</v>
      </c>
      <c r="AN32">
        <f>LOG('New Cases'!AN32)/LOG(Cases!AM31)</f>
        <v>0.63376292663124201</v>
      </c>
      <c r="AO32">
        <f>LOG('New Cases'!AO32)/LOG(Cases!AN31)</f>
        <v>0.78660064977151622</v>
      </c>
      <c r="AP32">
        <f>LOG('New Cases'!AP32)/LOG(Cases!AO31)</f>
        <v>0.7864211790221951</v>
      </c>
      <c r="AQ32">
        <f>LOG('New Cases'!AQ32)/LOG(Cases!AP31)</f>
        <v>0.73461659746145391</v>
      </c>
      <c r="AS32">
        <f>LOG('New Cases'!AS32)/LOG(Cases!AR31)</f>
        <v>0.75772413923563764</v>
      </c>
      <c r="AT32">
        <f>LOG('New Cases'!AT32)/LOG(Cases!AS31)</f>
        <v>0.72620035654685211</v>
      </c>
      <c r="AU32">
        <f>LOG('New Cases'!AU32)/LOG(Cases!AT31)</f>
        <v>0.66734193570952016</v>
      </c>
      <c r="AV32">
        <f>LOG('New Cases'!AV32)/LOG(Cases!AU31)</f>
        <v>0.54903967784734509</v>
      </c>
      <c r="AW32">
        <f>LOG('New Cases'!AW32)/LOG(Cases!AV31)</f>
        <v>0.70263352776080401</v>
      </c>
      <c r="AX32">
        <f>LOG('New Cases'!AX32)/LOG(Cases!AW31)</f>
        <v>0.77644916701364908</v>
      </c>
      <c r="AY32">
        <f>LOG('New Cases'!AY32)/LOG(Cases!AX31)</f>
        <v>0.61175111936822923</v>
      </c>
      <c r="AZ32">
        <f>LOG('New Cases'!AZ32)/LOG(Cases!AY31)</f>
        <v>0.66006290172407822</v>
      </c>
      <c r="BA32">
        <f>LOG('New Cases'!BA32)/LOG(Cases!AZ31)</f>
        <v>1</v>
      </c>
    </row>
    <row r="33" spans="2:53" x14ac:dyDescent="0.25">
      <c r="B33" s="1">
        <f>Cases!A32</f>
        <v>43921</v>
      </c>
      <c r="C33">
        <f>LOG('New Cases'!C33)/LOG(Cases!B32)</f>
        <v>0.83480424426000632</v>
      </c>
      <c r="D33">
        <f>LOG('New Cases'!D33)/LOG(Cases!C32)</f>
        <v>0.62101887292636626</v>
      </c>
      <c r="E33">
        <f>LOG('New Cases'!E33)/LOG(Cases!D32)</f>
        <v>0.53964599672148195</v>
      </c>
      <c r="F33">
        <f>LOG('New Cases'!F33)/LOG(Cases!E32)</f>
        <v>0.68180112278788663</v>
      </c>
      <c r="G33">
        <f>LOG('New Cases'!G33)/LOG(Cases!F32)</f>
        <v>0.63540919002915708</v>
      </c>
      <c r="H33">
        <f>LOG('New Cases'!H33)/LOG(Cases!G32)</f>
        <v>0.78933567017178685</v>
      </c>
      <c r="I33">
        <f>LOG('New Cases'!I33)/LOG(Cases!H32)</f>
        <v>0.72870823220030045</v>
      </c>
      <c r="J33">
        <f>LOG('New Cases'!J33)/LOG(Cases!I32)</f>
        <v>0.78559245859636395</v>
      </c>
      <c r="K33">
        <f>LOG('New Cases'!K33)/LOG(Cases!J32)</f>
        <v>0.69509112773325943</v>
      </c>
      <c r="L33">
        <f>LOG('New Cases'!L33)/LOG(Cases!K32)</f>
        <v>0.7876719499005389</v>
      </c>
      <c r="M33">
        <f>LOG('New Cases'!M33)/LOG(Cases!L32)</f>
        <v>0.83977364177938019</v>
      </c>
      <c r="N33">
        <f>LOG('New Cases'!N33)/LOG(Cases!M32)</f>
        <v>0.55357136162426857</v>
      </c>
      <c r="O33">
        <f>LOG('New Cases'!O33)/LOG(Cases!N32)</f>
        <v>0.75046806361751051</v>
      </c>
      <c r="P33">
        <f>LOG('New Cases'!P33)/LOG(Cases!O32)</f>
        <v>0.78664966076347898</v>
      </c>
      <c r="Q33">
        <f>LOG('New Cases'!Q33)/LOG(Cases!AF32)</f>
        <v>0.61064594786515602</v>
      </c>
      <c r="R33">
        <f>LOG('New Cases'!R33)/LOG(Cases!Q32)</f>
        <v>0.69105214277545468</v>
      </c>
      <c r="S33">
        <f>LOG('New Cases'!S33)/LOG(Cases!R32)</f>
        <v>0.67495410589560989</v>
      </c>
      <c r="T33">
        <f>LOG('New Cases'!T33)/LOG(Cases!S32)</f>
        <v>0.74155126652168013</v>
      </c>
      <c r="U33">
        <f>LOG('New Cases'!U33)/LOG(Cases!T32)</f>
        <v>0.82910302703914784</v>
      </c>
      <c r="V33">
        <f>LOG('New Cases'!V33)/LOG(Cases!U32)</f>
        <v>0.63581576897740077</v>
      </c>
      <c r="W33">
        <f>LOG('New Cases'!W33)/LOG(Cases!V32)</f>
        <v>0.74304864552419425</v>
      </c>
      <c r="X33">
        <f>LOG('New Cases'!X33)/LOG(Cases!W32)</f>
        <v>0.76907326398890941</v>
      </c>
      <c r="Y33">
        <f>LOG('New Cases'!Y33)/LOG(Cases!X32)</f>
        <v>0.78524275520985909</v>
      </c>
      <c r="Z33">
        <f>LOG('New Cases'!Z33)/LOG(Cases!Y32)</f>
        <v>0.61610972144987186</v>
      </c>
      <c r="AA33">
        <f>LOG('New Cases'!AA33)/LOG(Cases!Z32)</f>
        <v>0.65760893566569678</v>
      </c>
      <c r="AB33">
        <f>LOG('New Cases'!AB33)/LOG(Cases!AA32)</f>
        <v>0.79135249970311317</v>
      </c>
      <c r="AD33">
        <f>LOG('New Cases'!AD33)/LOG(Cases!AC32)</f>
        <v>0.64376122839056127</v>
      </c>
      <c r="AE33">
        <f>LOG('New Cases'!AE33)/LOG(Cases!AD32)</f>
        <v>0.71458017199509627</v>
      </c>
      <c r="AF33">
        <f>LOG('New Cases'!AF33)/LOG(Cases!AE32)</f>
        <v>0.67231983673618112</v>
      </c>
      <c r="AG33">
        <f>LOG('New Cases'!AG33)/LOG(Cases!AF32)</f>
        <v>0.77576361663009141</v>
      </c>
      <c r="AH33">
        <f>LOG('New Cases'!AH33)/LOG(Cases!AG32)</f>
        <v>0.61300582296272499</v>
      </c>
      <c r="AI33">
        <f>LOG('New Cases'!AI33)/LOG(Cases!AH32)</f>
        <v>0.81325447955695462</v>
      </c>
      <c r="AJ33">
        <f>LOG('New Cases'!AJ33)/LOG(Cases!AI32)</f>
        <v>0.71831991228894099</v>
      </c>
      <c r="AK33">
        <f>LOG('New Cases'!AK33)/LOG(Cases!AJ32)</f>
        <v>0.58582468900000817</v>
      </c>
      <c r="AL33">
        <f>LOG('New Cases'!AL33)/LOG(Cases!AK32)</f>
        <v>0.72552909221346285</v>
      </c>
      <c r="AM33">
        <f>LOG('New Cases'!AM33)/LOG(Cases!AL32)</f>
        <v>0.69921708231065749</v>
      </c>
      <c r="AN33">
        <f>LOG('New Cases'!AN33)/LOG(Cases!AM32)</f>
        <v>0.67783782249663094</v>
      </c>
      <c r="AO33">
        <f>LOG('New Cases'!AO33)/LOG(Cases!AN32)</f>
        <v>0.78112140604575975</v>
      </c>
      <c r="AP33">
        <f>LOG('New Cases'!AP33)/LOG(Cases!AO32)</f>
        <v>0.70788422679247187</v>
      </c>
      <c r="AQ33">
        <f>LOG('New Cases'!AQ33)/LOG(Cases!AP32)</f>
        <v>0.72452266179545899</v>
      </c>
      <c r="AS33">
        <f>LOG('New Cases'!AS33)/LOG(Cases!AR32)</f>
        <v>0.77833221505656169</v>
      </c>
      <c r="AT33">
        <f>LOG('New Cases'!AT33)/LOG(Cases!AS32)</f>
        <v>0.73703405686379497</v>
      </c>
      <c r="AU33">
        <f>LOG('New Cases'!AU33)/LOG(Cases!AT32)</f>
        <v>0.64739975148595952</v>
      </c>
      <c r="AV33">
        <f>LOG('New Cases'!AV33)/LOG(Cases!AU32)</f>
        <v>0.63570566621725955</v>
      </c>
      <c r="AW33">
        <f>LOG('New Cases'!AW33)/LOG(Cases!AV32)</f>
        <v>0.76260783364629503</v>
      </c>
      <c r="AX33">
        <f>LOG('New Cases'!AX33)/LOG(Cases!AW32)</f>
        <v>0.70989332886731238</v>
      </c>
      <c r="AY33">
        <f>LOG('New Cases'!AY33)/LOG(Cases!AX32)</f>
        <v>0.55688642678582412</v>
      </c>
      <c r="AZ33">
        <f>LOG('New Cases'!AZ33)/LOG(Cases!AY32)</f>
        <v>0.67523988322994444</v>
      </c>
    </row>
    <row r="34" spans="2:53" x14ac:dyDescent="0.25">
      <c r="B34" s="1">
        <f>Cases!A33</f>
        <v>43922</v>
      </c>
      <c r="C34">
        <f>LOG('New Cases'!C34)/LOG(Cases!B33)</f>
        <v>0.83024951837008187</v>
      </c>
      <c r="D34">
        <f>LOG('New Cases'!D34)/LOG(Cases!C33)</f>
        <v>0.66595380509912661</v>
      </c>
      <c r="E34">
        <f>LOG('New Cases'!E34)/LOG(Cases!D33)</f>
        <v>0.46396477515224122</v>
      </c>
      <c r="F34">
        <f>LOG('New Cases'!F34)/LOG(Cases!E33)</f>
        <v>0.66454832118871054</v>
      </c>
      <c r="G34">
        <f>LOG('New Cases'!G34)/LOG(Cases!F33)</f>
        <v>0.63614805868175917</v>
      </c>
      <c r="H34">
        <f>LOG('New Cases'!H34)/LOG(Cases!G33)</f>
        <v>0.76080841784097519</v>
      </c>
      <c r="I34">
        <f>LOG('New Cases'!I34)/LOG(Cases!H33)</f>
        <v>0.73075571362082381</v>
      </c>
      <c r="J34">
        <f>LOG('New Cases'!J34)/LOG(Cases!I33)</f>
        <v>0.74131093269660187</v>
      </c>
      <c r="K34">
        <f>LOG('New Cases'!K34)/LOG(Cases!J33)</f>
        <v>0.65872810839666429</v>
      </c>
      <c r="L34">
        <f>LOG('New Cases'!L34)/LOG(Cases!K33)</f>
        <v>0.77460763773533015</v>
      </c>
      <c r="M34">
        <f>LOG('New Cases'!M34)/LOG(Cases!L33)</f>
        <v>0.76159967422723529</v>
      </c>
      <c r="N34">
        <f>LOG('New Cases'!N34)/LOG(Cases!M33)</f>
        <v>0.63504163332856989</v>
      </c>
      <c r="O34">
        <f>LOG('New Cases'!O34)/LOG(Cases!N33)</f>
        <v>0.76390689479448326</v>
      </c>
      <c r="P34">
        <f>LOG('New Cases'!P34)/LOG(Cases!O33)</f>
        <v>0.77887344495857769</v>
      </c>
      <c r="Q34">
        <f>LOG('New Cases'!Q34)/LOG(Cases!AF33)</f>
        <v>0.61441503659393681</v>
      </c>
      <c r="R34">
        <f>LOG('New Cases'!R34)/LOG(Cases!Q33)</f>
        <v>0.62637635655474855</v>
      </c>
      <c r="S34">
        <f>LOG('New Cases'!S34)/LOG(Cases!R33)</f>
        <v>0.64503363630359922</v>
      </c>
      <c r="T34">
        <f>LOG('New Cases'!T34)/LOG(Cases!S33)</f>
        <v>0.66552151786050862</v>
      </c>
      <c r="U34">
        <f>LOG('New Cases'!U34)/LOG(Cases!T33)</f>
        <v>0.80740749308205129</v>
      </c>
      <c r="V34">
        <f>LOG('New Cases'!V34)/LOG(Cases!U33)</f>
        <v>0.58448162579075347</v>
      </c>
      <c r="W34">
        <f>LOG('New Cases'!W34)/LOG(Cases!V33)</f>
        <v>0.76169368652597247</v>
      </c>
      <c r="X34">
        <f>LOG('New Cases'!X34)/LOG(Cases!W33)</f>
        <v>0.78393747997847518</v>
      </c>
      <c r="Y34">
        <f>LOG('New Cases'!Y34)/LOG(Cases!X33)</f>
        <v>0.81491703479200517</v>
      </c>
      <c r="Z34">
        <f>LOG('New Cases'!Z34)/LOG(Cases!Y33)</f>
        <v>0.62650243387066895</v>
      </c>
      <c r="AA34">
        <f>LOG('New Cases'!AA34)/LOG(Cases!Z33)</f>
        <v>0.70399891246152102</v>
      </c>
      <c r="AB34">
        <f>LOG('New Cases'!AB34)/LOG(Cases!AA33)</f>
        <v>0.75176146738970739</v>
      </c>
      <c r="AD34">
        <f>LOG('New Cases'!AD34)/LOG(Cases!AC33)</f>
        <v>0.67730987280752153</v>
      </c>
      <c r="AE34">
        <f>LOG('New Cases'!AE34)/LOG(Cases!AD33)</f>
        <v>0.71208144552886476</v>
      </c>
      <c r="AF34">
        <f>LOG('New Cases'!AF34)/LOG(Cases!AE33)</f>
        <v>0.64217354886909617</v>
      </c>
      <c r="AG34">
        <f>LOG('New Cases'!AG34)/LOG(Cases!AF33)</f>
        <v>0.8169778509153155</v>
      </c>
      <c r="AH34">
        <f>LOG('New Cases'!AH34)/LOG(Cases!AG33)</f>
        <v>0.65675881336174513</v>
      </c>
      <c r="AI34">
        <f>LOG('New Cases'!AI34)/LOG(Cases!AH33)</f>
        <v>0.79194165344705592</v>
      </c>
      <c r="AJ34">
        <f>LOG('New Cases'!AJ34)/LOG(Cases!AI33)</f>
        <v>0.60457702045318784</v>
      </c>
      <c r="AK34">
        <f>LOG('New Cases'!AK34)/LOG(Cases!AJ33)</f>
        <v>0.61007184944033588</v>
      </c>
      <c r="AL34">
        <f>LOG('New Cases'!AL34)/LOG(Cases!AK33)</f>
        <v>0.74620013071372515</v>
      </c>
      <c r="AM34">
        <f>LOG('New Cases'!AM34)/LOG(Cases!AL33)</f>
        <v>0.76574319957371717</v>
      </c>
      <c r="AN34">
        <f>LOG('New Cases'!AN34)/LOG(Cases!AM33)</f>
        <v>0.57998908197830445</v>
      </c>
      <c r="AO34">
        <f>LOG('New Cases'!AO34)/LOG(Cases!AN33)</f>
        <v>0.79259612871164808</v>
      </c>
      <c r="AP34">
        <f>LOG('New Cases'!AP34)/LOG(Cases!AO33)</f>
        <v>0.68733046680985743</v>
      </c>
      <c r="AQ34">
        <f>LOG('New Cases'!AQ34)/LOG(Cases!AP33)</f>
        <v>0.74631070691331625</v>
      </c>
      <c r="AR34">
        <f>LOG('New Cases'!AR34)/LOG(Cases!AQ33)</f>
        <v>1</v>
      </c>
      <c r="AS34">
        <f>LOG('New Cases'!AS34)/LOG(Cases!AR33)</f>
        <v>0.77214227610997355</v>
      </c>
      <c r="AT34">
        <f>LOG('New Cases'!AT34)/LOG(Cases!AS33)</f>
        <v>0.79514957491833127</v>
      </c>
      <c r="AU34">
        <f>LOG('New Cases'!AU34)/LOG(Cases!AT33)</f>
        <v>0.69776507743323735</v>
      </c>
      <c r="AV34">
        <f>LOG('New Cases'!AV34)/LOG(Cases!AU33)</f>
        <v>0.57736091196024453</v>
      </c>
      <c r="AW34">
        <f>LOG('New Cases'!AW34)/LOG(Cases!AV33)</f>
        <v>0.74704878973062305</v>
      </c>
      <c r="AX34">
        <f>LOG('New Cases'!AX34)/LOG(Cases!AW33)</f>
        <v>0.70722234421304309</v>
      </c>
      <c r="AY34">
        <f>LOG('New Cases'!AY34)/LOG(Cases!AX33)</f>
        <v>0.64111205863834908</v>
      </c>
      <c r="AZ34">
        <f>LOG('New Cases'!AZ34)/LOG(Cases!AY33)</f>
        <v>0.72056867244498046</v>
      </c>
    </row>
    <row r="35" spans="2:53" x14ac:dyDescent="0.25">
      <c r="B35" s="1">
        <f>Cases!A34</f>
        <v>43923</v>
      </c>
      <c r="C35">
        <f>LOG('New Cases'!C35)/LOG(Cases!B34)</f>
        <v>0.8291897781242642</v>
      </c>
      <c r="D35">
        <f>LOG('New Cases'!D35)/LOG(Cases!C34)</f>
        <v>0.71764023744207328</v>
      </c>
      <c r="E35">
        <f>LOG('New Cases'!E35)/LOG(Cases!D34)</f>
        <v>0.4144559620577013</v>
      </c>
      <c r="F35">
        <f>LOG('New Cases'!F35)/LOG(Cases!E34)</f>
        <v>0.70770013882954397</v>
      </c>
      <c r="G35">
        <f>LOG('New Cases'!G35)/LOG(Cases!F34)</f>
        <v>0.62476682072708711</v>
      </c>
      <c r="H35">
        <f>LOG('New Cases'!H35)/LOG(Cases!G34)</f>
        <v>0.78894071710323277</v>
      </c>
      <c r="I35">
        <f>LOG('New Cases'!I35)/LOG(Cases!H34)</f>
        <v>0.72423484700125318</v>
      </c>
      <c r="J35">
        <f>LOG('New Cases'!J35)/LOG(Cases!I34)</f>
        <v>0.67732006934839684</v>
      </c>
      <c r="K35">
        <f>LOG('New Cases'!K35)/LOG(Cases!J34)</f>
        <v>0.53883133779032244</v>
      </c>
      <c r="L35">
        <f>LOG('New Cases'!L35)/LOG(Cases!K34)</f>
        <v>0.78178444659431223</v>
      </c>
      <c r="M35">
        <f>LOG('New Cases'!M35)/LOG(Cases!L34)</f>
        <v>0.76088638748052939</v>
      </c>
      <c r="N35">
        <f>LOG('New Cases'!N35)/LOG(Cases!M34)</f>
        <v>0.58307707646911144</v>
      </c>
      <c r="O35">
        <f>LOG('New Cases'!O35)/LOG(Cases!N34)</f>
        <v>0.79540686423700913</v>
      </c>
      <c r="P35">
        <f>LOG('New Cases'!P35)/LOG(Cases!O34)</f>
        <v>0.73447061592390173</v>
      </c>
      <c r="Q35">
        <f>LOG('New Cases'!Q35)/LOG(Cases!AF34)</f>
        <v>0.58980072990157073</v>
      </c>
      <c r="R35">
        <f>LOG('New Cases'!R35)/LOG(Cases!Q34)</f>
        <v>0.65021659932999287</v>
      </c>
      <c r="S35">
        <f>LOG('New Cases'!S35)/LOG(Cases!R34)</f>
        <v>0.67234003488751282</v>
      </c>
      <c r="T35">
        <f>LOG('New Cases'!T35)/LOG(Cases!S34)</f>
        <v>0.6928828776612439</v>
      </c>
      <c r="U35">
        <f>LOG('New Cases'!U35)/LOG(Cases!T34)</f>
        <v>0.86724581152064406</v>
      </c>
      <c r="V35">
        <f>LOG('New Cases'!V35)/LOG(Cases!U34)</f>
        <v>0.66332718959809789</v>
      </c>
      <c r="W35">
        <f>LOG('New Cases'!W35)/LOG(Cases!V34)</f>
        <v>0.75398492210709944</v>
      </c>
      <c r="X35">
        <f>LOG('New Cases'!X35)/LOG(Cases!W34)</f>
        <v>0.78156134085102369</v>
      </c>
      <c r="Y35">
        <f>LOG('New Cases'!Y35)/LOG(Cases!X34)</f>
        <v>0.78438164177426539</v>
      </c>
      <c r="Z35">
        <f>LOG('New Cases'!Z35)/LOG(Cases!Y34)</f>
        <v>0.60070844609346885</v>
      </c>
      <c r="AA35">
        <f>LOG('New Cases'!AA35)/LOG(Cases!Z34)</f>
        <v>0.65684798737550432</v>
      </c>
      <c r="AB35">
        <f>LOG('New Cases'!AB35)/LOG(Cases!AA34)</f>
        <v>0.73638567554448753</v>
      </c>
      <c r="AD35">
        <f>LOG('New Cases'!AD35)/LOG(Cases!AC34)</f>
        <v>0.71012361992467921</v>
      </c>
      <c r="AE35">
        <f>LOG('New Cases'!AE35)/LOG(Cases!AD34)</f>
        <v>0.54972290268730828</v>
      </c>
      <c r="AF35">
        <f>LOG('New Cases'!AF35)/LOG(Cases!AE34)</f>
        <v>0.67386338946908098</v>
      </c>
      <c r="AG35">
        <f>LOG('New Cases'!AG35)/LOG(Cases!AF34)</f>
        <v>0.79911943418166476</v>
      </c>
      <c r="AH35">
        <f>LOG('New Cases'!AH35)/LOG(Cases!AG34)</f>
        <v>0.61492223096902987</v>
      </c>
      <c r="AI35">
        <f>LOG('New Cases'!AI35)/LOG(Cases!AH34)</f>
        <v>0.79305275399391106</v>
      </c>
      <c r="AJ35">
        <f>LOG('New Cases'!AJ35)/LOG(Cases!AI34)</f>
        <v>0.74527464986700298</v>
      </c>
      <c r="AK35">
        <f>LOG('New Cases'!AK35)/LOG(Cases!AJ34)</f>
        <v>0.49022560905759205</v>
      </c>
      <c r="AL35">
        <f>LOG('New Cases'!AL35)/LOG(Cases!AK34)</f>
        <v>0.73648605479886642</v>
      </c>
      <c r="AM35">
        <f>LOG('New Cases'!AM35)/LOG(Cases!AL34)</f>
        <v>0.74868488849187409</v>
      </c>
      <c r="AN35">
        <f>LOG('New Cases'!AN35)/LOG(Cases!AM34)</f>
        <v>0.66995402016360917</v>
      </c>
      <c r="AO35">
        <f>LOG('New Cases'!AO35)/LOG(Cases!AN34)</f>
        <v>0.80163087175314351</v>
      </c>
      <c r="AP35">
        <f>LOG('New Cases'!AP35)/LOG(Cases!AO34)</f>
        <v>0.69529580874539787</v>
      </c>
      <c r="AQ35">
        <f>LOG('New Cases'!AQ35)/LOG(Cases!AP34)</f>
        <v>0.75722312402262404</v>
      </c>
      <c r="AR35">
        <f>LOG('New Cases'!AR35)/LOG(Cases!AQ34)</f>
        <v>0.79183204922592831</v>
      </c>
      <c r="AS35">
        <f>LOG('New Cases'!AS35)/LOG(Cases!AR34)</f>
        <v>0.63968221986645546</v>
      </c>
      <c r="AT35">
        <f>LOG('New Cases'!AT35)/LOG(Cases!AS34)</f>
        <v>0.77056330444751275</v>
      </c>
      <c r="AU35">
        <f>LOG('New Cases'!AU35)/LOG(Cases!AT34)</f>
        <v>0.59135241098766222</v>
      </c>
      <c r="AV35">
        <f>LOG('New Cases'!AV35)/LOG(Cases!AU34)</f>
        <v>0.486551779757388</v>
      </c>
      <c r="AW35">
        <f>LOG('New Cases'!AW35)/LOG(Cases!AV34)</f>
        <v>0.72598026007331629</v>
      </c>
      <c r="AX35">
        <f>LOG('New Cases'!AX35)/LOG(Cases!AW34)</f>
        <v>0.72772918155820399</v>
      </c>
      <c r="AY35">
        <f>LOG('New Cases'!AY35)/LOG(Cases!AX34)</f>
        <v>0.60560570656192159</v>
      </c>
      <c r="AZ35">
        <f>LOG('New Cases'!AZ35)/LOG(Cases!AY34)</f>
        <v>0.69649178340114604</v>
      </c>
      <c r="BA35">
        <f>LOG('New Cases'!BA35)/LOG(Cases!AZ34)</f>
        <v>1</v>
      </c>
    </row>
    <row r="36" spans="2:53" x14ac:dyDescent="0.25">
      <c r="B36" s="1">
        <f>Cases!A35</f>
        <v>43924</v>
      </c>
      <c r="C36">
        <f>LOG('New Cases'!C36)/LOG(Cases!B35)</f>
        <v>0.82885437132452933</v>
      </c>
      <c r="D36">
        <f>LOG('New Cases'!D36)/LOG(Cases!C35)</f>
        <v>0.72962815655353441</v>
      </c>
      <c r="E36">
        <f>LOG('New Cases'!E36)/LOG(Cases!D35)</f>
        <v>0.35436557837690541</v>
      </c>
      <c r="F36">
        <f>LOG('New Cases'!F36)/LOG(Cases!E35)</f>
        <v>0.68755641644748133</v>
      </c>
      <c r="G36">
        <f>LOG('New Cases'!G36)/LOG(Cases!F35)</f>
        <v>0.60680909645304382</v>
      </c>
      <c r="H36">
        <f>LOG('New Cases'!H36)/LOG(Cases!G35)</f>
        <v>0.76522625814355349</v>
      </c>
      <c r="I36">
        <f>LOG('New Cases'!I36)/LOG(Cases!H35)</f>
        <v>0.73150055726918384</v>
      </c>
      <c r="J36">
        <f>LOG('New Cases'!J36)/LOG(Cases!I35)</f>
        <v>0.8229189743328863</v>
      </c>
      <c r="K36">
        <f>LOG('New Cases'!K36)/LOG(Cases!J35)</f>
        <v>0.66179201498412932</v>
      </c>
      <c r="L36">
        <f>LOG('New Cases'!L36)/LOG(Cases!K35)</f>
        <v>0.77287335748405761</v>
      </c>
      <c r="M36">
        <f>LOG('New Cases'!M36)/LOG(Cases!L35)</f>
        <v>0.71998870202946141</v>
      </c>
      <c r="N36">
        <f>LOG('New Cases'!N36)/LOG(Cases!M35)</f>
        <v>0.61166411689506217</v>
      </c>
      <c r="O36">
        <f>LOG('New Cases'!O36)/LOG(Cases!N35)</f>
        <v>0.69415533475097191</v>
      </c>
      <c r="P36">
        <f>LOG('New Cases'!P36)/LOG(Cases!O35)</f>
        <v>0.78044305484220167</v>
      </c>
      <c r="Q36">
        <f>LOG('New Cases'!Q36)/LOG(Cases!AF35)</f>
        <v>0.60590939827292045</v>
      </c>
      <c r="R36">
        <f>LOG('New Cases'!R36)/LOG(Cases!Q35)</f>
        <v>0.67830353576610936</v>
      </c>
      <c r="S36">
        <f>LOG('New Cases'!S36)/LOG(Cases!R35)</f>
        <v>0.65575836507764407</v>
      </c>
      <c r="T36">
        <f>LOG('New Cases'!T36)/LOG(Cases!S35)</f>
        <v>0.61149787949340817</v>
      </c>
      <c r="U36">
        <f>LOG('New Cases'!U36)/LOG(Cases!T35)</f>
        <v>0.7624679766189133</v>
      </c>
      <c r="V36">
        <f>LOG('New Cases'!V36)/LOG(Cases!U35)</f>
        <v>0.5190784095996378</v>
      </c>
      <c r="W36">
        <f>LOG('New Cases'!W36)/LOG(Cases!V35)</f>
        <v>0.76452719351407139</v>
      </c>
      <c r="X36">
        <f>LOG('New Cases'!X36)/LOG(Cases!W35)</f>
        <v>0.78592546800009877</v>
      </c>
      <c r="Y36">
        <f>LOG('New Cases'!Y36)/LOG(Cases!X35)</f>
        <v>0.80157299685492867</v>
      </c>
      <c r="Z36">
        <f>LOG('New Cases'!Z36)/LOG(Cases!Y35)</f>
        <v>0.57716721236037061</v>
      </c>
      <c r="AA36">
        <f>LOG('New Cases'!AA36)/LOG(Cases!Z35)</f>
        <v>0.72063543064104862</v>
      </c>
      <c r="AB36">
        <f>LOG('New Cases'!AB36)/LOG(Cases!AA35)</f>
        <v>0.73554229396760584</v>
      </c>
      <c r="AD36">
        <f>LOG('New Cases'!AD36)/LOG(Cases!AC35)</f>
        <v>0.55983647363358935</v>
      </c>
      <c r="AE36">
        <f>LOG('New Cases'!AE36)/LOG(Cases!AD35)</f>
        <v>0.72752231296280423</v>
      </c>
      <c r="AF36">
        <f>LOG('New Cases'!AF36)/LOG(Cases!AE35)</f>
        <v>0.65339405369101644</v>
      </c>
      <c r="AG36">
        <f>LOG('New Cases'!AG36)/LOG(Cases!AF35)</f>
        <v>0.81195243695215547</v>
      </c>
      <c r="AH36">
        <f>LOG('New Cases'!AH36)/LOG(Cases!AG35)</f>
        <v>0.72878499162799593</v>
      </c>
      <c r="AI36">
        <f>LOG('New Cases'!AI36)/LOG(Cases!AH35)</f>
        <v>0.80212215806771892</v>
      </c>
      <c r="AJ36">
        <f>LOG('New Cases'!AJ36)/LOG(Cases!AI35)</f>
        <v>0.71456696921912477</v>
      </c>
      <c r="AK36">
        <f>LOG('New Cases'!AK36)/LOG(Cases!AJ35)</f>
        <v>0.51211100346679517</v>
      </c>
      <c r="AL36">
        <f>LOG('New Cases'!AL36)/LOG(Cases!AK35)</f>
        <v>0.74224909396585759</v>
      </c>
      <c r="AM36">
        <f>LOG('New Cases'!AM36)/LOG(Cases!AL35)</f>
        <v>0.6803311706557118</v>
      </c>
      <c r="AN36">
        <f>LOG('New Cases'!AN36)/LOG(Cases!AM35)</f>
        <v>0.63083089167185491</v>
      </c>
      <c r="AO36">
        <f>LOG('New Cases'!AO36)/LOG(Cases!AN35)</f>
        <v>0.80181321495671121</v>
      </c>
      <c r="AP36">
        <f>LOG('New Cases'!AP36)/LOG(Cases!AO35)</f>
        <v>0.60745896634953633</v>
      </c>
      <c r="AQ36">
        <f>LOG('New Cases'!AQ36)/LOG(Cases!AP35)</f>
        <v>0.66998516567196298</v>
      </c>
      <c r="AS36">
        <f>LOG('New Cases'!AS36)/LOG(Cases!AR35)</f>
        <v>0.67294109158400417</v>
      </c>
      <c r="AT36">
        <f>LOG('New Cases'!AT36)/LOG(Cases!AS35)</f>
        <v>0.75675017282047907</v>
      </c>
      <c r="AU36">
        <f>LOG('New Cases'!AU36)/LOG(Cases!AT35)</f>
        <v>0.72218233469891524</v>
      </c>
      <c r="AV36">
        <f>LOG('New Cases'!AV36)/LOG(Cases!AU35)</f>
        <v>0.65930633369231928</v>
      </c>
      <c r="AW36">
        <f>LOG('New Cases'!AW36)/LOG(Cases!AV35)</f>
        <v>0.75242171462732921</v>
      </c>
      <c r="AX36">
        <f>LOG('New Cases'!AX36)/LOG(Cases!AW35)</f>
        <v>0.67159408718287794</v>
      </c>
      <c r="AY36">
        <f>LOG('New Cases'!AY36)/LOG(Cases!AX35)</f>
        <v>0.42444355903265046</v>
      </c>
      <c r="AZ36">
        <f>LOG('New Cases'!AZ36)/LOG(Cases!AY35)</f>
        <v>0.69141970884947923</v>
      </c>
      <c r="BA36">
        <f>LOG('New Cases'!BA36)/LOG(Cases!AZ35)</f>
        <v>0.55116249630058511</v>
      </c>
    </row>
    <row r="37" spans="2:53" x14ac:dyDescent="0.25">
      <c r="B37" s="1">
        <f>Cases!A36</f>
        <v>43925</v>
      </c>
      <c r="C37">
        <f>LOG('New Cases'!C37)/LOG(Cases!B36)</f>
        <v>0.8243370857239195</v>
      </c>
      <c r="D37">
        <f>LOG('New Cases'!D37)/LOG(Cases!C36)</f>
        <v>0.64485012053411261</v>
      </c>
      <c r="E37">
        <f>LOG('New Cases'!E37)/LOG(Cases!D36)</f>
        <v>0.51326915902104175</v>
      </c>
      <c r="F37">
        <f>LOG('New Cases'!F37)/LOG(Cases!E36)</f>
        <v>0.72551924558393033</v>
      </c>
      <c r="G37">
        <f>LOG('New Cases'!G37)/LOG(Cases!F36)</f>
        <v>0.24345967528186582</v>
      </c>
      <c r="H37">
        <f>LOG('New Cases'!H37)/LOG(Cases!G36)</f>
        <v>0.76297949993526515</v>
      </c>
      <c r="I37">
        <f>LOG('New Cases'!I37)/LOG(Cases!H36)</f>
        <v>0.70865638265501441</v>
      </c>
      <c r="J37">
        <f>LOG('New Cases'!J37)/LOG(Cases!I36)</f>
        <v>0.68707624666416234</v>
      </c>
      <c r="K37">
        <f>LOG('New Cases'!K37)/LOG(Cases!J36)</f>
        <v>0.77724252703080077</v>
      </c>
      <c r="L37">
        <f>LOG('New Cases'!L37)/LOG(Cases!K36)</f>
        <v>0.76462079878045497</v>
      </c>
      <c r="M37">
        <f>LOG('New Cases'!M37)/LOG(Cases!L36)</f>
        <v>0.68832489608073033</v>
      </c>
      <c r="N37">
        <f>LOG('New Cases'!N37)/LOG(Cases!M36)</f>
        <v>0.59134316978212709</v>
      </c>
      <c r="O37">
        <f>LOG('New Cases'!O37)/LOG(Cases!N36)</f>
        <v>0.59566341933372358</v>
      </c>
      <c r="P37">
        <f>LOG('New Cases'!P37)/LOG(Cases!O36)</f>
        <v>0.78756695948612931</v>
      </c>
      <c r="Q37">
        <f>LOG('New Cases'!Q37)/LOG(Cases!AF36)</f>
        <v>0.58761652495069661</v>
      </c>
      <c r="R37">
        <f>LOG('New Cases'!R37)/LOG(Cases!Q36)</f>
        <v>0.66985706637936115</v>
      </c>
      <c r="S37">
        <f>LOG('New Cases'!S37)/LOG(Cases!R36)</f>
        <v>0.66489180963981542</v>
      </c>
      <c r="T37">
        <f>LOG('New Cases'!T37)/LOG(Cases!S36)</f>
        <v>0.65302406015015946</v>
      </c>
      <c r="U37">
        <f>LOG('New Cases'!U37)/LOG(Cases!T36)</f>
        <v>0.81581938943442645</v>
      </c>
      <c r="V37">
        <f>LOG('New Cases'!V37)/LOG(Cases!U36)</f>
        <v>0.42892442440849043</v>
      </c>
      <c r="W37">
        <f>LOG('New Cases'!W37)/LOG(Cases!V36)</f>
        <v>0.73384152348236287</v>
      </c>
      <c r="X37">
        <f>LOG('New Cases'!X37)/LOG(Cases!W36)</f>
        <v>0.76794210426411813</v>
      </c>
      <c r="Y37">
        <f>LOG('New Cases'!Y37)/LOG(Cases!X36)</f>
        <v>0.76342767885578233</v>
      </c>
      <c r="Z37">
        <f>LOG('New Cases'!Z37)/LOG(Cases!Y36)</f>
        <v>0.64038245738607125</v>
      </c>
      <c r="AA37">
        <f>LOG('New Cases'!AA37)/LOG(Cases!Z36)</f>
        <v>0.62815611629751833</v>
      </c>
      <c r="AB37">
        <f>LOG('New Cases'!AB37)/LOG(Cases!AA36)</f>
        <v>0.6697628566969438</v>
      </c>
      <c r="AD37">
        <f>LOG('New Cases'!AD37)/LOG(Cases!AC36)</f>
        <v>0.62299550279108262</v>
      </c>
      <c r="AE37">
        <f>LOG('New Cases'!AE37)/LOG(Cases!AD36)</f>
        <v>0.60453579197053209</v>
      </c>
      <c r="AF37">
        <f>LOG('New Cases'!AF37)/LOG(Cases!AE36)</f>
        <v>0.68328765829162019</v>
      </c>
      <c r="AG37">
        <f>LOG('New Cases'!AG37)/LOG(Cases!AF36)</f>
        <v>0.79995361599372472</v>
      </c>
      <c r="AH37">
        <f>LOG('New Cases'!AH37)/LOG(Cases!AG36)</f>
        <v>0.61475842552920845</v>
      </c>
      <c r="AI37">
        <f>LOG('New Cases'!AI37)/LOG(Cases!AH36)</f>
        <v>0.79811082403822009</v>
      </c>
      <c r="AJ37">
        <f>LOG('New Cases'!AJ37)/LOG(Cases!AI36)</f>
        <v>0.73654924096178997</v>
      </c>
      <c r="AK37">
        <f>LOG('New Cases'!AK37)/LOG(Cases!AJ36)</f>
        <v>0.49082925706365871</v>
      </c>
      <c r="AL37">
        <f>LOG('New Cases'!AL37)/LOG(Cases!AK36)</f>
        <v>0.73624626725229303</v>
      </c>
      <c r="AM37">
        <f>LOG('New Cases'!AM37)/LOG(Cases!AL36)</f>
        <v>0.72876478629241992</v>
      </c>
      <c r="AN37">
        <f>LOG('New Cases'!AN37)/LOG(Cases!AM36)</f>
        <v>0.66676323882591737</v>
      </c>
      <c r="AO37">
        <f>LOG('New Cases'!AO37)/LOG(Cases!AN36)</f>
        <v>0.8006785691391497</v>
      </c>
      <c r="AP37">
        <f>LOG('New Cases'!AP37)/LOG(Cases!AO36)</f>
        <v>0.6804871347731839</v>
      </c>
      <c r="AQ37">
        <f>LOG('New Cases'!AQ37)/LOG(Cases!AP36)</f>
        <v>0.71176628119403662</v>
      </c>
      <c r="AR37">
        <f>LOG('New Cases'!AR37)/LOG(Cases!AQ36)</f>
        <v>1</v>
      </c>
      <c r="AS37">
        <f>LOG('New Cases'!AS37)/LOG(Cases!AR36)</f>
        <v>0.68294521139379727</v>
      </c>
      <c r="AT37">
        <f>LOG('New Cases'!AT37)/LOG(Cases!AS36)</f>
        <v>0.76388355067725144</v>
      </c>
      <c r="AU37">
        <f>LOG('New Cases'!AU37)/LOG(Cases!AT36)</f>
        <v>0.71640763938233742</v>
      </c>
      <c r="AV37">
        <f>LOG('New Cases'!AV37)/LOG(Cases!AU36)</f>
        <v>0.69727516281114654</v>
      </c>
      <c r="AW37">
        <f>LOG('New Cases'!AW37)/LOG(Cases!AV36)</f>
        <v>0.76788864575862426</v>
      </c>
      <c r="AX37">
        <f>LOG('New Cases'!AX37)/LOG(Cases!AW36)</f>
        <v>0.720532109386956</v>
      </c>
      <c r="AY37">
        <f>LOG('New Cases'!AY37)/LOG(Cases!AX36)</f>
        <v>0.71027989912746792</v>
      </c>
      <c r="AZ37">
        <f>LOG('New Cases'!AZ37)/LOG(Cases!AY36)</f>
        <v>0.68946379147845283</v>
      </c>
      <c r="BA37">
        <f>LOG('New Cases'!BA37)/LOG(Cases!AZ36)</f>
        <v>0.67411342086345871</v>
      </c>
    </row>
    <row r="38" spans="2:53" x14ac:dyDescent="0.25">
      <c r="B38" s="1">
        <f>Cases!A37</f>
        <v>43926</v>
      </c>
      <c r="C38">
        <f>LOG('New Cases'!C38)/LOG(Cases!B37)</f>
        <v>0.79645785223065424</v>
      </c>
      <c r="D38">
        <f>LOG('New Cases'!D38)/LOG(Cases!C37)</f>
        <v>0.68834651393551516</v>
      </c>
      <c r="E38">
        <f>LOG('New Cases'!E38)/LOG(Cases!D37)</f>
        <v>0.50553207828044233</v>
      </c>
      <c r="F38">
        <f>LOG('New Cases'!F38)/LOG(Cases!E37)</f>
        <v>0.71455848362381735</v>
      </c>
      <c r="G38">
        <f>LOG('New Cases'!G38)/LOG(Cases!F37)</f>
        <v>0.69649545708580629</v>
      </c>
      <c r="H38">
        <f>LOG('New Cases'!H38)/LOG(Cases!G37)</f>
        <v>0.71053229891762304</v>
      </c>
      <c r="I38">
        <f>LOG('New Cases'!I38)/LOG(Cases!H37)</f>
        <v>0.699793507099157</v>
      </c>
      <c r="J38">
        <f>LOG('New Cases'!J38)/LOG(Cases!I37)</f>
        <v>0.69286002820041981</v>
      </c>
      <c r="K38">
        <f>LOG('New Cases'!K38)/LOG(Cases!J37)</f>
        <v>0.67294195531952095</v>
      </c>
      <c r="L38">
        <f>LOG('New Cases'!L38)/LOG(Cases!K37)</f>
        <v>0.71017409541937682</v>
      </c>
      <c r="M38">
        <f>LOG('New Cases'!M38)/LOG(Cases!L37)</f>
        <v>0.66733753586942302</v>
      </c>
      <c r="N38">
        <f>LOG('New Cases'!N38)/LOG(Cases!M37)</f>
        <v>0.50636070943014544</v>
      </c>
      <c r="O38">
        <f>LOG('New Cases'!O38)/LOG(Cases!N37)</f>
        <v>0.45375008078414031</v>
      </c>
      <c r="P38">
        <f>LOG('New Cases'!P38)/LOG(Cases!O37)</f>
        <v>0.72907422011339973</v>
      </c>
      <c r="Q38">
        <f>LOG('New Cases'!Q38)/LOG(Cases!AF37)</f>
        <v>0.59522974333569878</v>
      </c>
      <c r="R38">
        <f>LOG('New Cases'!R38)/LOG(Cases!Q37)</f>
        <v>0.6512850112887264</v>
      </c>
      <c r="S38">
        <f>LOG('New Cases'!S38)/LOG(Cases!R37)</f>
        <v>0.58788176152969862</v>
      </c>
      <c r="T38">
        <f>LOG('New Cases'!T38)/LOG(Cases!S37)</f>
        <v>0.53012812390786712</v>
      </c>
      <c r="U38">
        <f>LOG('New Cases'!U38)/LOG(Cases!T37)</f>
        <v>0.65891599510341747</v>
      </c>
      <c r="V38">
        <f>LOG('New Cases'!V38)/LOG(Cases!U37)</f>
        <v>0.54201019316019317</v>
      </c>
      <c r="W38">
        <f>LOG('New Cases'!W38)/LOG(Cases!V37)</f>
        <v>0.75472402936676164</v>
      </c>
      <c r="X38">
        <f>LOG('New Cases'!X38)/LOG(Cases!W37)</f>
        <v>0.7037238673589632</v>
      </c>
      <c r="Y38">
        <f>LOG('New Cases'!Y38)/LOG(Cases!X37)</f>
        <v>0.75637733812674657</v>
      </c>
      <c r="Z38">
        <f>LOG('New Cases'!Z38)/LOG(Cases!Y37)</f>
        <v>0.62107541025543445</v>
      </c>
      <c r="AA38">
        <f>LOG('New Cases'!AA38)/LOG(Cases!Z37)</f>
        <v>0.70386750078867855</v>
      </c>
      <c r="AB38">
        <f>LOG('New Cases'!AB38)/LOG(Cases!AA37)</f>
        <v>0.55741051607179193</v>
      </c>
      <c r="AD38">
        <f>LOG('New Cases'!AD38)/LOG(Cases!AC37)</f>
        <v>0.63176841810505591</v>
      </c>
      <c r="AE38">
        <f>LOG('New Cases'!AE38)/LOG(Cases!AD37)</f>
        <v>0.62849377088574432</v>
      </c>
      <c r="AF38">
        <f>LOG('New Cases'!AF38)/LOG(Cases!AE37)</f>
        <v>0.59503988683442244</v>
      </c>
      <c r="AG38">
        <f>LOG('New Cases'!AG38)/LOG(Cases!AF37)</f>
        <v>0.77152959633298213</v>
      </c>
      <c r="AH38">
        <f>LOG('New Cases'!AH38)/LOG(Cases!AG37)</f>
        <v>0.68277602342372778</v>
      </c>
      <c r="AI38">
        <f>LOG('New Cases'!AI38)/LOG(Cases!AH37)</f>
        <v>0.77076802448350779</v>
      </c>
      <c r="AJ38">
        <f>LOG('New Cases'!AJ38)/LOG(Cases!AI37)</f>
        <v>0.66166361659748552</v>
      </c>
      <c r="AK38">
        <f>LOG('New Cases'!AK38)/LOG(Cases!AJ37)</f>
        <v>0.57091374132990402</v>
      </c>
      <c r="AL38">
        <f>LOG('New Cases'!AL38)/LOG(Cases!AK37)</f>
        <v>0.68840519257360611</v>
      </c>
      <c r="AM38">
        <f>LOG('New Cases'!AM38)/LOG(Cases!AL37)</f>
        <v>0.63548560098675699</v>
      </c>
      <c r="AN38">
        <f>LOG('New Cases'!AN38)/LOG(Cases!AM37)</f>
        <v>0.6071671878620768</v>
      </c>
      <c r="AO38">
        <f>LOG('New Cases'!AO38)/LOG(Cases!AN37)</f>
        <v>0.78158112193990248</v>
      </c>
      <c r="AP38">
        <f>LOG('New Cases'!AP38)/LOG(Cases!AO37)</f>
        <v>0.69633907568692111</v>
      </c>
      <c r="AQ38">
        <f>LOG('New Cases'!AQ38)/LOG(Cases!AP37)</f>
        <v>0.64035846679401831</v>
      </c>
      <c r="AR38">
        <f>LOG('New Cases'!AR38)/LOG(Cases!AQ37)</f>
        <v>0.6079956291196954</v>
      </c>
      <c r="AS38">
        <f>LOG('New Cases'!AS38)/LOG(Cases!AR37)</f>
        <v>0.70055299683998973</v>
      </c>
      <c r="AT38">
        <f>LOG('New Cases'!AT38)/LOG(Cases!AS37)</f>
        <v>0.74253409420635352</v>
      </c>
      <c r="AU38">
        <f>LOG('New Cases'!AU38)/LOG(Cases!AT37)</f>
        <v>0.70129177129621112</v>
      </c>
      <c r="AV38">
        <f>LOG('New Cases'!AV38)/LOG(Cases!AU37)</f>
        <v>0.63026948244127723</v>
      </c>
      <c r="AW38">
        <f>LOG('New Cases'!AW38)/LOG(Cases!AV37)</f>
        <v>0.69033961094967544</v>
      </c>
      <c r="AX38">
        <f>LOG('New Cases'!AX38)/LOG(Cases!AW37)</f>
        <v>0.66485031575584086</v>
      </c>
      <c r="AY38">
        <f>LOG('New Cases'!AY38)/LOG(Cases!AX37)</f>
        <v>0.64657247083744218</v>
      </c>
      <c r="AZ38">
        <f>LOG('New Cases'!AZ38)/LOG(Cases!AY37)</f>
        <v>0.65276809545074421</v>
      </c>
    </row>
    <row r="39" spans="2:53" x14ac:dyDescent="0.25">
      <c r="B39" s="1">
        <f>Cases!A38</f>
        <v>43927</v>
      </c>
      <c r="C39">
        <f>LOG('New Cases'!C39)/LOG(Cases!B38)</f>
        <v>0.80582275006913495</v>
      </c>
      <c r="D39">
        <f>LOG('New Cases'!D39)/LOG(Cases!C38)</f>
        <v>0.70761096725340999</v>
      </c>
      <c r="E39">
        <f>LOG('New Cases'!E39)/LOG(Cases!D38)</f>
        <v>0.34113979284860407</v>
      </c>
      <c r="F39">
        <f>LOG('New Cases'!F39)/LOG(Cases!E38)</f>
        <v>0.67011462463310245</v>
      </c>
      <c r="G39">
        <f>LOG('New Cases'!G39)/LOG(Cases!F38)</f>
        <v>0.62999039028856252</v>
      </c>
      <c r="H39">
        <f>LOG('New Cases'!H39)/LOG(Cases!G38)</f>
        <v>0.7581128232911033</v>
      </c>
      <c r="I39">
        <f>LOG('New Cases'!I39)/LOG(Cases!H38)</f>
        <v>0.63181710547965619</v>
      </c>
      <c r="J39">
        <f>LOG('New Cases'!J39)/LOG(Cases!I38)</f>
        <v>0.80491682201002124</v>
      </c>
      <c r="K39">
        <f>LOG('New Cases'!K39)/LOG(Cases!J38)</f>
        <v>0.70544600869508234</v>
      </c>
      <c r="L39">
        <f>LOG('New Cases'!L39)/LOG(Cases!K38)</f>
        <v>0.75145667028187191</v>
      </c>
      <c r="M39">
        <f>LOG('New Cases'!M39)/LOG(Cases!L38)</f>
        <v>0.7507438603405312</v>
      </c>
      <c r="N39">
        <f>LOG('New Cases'!N39)/LOG(Cases!M38)</f>
        <v>0.46532244092690811</v>
      </c>
      <c r="O39">
        <f>LOG('New Cases'!O39)/LOG(Cases!N38)</f>
        <v>0.59932780268100572</v>
      </c>
      <c r="P39">
        <f>LOG('New Cases'!P39)/LOG(Cases!O38)</f>
        <v>0.73438986277656138</v>
      </c>
      <c r="Q39">
        <f>LOG('New Cases'!Q39)/LOG(Cases!AF38)</f>
        <v>0.59531670534292103</v>
      </c>
      <c r="R39">
        <f>LOG('New Cases'!R39)/LOG(Cases!Q38)</f>
        <v>0.6358077348818103</v>
      </c>
      <c r="S39">
        <f>LOG('New Cases'!S39)/LOG(Cases!R38)</f>
        <v>0.67997162137693701</v>
      </c>
      <c r="T39">
        <f>LOG('New Cases'!T39)/LOG(Cases!S38)</f>
        <v>0.57409639686183211</v>
      </c>
      <c r="U39">
        <f>LOG('New Cases'!U39)/LOG(Cases!T38)</f>
        <v>0.78347001975718256</v>
      </c>
      <c r="V39">
        <f>LOG('New Cases'!V39)/LOG(Cases!U38)</f>
        <v>0.47917119801224273</v>
      </c>
      <c r="W39">
        <f>LOG('New Cases'!W39)/LOG(Cases!V38)</f>
        <v>0.73178433898077622</v>
      </c>
      <c r="X39">
        <f>LOG('New Cases'!X39)/LOG(Cases!W38)</f>
        <v>0.75491421044460194</v>
      </c>
      <c r="Y39">
        <f>LOG('New Cases'!Y39)/LOG(Cases!X38)</f>
        <v>0.74997998269625521</v>
      </c>
      <c r="Z39">
        <f>LOG('New Cases'!Z39)/LOG(Cases!Y38)</f>
        <v>0.57035416772685421</v>
      </c>
      <c r="AA39">
        <f>LOG('New Cases'!AA39)/LOG(Cases!Z38)</f>
        <v>0.61727446819309706</v>
      </c>
      <c r="AB39">
        <f>LOG('New Cases'!AB39)/LOG(Cases!AA38)</f>
        <v>0.7424487387412072</v>
      </c>
      <c r="AD39">
        <f>LOG('New Cases'!AD39)/LOG(Cases!AC38)</f>
        <v>0.67495410589560989</v>
      </c>
      <c r="AE39">
        <f>LOG('New Cases'!AE39)/LOG(Cases!AD38)</f>
        <v>0.64078638750090455</v>
      </c>
      <c r="AF39">
        <f>LOG('New Cases'!AF39)/LOG(Cases!AE38)</f>
        <v>0.58254364014601812</v>
      </c>
      <c r="AG39">
        <f>LOG('New Cases'!AG39)/LOG(Cases!AF38)</f>
        <v>0.77041448647552158</v>
      </c>
      <c r="AH39">
        <f>LOG('New Cases'!AH39)/LOG(Cases!AG38)</f>
        <v>0.63194177265302698</v>
      </c>
      <c r="AI39">
        <f>LOG('New Cases'!AI39)/LOG(Cases!AH38)</f>
        <v>0.76959218571450472</v>
      </c>
      <c r="AJ39">
        <f>LOG('New Cases'!AJ39)/LOG(Cases!AI38)</f>
        <v>0.7108056232503166</v>
      </c>
      <c r="AK39">
        <f>LOG('New Cases'!AK39)/LOG(Cases!AJ38)</f>
        <v>0.53366288348712054</v>
      </c>
      <c r="AL39">
        <f>LOG('New Cases'!AL39)/LOG(Cases!AK38)</f>
        <v>0.71527875576171018</v>
      </c>
      <c r="AM39">
        <f>LOG('New Cases'!AM39)/LOG(Cases!AL38)</f>
        <v>0.60042867915648945</v>
      </c>
      <c r="AN39">
        <f>LOG('New Cases'!AN39)/LOG(Cases!AM38)</f>
        <v>0.59144427110095521</v>
      </c>
      <c r="AO39">
        <f>LOG('New Cases'!AO39)/LOG(Cases!AN38)</f>
        <v>0.77002329568477446</v>
      </c>
      <c r="AP39">
        <f>LOG('New Cases'!AP39)/LOG(Cases!AO38)</f>
        <v>0.72641888468702975</v>
      </c>
      <c r="AQ39">
        <f>LOG('New Cases'!AQ39)/LOG(Cases!AP38)</f>
        <v>0.67562188757254771</v>
      </c>
      <c r="AR39">
        <f>LOG('New Cases'!AR39)/LOG(Cases!AQ38)</f>
        <v>0.68360021661584291</v>
      </c>
      <c r="AS39">
        <f>LOG('New Cases'!AS39)/LOG(Cases!AR38)</f>
        <v>0.62231261643402114</v>
      </c>
      <c r="AT39">
        <f>LOG('New Cases'!AT39)/LOG(Cases!AS38)</f>
        <v>0.69046920624938424</v>
      </c>
      <c r="AU39">
        <f>LOG('New Cases'!AU39)/LOG(Cases!AT38)</f>
        <v>0.57229825170330695</v>
      </c>
      <c r="AV39">
        <f>LOG('New Cases'!AV39)/LOG(Cases!AU38)</f>
        <v>0.54532755110580999</v>
      </c>
      <c r="AW39">
        <f>LOG('New Cases'!AW39)/LOG(Cases!AV38)</f>
        <v>0.68862518721282673</v>
      </c>
      <c r="AX39">
        <f>LOG('New Cases'!AX39)/LOG(Cases!AW38)</f>
        <v>0.66320690955515504</v>
      </c>
      <c r="AY39">
        <f>LOG('New Cases'!AY39)/LOG(Cases!AX38)</f>
        <v>0.52100612581124228</v>
      </c>
      <c r="AZ39">
        <f>LOG('New Cases'!AZ39)/LOG(Cases!AY38)</f>
        <v>0.66069930473511362</v>
      </c>
      <c r="BA39">
        <f>LOG('New Cases'!BA39)/LOG(Cases!AZ38)</f>
        <v>1</v>
      </c>
    </row>
    <row r="40" spans="2:53" x14ac:dyDescent="0.25">
      <c r="B40" s="1">
        <f>Cases!A39</f>
        <v>43928</v>
      </c>
      <c r="C40">
        <f>LOG('New Cases'!C40)/LOG(Cases!B39)</f>
        <v>0.80058279882255734</v>
      </c>
      <c r="D40">
        <f>LOG('New Cases'!D40)/LOG(Cases!C39)</f>
        <v>0.6997638700964518</v>
      </c>
      <c r="E40">
        <f>LOG('New Cases'!E40)/LOG(Cases!D39)</f>
        <v>0.57654803316418368</v>
      </c>
      <c r="F40">
        <f>LOG('New Cases'!F40)/LOG(Cases!E39)</f>
        <v>0.60852609812262948</v>
      </c>
      <c r="G40">
        <f>LOG('New Cases'!G40)/LOG(Cases!F39)</f>
        <v>0.61530030316689333</v>
      </c>
      <c r="H40">
        <f>LOG('New Cases'!H40)/LOG(Cases!G39)</f>
        <v>0.71836649656505447</v>
      </c>
      <c r="I40">
        <f>LOG('New Cases'!I40)/LOG(Cases!H39)</f>
        <v>0.64527815351818207</v>
      </c>
      <c r="J40">
        <f>LOG('New Cases'!J40)/LOG(Cases!I39)</f>
        <v>0.75609901710028693</v>
      </c>
      <c r="K40">
        <f>LOG('New Cases'!K40)/LOG(Cases!J39)</f>
        <v>0.72833464515337298</v>
      </c>
      <c r="L40">
        <f>LOG('New Cases'!L40)/LOG(Cases!K39)</f>
        <v>0.73126852791039887</v>
      </c>
      <c r="M40">
        <f>LOG('New Cases'!M40)/LOG(Cases!L39)</f>
        <v>0.80863571139333912</v>
      </c>
      <c r="N40">
        <f>LOG('New Cases'!N40)/LOG(Cases!M39)</f>
        <v>0.52117890751483653</v>
      </c>
      <c r="O40">
        <f>LOG('New Cases'!O40)/LOG(Cases!N39)</f>
        <v>0.51967938045700202</v>
      </c>
      <c r="P40">
        <f>LOG('New Cases'!P40)/LOG(Cases!O39)</f>
        <v>0.75257704594947472</v>
      </c>
      <c r="Q40">
        <f>LOG('New Cases'!Q40)/LOG(Cases!AF39)</f>
        <v>0.56598290481915137</v>
      </c>
      <c r="R40">
        <f>LOG('New Cases'!R40)/LOG(Cases!Q39)</f>
        <v>0.66501983828939149</v>
      </c>
      <c r="S40">
        <f>LOG('New Cases'!S40)/LOG(Cases!R39)</f>
        <v>0.58881818260729535</v>
      </c>
      <c r="T40">
        <f>LOG('New Cases'!T40)/LOG(Cases!S39)</f>
        <v>0.70228573891227264</v>
      </c>
      <c r="U40">
        <f>LOG('New Cases'!U40)/LOG(Cases!T39)</f>
        <v>0.74823091341904613</v>
      </c>
      <c r="V40">
        <f>LOG('New Cases'!V40)/LOG(Cases!U39)</f>
        <v>0.45981110945945874</v>
      </c>
      <c r="W40">
        <f>LOG('New Cases'!W40)/LOG(Cases!V39)</f>
        <v>0.69033424435680957</v>
      </c>
      <c r="X40">
        <f>LOG('New Cases'!X40)/LOG(Cases!W39)</f>
        <v>0.74969083561409977</v>
      </c>
      <c r="Y40">
        <f>LOG('New Cases'!Y40)/LOG(Cases!X39)</f>
        <v>0.7580034531165426</v>
      </c>
      <c r="Z40">
        <f>LOG('New Cases'!Z40)/LOG(Cases!Y39)</f>
        <v>0.63357286819111736</v>
      </c>
      <c r="AA40">
        <f>LOG('New Cases'!AA40)/LOG(Cases!Z39)</f>
        <v>0.68490483524828538</v>
      </c>
      <c r="AB40">
        <f>LOG('New Cases'!AB40)/LOG(Cases!AA39)</f>
        <v>0.71740133815974561</v>
      </c>
      <c r="AD40">
        <f>LOG('New Cases'!AD40)/LOG(Cases!AC39)</f>
        <v>0.62077521837929206</v>
      </c>
      <c r="AE40">
        <f>LOG('New Cases'!AE40)/LOG(Cases!AD39)</f>
        <v>0.70238701545016136</v>
      </c>
      <c r="AF40">
        <f>LOG('New Cases'!AF40)/LOG(Cases!AE39)</f>
        <v>0.52383642026195543</v>
      </c>
      <c r="AG40">
        <f>LOG('New Cases'!AG40)/LOG(Cases!AF39)</f>
        <v>0.75780362641092636</v>
      </c>
      <c r="AH40">
        <f>LOG('New Cases'!AH40)/LOG(Cases!AG39)</f>
        <v>0.70122400810153995</v>
      </c>
      <c r="AI40">
        <f>LOG('New Cases'!AI40)/LOG(Cases!AH39)</f>
        <v>0.76052428288493334</v>
      </c>
      <c r="AJ40">
        <f>LOG('New Cases'!AJ40)/LOG(Cases!AI39)</f>
        <v>0.72557407249035732</v>
      </c>
      <c r="AK40">
        <f>LOG('New Cases'!AK40)/LOG(Cases!AJ39)</f>
        <v>0.45444025589523801</v>
      </c>
      <c r="AL40">
        <f>LOG('New Cases'!AL40)/LOG(Cases!AK39)</f>
        <v>0.68516456284915317</v>
      </c>
      <c r="AM40">
        <f>LOG('New Cases'!AM40)/LOG(Cases!AL39)</f>
        <v>0.68226985501638227</v>
      </c>
      <c r="AN40">
        <f>LOG('New Cases'!AN40)/LOG(Cases!AM39)</f>
        <v>0.55014928354019532</v>
      </c>
      <c r="AO40">
        <f>LOG('New Cases'!AO40)/LOG(Cases!AN39)</f>
        <v>0.76826352822180199</v>
      </c>
      <c r="AP40">
        <f>LOG('New Cases'!AP40)/LOG(Cases!AO39)</f>
        <v>0.70149892829225824</v>
      </c>
      <c r="AQ40">
        <f>LOG('New Cases'!AQ40)/LOG(Cases!AP39)</f>
        <v>0.67011124500559027</v>
      </c>
      <c r="AR40">
        <f>LOG('New Cases'!AR40)/LOG(Cases!AQ39)</f>
        <v>0.60082230259497038</v>
      </c>
      <c r="AS40">
        <f>LOG('New Cases'!AS40)/LOG(Cases!AR39)</f>
        <v>0.69850307529246702</v>
      </c>
      <c r="AT40">
        <f>LOG('New Cases'!AT40)/LOG(Cases!AS39)</f>
        <v>0.76431243366744783</v>
      </c>
      <c r="AU40">
        <f>LOG('New Cases'!AU40)/LOG(Cases!AT39)</f>
        <v>0.55534349038111741</v>
      </c>
      <c r="AV40">
        <f>LOG('New Cases'!AV40)/LOG(Cases!AU39)</f>
        <v>0.54540983300444423</v>
      </c>
      <c r="AW40">
        <f>LOG('New Cases'!AW40)/LOG(Cases!AV39)</f>
        <v>0.75450912688144067</v>
      </c>
      <c r="AX40">
        <f>LOG('New Cases'!AX40)/LOG(Cases!AW39)</f>
        <v>0.6281937331692069</v>
      </c>
      <c r="AY40">
        <f>LOG('New Cases'!AY40)/LOG(Cases!AX39)</f>
        <v>0.69833521237635043</v>
      </c>
      <c r="AZ40">
        <f>LOG('New Cases'!AZ40)/LOG(Cases!AY39)</f>
        <v>0.62729452260775631</v>
      </c>
      <c r="BA40">
        <f>LOG('New Cases'!BA40)/LOG(Cases!AZ39)</f>
        <v>0.40703192897806612</v>
      </c>
    </row>
    <row r="41" spans="2:53" x14ac:dyDescent="0.25">
      <c r="B41" s="1">
        <f>Cases!A40</f>
        <v>43929</v>
      </c>
      <c r="C41">
        <f>LOG('New Cases'!C41)/LOG(Cases!B40)</f>
        <v>0.80747108922858624</v>
      </c>
      <c r="D41">
        <f>LOG('New Cases'!D41)/LOG(Cases!C40)</f>
        <v>0.74161310809190106</v>
      </c>
      <c r="E41">
        <f>LOG('New Cases'!E41)/LOG(Cases!D40)</f>
        <v>0.47319118090850526</v>
      </c>
      <c r="F41">
        <f>LOG('New Cases'!F41)/LOG(Cases!E40)</f>
        <v>0.63424845030423793</v>
      </c>
      <c r="G41">
        <f>LOG('New Cases'!G41)/LOG(Cases!F40)</f>
        <v>0.61695102505513755</v>
      </c>
      <c r="H41">
        <f>LOG('New Cases'!H41)/LOG(Cases!G40)</f>
        <v>0.76553271632735909</v>
      </c>
      <c r="I41">
        <f>LOG('New Cases'!I41)/LOG(Cases!H40)</f>
        <v>0.62735528769715043</v>
      </c>
      <c r="J41">
        <f>LOG('New Cases'!J41)/LOG(Cases!I40)</f>
        <v>0.76073704702678957</v>
      </c>
      <c r="K41">
        <f>LOG('New Cases'!K41)/LOG(Cases!J40)</f>
        <v>0.74619699023664743</v>
      </c>
      <c r="L41">
        <f>LOG('New Cases'!L41)/LOG(Cases!K40)</f>
        <v>0.70979290136480255</v>
      </c>
      <c r="M41">
        <f>LOG('New Cases'!M41)/LOG(Cases!L40)</f>
        <v>0.75343832239000053</v>
      </c>
      <c r="N41">
        <f>LOG('New Cases'!N41)/LOG(Cases!M40)</f>
        <v>0.52982592405380868</v>
      </c>
      <c r="O41">
        <f>LOG('New Cases'!O41)/LOG(Cases!N40)</f>
        <v>0.68832036346303038</v>
      </c>
      <c r="P41">
        <f>LOG('New Cases'!P41)/LOG(Cases!O40)</f>
        <v>0.76212195174554154</v>
      </c>
      <c r="Q41">
        <f>LOG('New Cases'!Q41)/LOG(Cases!AF40)</f>
        <v>0.56164981463106955</v>
      </c>
      <c r="R41">
        <f>LOG('New Cases'!R41)/LOG(Cases!Q40)</f>
        <v>0.64952535979178183</v>
      </c>
      <c r="S41">
        <f>LOG('New Cases'!S41)/LOG(Cases!R40)</f>
        <v>0.67673615890065209</v>
      </c>
      <c r="T41">
        <f>LOG('New Cases'!T41)/LOG(Cases!S40)</f>
        <v>0.7332800206602812</v>
      </c>
      <c r="U41">
        <f>LOG('New Cases'!U41)/LOG(Cases!T40)</f>
        <v>0.67893951654188456</v>
      </c>
      <c r="V41">
        <f>LOG('New Cases'!V41)/LOG(Cases!U40)</f>
        <v>0.49550024330068176</v>
      </c>
      <c r="W41">
        <f>LOG('New Cases'!W41)/LOG(Cases!V40)</f>
        <v>0.81859413806997139</v>
      </c>
      <c r="X41">
        <f>LOG('New Cases'!X41)/LOG(Cases!W40)</f>
        <v>0.75758866065603603</v>
      </c>
      <c r="Y41">
        <f>LOG('New Cases'!Y41)/LOG(Cases!X40)</f>
        <v>0.7284748062234222</v>
      </c>
      <c r="Z41">
        <f>LOG('New Cases'!Z41)/LOG(Cases!Y40)</f>
        <v>0.63007486961105397</v>
      </c>
      <c r="AA41">
        <f>LOG('New Cases'!AA41)/LOG(Cases!Z40)</f>
        <v>0.58893718139731455</v>
      </c>
      <c r="AB41">
        <f>LOG('New Cases'!AB41)/LOG(Cases!AA40)</f>
        <v>0.73414069464768439</v>
      </c>
      <c r="AC41">
        <f>LOG('New Cases'!AC41)/LOG(Cases!AB40)</f>
        <v>1</v>
      </c>
      <c r="AD41">
        <f>LOG('New Cases'!AD41)/LOG(Cases!AC40)</f>
        <v>0.61489303121665739</v>
      </c>
      <c r="AE41">
        <f>LOG('New Cases'!AE41)/LOG(Cases!AD40)</f>
        <v>0.63119024962753412</v>
      </c>
      <c r="AF41">
        <f>LOG('New Cases'!AF41)/LOG(Cases!AE40)</f>
        <v>0.5567993298253483</v>
      </c>
      <c r="AG41">
        <f>LOG('New Cases'!AG41)/LOG(Cases!AF40)</f>
        <v>0.74423941162337504</v>
      </c>
      <c r="AH41">
        <f>LOG('New Cases'!AH41)/LOG(Cases!AG40)</f>
        <v>0.63031944020118169</v>
      </c>
      <c r="AI41">
        <f>LOG('New Cases'!AI41)/LOG(Cases!AH40)</f>
        <v>0.78987625176606391</v>
      </c>
      <c r="AJ41">
        <f>LOG('New Cases'!AJ41)/LOG(Cases!AI40)</f>
        <v>0.65400082848323526</v>
      </c>
      <c r="AK41">
        <f>LOG('New Cases'!AK41)/LOG(Cases!AJ40)</f>
        <v>0.47761828010970891</v>
      </c>
      <c r="AL41">
        <f>LOG('New Cases'!AL41)/LOG(Cases!AK40)</f>
        <v>0.69066021892726026</v>
      </c>
      <c r="AM41">
        <f>LOG('New Cases'!AM41)/LOG(Cases!AL40)</f>
        <v>0.53911764002147367</v>
      </c>
      <c r="AN41">
        <f>LOG('New Cases'!AN41)/LOG(Cases!AM40)</f>
        <v>0.57012199813428266</v>
      </c>
      <c r="AO41">
        <f>LOG('New Cases'!AO41)/LOG(Cases!AN40)</f>
        <v>0.7660049570276658</v>
      </c>
      <c r="AP41">
        <f>LOG('New Cases'!AP41)/LOG(Cases!AO40)</f>
        <v>0.74157525224134258</v>
      </c>
      <c r="AQ41">
        <f>LOG('New Cases'!AQ41)/LOG(Cases!AP40)</f>
        <v>0.62530331256488891</v>
      </c>
      <c r="AR41">
        <f>LOG('New Cases'!AR41)/LOG(Cases!AQ40)</f>
        <v>0.718211613678439</v>
      </c>
      <c r="AS41">
        <f>LOG('New Cases'!AS41)/LOG(Cases!AR40)</f>
        <v>0.64572829553960109</v>
      </c>
      <c r="AT41">
        <f>LOG('New Cases'!AT41)/LOG(Cases!AS40)</f>
        <v>0.7650119079320985</v>
      </c>
      <c r="AU41">
        <f>LOG('New Cases'!AU41)/LOG(Cases!AT40)</f>
        <v>0.62255955618448267</v>
      </c>
      <c r="AV41">
        <f>LOG('New Cases'!AV41)/LOG(Cases!AU40)</f>
        <v>0.53100328957006238</v>
      </c>
      <c r="AW41">
        <f>LOG('New Cases'!AW41)/LOG(Cases!AV40)</f>
        <v>0.70027130915856506</v>
      </c>
      <c r="AX41">
        <f>LOG('New Cases'!AX41)/LOG(Cases!AW40)</f>
        <v>0.71013389772026947</v>
      </c>
      <c r="AY41">
        <f>LOG('New Cases'!AY41)/LOG(Cases!AX40)</f>
        <v>0.68975216669067474</v>
      </c>
      <c r="AZ41">
        <f>LOG('New Cases'!AZ41)/LOG(Cases!AY40)</f>
        <v>0.65413876689164729</v>
      </c>
      <c r="BA41">
        <f>LOG('New Cases'!BA41)/LOG(Cases!AZ40)</f>
        <v>0.40404423189100119</v>
      </c>
    </row>
    <row r="42" spans="2:53" x14ac:dyDescent="0.25">
      <c r="B42" s="1">
        <f>Cases!A41</f>
        <v>43930</v>
      </c>
      <c r="C42">
        <f>LOG('New Cases'!C42)/LOG(Cases!B41)</f>
        <v>0.81867053485980223</v>
      </c>
      <c r="D42">
        <f>LOG('New Cases'!D42)/LOG(Cases!C41)</f>
        <v>0.73275140995985077</v>
      </c>
      <c r="E42">
        <f>LOG('New Cases'!E42)/LOG(Cases!D41)</f>
        <v>0.40245263521266683</v>
      </c>
      <c r="F42">
        <f>LOG('New Cases'!F42)/LOG(Cases!E41)</f>
        <v>0.70850050956395105</v>
      </c>
      <c r="G42">
        <f>LOG('New Cases'!G42)/LOG(Cases!F41)</f>
        <v>0.6129284426264866</v>
      </c>
      <c r="H42">
        <f>LOG('New Cases'!H42)/LOG(Cases!G41)</f>
        <v>0.71093055955418538</v>
      </c>
      <c r="I42">
        <f>LOG('New Cases'!I42)/LOG(Cases!H41)</f>
        <v>0.7219418315328221</v>
      </c>
      <c r="J42">
        <f>LOG('New Cases'!J42)/LOG(Cases!I41)</f>
        <v>0.75210839877927016</v>
      </c>
      <c r="K42">
        <f>LOG('New Cases'!K42)/LOG(Cases!J41)</f>
        <v>0.63861476525950789</v>
      </c>
      <c r="L42">
        <f>LOG('New Cases'!L42)/LOG(Cases!K41)</f>
        <v>0.72227233937215807</v>
      </c>
      <c r="M42">
        <f>LOG('New Cases'!M42)/LOG(Cases!L41)</f>
        <v>0.70182499917209584</v>
      </c>
      <c r="N42">
        <f>LOG('New Cases'!N42)/LOG(Cases!M41)</f>
        <v>0.31945676492025366</v>
      </c>
      <c r="P42">
        <f>LOG('New Cases'!P42)/LOG(Cases!O41)</f>
        <v>0.74213121835101836</v>
      </c>
      <c r="Q42">
        <f>LOG('New Cases'!Q42)/LOG(Cases!AF41)</f>
        <v>0.58506060468311205</v>
      </c>
      <c r="R42">
        <f>LOG('New Cases'!R42)/LOG(Cases!Q41)</f>
        <v>0.67559362689410585</v>
      </c>
      <c r="S42">
        <f>LOG('New Cases'!S42)/LOG(Cases!R41)</f>
        <v>0.65394773101245673</v>
      </c>
      <c r="T42">
        <f>LOG('New Cases'!T42)/LOG(Cases!S41)</f>
        <v>0.684545476646788</v>
      </c>
      <c r="U42">
        <f>LOG('New Cases'!U42)/LOG(Cases!T41)</f>
        <v>0.7268692103046166</v>
      </c>
      <c r="V42">
        <f>LOG('New Cases'!V42)/LOG(Cases!U41)</f>
        <v>0.99535569827882031</v>
      </c>
      <c r="W42">
        <f>LOG('New Cases'!W42)/LOG(Cases!V41)</f>
        <v>0.74298376281862222</v>
      </c>
      <c r="X42">
        <f>LOG('New Cases'!X42)/LOG(Cases!W41)</f>
        <v>0.77912707433080397</v>
      </c>
      <c r="Y42">
        <f>LOG('New Cases'!Y42)/LOG(Cases!X41)</f>
        <v>0.70714251492823565</v>
      </c>
      <c r="Z42">
        <f>LOG('New Cases'!Z42)/LOG(Cases!Y41)</f>
        <v>0.62844416805213599</v>
      </c>
      <c r="AA42">
        <f>LOG('New Cases'!AA42)/LOG(Cases!Z41)</f>
        <v>0.71850185140224287</v>
      </c>
      <c r="AB42">
        <f>LOG('New Cases'!AB42)/LOG(Cases!AA41)</f>
        <v>0.57297610319568404</v>
      </c>
      <c r="AC42">
        <f>LOG('New Cases'!AC42)/LOG(Cases!AB41)</f>
        <v>0.52664612118045429</v>
      </c>
      <c r="AD42">
        <f>LOG('New Cases'!AD42)/LOG(Cases!AC41)</f>
        <v>0.6244715969861131</v>
      </c>
      <c r="AE42">
        <f>LOG('New Cases'!AE42)/LOG(Cases!AD41)</f>
        <v>0.61753497506165167</v>
      </c>
      <c r="AF42">
        <f>LOG('New Cases'!AF42)/LOG(Cases!AE41)</f>
        <v>0.51191773411890384</v>
      </c>
      <c r="AG42">
        <f>LOG('New Cases'!AG42)/LOG(Cases!AF41)</f>
        <v>0.75514984100726701</v>
      </c>
      <c r="AH42">
        <f>LOG('New Cases'!AH42)/LOG(Cases!AG41)</f>
        <v>0.69892637455354367</v>
      </c>
      <c r="AI42">
        <f>LOG('New Cases'!AI42)/LOG(Cases!AH41)</f>
        <v>0.77075367958933705</v>
      </c>
      <c r="AJ42">
        <f>LOG('New Cases'!AJ42)/LOG(Cases!AI41)</f>
        <v>0.66027810045862168</v>
      </c>
      <c r="AK42">
        <f>LOG('New Cases'!AK42)/LOG(Cases!AJ41)</f>
        <v>0.51662571342542873</v>
      </c>
      <c r="AL42">
        <f>LOG('New Cases'!AL42)/LOG(Cases!AK41)</f>
        <v>0.68454683658781368</v>
      </c>
      <c r="AM42">
        <f>LOG('New Cases'!AM42)/LOG(Cases!AL41)</f>
        <v>0.68316375731676648</v>
      </c>
      <c r="AN42">
        <f>LOG('New Cases'!AN42)/LOG(Cases!AM41)</f>
        <v>0.6132244303097355</v>
      </c>
      <c r="AO42">
        <f>LOG('New Cases'!AO42)/LOG(Cases!AN41)</f>
        <v>0.77419310774725514</v>
      </c>
      <c r="AP42">
        <f>LOG('New Cases'!AP42)/LOG(Cases!AO41)</f>
        <v>0.75448230013720596</v>
      </c>
      <c r="AQ42">
        <f>LOG('New Cases'!AQ42)/LOG(Cases!AP41)</f>
        <v>0.69073408827015581</v>
      </c>
      <c r="AR42">
        <f>LOG('New Cases'!AR42)/LOG(Cases!AQ41)</f>
        <v>0.65365763961449819</v>
      </c>
      <c r="AS42">
        <f>LOG('New Cases'!AS42)/LOG(Cases!AR41)</f>
        <v>0.66410204718053512</v>
      </c>
      <c r="AT42">
        <f>LOG('New Cases'!AT42)/LOG(Cases!AS41)</f>
        <v>0.73393787294134749</v>
      </c>
      <c r="AU42">
        <f>LOG('New Cases'!AU42)/LOG(Cases!AT41)</f>
        <v>0.64140777017140949</v>
      </c>
      <c r="AV42">
        <f>LOG('New Cases'!AV42)/LOG(Cases!AU41)</f>
        <v>0.48668601745761841</v>
      </c>
      <c r="AW42">
        <f>LOG('New Cases'!AW42)/LOG(Cases!AV41)</f>
        <v>0.7205659530424392</v>
      </c>
      <c r="AX42">
        <f>LOG('New Cases'!AX42)/LOG(Cases!AW41)</f>
        <v>0.62524491010920002</v>
      </c>
      <c r="AY42">
        <f>LOG('New Cases'!AY42)/LOG(Cases!AX41)</f>
        <v>0.58931726910035398</v>
      </c>
      <c r="AZ42">
        <f>LOG('New Cases'!AZ42)/LOG(Cases!AY41)</f>
        <v>0.60997131959866635</v>
      </c>
      <c r="BA42">
        <f>LOG('New Cases'!BA42)/LOG(Cases!AZ41)</f>
        <v>0.40121230726739221</v>
      </c>
    </row>
    <row r="43" spans="2:53" x14ac:dyDescent="0.25">
      <c r="B43" s="1">
        <f>Cases!A42</f>
        <v>43931</v>
      </c>
      <c r="C43">
        <f>LOG('New Cases'!C43)/LOG(Cases!B42)</f>
        <v>0.79941793733774646</v>
      </c>
      <c r="D43">
        <f>LOG('New Cases'!D43)/LOG(Cases!C42)</f>
        <v>0.64125093772262753</v>
      </c>
      <c r="E43">
        <f>LOG('New Cases'!E43)/LOG(Cases!D42)</f>
        <v>0.43555874103997477</v>
      </c>
      <c r="F43">
        <f>LOG('New Cases'!F43)/LOG(Cases!E42)</f>
        <v>0.56487417440064391</v>
      </c>
      <c r="G43">
        <f>LOG('New Cases'!G43)/LOG(Cases!F42)</f>
        <v>0.56761112085096443</v>
      </c>
      <c r="H43">
        <f>LOG('New Cases'!H43)/LOG(Cases!G42)</f>
        <v>0.70360178609481838</v>
      </c>
      <c r="I43">
        <f>LOG('New Cases'!I43)/LOG(Cases!H42)</f>
        <v>0.65254959156768033</v>
      </c>
      <c r="J43">
        <f>LOG('New Cases'!J43)/LOG(Cases!I42)</f>
        <v>0.71527325455257507</v>
      </c>
      <c r="K43">
        <f>LOG('New Cases'!K43)/LOG(Cases!J42)</f>
        <v>0.66234012298130029</v>
      </c>
      <c r="L43">
        <f>LOG('New Cases'!L43)/LOG(Cases!K42)</f>
        <v>0.71868992632442741</v>
      </c>
      <c r="M43">
        <f>LOG('New Cases'!M43)/LOG(Cases!L42)</f>
        <v>0.73356006267403484</v>
      </c>
      <c r="N43">
        <f>LOG('New Cases'!N43)/LOG(Cases!M42)</f>
        <v>0.51049741460005094</v>
      </c>
      <c r="O43">
        <f>LOG('New Cases'!O43)/LOG(Cases!N42)</f>
        <v>1</v>
      </c>
      <c r="P43">
        <f>LOG('New Cases'!P43)/LOG(Cases!O42)</f>
        <v>0.74445848378441359</v>
      </c>
      <c r="R43">
        <f>LOG('New Cases'!R43)/LOG(Cases!Q42)</f>
        <v>0.65933329704834653</v>
      </c>
      <c r="S43">
        <f>LOG('New Cases'!S43)/LOG(Cases!R42)</f>
        <v>0.57256193486324258</v>
      </c>
      <c r="T43">
        <f>LOG('New Cases'!T43)/LOG(Cases!S42)</f>
        <v>0.71133763049472942</v>
      </c>
      <c r="U43">
        <f>LOG('New Cases'!U43)/LOG(Cases!T42)</f>
        <v>0.69711117798944522</v>
      </c>
      <c r="V43">
        <f>LOG('New Cases'!V43)/LOG(Cases!U42)</f>
        <v>0.78347001975718256</v>
      </c>
      <c r="W43">
        <f>LOG('New Cases'!W43)/LOG(Cases!V42)</f>
        <v>0.75297432576338874</v>
      </c>
      <c r="X43">
        <f>LOG('New Cases'!X43)/LOG(Cases!W42)</f>
        <v>0.76547463285851647</v>
      </c>
      <c r="Y43">
        <f>LOG('New Cases'!Y43)/LOG(Cases!X42)</f>
        <v>0.71297566683522151</v>
      </c>
      <c r="Z43">
        <f>LOG('New Cases'!Z43)/LOG(Cases!Y42)</f>
        <v>0.63123801170149851</v>
      </c>
      <c r="AA43">
        <f>LOG('New Cases'!AA43)/LOG(Cases!Z42)</f>
        <v>0.6839003279881174</v>
      </c>
      <c r="AB43">
        <f>LOG('New Cases'!AB43)/LOG(Cases!AA42)</f>
        <v>0.67463588111869288</v>
      </c>
      <c r="AC43">
        <f>LOG('New Cases'!AC43)/LOG(Cases!AB42)</f>
        <v>0.40642999853926931</v>
      </c>
      <c r="AD43">
        <f>LOG('New Cases'!AD43)/LOG(Cases!AC42)</f>
        <v>0.65844174345469408</v>
      </c>
      <c r="AE43">
        <f>LOG('New Cases'!AE43)/LOG(Cases!AD42)</f>
        <v>0.60164358287816466</v>
      </c>
      <c r="AF43">
        <f>LOG('New Cases'!AF43)/LOG(Cases!AE42)</f>
        <v>0.61743432716674163</v>
      </c>
      <c r="AG43">
        <f>LOG('New Cases'!AG43)/LOG(Cases!AF42)</f>
        <v>0.7497359324844648</v>
      </c>
      <c r="AH43">
        <f>LOG('New Cases'!AH43)/LOG(Cases!AG42)</f>
        <v>0.66119685520796012</v>
      </c>
      <c r="AI43">
        <f>LOG('New Cases'!AI43)/LOG(Cases!AH42)</f>
        <v>0.77067557531514608</v>
      </c>
      <c r="AJ43">
        <f>LOG('New Cases'!AJ43)/LOG(Cases!AI42)</f>
        <v>0.67092528215461755</v>
      </c>
      <c r="AK43">
        <f>LOG('New Cases'!AK43)/LOG(Cases!AJ42)</f>
        <v>0.39043576903052429</v>
      </c>
      <c r="AL43">
        <f>LOG('New Cases'!AL43)/LOG(Cases!AK42)</f>
        <v>0.68010744100478493</v>
      </c>
      <c r="AM43">
        <f>LOG('New Cases'!AM43)/LOG(Cases!AL42)</f>
        <v>0.6273829391774548</v>
      </c>
      <c r="AN43">
        <f>LOG('New Cases'!AN43)/LOG(Cases!AM42)</f>
        <v>0.54158422678125639</v>
      </c>
      <c r="AO43">
        <f>LOG('New Cases'!AO43)/LOG(Cases!AN42)</f>
        <v>0.75415196598646916</v>
      </c>
      <c r="AP43">
        <f>LOG('New Cases'!AP43)/LOG(Cases!AO42)</f>
        <v>0.74430622456932016</v>
      </c>
      <c r="AQ43">
        <f>LOG('New Cases'!AQ43)/LOG(Cases!AP42)</f>
        <v>0.69875555007229828</v>
      </c>
      <c r="AR43">
        <f>LOG('New Cases'!AR43)/LOG(Cases!AQ42)</f>
        <v>0.71428079902216568</v>
      </c>
      <c r="AS43">
        <f>LOG('New Cases'!AS43)/LOG(Cases!AR42)</f>
        <v>0.63955877257082294</v>
      </c>
      <c r="AT43">
        <f>LOG('New Cases'!AT43)/LOG(Cases!AS42)</f>
        <v>0.77663635368911288</v>
      </c>
      <c r="AU43">
        <f>LOG('New Cases'!AU43)/LOG(Cases!AT42)</f>
        <v>0.6321404522764239</v>
      </c>
      <c r="AV43">
        <f>LOG('New Cases'!AV43)/LOG(Cases!AU42)</f>
        <v>0.60298329803381645</v>
      </c>
      <c r="AW43">
        <f>LOG('New Cases'!AW43)/LOG(Cases!AV42)</f>
        <v>0.73050308386076301</v>
      </c>
      <c r="AX43">
        <f>LOG('New Cases'!AX43)/LOG(Cases!AW42)</f>
        <v>0.6822693698460266</v>
      </c>
      <c r="AY43">
        <f>LOG('New Cases'!AY43)/LOG(Cases!AX42)</f>
        <v>0.40816273041256568</v>
      </c>
      <c r="AZ43">
        <f>LOG('New Cases'!AZ43)/LOG(Cases!AY42)</f>
        <v>0.64885143179411708</v>
      </c>
      <c r="BA43">
        <f>LOG('New Cases'!BA43)/LOG(Cases!AZ42)</f>
        <v>0.47693323142921323</v>
      </c>
    </row>
    <row r="44" spans="2:53" x14ac:dyDescent="0.25">
      <c r="B44" s="1">
        <f>Cases!A43</f>
        <v>43932</v>
      </c>
      <c r="C44">
        <f>LOG('New Cases'!C44)/LOG(Cases!B43)</f>
        <v>0.71933815493214459</v>
      </c>
      <c r="D44">
        <f>LOG('New Cases'!D44)/LOG(Cases!C43)</f>
        <v>0.68445843107698068</v>
      </c>
      <c r="E44">
        <f>LOG('New Cases'!E44)/LOG(Cases!D43)</f>
        <v>0.43212513869210156</v>
      </c>
      <c r="F44">
        <f>LOG('New Cases'!F44)/LOG(Cases!E43)</f>
        <v>0.69356979390689655</v>
      </c>
      <c r="G44">
        <f>LOG('New Cases'!G44)/LOG(Cases!F43)</f>
        <v>0.45803900558000887</v>
      </c>
      <c r="H44">
        <f>LOG('New Cases'!H44)/LOG(Cases!G43)</f>
        <v>0.69984250750409116</v>
      </c>
      <c r="I44">
        <f>LOG('New Cases'!I44)/LOG(Cases!H43)</f>
        <v>0.67298697442941524</v>
      </c>
      <c r="J44">
        <f>LOG('New Cases'!J44)/LOG(Cases!I43)</f>
        <v>0.73568353867809977</v>
      </c>
      <c r="K44">
        <f>LOG('New Cases'!K44)/LOG(Cases!J43)</f>
        <v>0.68918402674781576</v>
      </c>
      <c r="L44">
        <f>LOG('New Cases'!L44)/LOG(Cases!K43)</f>
        <v>0.70300211385662215</v>
      </c>
      <c r="M44">
        <f>LOG('New Cases'!M44)/LOG(Cases!L43)</f>
        <v>0.63695965773518881</v>
      </c>
      <c r="N44">
        <f>LOG('New Cases'!N44)/LOG(Cases!M43)</f>
        <v>0.49214674493208538</v>
      </c>
      <c r="O44">
        <f>LOG('New Cases'!O44)/LOG(Cases!N43)</f>
        <v>0.33077998844096551</v>
      </c>
      <c r="P44">
        <f>LOG('New Cases'!P44)/LOG(Cases!O43)</f>
        <v>0.72652545383485012</v>
      </c>
      <c r="Q44">
        <f>LOG('New Cases'!Q44)/LOG(Cases!AF43)</f>
        <v>0.5714348291725293</v>
      </c>
      <c r="R44">
        <f>LOG('New Cases'!R44)/LOG(Cases!Q43)</f>
        <v>0.65629913813978391</v>
      </c>
      <c r="S44">
        <f>LOG('New Cases'!S44)/LOG(Cases!R43)</f>
        <v>0.64728423487651432</v>
      </c>
      <c r="T44">
        <f>LOG('New Cases'!T44)/LOG(Cases!S43)</f>
        <v>0.6638402055617072</v>
      </c>
      <c r="U44">
        <f>LOG('New Cases'!U44)/LOG(Cases!T43)</f>
        <v>0.66988165225195428</v>
      </c>
      <c r="W44">
        <f>LOG('New Cases'!W44)/LOG(Cases!V43)</f>
        <v>0.73618749002495776</v>
      </c>
      <c r="X44">
        <f>LOG('New Cases'!X44)/LOG(Cases!W43)</f>
        <v>0.7514302385490742</v>
      </c>
      <c r="Y44">
        <f>LOG('New Cases'!Y44)/LOG(Cases!X43)</f>
        <v>0.7038186894116143</v>
      </c>
      <c r="Z44">
        <f>LOG('New Cases'!Z44)/LOG(Cases!Y43)</f>
        <v>0.6210456834649134</v>
      </c>
      <c r="AA44">
        <f>LOG('New Cases'!AA44)/LOG(Cases!Z43)</f>
        <v>0.65402982035306334</v>
      </c>
      <c r="AB44">
        <f>LOG('New Cases'!AB44)/LOG(Cases!AA43)</f>
        <v>0.65253972397693127</v>
      </c>
      <c r="AC44">
        <f>LOG('New Cases'!AC44)/LOG(Cases!AB43)</f>
        <v>0.41888131243222954</v>
      </c>
      <c r="AD44">
        <f>LOG('New Cases'!AD44)/LOG(Cases!AC43)</f>
        <v>0.61392218435363011</v>
      </c>
      <c r="AF44">
        <f>LOG('New Cases'!AF44)/LOG(Cases!AE43)</f>
        <v>0.55372101594260903</v>
      </c>
      <c r="AG44">
        <f>LOG('New Cases'!AG44)/LOG(Cases!AF43)</f>
        <v>0.74546609108894391</v>
      </c>
      <c r="AH44">
        <f>LOG('New Cases'!AH44)/LOG(Cases!AG43)</f>
        <v>0.62517445918888281</v>
      </c>
      <c r="AI44">
        <f>LOG('New Cases'!AI44)/LOG(Cases!AH43)</f>
        <v>0.7500519651048374</v>
      </c>
      <c r="AJ44">
        <f>LOG('New Cases'!AJ44)/LOG(Cases!AI43)</f>
        <v>0.71708713281697878</v>
      </c>
      <c r="AK44">
        <f>LOG('New Cases'!AK44)/LOG(Cases!AJ43)</f>
        <v>0.47675491353964827</v>
      </c>
      <c r="AL44">
        <f>LOG('New Cases'!AL44)/LOG(Cases!AK43)</f>
        <v>0.67719288495332119</v>
      </c>
      <c r="AM44">
        <f>LOG('New Cases'!AM44)/LOG(Cases!AL43)</f>
        <v>0.57138990490225028</v>
      </c>
      <c r="AN44">
        <f>LOG('New Cases'!AN44)/LOG(Cases!AM43)</f>
        <v>0.595105938806752</v>
      </c>
      <c r="AO44">
        <f>LOG('New Cases'!AO44)/LOG(Cases!AN43)</f>
        <v>0.74368140719906717</v>
      </c>
      <c r="AP44">
        <f>LOG('New Cases'!AP44)/LOG(Cases!AO43)</f>
        <v>0.74869001809031588</v>
      </c>
      <c r="AQ44">
        <f>LOG('New Cases'!AQ44)/LOG(Cases!AP43)</f>
        <v>0.61386982198214524</v>
      </c>
      <c r="AR44">
        <f>LOG('New Cases'!AR44)/LOG(Cases!AQ43)</f>
        <v>0.69879870033559266</v>
      </c>
      <c r="AS44">
        <f>LOG('New Cases'!AS44)/LOG(Cases!AR43)</f>
        <v>0.64749406060148473</v>
      </c>
      <c r="AT44">
        <f>LOG('New Cases'!AT44)/LOG(Cases!AS43)</f>
        <v>0.7195346627649416</v>
      </c>
      <c r="AU44">
        <f>LOG('New Cases'!AU44)/LOG(Cases!AT43)</f>
        <v>0.60325099190377884</v>
      </c>
      <c r="AV44">
        <f>LOG('New Cases'!AV44)/LOG(Cases!AU43)</f>
        <v>0.52777657784028853</v>
      </c>
      <c r="AW44">
        <f>LOG('New Cases'!AW44)/LOG(Cases!AV43)</f>
        <v>0.74329204749820343</v>
      </c>
      <c r="AX44">
        <f>LOG('New Cases'!AX44)/LOG(Cases!AW43)</f>
        <v>0.59793498166243952</v>
      </c>
      <c r="AY44">
        <f>LOG('New Cases'!AY44)/LOG(Cases!AX43)</f>
        <v>0.62792991435394896</v>
      </c>
      <c r="AZ44">
        <f>LOG('New Cases'!AZ44)/LOG(Cases!AY43)</f>
        <v>0.61631680170445891</v>
      </c>
      <c r="BA44">
        <f>LOG('New Cases'!BA44)/LOG(Cases!AZ43)</f>
        <v>0.37369645350628444</v>
      </c>
    </row>
    <row r="45" spans="2:53" x14ac:dyDescent="0.25">
      <c r="B45" s="1"/>
    </row>
    <row r="46" spans="2:53" x14ac:dyDescent="0.25">
      <c r="B46" s="1"/>
    </row>
    <row r="47" spans="2:53" x14ac:dyDescent="0.25">
      <c r="B4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F85"/>
  <sheetViews>
    <sheetView workbookViewId="0">
      <selection activeCell="D33" sqref="D2:D33"/>
    </sheetView>
  </sheetViews>
  <sheetFormatPr defaultRowHeight="15" x14ac:dyDescent="0.25"/>
  <cols>
    <col min="3" max="3" width="9.42578125" bestFit="1" customWidth="1"/>
    <col min="7" max="7" width="9.7109375" bestFit="1" customWidth="1"/>
  </cols>
  <sheetData>
    <row r="2" spans="3:32" x14ac:dyDescent="0.25">
      <c r="C2" s="1">
        <f>G2</f>
        <v>43901</v>
      </c>
      <c r="D2">
        <f t="shared" ref="D2:D46" si="0">_xlfn.NUMBERVALUE(LEFT(I2,FIND("(",I2)-1))</f>
        <v>1</v>
      </c>
      <c r="E2">
        <f>J2</f>
        <v>0</v>
      </c>
      <c r="G2" s="1">
        <v>43901</v>
      </c>
      <c r="H2" t="s">
        <v>23</v>
      </c>
      <c r="I2" t="s">
        <v>30</v>
      </c>
      <c r="J2">
        <v>0</v>
      </c>
      <c r="M2">
        <f t="shared" ref="M2:M28" si="1">INT(M3/((100+L3)/100))</f>
        <v>6</v>
      </c>
      <c r="T2" s="3"/>
      <c r="X2" s="3"/>
      <c r="AA2" s="3"/>
      <c r="AB2" s="3"/>
    </row>
    <row r="3" spans="3:32" x14ac:dyDescent="0.25">
      <c r="C3" s="1">
        <f t="shared" ref="C3:C39" si="2">G3</f>
        <v>0</v>
      </c>
      <c r="G3" s="1"/>
      <c r="J3">
        <v>0</v>
      </c>
      <c r="L3">
        <v>65</v>
      </c>
      <c r="M3">
        <f t="shared" si="1"/>
        <v>10</v>
      </c>
      <c r="AA3" s="3"/>
      <c r="AB3" s="3"/>
    </row>
    <row r="4" spans="3:32" x14ac:dyDescent="0.25">
      <c r="C4" s="1">
        <f t="shared" si="2"/>
        <v>43903</v>
      </c>
      <c r="D4">
        <f t="shared" si="0"/>
        <v>2</v>
      </c>
      <c r="F4" t="str">
        <f t="shared" ref="F4:F61" si="3">IF(G4-G3&gt;1,"!","")</f>
        <v>!</v>
      </c>
      <c r="G4" s="1">
        <v>43903</v>
      </c>
      <c r="H4" t="s">
        <v>23</v>
      </c>
      <c r="I4" t="s">
        <v>37</v>
      </c>
      <c r="J4">
        <v>0</v>
      </c>
      <c r="L4">
        <v>37</v>
      </c>
      <c r="M4">
        <f t="shared" si="1"/>
        <v>14</v>
      </c>
      <c r="T4" s="3"/>
      <c r="X4" s="3"/>
      <c r="AA4" s="3"/>
      <c r="AB4" s="3"/>
    </row>
    <row r="5" spans="3:32" x14ac:dyDescent="0.25">
      <c r="C5" s="1">
        <f t="shared" si="2"/>
        <v>43904</v>
      </c>
      <c r="D5">
        <f t="shared" si="0"/>
        <v>3</v>
      </c>
      <c r="F5" t="str">
        <f t="shared" si="3"/>
        <v/>
      </c>
      <c r="G5" s="1">
        <v>43904</v>
      </c>
      <c r="H5" t="s">
        <v>23</v>
      </c>
      <c r="I5" t="s">
        <v>38</v>
      </c>
      <c r="J5">
        <v>0</v>
      </c>
      <c r="L5">
        <v>24</v>
      </c>
      <c r="M5">
        <f t="shared" si="1"/>
        <v>18</v>
      </c>
      <c r="T5" s="3"/>
      <c r="AA5" s="3"/>
      <c r="AB5" s="3"/>
    </row>
    <row r="6" spans="3:32" x14ac:dyDescent="0.25">
      <c r="C6" s="1">
        <f t="shared" si="2"/>
        <v>0</v>
      </c>
      <c r="G6" s="1"/>
      <c r="J6">
        <v>0</v>
      </c>
      <c r="L6">
        <v>24</v>
      </c>
      <c r="M6">
        <f t="shared" si="1"/>
        <v>23</v>
      </c>
      <c r="T6" s="3"/>
      <c r="U6" s="3"/>
      <c r="X6" s="3"/>
      <c r="AA6" s="3"/>
      <c r="AB6" s="3"/>
    </row>
    <row r="7" spans="3:32" x14ac:dyDescent="0.25">
      <c r="C7" s="1">
        <f t="shared" si="2"/>
        <v>43906</v>
      </c>
      <c r="D7">
        <f t="shared" si="0"/>
        <v>10</v>
      </c>
      <c r="E7">
        <f t="shared" ref="E7" si="4">J7</f>
        <v>0</v>
      </c>
      <c r="F7" t="str">
        <f t="shared" si="3"/>
        <v>!</v>
      </c>
      <c r="G7" s="1">
        <v>43906</v>
      </c>
      <c r="H7" t="s">
        <v>23</v>
      </c>
      <c r="I7" t="s">
        <v>101</v>
      </c>
      <c r="J7">
        <v>0</v>
      </c>
      <c r="L7">
        <v>13</v>
      </c>
      <c r="M7">
        <f t="shared" si="1"/>
        <v>26</v>
      </c>
      <c r="T7" s="3"/>
      <c r="X7" s="3"/>
      <c r="Y7" s="3"/>
      <c r="AA7" s="3"/>
      <c r="AB7" s="3"/>
    </row>
    <row r="8" spans="3:32" x14ac:dyDescent="0.25">
      <c r="C8" s="1">
        <f t="shared" si="2"/>
        <v>43907</v>
      </c>
      <c r="D8">
        <f t="shared" si="0"/>
        <v>11</v>
      </c>
      <c r="F8" t="str">
        <f t="shared" si="3"/>
        <v/>
      </c>
      <c r="G8" s="1">
        <v>43907</v>
      </c>
      <c r="H8" t="s">
        <v>23</v>
      </c>
      <c r="I8" t="s">
        <v>60</v>
      </c>
      <c r="J8">
        <v>0</v>
      </c>
      <c r="L8">
        <v>20</v>
      </c>
      <c r="M8">
        <f t="shared" si="1"/>
        <v>32</v>
      </c>
      <c r="T8" s="3"/>
      <c r="X8" s="3"/>
      <c r="Y8" s="3"/>
      <c r="AA8" s="3"/>
      <c r="AB8" s="3"/>
    </row>
    <row r="9" spans="3:32" x14ac:dyDescent="0.25">
      <c r="C9" s="1">
        <f t="shared" si="2"/>
        <v>43908</v>
      </c>
      <c r="D9">
        <f t="shared" si="0"/>
        <v>18</v>
      </c>
      <c r="F9" t="str">
        <f t="shared" si="3"/>
        <v/>
      </c>
      <c r="G9" s="1">
        <v>43908</v>
      </c>
      <c r="H9" t="s">
        <v>23</v>
      </c>
      <c r="I9" t="s">
        <v>102</v>
      </c>
      <c r="J9">
        <v>0</v>
      </c>
      <c r="L9">
        <v>18</v>
      </c>
      <c r="M9">
        <f t="shared" si="1"/>
        <v>38</v>
      </c>
      <c r="T9" s="3"/>
      <c r="X9" s="3"/>
      <c r="Y9" s="3"/>
      <c r="AA9" s="3"/>
      <c r="AB9" s="3"/>
    </row>
    <row r="10" spans="3:32" x14ac:dyDescent="0.25">
      <c r="C10" s="1">
        <f t="shared" si="2"/>
        <v>43909</v>
      </c>
      <c r="D10">
        <f t="shared" si="0"/>
        <v>18</v>
      </c>
      <c r="F10" t="str">
        <f t="shared" si="3"/>
        <v/>
      </c>
      <c r="G10" s="1">
        <v>43909</v>
      </c>
      <c r="H10" t="s">
        <v>23</v>
      </c>
      <c r="I10" t="s">
        <v>103</v>
      </c>
      <c r="J10">
        <v>0</v>
      </c>
      <c r="L10">
        <v>12</v>
      </c>
      <c r="M10">
        <f t="shared" si="1"/>
        <v>43</v>
      </c>
      <c r="T10" s="3"/>
      <c r="X10" s="3"/>
      <c r="Y10" s="3"/>
      <c r="AA10" s="3"/>
      <c r="AB10" s="3"/>
    </row>
    <row r="11" spans="3:32" x14ac:dyDescent="0.25">
      <c r="C11" s="1">
        <f t="shared" si="2"/>
        <v>43910</v>
      </c>
      <c r="D11">
        <f t="shared" si="0"/>
        <v>20</v>
      </c>
      <c r="E11" t="e">
        <f t="shared" ref="E11:E17" si="5">_xlfn.NUMBERVALUE(LEFT(J11,FIND("(",J11)-1))</f>
        <v>#VALUE!</v>
      </c>
      <c r="F11" t="str">
        <f t="shared" si="3"/>
        <v/>
      </c>
      <c r="G11" s="1">
        <v>43910</v>
      </c>
      <c r="H11" t="s">
        <v>23</v>
      </c>
      <c r="I11" t="s">
        <v>104</v>
      </c>
      <c r="J11">
        <v>0</v>
      </c>
      <c r="L11">
        <v>17</v>
      </c>
      <c r="M11">
        <f t="shared" si="1"/>
        <v>51</v>
      </c>
      <c r="T11" s="3"/>
      <c r="U11" s="3"/>
    </row>
    <row r="12" spans="3:32" x14ac:dyDescent="0.25">
      <c r="C12" s="1">
        <f t="shared" si="2"/>
        <v>43911</v>
      </c>
      <c r="D12">
        <f t="shared" si="0"/>
        <v>23</v>
      </c>
      <c r="E12" t="e">
        <f t="shared" si="5"/>
        <v>#VALUE!</v>
      </c>
      <c r="F12" t="str">
        <f t="shared" si="3"/>
        <v/>
      </c>
      <c r="G12" s="1">
        <v>43911</v>
      </c>
      <c r="H12" t="s">
        <v>23</v>
      </c>
      <c r="I12" t="s">
        <v>105</v>
      </c>
      <c r="J12">
        <v>0</v>
      </c>
      <c r="L12">
        <v>16</v>
      </c>
      <c r="M12">
        <f t="shared" si="1"/>
        <v>60</v>
      </c>
      <c r="T12" s="3"/>
      <c r="X12" s="3"/>
      <c r="Y12" s="3"/>
      <c r="AA12" s="3"/>
      <c r="AB12" s="3"/>
    </row>
    <row r="13" spans="3:32" x14ac:dyDescent="0.25">
      <c r="C13" s="1">
        <f t="shared" si="2"/>
        <v>43912</v>
      </c>
      <c r="D13">
        <f t="shared" si="0"/>
        <v>26</v>
      </c>
      <c r="E13" t="e">
        <f t="shared" ref="E13" si="6">_xlfn.NUMBERVALUE(LEFT(J13,FIND("(",J13)-1))</f>
        <v>#VALUE!</v>
      </c>
      <c r="F13" t="str">
        <f t="shared" si="3"/>
        <v/>
      </c>
      <c r="G13" s="1">
        <v>43912</v>
      </c>
      <c r="H13" t="s">
        <v>23</v>
      </c>
      <c r="I13" t="s">
        <v>106</v>
      </c>
      <c r="J13">
        <v>0</v>
      </c>
      <c r="L13">
        <v>11</v>
      </c>
      <c r="M13">
        <f t="shared" si="1"/>
        <v>67</v>
      </c>
      <c r="AA13" s="3"/>
      <c r="AB13" s="3"/>
    </row>
    <row r="14" spans="3:32" x14ac:dyDescent="0.25">
      <c r="C14" s="1">
        <f t="shared" si="2"/>
        <v>43913</v>
      </c>
      <c r="D14">
        <f t="shared" si="0"/>
        <v>28</v>
      </c>
      <c r="E14" t="e">
        <f t="shared" si="5"/>
        <v>#VALUE!</v>
      </c>
      <c r="F14" t="str">
        <f t="shared" si="3"/>
        <v/>
      </c>
      <c r="G14" s="1">
        <v>43913</v>
      </c>
      <c r="H14" t="s">
        <v>23</v>
      </c>
      <c r="I14" t="s">
        <v>61</v>
      </c>
      <c r="J14">
        <v>0</v>
      </c>
      <c r="L14">
        <v>18</v>
      </c>
      <c r="M14">
        <f t="shared" si="1"/>
        <v>80</v>
      </c>
      <c r="T14" s="3"/>
      <c r="X14" s="3"/>
      <c r="AA14" s="3"/>
      <c r="AB14" s="3"/>
      <c r="AE14" s="3"/>
      <c r="AF14" s="3"/>
    </row>
    <row r="15" spans="3:32" x14ac:dyDescent="0.25">
      <c r="C15" s="1">
        <f t="shared" si="2"/>
        <v>43914</v>
      </c>
      <c r="D15">
        <f t="shared" si="0"/>
        <v>33</v>
      </c>
      <c r="E15" t="e">
        <f t="shared" si="5"/>
        <v>#VALUE!</v>
      </c>
      <c r="F15" t="str">
        <f t="shared" si="3"/>
        <v/>
      </c>
      <c r="G15" s="1">
        <v>43914</v>
      </c>
      <c r="H15" t="s">
        <v>23</v>
      </c>
      <c r="I15" t="s">
        <v>74</v>
      </c>
      <c r="J15">
        <v>0</v>
      </c>
      <c r="L15">
        <v>11</v>
      </c>
      <c r="M15">
        <f t="shared" si="1"/>
        <v>89</v>
      </c>
      <c r="T15" s="3"/>
      <c r="U15" s="3"/>
      <c r="X15" s="3"/>
      <c r="Y15" s="3"/>
      <c r="AA15" s="3"/>
      <c r="AB15" s="3"/>
      <c r="AE15" s="3"/>
      <c r="AF15" s="3"/>
    </row>
    <row r="16" spans="3:32" x14ac:dyDescent="0.25">
      <c r="C16" s="1">
        <f t="shared" si="2"/>
        <v>43915</v>
      </c>
      <c r="D16">
        <f t="shared" si="0"/>
        <v>49</v>
      </c>
      <c r="E16" t="e">
        <f t="shared" si="5"/>
        <v>#VALUE!</v>
      </c>
      <c r="F16" t="str">
        <f t="shared" si="3"/>
        <v/>
      </c>
      <c r="G16" s="1">
        <v>43915</v>
      </c>
      <c r="H16" t="s">
        <v>23</v>
      </c>
      <c r="I16" t="s">
        <v>107</v>
      </c>
      <c r="J16">
        <v>0</v>
      </c>
      <c r="L16">
        <v>11</v>
      </c>
      <c r="M16">
        <f t="shared" si="1"/>
        <v>99</v>
      </c>
      <c r="T16" s="3"/>
      <c r="X16" s="3"/>
      <c r="Y16" s="3"/>
      <c r="AA16" s="3"/>
      <c r="AB16" s="3"/>
      <c r="AE16" s="3"/>
      <c r="AF16" s="3"/>
    </row>
    <row r="17" spans="3:32" ht="15" customHeight="1" x14ac:dyDescent="0.25">
      <c r="C17" s="1">
        <f t="shared" si="2"/>
        <v>43916</v>
      </c>
      <c r="D17">
        <f t="shared" si="0"/>
        <v>56</v>
      </c>
      <c r="E17" t="e">
        <f t="shared" si="5"/>
        <v>#VALUE!</v>
      </c>
      <c r="F17" t="str">
        <f t="shared" si="3"/>
        <v/>
      </c>
      <c r="G17" s="1">
        <v>43916</v>
      </c>
      <c r="H17" t="s">
        <v>23</v>
      </c>
      <c r="I17" t="s">
        <v>108</v>
      </c>
      <c r="J17">
        <v>0</v>
      </c>
      <c r="L17">
        <v>11</v>
      </c>
      <c r="M17">
        <f t="shared" si="1"/>
        <v>110</v>
      </c>
      <c r="T17" s="3"/>
      <c r="X17" s="3"/>
      <c r="AA17" s="3"/>
      <c r="AB17" s="3"/>
      <c r="AE17" s="3"/>
      <c r="AF17" s="3"/>
    </row>
    <row r="18" spans="3:32" x14ac:dyDescent="0.25">
      <c r="C18" s="1">
        <f t="shared" si="2"/>
        <v>43917</v>
      </c>
      <c r="D18">
        <f t="shared" si="0"/>
        <v>70</v>
      </c>
      <c r="F18" t="str">
        <f t="shared" si="3"/>
        <v/>
      </c>
      <c r="G18" s="1">
        <v>43917</v>
      </c>
      <c r="H18" t="s">
        <v>23</v>
      </c>
      <c r="I18" t="s">
        <v>31</v>
      </c>
      <c r="J18">
        <v>0</v>
      </c>
      <c r="L18">
        <v>4</v>
      </c>
      <c r="M18">
        <f t="shared" si="1"/>
        <v>115</v>
      </c>
      <c r="T18" s="3"/>
      <c r="X18" s="3"/>
      <c r="AA18" s="3"/>
      <c r="AB18" s="3"/>
      <c r="AE18" s="3"/>
      <c r="AF18" s="3"/>
    </row>
    <row r="19" spans="3:32" ht="15" customHeight="1" x14ac:dyDescent="0.25">
      <c r="C19" s="1">
        <f t="shared" si="2"/>
        <v>43918</v>
      </c>
      <c r="D19">
        <f t="shared" si="0"/>
        <v>84</v>
      </c>
      <c r="E19">
        <v>1</v>
      </c>
      <c r="F19" t="str">
        <f t="shared" si="3"/>
        <v/>
      </c>
      <c r="G19" s="1">
        <v>43918</v>
      </c>
      <c r="H19" t="s">
        <v>23</v>
      </c>
      <c r="I19" t="s">
        <v>109</v>
      </c>
      <c r="J19">
        <v>0</v>
      </c>
      <c r="L19">
        <v>24</v>
      </c>
      <c r="M19">
        <f t="shared" si="1"/>
        <v>143</v>
      </c>
      <c r="T19" s="3"/>
      <c r="X19" s="3"/>
      <c r="Y19" s="3"/>
      <c r="AA19" s="3"/>
      <c r="AB19" s="3"/>
      <c r="AC19" s="3"/>
      <c r="AE19" s="3"/>
      <c r="AF19" s="3"/>
    </row>
    <row r="20" spans="3:32" x14ac:dyDescent="0.25">
      <c r="C20" s="1">
        <f t="shared" si="2"/>
        <v>0</v>
      </c>
      <c r="G20" s="1"/>
      <c r="J20">
        <v>0</v>
      </c>
      <c r="L20">
        <v>16</v>
      </c>
      <c r="M20">
        <f t="shared" si="1"/>
        <v>166</v>
      </c>
      <c r="T20" s="3"/>
      <c r="X20" s="3"/>
      <c r="Y20" s="3"/>
      <c r="AA20" s="3"/>
      <c r="AB20" s="3"/>
      <c r="AC20" s="3"/>
      <c r="AE20" s="3"/>
      <c r="AF20" s="3"/>
    </row>
    <row r="21" spans="3:32" ht="15" customHeight="1" x14ac:dyDescent="0.25">
      <c r="C21" s="1">
        <f t="shared" si="2"/>
        <v>43920</v>
      </c>
      <c r="D21">
        <f t="shared" si="0"/>
        <v>94</v>
      </c>
      <c r="E21">
        <v>1</v>
      </c>
      <c r="F21" t="str">
        <f t="shared" si="3"/>
        <v>!</v>
      </c>
      <c r="G21" s="1">
        <v>43920</v>
      </c>
      <c r="H21" t="s">
        <v>23</v>
      </c>
      <c r="I21" t="s">
        <v>110</v>
      </c>
      <c r="J21">
        <v>0</v>
      </c>
      <c r="L21">
        <v>15</v>
      </c>
      <c r="M21">
        <f t="shared" si="1"/>
        <v>191</v>
      </c>
      <c r="X21" s="3"/>
      <c r="AA21" s="3"/>
      <c r="AB21" s="3"/>
      <c r="AE21" s="3"/>
      <c r="AF21" s="3"/>
    </row>
    <row r="22" spans="3:32" ht="14.45" customHeight="1" x14ac:dyDescent="0.25">
      <c r="C22" s="1">
        <f t="shared" si="2"/>
        <v>0</v>
      </c>
      <c r="G22" s="1"/>
      <c r="J22">
        <v>0</v>
      </c>
      <c r="L22">
        <v>17</v>
      </c>
      <c r="M22">
        <f t="shared" si="1"/>
        <v>224</v>
      </c>
      <c r="T22" s="3"/>
      <c r="X22" s="3"/>
      <c r="Y22" s="3"/>
      <c r="AA22" s="3"/>
      <c r="AB22" s="3"/>
      <c r="AE22" s="3"/>
      <c r="AF22" s="3"/>
    </row>
    <row r="23" spans="3:32" ht="15" customHeight="1" x14ac:dyDescent="0.25">
      <c r="C23" s="1">
        <f t="shared" si="2"/>
        <v>0</v>
      </c>
      <c r="G23" s="1"/>
      <c r="J23">
        <v>0</v>
      </c>
      <c r="L23">
        <v>9</v>
      </c>
      <c r="M23">
        <f t="shared" si="1"/>
        <v>245</v>
      </c>
      <c r="T23" s="3"/>
      <c r="U23" s="3"/>
      <c r="X23" s="3"/>
      <c r="Y23" s="3"/>
      <c r="AA23" s="3"/>
      <c r="AB23" s="3"/>
      <c r="AE23" s="3"/>
      <c r="AF23" s="3"/>
    </row>
    <row r="24" spans="3:32" x14ac:dyDescent="0.25">
      <c r="C24" s="1">
        <f t="shared" si="2"/>
        <v>43923</v>
      </c>
      <c r="D24">
        <f t="shared" si="0"/>
        <v>137</v>
      </c>
      <c r="E24">
        <v>1</v>
      </c>
      <c r="F24" t="str">
        <f t="shared" si="3"/>
        <v>!</v>
      </c>
      <c r="G24" s="1">
        <v>43923</v>
      </c>
      <c r="H24" t="s">
        <v>23</v>
      </c>
      <c r="I24" t="s">
        <v>111</v>
      </c>
      <c r="J24">
        <v>0</v>
      </c>
      <c r="L24">
        <v>9</v>
      </c>
      <c r="M24">
        <f t="shared" si="1"/>
        <v>268</v>
      </c>
      <c r="T24" s="3"/>
      <c r="U24" s="3"/>
      <c r="V24" s="3"/>
      <c r="X24" s="3"/>
      <c r="Y24" s="3"/>
      <c r="AA24" s="3"/>
      <c r="AB24" s="3"/>
      <c r="AE24" s="3"/>
      <c r="AF24" s="3"/>
    </row>
    <row r="25" spans="3:32" ht="15" customHeight="1" x14ac:dyDescent="0.25">
      <c r="C25" s="1">
        <f t="shared" si="2"/>
        <v>43924</v>
      </c>
      <c r="D25">
        <f t="shared" si="0"/>
        <v>153</v>
      </c>
      <c r="E25">
        <v>1</v>
      </c>
      <c r="F25" t="str">
        <f t="shared" si="3"/>
        <v/>
      </c>
      <c r="G25" s="1">
        <v>43924</v>
      </c>
      <c r="H25" t="s">
        <v>23</v>
      </c>
      <c r="I25" t="s">
        <v>112</v>
      </c>
      <c r="J25">
        <v>0</v>
      </c>
      <c r="L25">
        <v>10</v>
      </c>
      <c r="M25">
        <f t="shared" si="1"/>
        <v>295</v>
      </c>
      <c r="T25" s="3"/>
      <c r="AA25" s="3"/>
      <c r="AB25" s="3"/>
    </row>
    <row r="26" spans="3:32" x14ac:dyDescent="0.25">
      <c r="C26" s="1">
        <f t="shared" si="2"/>
        <v>43925</v>
      </c>
      <c r="D26">
        <f t="shared" si="0"/>
        <v>187</v>
      </c>
      <c r="E26">
        <v>1</v>
      </c>
      <c r="F26" t="str">
        <f t="shared" si="3"/>
        <v/>
      </c>
      <c r="G26" s="1">
        <v>43925</v>
      </c>
      <c r="H26" t="s">
        <v>23</v>
      </c>
      <c r="I26" t="s">
        <v>113</v>
      </c>
      <c r="J26">
        <v>0</v>
      </c>
      <c r="L26">
        <v>6</v>
      </c>
      <c r="M26">
        <f t="shared" si="1"/>
        <v>313</v>
      </c>
      <c r="T26" s="3"/>
      <c r="X26" s="3"/>
      <c r="AA26" s="3"/>
      <c r="AB26" s="3"/>
    </row>
    <row r="27" spans="3:32" ht="15" customHeight="1" x14ac:dyDescent="0.25">
      <c r="C27" s="1">
        <f t="shared" si="2"/>
        <v>0</v>
      </c>
      <c r="G27" s="1"/>
      <c r="J27">
        <v>0</v>
      </c>
      <c r="L27">
        <v>9</v>
      </c>
      <c r="M27">
        <f t="shared" si="1"/>
        <v>342</v>
      </c>
      <c r="T27" s="3"/>
      <c r="X27" s="3"/>
      <c r="AA27" s="3"/>
      <c r="AB27" s="3"/>
    </row>
    <row r="28" spans="3:32" x14ac:dyDescent="0.25">
      <c r="C28" s="1">
        <f t="shared" si="2"/>
        <v>43927</v>
      </c>
      <c r="D28">
        <f t="shared" si="0"/>
        <v>212</v>
      </c>
      <c r="E28">
        <v>1</v>
      </c>
      <c r="F28" t="str">
        <f t="shared" si="3"/>
        <v>!</v>
      </c>
      <c r="G28" s="1">
        <v>43927</v>
      </c>
      <c r="H28" t="s">
        <v>23</v>
      </c>
      <c r="I28" t="s">
        <v>114</v>
      </c>
      <c r="J28" t="s">
        <v>86</v>
      </c>
      <c r="L28">
        <v>5</v>
      </c>
      <c r="M28">
        <f t="shared" si="1"/>
        <v>360</v>
      </c>
      <c r="AA28" s="3"/>
      <c r="AB28" s="3"/>
    </row>
    <row r="29" spans="3:32" ht="15" customHeight="1" x14ac:dyDescent="0.25">
      <c r="C29" s="1">
        <f t="shared" si="2"/>
        <v>43928</v>
      </c>
      <c r="D29">
        <f t="shared" si="0"/>
        <v>221</v>
      </c>
      <c r="E29">
        <v>1</v>
      </c>
      <c r="F29" t="str">
        <f t="shared" si="3"/>
        <v/>
      </c>
      <c r="G29" s="1">
        <v>43928</v>
      </c>
      <c r="H29" t="s">
        <v>23</v>
      </c>
      <c r="I29" t="s">
        <v>115</v>
      </c>
      <c r="J29" t="s">
        <v>88</v>
      </c>
      <c r="L29">
        <v>5</v>
      </c>
      <c r="M29">
        <f>INT(M30/((100+L30)/100))</f>
        <v>378</v>
      </c>
      <c r="AA29" s="3"/>
      <c r="AB29" s="3"/>
    </row>
    <row r="30" spans="3:32" x14ac:dyDescent="0.25">
      <c r="C30" s="1">
        <f t="shared" si="2"/>
        <v>43929</v>
      </c>
      <c r="D30">
        <f t="shared" si="0"/>
        <v>230</v>
      </c>
      <c r="E30">
        <v>1</v>
      </c>
      <c r="F30" t="str">
        <f t="shared" si="3"/>
        <v/>
      </c>
      <c r="G30" s="1">
        <v>43929</v>
      </c>
      <c r="H30" t="s">
        <v>23</v>
      </c>
      <c r="I30" t="s">
        <v>116</v>
      </c>
      <c r="J30" t="s">
        <v>90</v>
      </c>
      <c r="L30">
        <v>4</v>
      </c>
      <c r="M30">
        <f>394</f>
        <v>394</v>
      </c>
      <c r="T30" s="3"/>
      <c r="X30" s="3"/>
      <c r="AA30" s="3"/>
      <c r="AB30" s="3"/>
    </row>
    <row r="31" spans="3:32" ht="15" customHeight="1" x14ac:dyDescent="0.25">
      <c r="C31" s="1">
        <f t="shared" si="2"/>
        <v>43930</v>
      </c>
      <c r="D31">
        <f t="shared" si="0"/>
        <v>239</v>
      </c>
      <c r="E31">
        <v>1</v>
      </c>
      <c r="F31" t="str">
        <f t="shared" si="3"/>
        <v/>
      </c>
      <c r="G31" s="1">
        <v>43930</v>
      </c>
      <c r="H31" t="s">
        <v>23</v>
      </c>
      <c r="I31" t="s">
        <v>117</v>
      </c>
      <c r="J31" t="s">
        <v>92</v>
      </c>
      <c r="AA31" s="3"/>
      <c r="AB31" s="3"/>
    </row>
    <row r="32" spans="3:32" x14ac:dyDescent="0.25">
      <c r="C32" s="1">
        <f t="shared" si="2"/>
        <v>43931</v>
      </c>
      <c r="D32">
        <f t="shared" si="0"/>
        <v>253</v>
      </c>
      <c r="E32">
        <v>1</v>
      </c>
      <c r="F32" t="str">
        <f t="shared" si="3"/>
        <v/>
      </c>
      <c r="G32" s="1">
        <v>43931</v>
      </c>
      <c r="H32" t="s">
        <v>23</v>
      </c>
      <c r="I32" t="s">
        <v>118</v>
      </c>
      <c r="J32" t="s">
        <v>94</v>
      </c>
      <c r="T32" s="3"/>
      <c r="U32" s="3"/>
      <c r="V32" s="3"/>
      <c r="X32" s="3"/>
      <c r="Y32" s="3"/>
      <c r="AA32" s="3"/>
      <c r="AB32" s="3"/>
    </row>
    <row r="33" spans="3:28" ht="15" customHeight="1" x14ac:dyDescent="0.25">
      <c r="C33" s="1">
        <f t="shared" si="2"/>
        <v>43932</v>
      </c>
      <c r="D33">
        <f t="shared" si="0"/>
        <v>261</v>
      </c>
      <c r="E33">
        <v>1</v>
      </c>
      <c r="F33" t="str">
        <f t="shared" si="3"/>
        <v/>
      </c>
      <c r="G33" s="1">
        <v>43932</v>
      </c>
      <c r="H33" t="s">
        <v>23</v>
      </c>
      <c r="I33" t="s">
        <v>119</v>
      </c>
      <c r="J33" t="s">
        <v>96</v>
      </c>
      <c r="T33" s="3"/>
      <c r="AA33" s="3"/>
      <c r="AB33" s="3"/>
    </row>
    <row r="34" spans="3:28" ht="14.45" customHeight="1" x14ac:dyDescent="0.25">
      <c r="C34" s="1">
        <f t="shared" si="2"/>
        <v>43925</v>
      </c>
      <c r="D34">
        <f t="shared" si="0"/>
        <v>2112</v>
      </c>
      <c r="E34">
        <v>1</v>
      </c>
      <c r="F34" t="str">
        <f t="shared" si="3"/>
        <v/>
      </c>
      <c r="G34" s="1">
        <v>43925</v>
      </c>
      <c r="H34" t="s">
        <v>15</v>
      </c>
      <c r="I34" t="s">
        <v>85</v>
      </c>
      <c r="J34" t="s">
        <v>98</v>
      </c>
      <c r="T34" s="3"/>
      <c r="U34" s="3"/>
      <c r="V34" s="3"/>
      <c r="X34" s="3"/>
      <c r="Y34" s="3"/>
      <c r="AA34" s="3"/>
      <c r="AB34" s="3"/>
    </row>
    <row r="35" spans="3:28" ht="15" customHeight="1" x14ac:dyDescent="0.25">
      <c r="C35" s="1">
        <f t="shared" si="2"/>
        <v>43926</v>
      </c>
      <c r="D35">
        <f t="shared" si="0"/>
        <v>2267</v>
      </c>
      <c r="E35">
        <v>1</v>
      </c>
      <c r="F35" t="str">
        <f t="shared" si="3"/>
        <v/>
      </c>
      <c r="G35" s="1">
        <v>43926</v>
      </c>
      <c r="H35" t="s">
        <v>15</v>
      </c>
      <c r="I35" t="s">
        <v>87</v>
      </c>
      <c r="J35" t="s">
        <v>100</v>
      </c>
      <c r="T35" s="3"/>
      <c r="X35" s="3"/>
      <c r="AA35" s="3"/>
      <c r="AB35" s="3"/>
    </row>
    <row r="36" spans="3:28" x14ac:dyDescent="0.25">
      <c r="C36" s="1">
        <f t="shared" si="2"/>
        <v>43927</v>
      </c>
      <c r="D36">
        <f t="shared" si="0"/>
        <v>2440</v>
      </c>
      <c r="E36">
        <v>1</v>
      </c>
      <c r="F36" t="str">
        <f t="shared" si="3"/>
        <v/>
      </c>
      <c r="G36" s="1">
        <v>43927</v>
      </c>
      <c r="H36" t="s">
        <v>15</v>
      </c>
      <c r="I36" t="s">
        <v>89</v>
      </c>
      <c r="J36" t="s">
        <v>82</v>
      </c>
      <c r="AA36" s="3"/>
      <c r="AB36" s="3"/>
    </row>
    <row r="37" spans="3:28" ht="15" customHeight="1" x14ac:dyDescent="0.25">
      <c r="C37" s="1">
        <f t="shared" si="2"/>
        <v>43928</v>
      </c>
      <c r="D37">
        <f t="shared" si="0"/>
        <v>2578</v>
      </c>
      <c r="E37">
        <v>1</v>
      </c>
      <c r="F37" t="str">
        <f t="shared" si="3"/>
        <v/>
      </c>
      <c r="G37" s="1">
        <v>43928</v>
      </c>
      <c r="H37" t="s">
        <v>15</v>
      </c>
      <c r="I37" t="s">
        <v>91</v>
      </c>
      <c r="J37" t="s">
        <v>84</v>
      </c>
      <c r="T37" s="3"/>
      <c r="X37" s="3"/>
      <c r="AA37" s="3"/>
      <c r="AB37" s="3"/>
    </row>
    <row r="38" spans="3:28" x14ac:dyDescent="0.25">
      <c r="C38" s="1">
        <f t="shared" si="2"/>
        <v>43929</v>
      </c>
      <c r="D38">
        <f t="shared" si="0"/>
        <v>2756</v>
      </c>
      <c r="E38">
        <v>1</v>
      </c>
      <c r="F38" t="str">
        <f t="shared" si="3"/>
        <v/>
      </c>
      <c r="G38" s="1">
        <v>43929</v>
      </c>
      <c r="H38" t="s">
        <v>15</v>
      </c>
      <c r="I38" t="s">
        <v>93</v>
      </c>
      <c r="J38" t="s">
        <v>80</v>
      </c>
      <c r="T38" s="3"/>
      <c r="X38" s="3"/>
      <c r="AA38" s="3"/>
      <c r="AB38" s="3"/>
    </row>
    <row r="39" spans="3:28" ht="15" customHeight="1" x14ac:dyDescent="0.25">
      <c r="C39" s="1">
        <f t="shared" si="2"/>
        <v>43930</v>
      </c>
      <c r="D39">
        <f t="shared" si="0"/>
        <v>2885</v>
      </c>
      <c r="E39" t="e">
        <f t="shared" ref="E39" si="7">_xlfn.NUMBERVALUE(LEFT(J39,FIND("(",J39)-1))</f>
        <v>#VALUE!</v>
      </c>
      <c r="F39" t="str">
        <f t="shared" si="3"/>
        <v/>
      </c>
      <c r="G39" s="1">
        <v>43930</v>
      </c>
      <c r="H39" t="s">
        <v>15</v>
      </c>
      <c r="I39" t="s">
        <v>95</v>
      </c>
      <c r="J39">
        <v>27</v>
      </c>
      <c r="T39" s="3"/>
      <c r="X39" s="3"/>
      <c r="AA39" s="3"/>
      <c r="AB39" s="3"/>
    </row>
    <row r="40" spans="3:28" x14ac:dyDescent="0.25">
      <c r="C40" s="1">
        <f t="shared" ref="C40:C41" si="8">G40</f>
        <v>43931</v>
      </c>
      <c r="D40">
        <f t="shared" si="0"/>
        <v>3068</v>
      </c>
      <c r="E40" t="e">
        <f t="shared" ref="E40:E41" si="9">_xlfn.NUMBERVALUE(LEFT(J40,FIND("(",J40)-1))</f>
        <v>#VALUE!</v>
      </c>
      <c r="F40" t="str">
        <f t="shared" si="3"/>
        <v/>
      </c>
      <c r="G40" s="1">
        <v>43931</v>
      </c>
      <c r="H40" t="s">
        <v>15</v>
      </c>
      <c r="I40" t="s">
        <v>97</v>
      </c>
      <c r="J40">
        <v>29</v>
      </c>
      <c r="T40" s="3"/>
      <c r="U40" s="3"/>
      <c r="X40" s="3"/>
      <c r="Y40" s="3"/>
      <c r="AA40" s="3"/>
      <c r="AB40" s="3"/>
    </row>
    <row r="41" spans="3:28" ht="15" customHeight="1" x14ac:dyDescent="0.25">
      <c r="C41" s="1">
        <f t="shared" si="8"/>
        <v>43932</v>
      </c>
      <c r="D41">
        <f t="shared" si="0"/>
        <v>3213</v>
      </c>
      <c r="E41" t="e">
        <f t="shared" si="9"/>
        <v>#VALUE!</v>
      </c>
      <c r="F41" t="str">
        <f t="shared" si="3"/>
        <v/>
      </c>
      <c r="G41" s="1">
        <v>43932</v>
      </c>
      <c r="H41" t="s">
        <v>15</v>
      </c>
      <c r="I41" t="s">
        <v>99</v>
      </c>
      <c r="J41">
        <v>33</v>
      </c>
      <c r="T41" s="3"/>
      <c r="X41" s="3"/>
      <c r="Y41" s="3"/>
      <c r="AA41" s="3"/>
      <c r="AB41" s="3"/>
    </row>
    <row r="42" spans="3:28" x14ac:dyDescent="0.25">
      <c r="C42" s="1"/>
      <c r="D42">
        <f t="shared" si="0"/>
        <v>679</v>
      </c>
      <c r="F42" t="str">
        <f t="shared" si="3"/>
        <v/>
      </c>
      <c r="G42" s="1">
        <v>43931</v>
      </c>
      <c r="H42" t="s">
        <v>0</v>
      </c>
      <c r="I42" t="s">
        <v>81</v>
      </c>
      <c r="J42">
        <v>38</v>
      </c>
      <c r="T42" s="3"/>
      <c r="X42" s="3"/>
      <c r="AA42" s="3"/>
      <c r="AB42" s="3"/>
    </row>
    <row r="43" spans="3:28" ht="15" customHeight="1" x14ac:dyDescent="0.25">
      <c r="C43" s="1"/>
      <c r="D43">
        <f t="shared" si="0"/>
        <v>711</v>
      </c>
      <c r="F43" t="str">
        <f t="shared" si="3"/>
        <v/>
      </c>
      <c r="G43" s="1">
        <v>43932</v>
      </c>
      <c r="H43" t="s">
        <v>0</v>
      </c>
      <c r="I43" t="s">
        <v>83</v>
      </c>
      <c r="J43">
        <v>44</v>
      </c>
      <c r="AA43" s="3"/>
      <c r="AB43" s="3"/>
    </row>
    <row r="44" spans="3:28" x14ac:dyDescent="0.25">
      <c r="C44" s="1"/>
      <c r="D44">
        <f t="shared" si="0"/>
        <v>12561</v>
      </c>
      <c r="F44" t="str">
        <f t="shared" si="3"/>
        <v/>
      </c>
      <c r="G44" s="1">
        <v>43932</v>
      </c>
      <c r="H44" t="s">
        <v>15</v>
      </c>
      <c r="I44" t="s">
        <v>79</v>
      </c>
      <c r="J44">
        <v>48</v>
      </c>
      <c r="T44" s="3"/>
      <c r="X44" s="3"/>
      <c r="AA44" s="3"/>
      <c r="AB44" s="3"/>
    </row>
    <row r="45" spans="3:28" ht="15" customHeight="1" x14ac:dyDescent="0.25">
      <c r="C45" s="1"/>
      <c r="D45">
        <f t="shared" si="0"/>
        <v>2552</v>
      </c>
      <c r="F45" t="str">
        <f t="shared" si="3"/>
        <v/>
      </c>
      <c r="G45" s="1">
        <v>43929</v>
      </c>
      <c r="H45" t="s">
        <v>0</v>
      </c>
      <c r="I45" t="s">
        <v>75</v>
      </c>
      <c r="J45">
        <v>51</v>
      </c>
      <c r="T45" s="3"/>
      <c r="U45" s="3"/>
      <c r="X45" s="3"/>
      <c r="AA45" s="3"/>
      <c r="AB45" s="3"/>
    </row>
    <row r="46" spans="3:28" x14ac:dyDescent="0.25">
      <c r="C46" s="1"/>
      <c r="D46">
        <f t="shared" si="0"/>
        <v>2792</v>
      </c>
      <c r="F46" t="str">
        <f t="shared" si="3"/>
        <v/>
      </c>
      <c r="G46" s="1">
        <v>43930</v>
      </c>
      <c r="H46" t="s">
        <v>0</v>
      </c>
      <c r="I46" t="s">
        <v>76</v>
      </c>
      <c r="U46" s="3"/>
      <c r="V46" s="3"/>
      <c r="W46" s="3"/>
      <c r="X46" s="3"/>
      <c r="Y46" s="3"/>
      <c r="AA46" s="3"/>
      <c r="AB46" s="3"/>
    </row>
    <row r="47" spans="3:28" ht="15" customHeight="1" x14ac:dyDescent="0.25">
      <c r="C47" s="1"/>
      <c r="F47" t="str">
        <f t="shared" si="3"/>
        <v/>
      </c>
      <c r="G47" s="1">
        <v>43931</v>
      </c>
      <c r="H47" t="s">
        <v>0</v>
      </c>
      <c r="I47" t="s">
        <v>77</v>
      </c>
      <c r="T47" s="3"/>
      <c r="X47" s="3"/>
      <c r="AA47" s="3"/>
      <c r="AB47" s="3"/>
    </row>
    <row r="48" spans="3:28" x14ac:dyDescent="0.25">
      <c r="C48" s="1"/>
      <c r="F48" t="str">
        <f t="shared" si="3"/>
        <v/>
      </c>
      <c r="G48" s="1">
        <v>43932</v>
      </c>
      <c r="H48" t="s">
        <v>0</v>
      </c>
      <c r="I48" t="s">
        <v>78</v>
      </c>
      <c r="Y48" s="3"/>
      <c r="AA48" s="3"/>
      <c r="AB48" s="3"/>
    </row>
    <row r="49" spans="3:28" ht="15" customHeight="1" x14ac:dyDescent="0.25">
      <c r="C49" s="1"/>
      <c r="F49" t="str">
        <f t="shared" si="3"/>
        <v/>
      </c>
      <c r="G49" s="1">
        <v>43932</v>
      </c>
      <c r="H49" t="s">
        <v>0</v>
      </c>
      <c r="I49" t="s">
        <v>73</v>
      </c>
      <c r="T49" s="3"/>
      <c r="X49" s="3"/>
      <c r="AA49" s="3"/>
      <c r="AB49" s="3"/>
    </row>
    <row r="50" spans="3:28" x14ac:dyDescent="0.25">
      <c r="C50" s="1"/>
      <c r="F50" t="str">
        <f t="shared" si="3"/>
        <v/>
      </c>
      <c r="G50" s="1">
        <v>43929</v>
      </c>
      <c r="H50" t="s">
        <v>0</v>
      </c>
      <c r="I50" t="s">
        <v>69</v>
      </c>
      <c r="T50" s="3"/>
      <c r="X50" s="3"/>
      <c r="Y50" s="3"/>
      <c r="AA50" s="3"/>
      <c r="AB50" s="3"/>
    </row>
    <row r="51" spans="3:28" ht="15" customHeight="1" x14ac:dyDescent="0.25">
      <c r="C51" s="1"/>
      <c r="F51" t="str">
        <f t="shared" si="3"/>
        <v/>
      </c>
      <c r="G51" s="1">
        <v>43930</v>
      </c>
      <c r="H51" t="s">
        <v>0</v>
      </c>
      <c r="I51" t="s">
        <v>70</v>
      </c>
      <c r="AA51" s="3"/>
      <c r="AB51" s="3"/>
    </row>
    <row r="52" spans="3:28" x14ac:dyDescent="0.25">
      <c r="C52" s="1"/>
      <c r="F52" t="str">
        <f t="shared" si="3"/>
        <v/>
      </c>
      <c r="G52" s="1">
        <v>43931</v>
      </c>
      <c r="H52" t="s">
        <v>0</v>
      </c>
      <c r="I52" t="s">
        <v>71</v>
      </c>
      <c r="T52" s="3"/>
      <c r="X52" s="3"/>
      <c r="AA52" s="3"/>
      <c r="AB52" s="3"/>
    </row>
    <row r="53" spans="3:28" ht="15" customHeight="1" x14ac:dyDescent="0.25">
      <c r="C53" s="1"/>
      <c r="F53" t="str">
        <f t="shared" si="3"/>
        <v/>
      </c>
      <c r="G53" s="1">
        <v>43932</v>
      </c>
      <c r="H53" t="s">
        <v>0</v>
      </c>
      <c r="I53" t="s">
        <v>72</v>
      </c>
      <c r="AA53" s="3"/>
      <c r="AB53" s="3"/>
    </row>
    <row r="54" spans="3:28" x14ac:dyDescent="0.25">
      <c r="C54" s="1"/>
      <c r="F54" t="str">
        <f t="shared" si="3"/>
        <v/>
      </c>
      <c r="G54" s="1">
        <v>43926</v>
      </c>
      <c r="H54" t="s">
        <v>0</v>
      </c>
      <c r="I54" t="s">
        <v>62</v>
      </c>
    </row>
    <row r="55" spans="3:28" ht="15" customHeight="1" x14ac:dyDescent="0.25">
      <c r="C55" s="1"/>
      <c r="F55" t="str">
        <f t="shared" si="3"/>
        <v/>
      </c>
      <c r="G55" s="1">
        <v>43927</v>
      </c>
      <c r="H55" t="s">
        <v>0</v>
      </c>
      <c r="I55" t="s">
        <v>63</v>
      </c>
    </row>
    <row r="56" spans="3:28" x14ac:dyDescent="0.25">
      <c r="C56" s="1"/>
      <c r="F56" t="str">
        <f t="shared" si="3"/>
        <v/>
      </c>
      <c r="G56" s="1">
        <v>43928</v>
      </c>
      <c r="H56" t="s">
        <v>0</v>
      </c>
      <c r="I56" t="s">
        <v>64</v>
      </c>
      <c r="AA56" s="3"/>
      <c r="AB56" s="3"/>
    </row>
    <row r="57" spans="3:28" x14ac:dyDescent="0.25">
      <c r="C57" s="1"/>
      <c r="F57" t="str">
        <f t="shared" si="3"/>
        <v/>
      </c>
      <c r="G57" s="1">
        <v>43929</v>
      </c>
      <c r="H57" t="s">
        <v>0</v>
      </c>
      <c r="I57" t="s">
        <v>65</v>
      </c>
    </row>
    <row r="58" spans="3:28" ht="15" customHeight="1" x14ac:dyDescent="0.25">
      <c r="C58" s="1"/>
      <c r="F58" t="str">
        <f t="shared" si="3"/>
        <v/>
      </c>
      <c r="G58" s="1">
        <v>43930</v>
      </c>
      <c r="H58" t="s">
        <v>0</v>
      </c>
      <c r="I58" t="s">
        <v>66</v>
      </c>
    </row>
    <row r="59" spans="3:28" x14ac:dyDescent="0.25">
      <c r="C59" s="1"/>
      <c r="F59" t="str">
        <f t="shared" si="3"/>
        <v/>
      </c>
      <c r="G59" s="1">
        <v>43931</v>
      </c>
      <c r="H59" t="s">
        <v>0</v>
      </c>
      <c r="I59" t="s">
        <v>67</v>
      </c>
      <c r="T59" s="3"/>
    </row>
    <row r="60" spans="3:28" x14ac:dyDescent="0.25">
      <c r="C60" s="1"/>
      <c r="F60" t="str">
        <f t="shared" si="3"/>
        <v/>
      </c>
      <c r="G60" s="1">
        <v>43932</v>
      </c>
      <c r="H60" t="s">
        <v>0</v>
      </c>
      <c r="I60" t="s">
        <v>68</v>
      </c>
    </row>
    <row r="61" spans="3:28" ht="15" customHeight="1" x14ac:dyDescent="0.25">
      <c r="C61" s="1"/>
      <c r="F61" t="str">
        <f t="shared" si="3"/>
        <v/>
      </c>
      <c r="G61" s="1"/>
      <c r="T61" s="3"/>
    </row>
    <row r="62" spans="3:28" x14ac:dyDescent="0.25">
      <c r="C62" s="1"/>
      <c r="G62" s="1"/>
    </row>
    <row r="63" spans="3:28" x14ac:dyDescent="0.25">
      <c r="C63" s="1"/>
      <c r="G63" s="1"/>
    </row>
    <row r="64" spans="3:28" x14ac:dyDescent="0.25">
      <c r="C64" s="1"/>
      <c r="G64" s="1"/>
    </row>
    <row r="65" spans="3:7" x14ac:dyDescent="0.25">
      <c r="C65" s="1"/>
      <c r="G65" s="1"/>
    </row>
    <row r="66" spans="3:7" x14ac:dyDescent="0.25">
      <c r="C66" s="1"/>
      <c r="G66" s="1"/>
    </row>
    <row r="67" spans="3:7" x14ac:dyDescent="0.25">
      <c r="C67" s="1"/>
      <c r="G67" s="1"/>
    </row>
    <row r="68" spans="3:7" x14ac:dyDescent="0.25">
      <c r="C68" s="1"/>
      <c r="G68" s="1"/>
    </row>
    <row r="69" spans="3:7" x14ac:dyDescent="0.25">
      <c r="C69" s="1"/>
      <c r="G69" s="1"/>
    </row>
    <row r="70" spans="3:7" x14ac:dyDescent="0.25">
      <c r="C70" s="1"/>
      <c r="G70" s="1"/>
    </row>
    <row r="71" spans="3:7" x14ac:dyDescent="0.25">
      <c r="C71" s="1"/>
      <c r="G71" s="1"/>
    </row>
    <row r="72" spans="3:7" x14ac:dyDescent="0.25">
      <c r="C72" s="1"/>
      <c r="G72" s="1"/>
    </row>
    <row r="73" spans="3:7" x14ac:dyDescent="0.25">
      <c r="C73" s="1"/>
      <c r="G73" s="1"/>
    </row>
    <row r="74" spans="3:7" x14ac:dyDescent="0.25">
      <c r="C74" s="1"/>
      <c r="G74" s="1"/>
    </row>
    <row r="75" spans="3:7" x14ac:dyDescent="0.25">
      <c r="C75" s="1"/>
      <c r="G75" s="1"/>
    </row>
    <row r="76" spans="3:7" x14ac:dyDescent="0.25">
      <c r="C76" s="1"/>
      <c r="G76" s="1"/>
    </row>
    <row r="77" spans="3:7" x14ac:dyDescent="0.25">
      <c r="C77" s="1"/>
      <c r="G77" s="1"/>
    </row>
    <row r="78" spans="3:7" x14ac:dyDescent="0.25">
      <c r="C78" s="1"/>
      <c r="G78" s="1"/>
    </row>
    <row r="79" spans="3:7" x14ac:dyDescent="0.25">
      <c r="C79" s="1"/>
      <c r="G79" s="1"/>
    </row>
    <row r="80" spans="3:7" x14ac:dyDescent="0.25">
      <c r="C80" s="1"/>
      <c r="G80" s="1"/>
    </row>
    <row r="81" spans="3:7" x14ac:dyDescent="0.25">
      <c r="C81" s="1"/>
      <c r="G81" s="1"/>
    </row>
    <row r="82" spans="3:7" x14ac:dyDescent="0.25">
      <c r="C82" s="1"/>
      <c r="G82" s="1"/>
    </row>
    <row r="83" spans="3:7" x14ac:dyDescent="0.25">
      <c r="C83" s="1"/>
      <c r="G83" s="1"/>
    </row>
    <row r="84" spans="3:7" x14ac:dyDescent="0.25">
      <c r="C84" s="1"/>
      <c r="G84" s="1"/>
    </row>
    <row r="85" spans="3:7" x14ac:dyDescent="0.25">
      <c r="C85" s="1"/>
      <c r="G8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BCE6-85FF-45F8-B8D9-191D2E8C659E}">
  <dimension ref="B1:J88"/>
  <sheetViews>
    <sheetView topLeftCell="I10" workbookViewId="0">
      <selection activeCell="X1" sqref="X1"/>
    </sheetView>
  </sheetViews>
  <sheetFormatPr defaultRowHeight="15" x14ac:dyDescent="0.25"/>
  <cols>
    <col min="2" max="2" width="12.140625" customWidth="1"/>
    <col min="7" max="7" width="9.7109375" bestFit="1" customWidth="1"/>
  </cols>
  <sheetData>
    <row r="1" spans="2:10" x14ac:dyDescent="0.25">
      <c r="D1" t="s">
        <v>16</v>
      </c>
      <c r="E1" t="s">
        <v>17</v>
      </c>
    </row>
    <row r="2" spans="2:10" x14ac:dyDescent="0.25">
      <c r="B2" s="1">
        <v>43846</v>
      </c>
      <c r="C2">
        <v>45</v>
      </c>
      <c r="G2" s="1">
        <v>43903</v>
      </c>
      <c r="H2">
        <v>0</v>
      </c>
      <c r="I2">
        <f t="shared" ref="I2:I31" si="0">H2-H1</f>
        <v>0</v>
      </c>
    </row>
    <row r="3" spans="2:10" x14ac:dyDescent="0.25">
      <c r="B3" s="1">
        <v>43847</v>
      </c>
      <c r="C3">
        <v>62</v>
      </c>
      <c r="D3">
        <f>C3-C2</f>
        <v>17</v>
      </c>
      <c r="E3">
        <f>LOG(D3)/LOG(C3)</f>
        <v>0.68648439322027588</v>
      </c>
      <c r="G3" s="1">
        <v>43904</v>
      </c>
      <c r="H3">
        <v>20</v>
      </c>
      <c r="I3">
        <f t="shared" si="0"/>
        <v>20</v>
      </c>
      <c r="J3">
        <f t="shared" ref="J3:J31" si="1">LOG(I3)/LOG(H3)</f>
        <v>1</v>
      </c>
    </row>
    <row r="4" spans="2:10" x14ac:dyDescent="0.25">
      <c r="B4" s="1">
        <v>43848</v>
      </c>
      <c r="C4">
        <v>121</v>
      </c>
      <c r="D4">
        <f t="shared" ref="D4:D67" si="2">C4-C3</f>
        <v>59</v>
      </c>
      <c r="E4">
        <f t="shared" ref="E4:E67" si="3">LOG(D4)/LOG(C4)</f>
        <v>0.85023259567695542</v>
      </c>
      <c r="G4" s="1">
        <v>43905</v>
      </c>
      <c r="H4">
        <v>36</v>
      </c>
      <c r="I4">
        <f t="shared" si="0"/>
        <v>16</v>
      </c>
      <c r="J4">
        <f t="shared" si="1"/>
        <v>0.77370561446908315</v>
      </c>
    </row>
    <row r="5" spans="2:10" x14ac:dyDescent="0.25">
      <c r="B5" s="1">
        <v>43849</v>
      </c>
      <c r="C5">
        <v>198</v>
      </c>
      <c r="D5">
        <f t="shared" si="2"/>
        <v>77</v>
      </c>
      <c r="E5">
        <f t="shared" si="3"/>
        <v>0.82140432709639288</v>
      </c>
      <c r="G5" s="1">
        <v>43906</v>
      </c>
      <c r="H5">
        <v>57</v>
      </c>
      <c r="I5">
        <f t="shared" si="0"/>
        <v>21</v>
      </c>
      <c r="J5">
        <f t="shared" si="1"/>
        <v>0.7530259291898771</v>
      </c>
    </row>
    <row r="6" spans="2:10" x14ac:dyDescent="0.25">
      <c r="B6" s="1">
        <v>43850</v>
      </c>
      <c r="C6">
        <v>291</v>
      </c>
      <c r="D6">
        <f t="shared" si="2"/>
        <v>93</v>
      </c>
      <c r="E6">
        <f t="shared" si="3"/>
        <v>0.79893199800212344</v>
      </c>
      <c r="G6" s="1">
        <v>43907</v>
      </c>
      <c r="H6">
        <v>70</v>
      </c>
      <c r="I6">
        <f t="shared" si="0"/>
        <v>13</v>
      </c>
      <c r="J6">
        <f t="shared" si="1"/>
        <v>0.60373125338002598</v>
      </c>
    </row>
    <row r="7" spans="2:10" x14ac:dyDescent="0.25">
      <c r="B7" s="1">
        <v>43851</v>
      </c>
      <c r="C7">
        <v>440</v>
      </c>
      <c r="D7">
        <f t="shared" si="2"/>
        <v>149</v>
      </c>
      <c r="E7">
        <f t="shared" si="3"/>
        <v>0.82210144624226233</v>
      </c>
      <c r="G7" s="1">
        <v>43908</v>
      </c>
      <c r="H7">
        <v>104</v>
      </c>
      <c r="I7">
        <f t="shared" si="0"/>
        <v>34</v>
      </c>
      <c r="J7">
        <f t="shared" si="1"/>
        <v>0.75927298136513321</v>
      </c>
    </row>
    <row r="8" spans="2:10" x14ac:dyDescent="0.25">
      <c r="B8" s="1">
        <v>43852</v>
      </c>
      <c r="C8">
        <v>571</v>
      </c>
      <c r="D8">
        <f t="shared" si="2"/>
        <v>131</v>
      </c>
      <c r="E8">
        <f t="shared" si="3"/>
        <v>0.768063397748593</v>
      </c>
      <c r="G8" s="1">
        <v>43909</v>
      </c>
      <c r="H8">
        <v>143</v>
      </c>
      <c r="I8">
        <f t="shared" si="0"/>
        <v>39</v>
      </c>
      <c r="J8">
        <f t="shared" si="1"/>
        <v>0.73819793265173872</v>
      </c>
    </row>
    <row r="9" spans="2:10" x14ac:dyDescent="0.25">
      <c r="B9" s="1">
        <v>43853</v>
      </c>
      <c r="C9">
        <v>830</v>
      </c>
      <c r="D9">
        <f t="shared" si="2"/>
        <v>259</v>
      </c>
      <c r="E9">
        <f t="shared" si="3"/>
        <v>0.8267335397378397</v>
      </c>
      <c r="G9" s="1">
        <v>43910</v>
      </c>
      <c r="H9">
        <v>184</v>
      </c>
      <c r="I9">
        <f t="shared" si="0"/>
        <v>41</v>
      </c>
      <c r="J9">
        <f t="shared" si="1"/>
        <v>0.71210312826690636</v>
      </c>
    </row>
    <row r="10" spans="2:10" x14ac:dyDescent="0.25">
      <c r="B10" s="1">
        <v>43854</v>
      </c>
      <c r="C10">
        <v>1287</v>
      </c>
      <c r="D10">
        <f t="shared" si="2"/>
        <v>457</v>
      </c>
      <c r="E10">
        <f t="shared" si="3"/>
        <v>0.85539444009794219</v>
      </c>
      <c r="G10" s="1">
        <v>43911</v>
      </c>
      <c r="H10">
        <v>230</v>
      </c>
      <c r="I10">
        <f t="shared" si="0"/>
        <v>46</v>
      </c>
      <c r="J10">
        <f t="shared" si="1"/>
        <v>0.70404294954043456</v>
      </c>
    </row>
    <row r="11" spans="2:10" x14ac:dyDescent="0.25">
      <c r="B11" s="1">
        <v>43855</v>
      </c>
      <c r="C11">
        <v>1975</v>
      </c>
      <c r="D11">
        <f t="shared" si="2"/>
        <v>688</v>
      </c>
      <c r="E11">
        <f t="shared" si="3"/>
        <v>0.86103191109894806</v>
      </c>
      <c r="G11" s="1">
        <v>43912</v>
      </c>
      <c r="H11">
        <v>269</v>
      </c>
      <c r="I11">
        <f t="shared" si="0"/>
        <v>39</v>
      </c>
      <c r="J11">
        <f t="shared" si="1"/>
        <v>0.65482585205143717</v>
      </c>
    </row>
    <row r="12" spans="2:10" x14ac:dyDescent="0.25">
      <c r="B12" s="1">
        <v>43856</v>
      </c>
      <c r="C12">
        <v>2744</v>
      </c>
      <c r="D12">
        <f t="shared" si="2"/>
        <v>769</v>
      </c>
      <c r="E12">
        <f t="shared" si="3"/>
        <v>0.83932633759474695</v>
      </c>
      <c r="G12" s="1">
        <v>43913</v>
      </c>
      <c r="H12">
        <v>347</v>
      </c>
      <c r="I12">
        <f t="shared" si="0"/>
        <v>78</v>
      </c>
      <c r="J12">
        <f t="shared" si="1"/>
        <v>0.7448225206481307</v>
      </c>
    </row>
    <row r="13" spans="2:10" x14ac:dyDescent="0.25">
      <c r="B13" s="1">
        <v>43857</v>
      </c>
      <c r="C13">
        <v>4515</v>
      </c>
      <c r="D13">
        <f t="shared" si="2"/>
        <v>1771</v>
      </c>
      <c r="E13">
        <f t="shared" si="3"/>
        <v>0.8887887127208095</v>
      </c>
      <c r="G13" s="1">
        <v>43914</v>
      </c>
      <c r="H13">
        <v>394</v>
      </c>
      <c r="I13">
        <f t="shared" si="0"/>
        <v>47</v>
      </c>
      <c r="J13">
        <f t="shared" si="1"/>
        <v>0.64423051125061048</v>
      </c>
    </row>
    <row r="14" spans="2:10" x14ac:dyDescent="0.25">
      <c r="B14" s="1">
        <v>43858</v>
      </c>
      <c r="C14">
        <v>5974</v>
      </c>
      <c r="D14">
        <f t="shared" si="2"/>
        <v>1459</v>
      </c>
      <c r="E14">
        <f t="shared" si="3"/>
        <v>0.83787952090519935</v>
      </c>
      <c r="G14" s="1">
        <v>43915</v>
      </c>
      <c r="H14">
        <v>461</v>
      </c>
      <c r="I14">
        <f t="shared" si="0"/>
        <v>67</v>
      </c>
      <c r="J14">
        <f t="shared" si="1"/>
        <v>0.68554047689633435</v>
      </c>
    </row>
    <row r="15" spans="2:10" x14ac:dyDescent="0.25">
      <c r="B15" s="1">
        <v>43859</v>
      </c>
      <c r="C15">
        <v>7711</v>
      </c>
      <c r="D15">
        <f t="shared" si="2"/>
        <v>1737</v>
      </c>
      <c r="E15">
        <f t="shared" si="3"/>
        <v>0.83347248531990459</v>
      </c>
      <c r="G15" s="1">
        <v>43916</v>
      </c>
      <c r="H15">
        <v>516</v>
      </c>
      <c r="I15">
        <f t="shared" si="0"/>
        <v>55</v>
      </c>
      <c r="J15">
        <f t="shared" si="1"/>
        <v>0.64157295667415848</v>
      </c>
    </row>
    <row r="16" spans="2:10" x14ac:dyDescent="0.25">
      <c r="B16" s="1">
        <v>43860</v>
      </c>
      <c r="C16">
        <v>9692</v>
      </c>
      <c r="D16">
        <f t="shared" si="2"/>
        <v>1981</v>
      </c>
      <c r="E16">
        <f t="shared" si="3"/>
        <v>0.82703025005345387</v>
      </c>
      <c r="G16" s="1">
        <v>43917</v>
      </c>
      <c r="H16">
        <v>570</v>
      </c>
      <c r="I16">
        <f t="shared" si="0"/>
        <v>54</v>
      </c>
      <c r="J16">
        <f t="shared" si="1"/>
        <v>0.62861844261800781</v>
      </c>
    </row>
    <row r="17" spans="2:10" x14ac:dyDescent="0.25">
      <c r="B17" s="1">
        <v>43861</v>
      </c>
      <c r="C17">
        <v>11791</v>
      </c>
      <c r="D17">
        <f t="shared" si="2"/>
        <v>2099</v>
      </c>
      <c r="E17">
        <f t="shared" si="3"/>
        <v>0.81590841741291131</v>
      </c>
      <c r="G17" s="1">
        <v>43918</v>
      </c>
      <c r="H17">
        <v>615</v>
      </c>
      <c r="I17">
        <f t="shared" si="0"/>
        <v>45</v>
      </c>
      <c r="J17">
        <f t="shared" si="1"/>
        <v>0.59278829102954855</v>
      </c>
    </row>
    <row r="18" spans="2:10" x14ac:dyDescent="0.25">
      <c r="B18" s="1">
        <v>43862</v>
      </c>
      <c r="C18">
        <v>14380</v>
      </c>
      <c r="D18">
        <f t="shared" si="2"/>
        <v>2589</v>
      </c>
      <c r="E18">
        <f t="shared" si="3"/>
        <v>0.82090668169553904</v>
      </c>
      <c r="G18" s="1">
        <v>43919</v>
      </c>
      <c r="H18">
        <v>646</v>
      </c>
      <c r="I18">
        <f t="shared" si="0"/>
        <v>31</v>
      </c>
      <c r="J18">
        <f t="shared" si="1"/>
        <v>0.53068978608868311</v>
      </c>
    </row>
    <row r="19" spans="2:10" x14ac:dyDescent="0.25">
      <c r="B19" s="1">
        <v>43863</v>
      </c>
      <c r="C19">
        <v>17205</v>
      </c>
      <c r="D19">
        <f t="shared" si="2"/>
        <v>2825</v>
      </c>
      <c r="E19">
        <f t="shared" si="3"/>
        <v>0.81475443948013182</v>
      </c>
      <c r="G19" s="1">
        <v>43920</v>
      </c>
      <c r="H19">
        <v>694</v>
      </c>
      <c r="I19">
        <f t="shared" si="0"/>
        <v>48</v>
      </c>
      <c r="J19">
        <f t="shared" si="1"/>
        <v>0.59170311073186677</v>
      </c>
    </row>
    <row r="20" spans="2:10" x14ac:dyDescent="0.25">
      <c r="B20" s="1">
        <v>43864</v>
      </c>
      <c r="C20">
        <v>20438</v>
      </c>
      <c r="D20">
        <f t="shared" si="2"/>
        <v>3233</v>
      </c>
      <c r="E20">
        <f t="shared" si="3"/>
        <v>0.81421084890867457</v>
      </c>
      <c r="G20" s="1">
        <v>43921</v>
      </c>
      <c r="H20">
        <v>730</v>
      </c>
      <c r="I20">
        <f t="shared" si="0"/>
        <v>36</v>
      </c>
      <c r="J20">
        <f t="shared" si="1"/>
        <v>0.54353021883875707</v>
      </c>
    </row>
    <row r="21" spans="2:10" x14ac:dyDescent="0.25">
      <c r="B21" s="1">
        <v>43865</v>
      </c>
      <c r="C21">
        <v>24324</v>
      </c>
      <c r="D21">
        <f t="shared" si="2"/>
        <v>3886</v>
      </c>
      <c r="E21">
        <f t="shared" si="3"/>
        <v>0.81839356060040458</v>
      </c>
      <c r="G21" s="1">
        <v>43922</v>
      </c>
      <c r="H21">
        <v>765</v>
      </c>
      <c r="I21">
        <f t="shared" si="0"/>
        <v>35</v>
      </c>
      <c r="J21">
        <f t="shared" si="1"/>
        <v>0.53545399800653803</v>
      </c>
    </row>
    <row r="22" spans="2:10" x14ac:dyDescent="0.25">
      <c r="B22" s="1">
        <v>43866</v>
      </c>
      <c r="C22">
        <v>28018</v>
      </c>
      <c r="D22">
        <f t="shared" si="2"/>
        <v>3694</v>
      </c>
      <c r="E22">
        <f t="shared" si="3"/>
        <v>0.80214667145645591</v>
      </c>
      <c r="G22" s="1">
        <v>43923</v>
      </c>
      <c r="H22">
        <v>796</v>
      </c>
      <c r="I22">
        <f t="shared" si="0"/>
        <v>31</v>
      </c>
      <c r="J22">
        <f t="shared" si="1"/>
        <v>0.51410078792789848</v>
      </c>
    </row>
    <row r="23" spans="2:10" x14ac:dyDescent="0.25">
      <c r="B23" s="1">
        <v>43867</v>
      </c>
      <c r="C23">
        <v>31161</v>
      </c>
      <c r="D23">
        <f t="shared" si="2"/>
        <v>3143</v>
      </c>
      <c r="E23">
        <f t="shared" si="3"/>
        <v>0.77829257591091983</v>
      </c>
      <c r="G23" s="1">
        <v>43924</v>
      </c>
      <c r="H23">
        <v>815</v>
      </c>
      <c r="I23">
        <f t="shared" si="0"/>
        <v>19</v>
      </c>
      <c r="J23">
        <f t="shared" si="1"/>
        <v>0.43925948808601473</v>
      </c>
    </row>
    <row r="24" spans="2:10" x14ac:dyDescent="0.25">
      <c r="B24" s="1">
        <v>43868</v>
      </c>
      <c r="C24">
        <v>34546</v>
      </c>
      <c r="D24">
        <f t="shared" si="2"/>
        <v>3385</v>
      </c>
      <c r="E24">
        <f t="shared" si="3"/>
        <v>0.77771029621391574</v>
      </c>
      <c r="G24" s="1">
        <v>43925</v>
      </c>
      <c r="H24">
        <v>845</v>
      </c>
      <c r="I24">
        <f t="shared" si="0"/>
        <v>30</v>
      </c>
      <c r="J24">
        <f t="shared" si="1"/>
        <v>0.50467836372137598</v>
      </c>
    </row>
    <row r="25" spans="2:10" x14ac:dyDescent="0.25">
      <c r="B25" s="1">
        <v>43869</v>
      </c>
      <c r="C25">
        <v>37198</v>
      </c>
      <c r="D25">
        <f t="shared" si="2"/>
        <v>2652</v>
      </c>
      <c r="E25">
        <f t="shared" si="3"/>
        <v>0.74905564941828251</v>
      </c>
      <c r="G25" s="1">
        <v>43926</v>
      </c>
      <c r="H25">
        <v>884</v>
      </c>
      <c r="I25">
        <f t="shared" si="0"/>
        <v>39</v>
      </c>
      <c r="J25">
        <f t="shared" si="1"/>
        <v>0.53999334247467934</v>
      </c>
    </row>
    <row r="26" spans="2:10" x14ac:dyDescent="0.25">
      <c r="B26" s="1">
        <v>43870</v>
      </c>
      <c r="C26">
        <v>40171</v>
      </c>
      <c r="D26">
        <f t="shared" si="2"/>
        <v>2973</v>
      </c>
      <c r="E26">
        <f t="shared" si="3"/>
        <v>0.7544006975192532</v>
      </c>
      <c r="G26" s="1">
        <v>43927</v>
      </c>
      <c r="H26">
        <v>916</v>
      </c>
      <c r="I26">
        <f t="shared" si="0"/>
        <v>32</v>
      </c>
      <c r="J26">
        <f t="shared" si="1"/>
        <v>0.50817120040229169</v>
      </c>
    </row>
    <row r="27" spans="2:10" x14ac:dyDescent="0.25">
      <c r="B27" s="1">
        <v>43871</v>
      </c>
      <c r="C27">
        <v>48315</v>
      </c>
      <c r="D27">
        <f t="shared" si="2"/>
        <v>8144</v>
      </c>
      <c r="E27">
        <f t="shared" si="3"/>
        <v>0.8349208614314334</v>
      </c>
      <c r="G27" s="1">
        <v>43928</v>
      </c>
      <c r="H27">
        <v>978</v>
      </c>
      <c r="I27">
        <f t="shared" si="0"/>
        <v>62</v>
      </c>
      <c r="J27">
        <f t="shared" si="1"/>
        <v>0.59939417455269106</v>
      </c>
    </row>
    <row r="28" spans="2:10" x14ac:dyDescent="0.25">
      <c r="B28" s="1">
        <v>43872</v>
      </c>
      <c r="C28">
        <v>55220</v>
      </c>
      <c r="D28">
        <f t="shared" si="2"/>
        <v>6905</v>
      </c>
      <c r="E28">
        <f t="shared" si="3"/>
        <v>0.8095920785266959</v>
      </c>
      <c r="G28" s="1">
        <v>43929</v>
      </c>
      <c r="H28">
        <v>1041</v>
      </c>
      <c r="I28">
        <f t="shared" si="0"/>
        <v>63</v>
      </c>
      <c r="J28">
        <f t="shared" si="1"/>
        <v>0.59631149296195951</v>
      </c>
    </row>
    <row r="29" spans="2:10" x14ac:dyDescent="0.25">
      <c r="B29" s="1">
        <v>43873</v>
      </c>
      <c r="C29">
        <v>58761</v>
      </c>
      <c r="D29">
        <f t="shared" si="2"/>
        <v>3541</v>
      </c>
      <c r="E29">
        <f t="shared" si="3"/>
        <v>0.74419365926260828</v>
      </c>
      <c r="G29" s="1">
        <v>43930</v>
      </c>
      <c r="H29">
        <v>1083</v>
      </c>
      <c r="I29">
        <f t="shared" si="0"/>
        <v>42</v>
      </c>
      <c r="J29">
        <f t="shared" si="1"/>
        <v>0.53490874207481931</v>
      </c>
    </row>
    <row r="30" spans="2:10" x14ac:dyDescent="0.25">
      <c r="B30" s="1">
        <v>43874</v>
      </c>
      <c r="C30">
        <v>63851</v>
      </c>
      <c r="D30">
        <f t="shared" si="2"/>
        <v>5090</v>
      </c>
      <c r="E30">
        <f t="shared" si="3"/>
        <v>0.77140237577159443</v>
      </c>
      <c r="G30" s="1">
        <v>43931</v>
      </c>
      <c r="H30">
        <v>1129</v>
      </c>
      <c r="I30">
        <f t="shared" si="0"/>
        <v>46</v>
      </c>
      <c r="J30">
        <f t="shared" si="1"/>
        <v>0.54468540355312267</v>
      </c>
    </row>
    <row r="31" spans="2:10" x14ac:dyDescent="0.25">
      <c r="B31" s="1">
        <v>43875</v>
      </c>
      <c r="C31">
        <v>66492</v>
      </c>
      <c r="D31">
        <f t="shared" si="2"/>
        <v>2641</v>
      </c>
      <c r="E31">
        <f t="shared" si="3"/>
        <v>0.70950280224837048</v>
      </c>
      <c r="G31" s="1">
        <v>43932</v>
      </c>
      <c r="H31">
        <v>1228</v>
      </c>
      <c r="I31">
        <f t="shared" si="0"/>
        <v>99</v>
      </c>
      <c r="J31">
        <f t="shared" si="1"/>
        <v>0.64600422428082438</v>
      </c>
    </row>
    <row r="32" spans="2:10" x14ac:dyDescent="0.25">
      <c r="B32" s="1">
        <v>43876</v>
      </c>
      <c r="C32">
        <v>68500</v>
      </c>
      <c r="D32">
        <f t="shared" si="2"/>
        <v>2008</v>
      </c>
      <c r="E32">
        <f t="shared" si="3"/>
        <v>0.68299732161184568</v>
      </c>
    </row>
    <row r="33" spans="2:5" x14ac:dyDescent="0.25">
      <c r="B33" s="1">
        <v>43877</v>
      </c>
      <c r="C33">
        <v>70548</v>
      </c>
      <c r="D33">
        <f t="shared" si="2"/>
        <v>2048</v>
      </c>
      <c r="E33">
        <f t="shared" si="3"/>
        <v>0.68296182269985528</v>
      </c>
    </row>
    <row r="34" spans="2:5" x14ac:dyDescent="0.25">
      <c r="B34" s="1">
        <v>43878</v>
      </c>
      <c r="C34">
        <v>72436</v>
      </c>
      <c r="D34">
        <f t="shared" si="2"/>
        <v>1888</v>
      </c>
      <c r="E34">
        <f t="shared" si="3"/>
        <v>0.67408079990989034</v>
      </c>
    </row>
    <row r="35" spans="2:5" x14ac:dyDescent="0.25">
      <c r="B35" s="1">
        <v>43879</v>
      </c>
      <c r="C35">
        <v>74185</v>
      </c>
      <c r="D35">
        <f t="shared" si="2"/>
        <v>1749</v>
      </c>
      <c r="E35">
        <f t="shared" si="3"/>
        <v>0.66582738003338326</v>
      </c>
    </row>
    <row r="36" spans="2:5" x14ac:dyDescent="0.25">
      <c r="B36" s="1">
        <v>43880</v>
      </c>
      <c r="C36">
        <v>75002</v>
      </c>
      <c r="D36">
        <f t="shared" si="2"/>
        <v>817</v>
      </c>
      <c r="E36">
        <f t="shared" si="3"/>
        <v>0.59736995722303232</v>
      </c>
    </row>
    <row r="37" spans="2:5" x14ac:dyDescent="0.25">
      <c r="B37" s="1">
        <v>43881</v>
      </c>
      <c r="C37">
        <v>75891</v>
      </c>
      <c r="D37">
        <f t="shared" si="2"/>
        <v>889</v>
      </c>
      <c r="E37">
        <f t="shared" si="3"/>
        <v>0.60425958712944183</v>
      </c>
    </row>
    <row r="38" spans="2:5" x14ac:dyDescent="0.25">
      <c r="B38" s="1">
        <v>43882</v>
      </c>
      <c r="C38">
        <v>76288</v>
      </c>
      <c r="D38">
        <f t="shared" si="2"/>
        <v>397</v>
      </c>
      <c r="E38">
        <f t="shared" si="3"/>
        <v>0.53227113253380043</v>
      </c>
    </row>
    <row r="39" spans="2:5" x14ac:dyDescent="0.25">
      <c r="B39" s="1">
        <v>43883</v>
      </c>
      <c r="C39">
        <v>76936</v>
      </c>
      <c r="D39">
        <f t="shared" si="2"/>
        <v>648</v>
      </c>
      <c r="E39">
        <f t="shared" si="3"/>
        <v>0.57541965405961437</v>
      </c>
    </row>
    <row r="40" spans="2:5" x14ac:dyDescent="0.25">
      <c r="B40" s="1">
        <v>43884</v>
      </c>
      <c r="C40">
        <v>77150</v>
      </c>
      <c r="D40">
        <f t="shared" si="2"/>
        <v>214</v>
      </c>
      <c r="E40">
        <f t="shared" si="3"/>
        <v>0.47682700893426361</v>
      </c>
    </row>
    <row r="41" spans="2:5" x14ac:dyDescent="0.25">
      <c r="B41" s="1">
        <v>43885</v>
      </c>
      <c r="C41">
        <v>77658</v>
      </c>
      <c r="D41">
        <f t="shared" si="2"/>
        <v>508</v>
      </c>
      <c r="E41">
        <f t="shared" si="3"/>
        <v>0.55332529289423604</v>
      </c>
    </row>
    <row r="42" spans="2:5" x14ac:dyDescent="0.25">
      <c r="B42" s="1">
        <v>43886</v>
      </c>
      <c r="C42">
        <v>78064</v>
      </c>
      <c r="D42">
        <f t="shared" si="2"/>
        <v>406</v>
      </c>
      <c r="E42">
        <f t="shared" si="3"/>
        <v>0.53317368734042558</v>
      </c>
    </row>
    <row r="43" spans="2:5" x14ac:dyDescent="0.25">
      <c r="B43" s="1">
        <v>43887</v>
      </c>
      <c r="C43">
        <v>78497</v>
      </c>
      <c r="D43">
        <f t="shared" si="2"/>
        <v>433</v>
      </c>
      <c r="E43">
        <f t="shared" si="3"/>
        <v>0.53862452344818712</v>
      </c>
    </row>
    <row r="44" spans="2:5" x14ac:dyDescent="0.25">
      <c r="B44" s="1">
        <v>43888</v>
      </c>
      <c r="C44">
        <v>78824</v>
      </c>
      <c r="D44">
        <f t="shared" si="2"/>
        <v>327</v>
      </c>
      <c r="E44">
        <f t="shared" si="3"/>
        <v>0.51352320529971596</v>
      </c>
    </row>
    <row r="45" spans="2:5" x14ac:dyDescent="0.25">
      <c r="B45" s="1">
        <v>43889</v>
      </c>
      <c r="C45">
        <v>79251</v>
      </c>
      <c r="D45">
        <f t="shared" si="2"/>
        <v>427</v>
      </c>
      <c r="E45">
        <f t="shared" si="3"/>
        <v>0.53693107248680805</v>
      </c>
    </row>
    <row r="46" spans="2:5" x14ac:dyDescent="0.25">
      <c r="B46" s="1">
        <v>43890</v>
      </c>
      <c r="C46">
        <v>79824</v>
      </c>
      <c r="D46">
        <f t="shared" si="2"/>
        <v>573</v>
      </c>
      <c r="E46">
        <f t="shared" si="3"/>
        <v>0.56264372023111342</v>
      </c>
    </row>
    <row r="47" spans="2:5" x14ac:dyDescent="0.25">
      <c r="B47" s="1">
        <v>43891</v>
      </c>
      <c r="C47">
        <v>80026</v>
      </c>
      <c r="D47">
        <f t="shared" si="2"/>
        <v>202</v>
      </c>
      <c r="E47">
        <f t="shared" si="3"/>
        <v>0.47016983655008815</v>
      </c>
    </row>
    <row r="48" spans="2:5" x14ac:dyDescent="0.25">
      <c r="B48" s="1">
        <v>43892</v>
      </c>
      <c r="C48">
        <v>80151</v>
      </c>
      <c r="D48">
        <f t="shared" si="2"/>
        <v>125</v>
      </c>
      <c r="E48">
        <f t="shared" si="3"/>
        <v>0.42759970391988783</v>
      </c>
    </row>
    <row r="49" spans="2:5" x14ac:dyDescent="0.25">
      <c r="B49" s="1">
        <v>43893</v>
      </c>
      <c r="C49">
        <v>80270</v>
      </c>
      <c r="D49">
        <f t="shared" si="2"/>
        <v>119</v>
      </c>
      <c r="E49">
        <f t="shared" si="3"/>
        <v>0.42318777064983831</v>
      </c>
    </row>
    <row r="50" spans="2:5" x14ac:dyDescent="0.25">
      <c r="B50" s="1">
        <v>43894</v>
      </c>
      <c r="C50">
        <v>80409</v>
      </c>
      <c r="D50">
        <f t="shared" si="2"/>
        <v>139</v>
      </c>
      <c r="E50">
        <f t="shared" si="3"/>
        <v>0.43687700322808615</v>
      </c>
    </row>
    <row r="51" spans="2:5" x14ac:dyDescent="0.25">
      <c r="B51" s="1">
        <v>43895</v>
      </c>
      <c r="C51">
        <v>80552</v>
      </c>
      <c r="D51">
        <f t="shared" si="2"/>
        <v>143</v>
      </c>
      <c r="E51">
        <f t="shared" si="3"/>
        <v>0.4393197116054976</v>
      </c>
    </row>
    <row r="52" spans="2:5" x14ac:dyDescent="0.25">
      <c r="B52" s="1">
        <v>43896</v>
      </c>
      <c r="C52">
        <v>80651</v>
      </c>
      <c r="D52">
        <f t="shared" si="2"/>
        <v>99</v>
      </c>
      <c r="E52">
        <f t="shared" si="3"/>
        <v>0.40672384672634848</v>
      </c>
    </row>
    <row r="53" spans="2:5" x14ac:dyDescent="0.25">
      <c r="B53" s="1">
        <v>43897</v>
      </c>
      <c r="C53">
        <v>80695</v>
      </c>
      <c r="D53">
        <f t="shared" si="2"/>
        <v>44</v>
      </c>
      <c r="E53">
        <f t="shared" si="3"/>
        <v>0.3349305168419392</v>
      </c>
    </row>
    <row r="54" spans="2:5" x14ac:dyDescent="0.25">
      <c r="B54" s="1">
        <v>43898</v>
      </c>
      <c r="C54">
        <v>80735</v>
      </c>
      <c r="D54">
        <f t="shared" si="2"/>
        <v>40</v>
      </c>
      <c r="E54">
        <f t="shared" si="3"/>
        <v>0.3264804969708564</v>
      </c>
    </row>
    <row r="55" spans="2:5" x14ac:dyDescent="0.25">
      <c r="B55" s="1">
        <v>43899</v>
      </c>
      <c r="C55">
        <v>80754</v>
      </c>
      <c r="D55">
        <f t="shared" si="2"/>
        <v>19</v>
      </c>
      <c r="E55">
        <f t="shared" si="3"/>
        <v>0.26058912838753295</v>
      </c>
    </row>
    <row r="56" spans="2:5" x14ac:dyDescent="0.25">
      <c r="B56" s="1">
        <v>43900</v>
      </c>
      <c r="C56">
        <v>80778</v>
      </c>
      <c r="D56">
        <f t="shared" si="2"/>
        <v>24</v>
      </c>
      <c r="E56">
        <f t="shared" si="3"/>
        <v>0.28125714414473291</v>
      </c>
    </row>
    <row r="57" spans="2:5" x14ac:dyDescent="0.25">
      <c r="B57" s="1">
        <v>43901</v>
      </c>
      <c r="C57">
        <v>80793</v>
      </c>
      <c r="D57">
        <f t="shared" si="2"/>
        <v>15</v>
      </c>
      <c r="E57">
        <f t="shared" si="3"/>
        <v>0.23965797647692053</v>
      </c>
    </row>
    <row r="58" spans="2:5" x14ac:dyDescent="0.25">
      <c r="B58" s="1">
        <v>43902</v>
      </c>
      <c r="C58">
        <v>80813</v>
      </c>
      <c r="D58">
        <f t="shared" si="2"/>
        <v>20</v>
      </c>
      <c r="E58">
        <f t="shared" si="3"/>
        <v>0.26511155822769994</v>
      </c>
    </row>
    <row r="59" spans="2:5" x14ac:dyDescent="0.25">
      <c r="B59" s="1">
        <v>43903</v>
      </c>
      <c r="C59">
        <v>80824</v>
      </c>
      <c r="D59">
        <f t="shared" si="2"/>
        <v>11</v>
      </c>
      <c r="E59">
        <f t="shared" si="3"/>
        <v>0.21220257257472108</v>
      </c>
    </row>
    <row r="60" spans="2:5" x14ac:dyDescent="0.25">
      <c r="B60" s="1">
        <v>43904</v>
      </c>
      <c r="C60">
        <v>80844</v>
      </c>
      <c r="D60">
        <f t="shared" si="2"/>
        <v>20</v>
      </c>
      <c r="E60">
        <f t="shared" si="3"/>
        <v>0.26510256041877694</v>
      </c>
    </row>
    <row r="61" spans="2:5" x14ac:dyDescent="0.25">
      <c r="B61" s="1">
        <v>43905</v>
      </c>
      <c r="C61">
        <v>80860</v>
      </c>
      <c r="D61">
        <f t="shared" si="2"/>
        <v>16</v>
      </c>
      <c r="E61">
        <f t="shared" si="3"/>
        <v>0.24535153029564205</v>
      </c>
    </row>
    <row r="62" spans="2:5" x14ac:dyDescent="0.25">
      <c r="B62" s="1">
        <v>43906</v>
      </c>
      <c r="C62">
        <v>80881</v>
      </c>
      <c r="D62">
        <f t="shared" si="2"/>
        <v>21</v>
      </c>
      <c r="E62">
        <f t="shared" si="3"/>
        <v>0.26940925953094785</v>
      </c>
    </row>
    <row r="63" spans="2:5" x14ac:dyDescent="0.25">
      <c r="B63" s="1">
        <v>43907</v>
      </c>
      <c r="C63">
        <v>80894</v>
      </c>
      <c r="D63">
        <f t="shared" si="2"/>
        <v>13</v>
      </c>
      <c r="E63">
        <f t="shared" si="3"/>
        <v>0.22696869339036993</v>
      </c>
    </row>
    <row r="64" spans="2:5" x14ac:dyDescent="0.25">
      <c r="B64" s="1">
        <v>43908</v>
      </c>
      <c r="C64">
        <v>80928</v>
      </c>
      <c r="D64">
        <f t="shared" si="2"/>
        <v>34</v>
      </c>
      <c r="E64">
        <f t="shared" si="3"/>
        <v>0.31203098736536289</v>
      </c>
    </row>
    <row r="65" spans="2:5" x14ac:dyDescent="0.25">
      <c r="B65" s="1">
        <v>43909</v>
      </c>
      <c r="C65">
        <v>80967</v>
      </c>
      <c r="D65">
        <f t="shared" si="2"/>
        <v>39</v>
      </c>
      <c r="E65">
        <f t="shared" si="3"/>
        <v>0.32415744722106543</v>
      </c>
    </row>
    <row r="66" spans="2:5" x14ac:dyDescent="0.25">
      <c r="B66" s="1">
        <v>43910</v>
      </c>
      <c r="C66">
        <v>81008</v>
      </c>
      <c r="D66">
        <f t="shared" si="2"/>
        <v>41</v>
      </c>
      <c r="E66">
        <f t="shared" si="3"/>
        <v>0.32856772667422479</v>
      </c>
    </row>
    <row r="67" spans="2:5" x14ac:dyDescent="0.25">
      <c r="B67" s="1">
        <v>43911</v>
      </c>
      <c r="C67">
        <v>81054</v>
      </c>
      <c r="D67">
        <f t="shared" si="2"/>
        <v>46</v>
      </c>
      <c r="E67">
        <f t="shared" si="3"/>
        <v>0.3387317645001337</v>
      </c>
    </row>
    <row r="68" spans="2:5" x14ac:dyDescent="0.25">
      <c r="B68" s="1">
        <v>43912</v>
      </c>
      <c r="C68">
        <v>81093</v>
      </c>
      <c r="D68">
        <f t="shared" ref="D68:D85" si="4">C68-C67</f>
        <v>39</v>
      </c>
      <c r="E68">
        <f t="shared" ref="E68:E85" si="5">LOG(D68)/LOG(C68)</f>
        <v>0.32411285351694491</v>
      </c>
    </row>
    <row r="69" spans="2:5" x14ac:dyDescent="0.25">
      <c r="B69" s="1">
        <v>43913</v>
      </c>
      <c r="C69">
        <v>81171</v>
      </c>
      <c r="D69">
        <f t="shared" si="4"/>
        <v>78</v>
      </c>
      <c r="E69">
        <f t="shared" si="5"/>
        <v>0.38540234188073175</v>
      </c>
    </row>
    <row r="70" spans="2:5" x14ac:dyDescent="0.25">
      <c r="B70" s="1">
        <v>43914</v>
      </c>
      <c r="C70">
        <v>81218</v>
      </c>
      <c r="D70">
        <f t="shared" si="4"/>
        <v>47</v>
      </c>
      <c r="E70">
        <f t="shared" si="5"/>
        <v>0.34057358014674693</v>
      </c>
    </row>
    <row r="71" spans="2:5" x14ac:dyDescent="0.25">
      <c r="B71" s="1">
        <v>43915</v>
      </c>
      <c r="C71">
        <v>81285</v>
      </c>
      <c r="D71">
        <f t="shared" si="4"/>
        <v>67</v>
      </c>
      <c r="E71">
        <f t="shared" si="5"/>
        <v>0.37190853994044992</v>
      </c>
    </row>
    <row r="72" spans="2:5" x14ac:dyDescent="0.25">
      <c r="B72" s="1">
        <v>43916</v>
      </c>
      <c r="C72">
        <v>81340</v>
      </c>
      <c r="D72">
        <f t="shared" si="4"/>
        <v>55</v>
      </c>
      <c r="E72">
        <f t="shared" si="5"/>
        <v>0.35443072973192258</v>
      </c>
    </row>
    <row r="73" spans="2:5" x14ac:dyDescent="0.25">
      <c r="B73" s="1">
        <v>43917</v>
      </c>
      <c r="C73">
        <v>81394</v>
      </c>
      <c r="D73">
        <f t="shared" si="4"/>
        <v>54</v>
      </c>
      <c r="E73">
        <f t="shared" si="5"/>
        <v>0.35278712252820282</v>
      </c>
    </row>
    <row r="74" spans="2:5" x14ac:dyDescent="0.25">
      <c r="B74" s="1">
        <v>43918</v>
      </c>
      <c r="C74">
        <v>81439</v>
      </c>
      <c r="D74">
        <f t="shared" si="4"/>
        <v>45</v>
      </c>
      <c r="E74">
        <f t="shared" si="5"/>
        <v>0.33664608527724438</v>
      </c>
    </row>
    <row r="75" spans="2:5" x14ac:dyDescent="0.25">
      <c r="B75" s="1">
        <v>43919</v>
      </c>
      <c r="C75">
        <v>81470</v>
      </c>
      <c r="D75">
        <f t="shared" si="4"/>
        <v>31</v>
      </c>
      <c r="E75">
        <f t="shared" si="5"/>
        <v>0.3036779448870624</v>
      </c>
    </row>
    <row r="76" spans="2:5" x14ac:dyDescent="0.25">
      <c r="B76" s="1">
        <v>43920</v>
      </c>
      <c r="C76">
        <v>81518</v>
      </c>
      <c r="D76">
        <f t="shared" si="4"/>
        <v>48</v>
      </c>
      <c r="E76">
        <f t="shared" si="5"/>
        <v>0.34232426241403208</v>
      </c>
    </row>
    <row r="77" spans="2:5" x14ac:dyDescent="0.25">
      <c r="B77" s="1">
        <v>43921</v>
      </c>
      <c r="C77">
        <v>81554</v>
      </c>
      <c r="D77">
        <f t="shared" si="4"/>
        <v>36</v>
      </c>
      <c r="E77">
        <f t="shared" si="5"/>
        <v>0.31687261411036249</v>
      </c>
    </row>
    <row r="78" spans="2:5" x14ac:dyDescent="0.25">
      <c r="B78" s="1">
        <v>43922</v>
      </c>
      <c r="C78">
        <v>81589</v>
      </c>
      <c r="D78">
        <f t="shared" si="4"/>
        <v>35</v>
      </c>
      <c r="E78">
        <f t="shared" si="5"/>
        <v>0.31436967730664578</v>
      </c>
    </row>
    <row r="79" spans="2:5" x14ac:dyDescent="0.25">
      <c r="B79" s="1">
        <v>43923</v>
      </c>
      <c r="C79">
        <v>81620</v>
      </c>
      <c r="D79">
        <f t="shared" si="4"/>
        <v>31</v>
      </c>
      <c r="E79">
        <f t="shared" si="5"/>
        <v>0.3036285534986925</v>
      </c>
    </row>
    <row r="80" spans="2:5" x14ac:dyDescent="0.25">
      <c r="B80" s="1">
        <v>43924</v>
      </c>
      <c r="C80">
        <v>81639</v>
      </c>
      <c r="D80">
        <f t="shared" si="4"/>
        <v>19</v>
      </c>
      <c r="E80">
        <f t="shared" si="5"/>
        <v>0.26033799667718632</v>
      </c>
    </row>
    <row r="81" spans="2:5" x14ac:dyDescent="0.25">
      <c r="B81" s="1">
        <v>43925</v>
      </c>
      <c r="C81">
        <v>81669</v>
      </c>
      <c r="D81">
        <f t="shared" si="4"/>
        <v>30</v>
      </c>
      <c r="E81">
        <f t="shared" si="5"/>
        <v>0.30071336370598972</v>
      </c>
    </row>
    <row r="82" spans="2:5" x14ac:dyDescent="0.25">
      <c r="B82" s="1">
        <v>43926</v>
      </c>
      <c r="C82">
        <v>81708</v>
      </c>
      <c r="D82">
        <f t="shared" si="4"/>
        <v>39</v>
      </c>
      <c r="E82">
        <f t="shared" si="5"/>
        <v>0.32389635799163508</v>
      </c>
    </row>
    <row r="83" spans="2:5" x14ac:dyDescent="0.25">
      <c r="B83" s="1">
        <v>43927</v>
      </c>
      <c r="C83">
        <v>81740</v>
      </c>
      <c r="D83">
        <f t="shared" si="4"/>
        <v>32</v>
      </c>
      <c r="E83">
        <f t="shared" si="5"/>
        <v>0.30639593005345372</v>
      </c>
    </row>
    <row r="84" spans="2:5" x14ac:dyDescent="0.25">
      <c r="B84" s="1">
        <v>43928</v>
      </c>
      <c r="C84">
        <v>81802</v>
      </c>
      <c r="D84">
        <f t="shared" si="4"/>
        <v>62</v>
      </c>
      <c r="E84">
        <f t="shared" si="5"/>
        <v>0.36484384716226292</v>
      </c>
    </row>
    <row r="85" spans="2:5" x14ac:dyDescent="0.25">
      <c r="B85" s="1">
        <v>43929</v>
      </c>
      <c r="C85">
        <v>81865</v>
      </c>
      <c r="D85">
        <f t="shared" si="4"/>
        <v>63</v>
      </c>
      <c r="E85">
        <f t="shared" si="5"/>
        <v>0.36623337290994734</v>
      </c>
    </row>
    <row r="86" spans="2:5" x14ac:dyDescent="0.25">
      <c r="B86" s="1">
        <v>43930</v>
      </c>
      <c r="C86">
        <v>81907</v>
      </c>
      <c r="D86">
        <f t="shared" ref="D86" si="6">C86-C85</f>
        <v>42</v>
      </c>
      <c r="E86">
        <f t="shared" ref="E86" si="7">LOG(D86)/LOG(C86)</f>
        <v>0.33037721003809123</v>
      </c>
    </row>
    <row r="87" spans="2:5" x14ac:dyDescent="0.25">
      <c r="B87" s="1">
        <v>43931</v>
      </c>
      <c r="C87">
        <v>81953</v>
      </c>
      <c r="D87">
        <f t="shared" ref="D87:D88" si="8">C87-C86</f>
        <v>46</v>
      </c>
      <c r="E87">
        <f t="shared" ref="E87:E88" si="9">LOG(D87)/LOG(C87)</f>
        <v>0.33840152320497252</v>
      </c>
    </row>
    <row r="88" spans="2:5" x14ac:dyDescent="0.25">
      <c r="B88" s="1">
        <v>43932</v>
      </c>
      <c r="C88">
        <v>82052</v>
      </c>
      <c r="D88">
        <f t="shared" si="8"/>
        <v>99</v>
      </c>
      <c r="E88">
        <f t="shared" si="9"/>
        <v>0.40610479887728368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New Cases</vt:lpstr>
      <vt:lpstr>Log N-C</vt:lpstr>
      <vt:lpstr>Sheet4</vt:lpstr>
      <vt:lpstr>China</vt:lpstr>
    </vt:vector>
  </TitlesOfParts>
  <Company>HPES NMCI 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brian.s.dillon</dc:creator>
  <cp:lastModifiedBy>Dell</cp:lastModifiedBy>
  <dcterms:created xsi:type="dcterms:W3CDTF">2020-04-08T12:40:00Z</dcterms:created>
  <dcterms:modified xsi:type="dcterms:W3CDTF">2020-04-13T02:48:34Z</dcterms:modified>
</cp:coreProperties>
</file>