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llavi\Desktop\research\RA_operational_model\raw_data\"/>
    </mc:Choice>
  </mc:AlternateContent>
  <xr:revisionPtr revIDLastSave="0" documentId="13_ncr:1_{A9E36C67-6286-426F-A69A-C3697BF1C874}" xr6:coauthVersionLast="43" xr6:coauthVersionMax="43" xr10:uidLastSave="{00000000-0000-0000-0000-000000000000}"/>
  <bookViews>
    <workbookView xWindow="-240" yWindow="615" windowWidth="20265" windowHeight="10890" activeTab="4" xr2:uid="{00000000-000D-0000-FFFF-FFFF00000000}"/>
  </bookViews>
  <sheets>
    <sheet name="Retired and Canceled" sheetId="2" r:id="rId1"/>
    <sheet name="Operable" sheetId="1" r:id="rId2"/>
    <sheet name="state_to_zone" sheetId="3" r:id="rId3"/>
    <sheet name="output" sheetId="4" r:id="rId4"/>
    <sheet name="for_tool" sheetId="5" r:id="rId5"/>
  </sheets>
  <definedNames>
    <definedName name="_xlnm.Print_Titles" localSheetId="1">Operable!$1:$2</definedName>
    <definedName name="_xlnm.Print_Titles" localSheetId="0">'Retired and Canceled'!$1:$2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" i="5"/>
  <c r="B229" i="5" l="1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229" i="5"/>
  <c r="C229" i="5" s="1"/>
  <c r="A228" i="5"/>
  <c r="C228" i="5" s="1"/>
  <c r="A227" i="5"/>
  <c r="C227" i="5" s="1"/>
  <c r="A226" i="5"/>
  <c r="C226" i="5" s="1"/>
  <c r="A225" i="5"/>
  <c r="C225" i="5" s="1"/>
  <c r="A224" i="5"/>
  <c r="C224" i="5" s="1"/>
  <c r="A223" i="5"/>
  <c r="C223" i="5" s="1"/>
  <c r="A222" i="5"/>
  <c r="C222" i="5" s="1"/>
  <c r="A221" i="5"/>
  <c r="C221" i="5" s="1"/>
  <c r="A220" i="5"/>
  <c r="C220" i="5" s="1"/>
  <c r="A219" i="5"/>
  <c r="C219" i="5" s="1"/>
  <c r="A218" i="5"/>
  <c r="C218" i="5" s="1"/>
  <c r="A217" i="5"/>
  <c r="C217" i="5" s="1"/>
  <c r="A216" i="5"/>
  <c r="C216" i="5" s="1"/>
  <c r="A215" i="5"/>
  <c r="C215" i="5" s="1"/>
  <c r="A214" i="5"/>
  <c r="C214" i="5" s="1"/>
  <c r="A213" i="5"/>
  <c r="C213" i="5" s="1"/>
  <c r="A212" i="5"/>
  <c r="C212" i="5" s="1"/>
  <c r="A211" i="5"/>
  <c r="C211" i="5" s="1"/>
  <c r="A210" i="5"/>
  <c r="C210" i="5" s="1"/>
  <c r="A209" i="5"/>
  <c r="C209" i="5" s="1"/>
  <c r="A208" i="5"/>
  <c r="C208" i="5" s="1"/>
  <c r="A207" i="5"/>
  <c r="C207" i="5" s="1"/>
  <c r="A206" i="5"/>
  <c r="C206" i="5" s="1"/>
  <c r="A205" i="5"/>
  <c r="C205" i="5" s="1"/>
  <c r="A204" i="5"/>
  <c r="C204" i="5" s="1"/>
  <c r="A203" i="5"/>
  <c r="C203" i="5" s="1"/>
  <c r="A202" i="5"/>
  <c r="C202" i="5" s="1"/>
  <c r="A201" i="5"/>
  <c r="C201" i="5" s="1"/>
  <c r="A200" i="5"/>
  <c r="C200" i="5" s="1"/>
  <c r="A199" i="5"/>
  <c r="C199" i="5" s="1"/>
  <c r="A198" i="5"/>
  <c r="C198" i="5" s="1"/>
  <c r="A197" i="5"/>
  <c r="C197" i="5" s="1"/>
  <c r="A196" i="5"/>
  <c r="C196" i="5" s="1"/>
  <c r="A195" i="5"/>
  <c r="C195" i="5" s="1"/>
  <c r="A194" i="5"/>
  <c r="C194" i="5" s="1"/>
  <c r="A193" i="5"/>
  <c r="C193" i="5" s="1"/>
  <c r="A192" i="5"/>
  <c r="C192" i="5" s="1"/>
  <c r="A191" i="5"/>
  <c r="C191" i="5" s="1"/>
  <c r="A190" i="5"/>
  <c r="C190" i="5" s="1"/>
  <c r="A189" i="5"/>
  <c r="C189" i="5" s="1"/>
  <c r="A188" i="5"/>
  <c r="C188" i="5" s="1"/>
  <c r="A187" i="5"/>
  <c r="C187" i="5" s="1"/>
  <c r="A186" i="5"/>
  <c r="C186" i="5" s="1"/>
  <c r="A185" i="5"/>
  <c r="C185" i="5" s="1"/>
  <c r="A184" i="5"/>
  <c r="C184" i="5" s="1"/>
  <c r="A183" i="5"/>
  <c r="C183" i="5" s="1"/>
  <c r="A182" i="5"/>
  <c r="C182" i="5" s="1"/>
  <c r="A181" i="5"/>
  <c r="C181" i="5" s="1"/>
  <c r="A180" i="5"/>
  <c r="C180" i="5" s="1"/>
  <c r="A179" i="5"/>
  <c r="C179" i="5" s="1"/>
  <c r="A178" i="5"/>
  <c r="C178" i="5" s="1"/>
  <c r="A177" i="5"/>
  <c r="C177" i="5" s="1"/>
  <c r="A176" i="5"/>
  <c r="C176" i="5" s="1"/>
  <c r="A175" i="5"/>
  <c r="C175" i="5" s="1"/>
  <c r="A174" i="5"/>
  <c r="C174" i="5" s="1"/>
  <c r="A173" i="5"/>
  <c r="C173" i="5" s="1"/>
  <c r="A172" i="5"/>
  <c r="C172" i="5" s="1"/>
  <c r="A171" i="5"/>
  <c r="C171" i="5" s="1"/>
  <c r="A170" i="5"/>
  <c r="C170" i="5" s="1"/>
  <c r="A169" i="5"/>
  <c r="C169" i="5" s="1"/>
  <c r="A168" i="5"/>
  <c r="C168" i="5" s="1"/>
  <c r="A167" i="5"/>
  <c r="C167" i="5" s="1"/>
  <c r="A166" i="5"/>
  <c r="C166" i="5" s="1"/>
  <c r="A165" i="5"/>
  <c r="C165" i="5" s="1"/>
  <c r="A164" i="5"/>
  <c r="C164" i="5" s="1"/>
  <c r="A163" i="5"/>
  <c r="C163" i="5" s="1"/>
  <c r="A162" i="5"/>
  <c r="C162" i="5" s="1"/>
  <c r="A161" i="5"/>
  <c r="C161" i="5" s="1"/>
  <c r="A160" i="5"/>
  <c r="C160" i="5" s="1"/>
  <c r="A159" i="5"/>
  <c r="C159" i="5" s="1"/>
  <c r="A158" i="5"/>
  <c r="C158" i="5" s="1"/>
  <c r="A157" i="5"/>
  <c r="C157" i="5" s="1"/>
  <c r="A156" i="5"/>
  <c r="C156" i="5" s="1"/>
  <c r="A155" i="5"/>
  <c r="C155" i="5" s="1"/>
  <c r="A154" i="5"/>
  <c r="C154" i="5" s="1"/>
  <c r="A153" i="5"/>
  <c r="C153" i="5" s="1"/>
  <c r="A152" i="5"/>
  <c r="C152" i="5" s="1"/>
  <c r="A151" i="5"/>
  <c r="C151" i="5" s="1"/>
  <c r="A150" i="5"/>
  <c r="C150" i="5" s="1"/>
  <c r="A149" i="5"/>
  <c r="C149" i="5" s="1"/>
  <c r="A148" i="5"/>
  <c r="C148" i="5" s="1"/>
  <c r="A147" i="5"/>
  <c r="C147" i="5" s="1"/>
  <c r="A146" i="5"/>
  <c r="C146" i="5" s="1"/>
  <c r="A145" i="5"/>
  <c r="C145" i="5" s="1"/>
  <c r="A144" i="5"/>
  <c r="C144" i="5" s="1"/>
  <c r="A143" i="5"/>
  <c r="C143" i="5" s="1"/>
  <c r="A142" i="5"/>
  <c r="C142" i="5" s="1"/>
  <c r="A141" i="5"/>
  <c r="C141" i="5" s="1"/>
  <c r="A140" i="5"/>
  <c r="C140" i="5" s="1"/>
  <c r="A139" i="5"/>
  <c r="C139" i="5" s="1"/>
  <c r="A138" i="5"/>
  <c r="C138" i="5" s="1"/>
  <c r="A137" i="5"/>
  <c r="C137" i="5" s="1"/>
  <c r="A136" i="5"/>
  <c r="C136" i="5" s="1"/>
  <c r="A135" i="5"/>
  <c r="C135" i="5" s="1"/>
  <c r="A134" i="5"/>
  <c r="C134" i="5" s="1"/>
  <c r="A133" i="5"/>
  <c r="C133" i="5" s="1"/>
  <c r="A132" i="5"/>
  <c r="C132" i="5" s="1"/>
  <c r="A131" i="5"/>
  <c r="C131" i="5" s="1"/>
  <c r="A130" i="5"/>
  <c r="C130" i="5" s="1"/>
  <c r="A129" i="5"/>
  <c r="C129" i="5" s="1"/>
  <c r="A128" i="5"/>
  <c r="C128" i="5" s="1"/>
  <c r="A127" i="5"/>
  <c r="C127" i="5" s="1"/>
  <c r="A126" i="5"/>
  <c r="C126" i="5" s="1"/>
  <c r="A125" i="5"/>
  <c r="C125" i="5" s="1"/>
  <c r="A124" i="5"/>
  <c r="C124" i="5" s="1"/>
  <c r="A123" i="5"/>
  <c r="C123" i="5" s="1"/>
  <c r="A122" i="5"/>
  <c r="C122" i="5" s="1"/>
  <c r="A121" i="5"/>
  <c r="C121" i="5" s="1"/>
  <c r="A120" i="5"/>
  <c r="C120" i="5" s="1"/>
  <c r="A119" i="5"/>
  <c r="C119" i="5" s="1"/>
  <c r="A118" i="5"/>
  <c r="C118" i="5" s="1"/>
  <c r="A117" i="5"/>
  <c r="C117" i="5" s="1"/>
  <c r="A116" i="5"/>
  <c r="C116" i="5" s="1"/>
  <c r="A115" i="5"/>
  <c r="C115" i="5" s="1"/>
  <c r="A114" i="5"/>
  <c r="C114" i="5" s="1"/>
  <c r="A113" i="5"/>
  <c r="C113" i="5" s="1"/>
  <c r="A112" i="5"/>
  <c r="C112" i="5" s="1"/>
  <c r="A111" i="5"/>
  <c r="C111" i="5" s="1"/>
  <c r="A110" i="5"/>
  <c r="C110" i="5" s="1"/>
  <c r="A109" i="5"/>
  <c r="C109" i="5" s="1"/>
  <c r="A108" i="5"/>
  <c r="C108" i="5" s="1"/>
  <c r="A107" i="5"/>
  <c r="C107" i="5" s="1"/>
  <c r="A106" i="5"/>
  <c r="C106" i="5" s="1"/>
  <c r="A105" i="5"/>
  <c r="C105" i="5" s="1"/>
  <c r="A104" i="5"/>
  <c r="C104" i="5" s="1"/>
  <c r="A103" i="5"/>
  <c r="C103" i="5" s="1"/>
  <c r="A102" i="5"/>
  <c r="C102" i="5" s="1"/>
  <c r="A101" i="5"/>
  <c r="C101" i="5" s="1"/>
  <c r="A100" i="5"/>
  <c r="C100" i="5" s="1"/>
  <c r="A99" i="5"/>
  <c r="C99" i="5" s="1"/>
  <c r="A98" i="5"/>
  <c r="C98" i="5" s="1"/>
  <c r="A97" i="5"/>
  <c r="C97" i="5" s="1"/>
  <c r="A96" i="5"/>
  <c r="C96" i="5" s="1"/>
  <c r="A95" i="5"/>
  <c r="C95" i="5" s="1"/>
  <c r="A94" i="5"/>
  <c r="C94" i="5" s="1"/>
  <c r="A93" i="5"/>
  <c r="C93" i="5" s="1"/>
  <c r="A92" i="5"/>
  <c r="C92" i="5" s="1"/>
  <c r="A91" i="5"/>
  <c r="C91" i="5" s="1"/>
  <c r="A90" i="5"/>
  <c r="C90" i="5" s="1"/>
  <c r="A89" i="5"/>
  <c r="C89" i="5" s="1"/>
  <c r="A88" i="5"/>
  <c r="C88" i="5" s="1"/>
  <c r="A87" i="5"/>
  <c r="C87" i="5" s="1"/>
  <c r="A86" i="5"/>
  <c r="C86" i="5" s="1"/>
  <c r="A85" i="5"/>
  <c r="C85" i="5" s="1"/>
  <c r="A84" i="5"/>
  <c r="C84" i="5" s="1"/>
  <c r="A83" i="5"/>
  <c r="C83" i="5" s="1"/>
  <c r="A82" i="5"/>
  <c r="C82" i="5" s="1"/>
  <c r="A81" i="5"/>
  <c r="C81" i="5" s="1"/>
  <c r="A80" i="5"/>
  <c r="C80" i="5" s="1"/>
  <c r="A79" i="5"/>
  <c r="C79" i="5" s="1"/>
  <c r="A78" i="5"/>
  <c r="C78" i="5" s="1"/>
  <c r="A77" i="5"/>
  <c r="C77" i="5" s="1"/>
  <c r="A76" i="5"/>
  <c r="C76" i="5" s="1"/>
  <c r="A75" i="5"/>
  <c r="C75" i="5" s="1"/>
  <c r="A74" i="5"/>
  <c r="C74" i="5" s="1"/>
  <c r="A73" i="5"/>
  <c r="C73" i="5" s="1"/>
  <c r="A72" i="5"/>
  <c r="C72" i="5" s="1"/>
  <c r="A71" i="5"/>
  <c r="C71" i="5" s="1"/>
  <c r="A70" i="5"/>
  <c r="C70" i="5" s="1"/>
  <c r="A69" i="5"/>
  <c r="C69" i="5" s="1"/>
  <c r="A68" i="5"/>
  <c r="C68" i="5" s="1"/>
  <c r="A67" i="5"/>
  <c r="C67" i="5" s="1"/>
  <c r="A66" i="5"/>
  <c r="C66" i="5" s="1"/>
  <c r="A65" i="5"/>
  <c r="C65" i="5" s="1"/>
  <c r="A64" i="5"/>
  <c r="C64" i="5" s="1"/>
  <c r="A63" i="5"/>
  <c r="C63" i="5" s="1"/>
  <c r="A62" i="5"/>
  <c r="C62" i="5" s="1"/>
  <c r="A61" i="5"/>
  <c r="C61" i="5" s="1"/>
  <c r="A60" i="5"/>
  <c r="C60" i="5" s="1"/>
  <c r="A59" i="5"/>
  <c r="C59" i="5" s="1"/>
  <c r="A58" i="5"/>
  <c r="C58" i="5" s="1"/>
  <c r="A57" i="5"/>
  <c r="C57" i="5" s="1"/>
  <c r="A56" i="5"/>
  <c r="C56" i="5" s="1"/>
  <c r="A55" i="5"/>
  <c r="C55" i="5" s="1"/>
  <c r="A54" i="5"/>
  <c r="C54" i="5" s="1"/>
  <c r="A53" i="5"/>
  <c r="C53" i="5" s="1"/>
  <c r="A52" i="5"/>
  <c r="C52" i="5" s="1"/>
  <c r="A51" i="5"/>
  <c r="C51" i="5" s="1"/>
  <c r="A50" i="5"/>
  <c r="C50" i="5" s="1"/>
  <c r="A49" i="5"/>
  <c r="C49" i="5" s="1"/>
  <c r="A48" i="5"/>
  <c r="C48" i="5" s="1"/>
  <c r="A47" i="5"/>
  <c r="C47" i="5" s="1"/>
  <c r="A46" i="5"/>
  <c r="C46" i="5" s="1"/>
  <c r="A45" i="5"/>
  <c r="C45" i="5" s="1"/>
  <c r="A44" i="5"/>
  <c r="C44" i="5" s="1"/>
  <c r="A43" i="5"/>
  <c r="C43" i="5" s="1"/>
  <c r="A42" i="5"/>
  <c r="C42" i="5" s="1"/>
  <c r="A41" i="5"/>
  <c r="C41" i="5" s="1"/>
  <c r="A40" i="5"/>
  <c r="C40" i="5" s="1"/>
  <c r="A39" i="5"/>
  <c r="C39" i="5" s="1"/>
  <c r="A38" i="5"/>
  <c r="C38" i="5" s="1"/>
  <c r="A37" i="5"/>
  <c r="C37" i="5" s="1"/>
  <c r="A36" i="5"/>
  <c r="C36" i="5" s="1"/>
  <c r="A35" i="5"/>
  <c r="C35" i="5" s="1"/>
  <c r="A34" i="5"/>
  <c r="C34" i="5" s="1"/>
  <c r="A33" i="5"/>
  <c r="C33" i="5" s="1"/>
  <c r="A32" i="5"/>
  <c r="C32" i="5" s="1"/>
  <c r="A31" i="5"/>
  <c r="C31" i="5" s="1"/>
  <c r="A30" i="5"/>
  <c r="C30" i="5" s="1"/>
  <c r="A29" i="5"/>
  <c r="C29" i="5" s="1"/>
  <c r="A28" i="5"/>
  <c r="C28" i="5" s="1"/>
  <c r="A27" i="5"/>
  <c r="C27" i="5" s="1"/>
  <c r="A26" i="5"/>
  <c r="C26" i="5" s="1"/>
  <c r="A25" i="5"/>
  <c r="C25" i="5" s="1"/>
  <c r="A24" i="5"/>
  <c r="C24" i="5" s="1"/>
  <c r="A23" i="5"/>
  <c r="C23" i="5" s="1"/>
  <c r="A22" i="5"/>
  <c r="C22" i="5" s="1"/>
  <c r="A21" i="5"/>
  <c r="C21" i="5" s="1"/>
  <c r="A20" i="5"/>
  <c r="C20" i="5" s="1"/>
  <c r="A19" i="5"/>
  <c r="C19" i="5" s="1"/>
  <c r="A18" i="5"/>
  <c r="C18" i="5" s="1"/>
  <c r="A17" i="5"/>
  <c r="C17" i="5" s="1"/>
  <c r="A16" i="5"/>
  <c r="C16" i="5" s="1"/>
  <c r="A15" i="5"/>
  <c r="C15" i="5" s="1"/>
  <c r="A14" i="5"/>
  <c r="C14" i="5" s="1"/>
  <c r="A13" i="5"/>
  <c r="C13" i="5" s="1"/>
  <c r="A12" i="5"/>
  <c r="C12" i="5" s="1"/>
  <c r="A11" i="5"/>
  <c r="C11" i="5" s="1"/>
  <c r="A10" i="5"/>
  <c r="C10" i="5" s="1"/>
  <c r="A9" i="5"/>
  <c r="C9" i="5" s="1"/>
  <c r="A8" i="5"/>
  <c r="C8" i="5" s="1"/>
  <c r="A7" i="5"/>
  <c r="C7" i="5" s="1"/>
  <c r="A6" i="5"/>
  <c r="C6" i="5" s="1"/>
  <c r="A5" i="5"/>
  <c r="C5" i="5" s="1"/>
  <c r="A4" i="5"/>
  <c r="C4" i="5" s="1"/>
  <c r="A3" i="5"/>
  <c r="C3" i="5" s="1"/>
  <c r="A2" i="5"/>
  <c r="C2" i="5" s="1"/>
  <c r="D5" i="4"/>
  <c r="E5" i="4"/>
  <c r="F5" i="4"/>
  <c r="G5" i="4"/>
  <c r="H5" i="4"/>
  <c r="I5" i="4"/>
  <c r="J5" i="4"/>
  <c r="K5" i="4"/>
  <c r="L5" i="4"/>
  <c r="M5" i="4"/>
  <c r="N5" i="4"/>
  <c r="D6" i="4"/>
  <c r="E6" i="4"/>
  <c r="F6" i="4"/>
  <c r="G6" i="4"/>
  <c r="H6" i="4"/>
  <c r="I6" i="4"/>
  <c r="J6" i="4"/>
  <c r="K6" i="4"/>
  <c r="L6" i="4"/>
  <c r="M6" i="4"/>
  <c r="N6" i="4"/>
  <c r="D7" i="4"/>
  <c r="E7" i="4"/>
  <c r="F7" i="4"/>
  <c r="G7" i="4"/>
  <c r="H7" i="4"/>
  <c r="I7" i="4"/>
  <c r="J7" i="4"/>
  <c r="K7" i="4"/>
  <c r="L7" i="4"/>
  <c r="M7" i="4"/>
  <c r="N7" i="4"/>
  <c r="D8" i="4"/>
  <c r="E8" i="4"/>
  <c r="F8" i="4"/>
  <c r="G8" i="4"/>
  <c r="H8" i="4"/>
  <c r="I8" i="4"/>
  <c r="J8" i="4"/>
  <c r="K8" i="4"/>
  <c r="L8" i="4"/>
  <c r="M8" i="4"/>
  <c r="N8" i="4"/>
  <c r="D9" i="4"/>
  <c r="E9" i="4"/>
  <c r="F9" i="4"/>
  <c r="G9" i="4"/>
  <c r="H9" i="4"/>
  <c r="I9" i="4"/>
  <c r="J9" i="4"/>
  <c r="K9" i="4"/>
  <c r="L9" i="4"/>
  <c r="M9" i="4"/>
  <c r="N9" i="4"/>
  <c r="D10" i="4"/>
  <c r="E10" i="4"/>
  <c r="F10" i="4"/>
  <c r="G10" i="4"/>
  <c r="H10" i="4"/>
  <c r="I10" i="4"/>
  <c r="J10" i="4"/>
  <c r="K10" i="4"/>
  <c r="L10" i="4"/>
  <c r="M10" i="4"/>
  <c r="N10" i="4"/>
  <c r="D11" i="4"/>
  <c r="E11" i="4"/>
  <c r="F11" i="4"/>
  <c r="G11" i="4"/>
  <c r="H11" i="4"/>
  <c r="I11" i="4"/>
  <c r="J11" i="4"/>
  <c r="K11" i="4"/>
  <c r="L11" i="4"/>
  <c r="M11" i="4"/>
  <c r="N11" i="4"/>
  <c r="D12" i="4"/>
  <c r="E12" i="4"/>
  <c r="F12" i="4"/>
  <c r="G12" i="4"/>
  <c r="H12" i="4"/>
  <c r="I12" i="4"/>
  <c r="J12" i="4"/>
  <c r="K12" i="4"/>
  <c r="L12" i="4"/>
  <c r="M12" i="4"/>
  <c r="N12" i="4"/>
  <c r="D13" i="4"/>
  <c r="E13" i="4"/>
  <c r="F13" i="4"/>
  <c r="G13" i="4"/>
  <c r="H13" i="4"/>
  <c r="I13" i="4"/>
  <c r="J13" i="4"/>
  <c r="K13" i="4"/>
  <c r="L13" i="4"/>
  <c r="M13" i="4"/>
  <c r="N13" i="4"/>
  <c r="D14" i="4"/>
  <c r="E14" i="4"/>
  <c r="F14" i="4"/>
  <c r="G14" i="4"/>
  <c r="H14" i="4"/>
  <c r="I14" i="4"/>
  <c r="J14" i="4"/>
  <c r="K14" i="4"/>
  <c r="L14" i="4"/>
  <c r="M14" i="4"/>
  <c r="N14" i="4"/>
  <c r="D15" i="4"/>
  <c r="E15" i="4"/>
  <c r="F15" i="4"/>
  <c r="G15" i="4"/>
  <c r="H15" i="4"/>
  <c r="I15" i="4"/>
  <c r="J15" i="4"/>
  <c r="K15" i="4"/>
  <c r="L15" i="4"/>
  <c r="M15" i="4"/>
  <c r="N15" i="4"/>
  <c r="D16" i="4"/>
  <c r="E16" i="4"/>
  <c r="F16" i="4"/>
  <c r="G16" i="4"/>
  <c r="H16" i="4"/>
  <c r="I16" i="4"/>
  <c r="J16" i="4"/>
  <c r="K16" i="4"/>
  <c r="L16" i="4"/>
  <c r="M16" i="4"/>
  <c r="N16" i="4"/>
  <c r="D17" i="4"/>
  <c r="E17" i="4"/>
  <c r="F17" i="4"/>
  <c r="G17" i="4"/>
  <c r="H17" i="4"/>
  <c r="I17" i="4"/>
  <c r="J17" i="4"/>
  <c r="K17" i="4"/>
  <c r="L17" i="4"/>
  <c r="M17" i="4"/>
  <c r="N17" i="4"/>
  <c r="D18" i="4"/>
  <c r="E18" i="4"/>
  <c r="F18" i="4"/>
  <c r="G18" i="4"/>
  <c r="H18" i="4"/>
  <c r="I18" i="4"/>
  <c r="J18" i="4"/>
  <c r="K18" i="4"/>
  <c r="L18" i="4"/>
  <c r="M18" i="4"/>
  <c r="N18" i="4"/>
  <c r="D19" i="4"/>
  <c r="E19" i="4"/>
  <c r="F19" i="4"/>
  <c r="G19" i="4"/>
  <c r="H19" i="4"/>
  <c r="I19" i="4"/>
  <c r="J19" i="4"/>
  <c r="K19" i="4"/>
  <c r="L19" i="4"/>
  <c r="M19" i="4"/>
  <c r="N19" i="4"/>
  <c r="D20" i="4"/>
  <c r="E20" i="4"/>
  <c r="F20" i="4"/>
  <c r="G20" i="4"/>
  <c r="H20" i="4"/>
  <c r="I20" i="4"/>
  <c r="J20" i="4"/>
  <c r="K20" i="4"/>
  <c r="L20" i="4"/>
  <c r="M20" i="4"/>
  <c r="N20" i="4"/>
  <c r="D21" i="4"/>
  <c r="E21" i="4"/>
  <c r="F21" i="4"/>
  <c r="G21" i="4"/>
  <c r="H21" i="4"/>
  <c r="I21" i="4"/>
  <c r="J21" i="4"/>
  <c r="K21" i="4"/>
  <c r="L21" i="4"/>
  <c r="M21" i="4"/>
  <c r="N21" i="4"/>
  <c r="D22" i="4"/>
  <c r="E22" i="4"/>
  <c r="F22" i="4"/>
  <c r="G22" i="4"/>
  <c r="H22" i="4"/>
  <c r="I22" i="4"/>
  <c r="J22" i="4"/>
  <c r="K22" i="4"/>
  <c r="L22" i="4"/>
  <c r="M22" i="4"/>
  <c r="N22" i="4"/>
  <c r="D23" i="4"/>
  <c r="E23" i="4"/>
  <c r="F23" i="4"/>
  <c r="G23" i="4"/>
  <c r="H23" i="4"/>
  <c r="I23" i="4"/>
  <c r="J23" i="4"/>
  <c r="K23" i="4"/>
  <c r="L23" i="4"/>
  <c r="M23" i="4"/>
  <c r="N23" i="4"/>
  <c r="D24" i="4"/>
  <c r="E24" i="4"/>
  <c r="F24" i="4"/>
  <c r="G24" i="4"/>
  <c r="H24" i="4"/>
  <c r="I24" i="4"/>
  <c r="J24" i="4"/>
  <c r="K24" i="4"/>
  <c r="L24" i="4"/>
  <c r="M24" i="4"/>
  <c r="N24" i="4"/>
  <c r="D25" i="4"/>
  <c r="E25" i="4"/>
  <c r="F25" i="4"/>
  <c r="G25" i="4"/>
  <c r="H25" i="4"/>
  <c r="I25" i="4"/>
  <c r="J25" i="4"/>
  <c r="K25" i="4"/>
  <c r="L25" i="4"/>
  <c r="M25" i="4"/>
  <c r="N25" i="4"/>
  <c r="D26" i="4"/>
  <c r="E26" i="4"/>
  <c r="F26" i="4"/>
  <c r="G26" i="4"/>
  <c r="H26" i="4"/>
  <c r="I26" i="4"/>
  <c r="J26" i="4"/>
  <c r="K26" i="4"/>
  <c r="L26" i="4"/>
  <c r="M26" i="4"/>
  <c r="N26" i="4"/>
  <c r="D27" i="4"/>
  <c r="E27" i="4"/>
  <c r="F27" i="4"/>
  <c r="G27" i="4"/>
  <c r="H27" i="4"/>
  <c r="I27" i="4"/>
  <c r="J27" i="4"/>
  <c r="K27" i="4"/>
  <c r="L27" i="4"/>
  <c r="M27" i="4"/>
  <c r="N27" i="4"/>
  <c r="D28" i="4"/>
  <c r="E28" i="4"/>
  <c r="F28" i="4"/>
  <c r="G28" i="4"/>
  <c r="H28" i="4"/>
  <c r="I28" i="4"/>
  <c r="J28" i="4"/>
  <c r="K28" i="4"/>
  <c r="L28" i="4"/>
  <c r="M28" i="4"/>
  <c r="N28" i="4"/>
  <c r="D29" i="4"/>
  <c r="E29" i="4"/>
  <c r="F29" i="4"/>
  <c r="G29" i="4"/>
  <c r="H29" i="4"/>
  <c r="I29" i="4"/>
  <c r="J29" i="4"/>
  <c r="K29" i="4"/>
  <c r="L29" i="4"/>
  <c r="M29" i="4"/>
  <c r="N29" i="4"/>
  <c r="D30" i="4"/>
  <c r="E30" i="4"/>
  <c r="F30" i="4"/>
  <c r="G30" i="4"/>
  <c r="H30" i="4"/>
  <c r="I30" i="4"/>
  <c r="J30" i="4"/>
  <c r="K30" i="4"/>
  <c r="L30" i="4"/>
  <c r="M30" i="4"/>
  <c r="N30" i="4"/>
  <c r="D31" i="4"/>
  <c r="E31" i="4"/>
  <c r="F31" i="4"/>
  <c r="G31" i="4"/>
  <c r="H31" i="4"/>
  <c r="I31" i="4"/>
  <c r="J31" i="4"/>
  <c r="K31" i="4"/>
  <c r="L31" i="4"/>
  <c r="M31" i="4"/>
  <c r="N31" i="4"/>
  <c r="D32" i="4"/>
  <c r="E32" i="4"/>
  <c r="F32" i="4"/>
  <c r="G32" i="4"/>
  <c r="H32" i="4"/>
  <c r="I32" i="4"/>
  <c r="J32" i="4"/>
  <c r="K32" i="4"/>
  <c r="L32" i="4"/>
  <c r="M32" i="4"/>
  <c r="N32" i="4"/>
  <c r="D33" i="4"/>
  <c r="E33" i="4"/>
  <c r="F33" i="4"/>
  <c r="G33" i="4"/>
  <c r="H33" i="4"/>
  <c r="I33" i="4"/>
  <c r="J33" i="4"/>
  <c r="K33" i="4"/>
  <c r="L33" i="4"/>
  <c r="M33" i="4"/>
  <c r="N33" i="4"/>
  <c r="D34" i="4"/>
  <c r="E34" i="4"/>
  <c r="F34" i="4"/>
  <c r="G34" i="4"/>
  <c r="H34" i="4"/>
  <c r="I34" i="4"/>
  <c r="J34" i="4"/>
  <c r="K34" i="4"/>
  <c r="L34" i="4"/>
  <c r="M34" i="4"/>
  <c r="N34" i="4"/>
  <c r="D35" i="4"/>
  <c r="E35" i="4"/>
  <c r="F35" i="4"/>
  <c r="G35" i="4"/>
  <c r="H35" i="4"/>
  <c r="I35" i="4"/>
  <c r="J35" i="4"/>
  <c r="K35" i="4"/>
  <c r="L35" i="4"/>
  <c r="M35" i="4"/>
  <c r="N35" i="4"/>
  <c r="D36" i="4"/>
  <c r="E36" i="4"/>
  <c r="F36" i="4"/>
  <c r="G36" i="4"/>
  <c r="H36" i="4"/>
  <c r="I36" i="4"/>
  <c r="J36" i="4"/>
  <c r="K36" i="4"/>
  <c r="L36" i="4"/>
  <c r="M36" i="4"/>
  <c r="N36" i="4"/>
  <c r="D37" i="4"/>
  <c r="E37" i="4"/>
  <c r="F37" i="4"/>
  <c r="G37" i="4"/>
  <c r="H37" i="4"/>
  <c r="I37" i="4"/>
  <c r="J37" i="4"/>
  <c r="K37" i="4"/>
  <c r="L37" i="4"/>
  <c r="M37" i="4"/>
  <c r="N37" i="4"/>
  <c r="D38" i="4"/>
  <c r="E38" i="4"/>
  <c r="F38" i="4"/>
  <c r="G38" i="4"/>
  <c r="H38" i="4"/>
  <c r="I38" i="4"/>
  <c r="J38" i="4"/>
  <c r="K38" i="4"/>
  <c r="L38" i="4"/>
  <c r="M38" i="4"/>
  <c r="N38" i="4"/>
  <c r="D39" i="4"/>
  <c r="E39" i="4"/>
  <c r="F39" i="4"/>
  <c r="G39" i="4"/>
  <c r="H39" i="4"/>
  <c r="I39" i="4"/>
  <c r="J39" i="4"/>
  <c r="K39" i="4"/>
  <c r="L39" i="4"/>
  <c r="M39" i="4"/>
  <c r="N39" i="4"/>
  <c r="D40" i="4"/>
  <c r="E40" i="4"/>
  <c r="F40" i="4"/>
  <c r="G40" i="4"/>
  <c r="H40" i="4"/>
  <c r="I40" i="4"/>
  <c r="J40" i="4"/>
  <c r="K40" i="4"/>
  <c r="L40" i="4"/>
  <c r="M40" i="4"/>
  <c r="N40" i="4"/>
  <c r="D41" i="4"/>
  <c r="E41" i="4"/>
  <c r="F41" i="4"/>
  <c r="G41" i="4"/>
  <c r="H41" i="4"/>
  <c r="I41" i="4"/>
  <c r="J41" i="4"/>
  <c r="K41" i="4"/>
  <c r="L41" i="4"/>
  <c r="M41" i="4"/>
  <c r="N41" i="4"/>
  <c r="D42" i="4"/>
  <c r="E42" i="4"/>
  <c r="F42" i="4"/>
  <c r="G42" i="4"/>
  <c r="H42" i="4"/>
  <c r="I42" i="4"/>
  <c r="J42" i="4"/>
  <c r="K42" i="4"/>
  <c r="L42" i="4"/>
  <c r="M42" i="4"/>
  <c r="N42" i="4"/>
  <c r="D43" i="4"/>
  <c r="E43" i="4"/>
  <c r="F43" i="4"/>
  <c r="G43" i="4"/>
  <c r="H43" i="4"/>
  <c r="I43" i="4"/>
  <c r="J43" i="4"/>
  <c r="K43" i="4"/>
  <c r="L43" i="4"/>
  <c r="M43" i="4"/>
  <c r="N43" i="4"/>
  <c r="D44" i="4"/>
  <c r="E44" i="4"/>
  <c r="F44" i="4"/>
  <c r="G44" i="4"/>
  <c r="H44" i="4"/>
  <c r="I44" i="4"/>
  <c r="J44" i="4"/>
  <c r="K44" i="4"/>
  <c r="L44" i="4"/>
  <c r="M44" i="4"/>
  <c r="N44" i="4"/>
  <c r="D45" i="4"/>
  <c r="E45" i="4"/>
  <c r="F45" i="4"/>
  <c r="G45" i="4"/>
  <c r="H45" i="4"/>
  <c r="I45" i="4"/>
  <c r="J45" i="4"/>
  <c r="K45" i="4"/>
  <c r="L45" i="4"/>
  <c r="M45" i="4"/>
  <c r="N45" i="4"/>
  <c r="D46" i="4"/>
  <c r="E46" i="4"/>
  <c r="F46" i="4"/>
  <c r="G46" i="4"/>
  <c r="H46" i="4"/>
  <c r="I46" i="4"/>
  <c r="J46" i="4"/>
  <c r="K46" i="4"/>
  <c r="L46" i="4"/>
  <c r="M46" i="4"/>
  <c r="N46" i="4"/>
  <c r="D47" i="4"/>
  <c r="E47" i="4"/>
  <c r="F47" i="4"/>
  <c r="G47" i="4"/>
  <c r="H47" i="4"/>
  <c r="I47" i="4"/>
  <c r="J47" i="4"/>
  <c r="K47" i="4"/>
  <c r="L47" i="4"/>
  <c r="M47" i="4"/>
  <c r="N47" i="4"/>
  <c r="D48" i="4"/>
  <c r="E48" i="4"/>
  <c r="F48" i="4"/>
  <c r="G48" i="4"/>
  <c r="H48" i="4"/>
  <c r="I48" i="4"/>
  <c r="J48" i="4"/>
  <c r="K48" i="4"/>
  <c r="L48" i="4"/>
  <c r="M48" i="4"/>
  <c r="N48" i="4"/>
  <c r="D49" i="4"/>
  <c r="E49" i="4"/>
  <c r="F49" i="4"/>
  <c r="G49" i="4"/>
  <c r="H49" i="4"/>
  <c r="I49" i="4"/>
  <c r="J49" i="4"/>
  <c r="K49" i="4"/>
  <c r="L49" i="4"/>
  <c r="M49" i="4"/>
  <c r="N49" i="4"/>
  <c r="D50" i="4"/>
  <c r="E50" i="4"/>
  <c r="F50" i="4"/>
  <c r="G50" i="4"/>
  <c r="H50" i="4"/>
  <c r="I50" i="4"/>
  <c r="J50" i="4"/>
  <c r="K50" i="4"/>
  <c r="L50" i="4"/>
  <c r="M50" i="4"/>
  <c r="N50" i="4"/>
  <c r="D51" i="4"/>
  <c r="E51" i="4"/>
  <c r="F51" i="4"/>
  <c r="G51" i="4"/>
  <c r="H51" i="4"/>
  <c r="I51" i="4"/>
  <c r="J51" i="4"/>
  <c r="K51" i="4"/>
  <c r="L51" i="4"/>
  <c r="M51" i="4"/>
  <c r="N51" i="4"/>
  <c r="D52" i="4"/>
  <c r="E52" i="4"/>
  <c r="F52" i="4"/>
  <c r="G52" i="4"/>
  <c r="H52" i="4"/>
  <c r="I52" i="4"/>
  <c r="J52" i="4"/>
  <c r="K52" i="4"/>
  <c r="L52" i="4"/>
  <c r="M52" i="4"/>
  <c r="N52" i="4"/>
  <c r="D53" i="4"/>
  <c r="E53" i="4"/>
  <c r="F53" i="4"/>
  <c r="G53" i="4"/>
  <c r="H53" i="4"/>
  <c r="I53" i="4"/>
  <c r="J53" i="4"/>
  <c r="K53" i="4"/>
  <c r="L53" i="4"/>
  <c r="M53" i="4"/>
  <c r="N53" i="4"/>
  <c r="D54" i="4"/>
  <c r="E54" i="4"/>
  <c r="F54" i="4"/>
  <c r="G54" i="4"/>
  <c r="H54" i="4"/>
  <c r="I54" i="4"/>
  <c r="J54" i="4"/>
  <c r="K54" i="4"/>
  <c r="L54" i="4"/>
  <c r="M54" i="4"/>
  <c r="N54" i="4"/>
  <c r="D55" i="4"/>
  <c r="E55" i="4"/>
  <c r="F55" i="4"/>
  <c r="G55" i="4"/>
  <c r="H55" i="4"/>
  <c r="I55" i="4"/>
  <c r="J55" i="4"/>
  <c r="K55" i="4"/>
  <c r="L55" i="4"/>
  <c r="M55" i="4"/>
  <c r="N55" i="4"/>
  <c r="D56" i="4"/>
  <c r="E56" i="4"/>
  <c r="F56" i="4"/>
  <c r="G56" i="4"/>
  <c r="H56" i="4"/>
  <c r="I56" i="4"/>
  <c r="J56" i="4"/>
  <c r="K56" i="4"/>
  <c r="L56" i="4"/>
  <c r="M56" i="4"/>
  <c r="N56" i="4"/>
  <c r="D57" i="4"/>
  <c r="E57" i="4"/>
  <c r="F57" i="4"/>
  <c r="G57" i="4"/>
  <c r="H57" i="4"/>
  <c r="I57" i="4"/>
  <c r="J57" i="4"/>
  <c r="K57" i="4"/>
  <c r="L57" i="4"/>
  <c r="M57" i="4"/>
  <c r="N57" i="4"/>
  <c r="D58" i="4"/>
  <c r="E58" i="4"/>
  <c r="F58" i="4"/>
  <c r="G58" i="4"/>
  <c r="H58" i="4"/>
  <c r="I58" i="4"/>
  <c r="J58" i="4"/>
  <c r="K58" i="4"/>
  <c r="L58" i="4"/>
  <c r="M58" i="4"/>
  <c r="N58" i="4"/>
  <c r="D59" i="4"/>
  <c r="E59" i="4"/>
  <c r="F59" i="4"/>
  <c r="G59" i="4"/>
  <c r="H59" i="4"/>
  <c r="I59" i="4"/>
  <c r="J59" i="4"/>
  <c r="K59" i="4"/>
  <c r="L59" i="4"/>
  <c r="M59" i="4"/>
  <c r="N59" i="4"/>
  <c r="D60" i="4"/>
  <c r="E60" i="4"/>
  <c r="F60" i="4"/>
  <c r="G60" i="4"/>
  <c r="H60" i="4"/>
  <c r="I60" i="4"/>
  <c r="J60" i="4"/>
  <c r="K60" i="4"/>
  <c r="L60" i="4"/>
  <c r="M60" i="4"/>
  <c r="N60" i="4"/>
  <c r="D61" i="4"/>
  <c r="E61" i="4"/>
  <c r="F61" i="4"/>
  <c r="G61" i="4"/>
  <c r="H61" i="4"/>
  <c r="I61" i="4"/>
  <c r="J61" i="4"/>
  <c r="K61" i="4"/>
  <c r="L61" i="4"/>
  <c r="M61" i="4"/>
  <c r="N61" i="4"/>
  <c r="D62" i="4"/>
  <c r="E62" i="4"/>
  <c r="F62" i="4"/>
  <c r="G62" i="4"/>
  <c r="H62" i="4"/>
  <c r="I62" i="4"/>
  <c r="J62" i="4"/>
  <c r="K62" i="4"/>
  <c r="L62" i="4"/>
  <c r="M62" i="4"/>
  <c r="N62" i="4"/>
  <c r="D63" i="4"/>
  <c r="E63" i="4"/>
  <c r="F63" i="4"/>
  <c r="G63" i="4"/>
  <c r="H63" i="4"/>
  <c r="I63" i="4"/>
  <c r="J63" i="4"/>
  <c r="K63" i="4"/>
  <c r="L63" i="4"/>
  <c r="M63" i="4"/>
  <c r="N63" i="4"/>
  <c r="D64" i="4"/>
  <c r="E64" i="4"/>
  <c r="F64" i="4"/>
  <c r="G64" i="4"/>
  <c r="H64" i="4"/>
  <c r="I64" i="4"/>
  <c r="J64" i="4"/>
  <c r="K64" i="4"/>
  <c r="L64" i="4"/>
  <c r="M64" i="4"/>
  <c r="N64" i="4"/>
  <c r="D65" i="4"/>
  <c r="E65" i="4"/>
  <c r="F65" i="4"/>
  <c r="G65" i="4"/>
  <c r="H65" i="4"/>
  <c r="I65" i="4"/>
  <c r="J65" i="4"/>
  <c r="K65" i="4"/>
  <c r="L65" i="4"/>
  <c r="M65" i="4"/>
  <c r="N65" i="4"/>
  <c r="D66" i="4"/>
  <c r="E66" i="4"/>
  <c r="F66" i="4"/>
  <c r="G66" i="4"/>
  <c r="H66" i="4"/>
  <c r="I66" i="4"/>
  <c r="J66" i="4"/>
  <c r="K66" i="4"/>
  <c r="L66" i="4"/>
  <c r="M66" i="4"/>
  <c r="N66" i="4"/>
  <c r="D67" i="4"/>
  <c r="E67" i="4"/>
  <c r="F67" i="4"/>
  <c r="G67" i="4"/>
  <c r="H67" i="4"/>
  <c r="I67" i="4"/>
  <c r="J67" i="4"/>
  <c r="K67" i="4"/>
  <c r="L67" i="4"/>
  <c r="M67" i="4"/>
  <c r="N67" i="4"/>
  <c r="D68" i="4"/>
  <c r="E68" i="4"/>
  <c r="F68" i="4"/>
  <c r="G68" i="4"/>
  <c r="H68" i="4"/>
  <c r="I68" i="4"/>
  <c r="J68" i="4"/>
  <c r="K68" i="4"/>
  <c r="L68" i="4"/>
  <c r="M68" i="4"/>
  <c r="N68" i="4"/>
  <c r="D69" i="4"/>
  <c r="E69" i="4"/>
  <c r="F69" i="4"/>
  <c r="G69" i="4"/>
  <c r="H69" i="4"/>
  <c r="I69" i="4"/>
  <c r="J69" i="4"/>
  <c r="K69" i="4"/>
  <c r="L69" i="4"/>
  <c r="M69" i="4"/>
  <c r="N69" i="4"/>
  <c r="D70" i="4"/>
  <c r="E70" i="4"/>
  <c r="F70" i="4"/>
  <c r="G70" i="4"/>
  <c r="H70" i="4"/>
  <c r="I70" i="4"/>
  <c r="J70" i="4"/>
  <c r="K70" i="4"/>
  <c r="L70" i="4"/>
  <c r="M70" i="4"/>
  <c r="N70" i="4"/>
  <c r="D71" i="4"/>
  <c r="E71" i="4"/>
  <c r="F71" i="4"/>
  <c r="G71" i="4"/>
  <c r="H71" i="4"/>
  <c r="I71" i="4"/>
  <c r="J71" i="4"/>
  <c r="K71" i="4"/>
  <c r="L71" i="4"/>
  <c r="M71" i="4"/>
  <c r="N71" i="4"/>
  <c r="D72" i="4"/>
  <c r="E72" i="4"/>
  <c r="F72" i="4"/>
  <c r="G72" i="4"/>
  <c r="H72" i="4"/>
  <c r="I72" i="4"/>
  <c r="J72" i="4"/>
  <c r="K72" i="4"/>
  <c r="L72" i="4"/>
  <c r="M72" i="4"/>
  <c r="N72" i="4"/>
  <c r="D73" i="4"/>
  <c r="E73" i="4"/>
  <c r="F73" i="4"/>
  <c r="G73" i="4"/>
  <c r="H73" i="4"/>
  <c r="I73" i="4"/>
  <c r="J73" i="4"/>
  <c r="K73" i="4"/>
  <c r="L73" i="4"/>
  <c r="M73" i="4"/>
  <c r="N73" i="4"/>
  <c r="D74" i="4"/>
  <c r="E74" i="4"/>
  <c r="F74" i="4"/>
  <c r="G74" i="4"/>
  <c r="H74" i="4"/>
  <c r="I74" i="4"/>
  <c r="J74" i="4"/>
  <c r="K74" i="4"/>
  <c r="L74" i="4"/>
  <c r="M74" i="4"/>
  <c r="N74" i="4"/>
  <c r="D75" i="4"/>
  <c r="E75" i="4"/>
  <c r="F75" i="4"/>
  <c r="G75" i="4"/>
  <c r="H75" i="4"/>
  <c r="I75" i="4"/>
  <c r="J75" i="4"/>
  <c r="K75" i="4"/>
  <c r="L75" i="4"/>
  <c r="M75" i="4"/>
  <c r="N75" i="4"/>
  <c r="D76" i="4"/>
  <c r="E76" i="4"/>
  <c r="F76" i="4"/>
  <c r="G76" i="4"/>
  <c r="H76" i="4"/>
  <c r="I76" i="4"/>
  <c r="J76" i="4"/>
  <c r="K76" i="4"/>
  <c r="L76" i="4"/>
  <c r="M76" i="4"/>
  <c r="N76" i="4"/>
  <c r="D77" i="4"/>
  <c r="E77" i="4"/>
  <c r="F77" i="4"/>
  <c r="G77" i="4"/>
  <c r="H77" i="4"/>
  <c r="I77" i="4"/>
  <c r="J77" i="4"/>
  <c r="K77" i="4"/>
  <c r="L77" i="4"/>
  <c r="M77" i="4"/>
  <c r="N77" i="4"/>
  <c r="D78" i="4"/>
  <c r="E78" i="4"/>
  <c r="F78" i="4"/>
  <c r="G78" i="4"/>
  <c r="H78" i="4"/>
  <c r="I78" i="4"/>
  <c r="J78" i="4"/>
  <c r="K78" i="4"/>
  <c r="L78" i="4"/>
  <c r="M78" i="4"/>
  <c r="N78" i="4"/>
  <c r="D79" i="4"/>
  <c r="E79" i="4"/>
  <c r="F79" i="4"/>
  <c r="G79" i="4"/>
  <c r="H79" i="4"/>
  <c r="I79" i="4"/>
  <c r="J79" i="4"/>
  <c r="K79" i="4"/>
  <c r="L79" i="4"/>
  <c r="M79" i="4"/>
  <c r="N79" i="4"/>
  <c r="D80" i="4"/>
  <c r="E80" i="4"/>
  <c r="F80" i="4"/>
  <c r="G80" i="4"/>
  <c r="H80" i="4"/>
  <c r="I80" i="4"/>
  <c r="J80" i="4"/>
  <c r="K80" i="4"/>
  <c r="L80" i="4"/>
  <c r="M80" i="4"/>
  <c r="N80" i="4"/>
  <c r="D81" i="4"/>
  <c r="E81" i="4"/>
  <c r="F81" i="4"/>
  <c r="G81" i="4"/>
  <c r="H81" i="4"/>
  <c r="I81" i="4"/>
  <c r="J81" i="4"/>
  <c r="K81" i="4"/>
  <c r="L81" i="4"/>
  <c r="M81" i="4"/>
  <c r="N81" i="4"/>
  <c r="D82" i="4"/>
  <c r="E82" i="4"/>
  <c r="F82" i="4"/>
  <c r="G82" i="4"/>
  <c r="H82" i="4"/>
  <c r="I82" i="4"/>
  <c r="J82" i="4"/>
  <c r="K82" i="4"/>
  <c r="L82" i="4"/>
  <c r="M82" i="4"/>
  <c r="N82" i="4"/>
  <c r="D83" i="4"/>
  <c r="E83" i="4"/>
  <c r="F83" i="4"/>
  <c r="G83" i="4"/>
  <c r="H83" i="4"/>
  <c r="I83" i="4"/>
  <c r="J83" i="4"/>
  <c r="K83" i="4"/>
  <c r="L83" i="4"/>
  <c r="M83" i="4"/>
  <c r="N83" i="4"/>
  <c r="D84" i="4"/>
  <c r="E84" i="4"/>
  <c r="F84" i="4"/>
  <c r="G84" i="4"/>
  <c r="H84" i="4"/>
  <c r="I84" i="4"/>
  <c r="J84" i="4"/>
  <c r="K84" i="4"/>
  <c r="L84" i="4"/>
  <c r="M84" i="4"/>
  <c r="N84" i="4"/>
  <c r="D85" i="4"/>
  <c r="E85" i="4"/>
  <c r="F85" i="4"/>
  <c r="G85" i="4"/>
  <c r="H85" i="4"/>
  <c r="I85" i="4"/>
  <c r="J85" i="4"/>
  <c r="K85" i="4"/>
  <c r="L85" i="4"/>
  <c r="M85" i="4"/>
  <c r="N85" i="4"/>
  <c r="D86" i="4"/>
  <c r="E86" i="4"/>
  <c r="F86" i="4"/>
  <c r="G86" i="4"/>
  <c r="H86" i="4"/>
  <c r="I86" i="4"/>
  <c r="J86" i="4"/>
  <c r="K86" i="4"/>
  <c r="L86" i="4"/>
  <c r="M86" i="4"/>
  <c r="N86" i="4"/>
  <c r="D87" i="4"/>
  <c r="E87" i="4"/>
  <c r="F87" i="4"/>
  <c r="G87" i="4"/>
  <c r="H87" i="4"/>
  <c r="I87" i="4"/>
  <c r="J87" i="4"/>
  <c r="K87" i="4"/>
  <c r="L87" i="4"/>
  <c r="M87" i="4"/>
  <c r="N87" i="4"/>
  <c r="D88" i="4"/>
  <c r="E88" i="4"/>
  <c r="F88" i="4"/>
  <c r="G88" i="4"/>
  <c r="H88" i="4"/>
  <c r="I88" i="4"/>
  <c r="J88" i="4"/>
  <c r="K88" i="4"/>
  <c r="L88" i="4"/>
  <c r="M88" i="4"/>
  <c r="N88" i="4"/>
  <c r="D89" i="4"/>
  <c r="E89" i="4"/>
  <c r="F89" i="4"/>
  <c r="G89" i="4"/>
  <c r="H89" i="4"/>
  <c r="I89" i="4"/>
  <c r="J89" i="4"/>
  <c r="K89" i="4"/>
  <c r="L89" i="4"/>
  <c r="M89" i="4"/>
  <c r="N89" i="4"/>
  <c r="D90" i="4"/>
  <c r="E90" i="4"/>
  <c r="F90" i="4"/>
  <c r="G90" i="4"/>
  <c r="H90" i="4"/>
  <c r="I90" i="4"/>
  <c r="J90" i="4"/>
  <c r="K90" i="4"/>
  <c r="L90" i="4"/>
  <c r="M90" i="4"/>
  <c r="N90" i="4"/>
  <c r="D91" i="4"/>
  <c r="E91" i="4"/>
  <c r="F91" i="4"/>
  <c r="G91" i="4"/>
  <c r="H91" i="4"/>
  <c r="I91" i="4"/>
  <c r="J91" i="4"/>
  <c r="K91" i="4"/>
  <c r="L91" i="4"/>
  <c r="M91" i="4"/>
  <c r="N91" i="4"/>
  <c r="D92" i="4"/>
  <c r="E92" i="4"/>
  <c r="F92" i="4"/>
  <c r="G92" i="4"/>
  <c r="H92" i="4"/>
  <c r="I92" i="4"/>
  <c r="J92" i="4"/>
  <c r="K92" i="4"/>
  <c r="L92" i="4"/>
  <c r="M92" i="4"/>
  <c r="N92" i="4"/>
  <c r="D93" i="4"/>
  <c r="E93" i="4"/>
  <c r="F93" i="4"/>
  <c r="G93" i="4"/>
  <c r="H93" i="4"/>
  <c r="I93" i="4"/>
  <c r="J93" i="4"/>
  <c r="K93" i="4"/>
  <c r="L93" i="4"/>
  <c r="M93" i="4"/>
  <c r="N93" i="4"/>
  <c r="D94" i="4"/>
  <c r="E94" i="4"/>
  <c r="F94" i="4"/>
  <c r="G94" i="4"/>
  <c r="H94" i="4"/>
  <c r="I94" i="4"/>
  <c r="J94" i="4"/>
  <c r="K94" i="4"/>
  <c r="L94" i="4"/>
  <c r="M94" i="4"/>
  <c r="N94" i="4"/>
  <c r="D95" i="4"/>
  <c r="E95" i="4"/>
  <c r="F95" i="4"/>
  <c r="G95" i="4"/>
  <c r="H95" i="4"/>
  <c r="I95" i="4"/>
  <c r="J95" i="4"/>
  <c r="K95" i="4"/>
  <c r="L95" i="4"/>
  <c r="M95" i="4"/>
  <c r="N95" i="4"/>
  <c r="D96" i="4"/>
  <c r="E96" i="4"/>
  <c r="F96" i="4"/>
  <c r="G96" i="4"/>
  <c r="H96" i="4"/>
  <c r="I96" i="4"/>
  <c r="J96" i="4"/>
  <c r="K96" i="4"/>
  <c r="L96" i="4"/>
  <c r="M96" i="4"/>
  <c r="N96" i="4"/>
  <c r="D97" i="4"/>
  <c r="E97" i="4"/>
  <c r="F97" i="4"/>
  <c r="G97" i="4"/>
  <c r="H97" i="4"/>
  <c r="I97" i="4"/>
  <c r="J97" i="4"/>
  <c r="K97" i="4"/>
  <c r="L97" i="4"/>
  <c r="M97" i="4"/>
  <c r="N97" i="4"/>
  <c r="D98" i="4"/>
  <c r="E98" i="4"/>
  <c r="F98" i="4"/>
  <c r="G98" i="4"/>
  <c r="H98" i="4"/>
  <c r="I98" i="4"/>
  <c r="J98" i="4"/>
  <c r="K98" i="4"/>
  <c r="L98" i="4"/>
  <c r="M98" i="4"/>
  <c r="N98" i="4"/>
  <c r="D99" i="4"/>
  <c r="E99" i="4"/>
  <c r="F99" i="4"/>
  <c r="G99" i="4"/>
  <c r="H99" i="4"/>
  <c r="I99" i="4"/>
  <c r="J99" i="4"/>
  <c r="K99" i="4"/>
  <c r="L99" i="4"/>
  <c r="M99" i="4"/>
  <c r="N99" i="4"/>
  <c r="D100" i="4"/>
  <c r="E100" i="4"/>
  <c r="F100" i="4"/>
  <c r="G100" i="4"/>
  <c r="H100" i="4"/>
  <c r="I100" i="4"/>
  <c r="J100" i="4"/>
  <c r="K100" i="4"/>
  <c r="L100" i="4"/>
  <c r="M100" i="4"/>
  <c r="N100" i="4"/>
  <c r="D101" i="4"/>
  <c r="E101" i="4"/>
  <c r="F101" i="4"/>
  <c r="G101" i="4"/>
  <c r="H101" i="4"/>
  <c r="I101" i="4"/>
  <c r="J101" i="4"/>
  <c r="K101" i="4"/>
  <c r="L101" i="4"/>
  <c r="M101" i="4"/>
  <c r="N101" i="4"/>
  <c r="D102" i="4"/>
  <c r="E102" i="4"/>
  <c r="F102" i="4"/>
  <c r="G102" i="4"/>
  <c r="H102" i="4"/>
  <c r="I102" i="4"/>
  <c r="J102" i="4"/>
  <c r="K102" i="4"/>
  <c r="L102" i="4"/>
  <c r="M102" i="4"/>
  <c r="N102" i="4"/>
  <c r="D103" i="4"/>
  <c r="E103" i="4"/>
  <c r="F103" i="4"/>
  <c r="G103" i="4"/>
  <c r="H103" i="4"/>
  <c r="I103" i="4"/>
  <c r="J103" i="4"/>
  <c r="K103" i="4"/>
  <c r="L103" i="4"/>
  <c r="M103" i="4"/>
  <c r="N103" i="4"/>
  <c r="D104" i="4"/>
  <c r="E104" i="4"/>
  <c r="F104" i="4"/>
  <c r="G104" i="4"/>
  <c r="H104" i="4"/>
  <c r="I104" i="4"/>
  <c r="J104" i="4"/>
  <c r="K104" i="4"/>
  <c r="L104" i="4"/>
  <c r="M104" i="4"/>
  <c r="N104" i="4"/>
  <c r="D105" i="4"/>
  <c r="E105" i="4"/>
  <c r="F105" i="4"/>
  <c r="G105" i="4"/>
  <c r="H105" i="4"/>
  <c r="I105" i="4"/>
  <c r="J105" i="4"/>
  <c r="K105" i="4"/>
  <c r="L105" i="4"/>
  <c r="M105" i="4"/>
  <c r="N105" i="4"/>
  <c r="D106" i="4"/>
  <c r="E106" i="4"/>
  <c r="F106" i="4"/>
  <c r="G106" i="4"/>
  <c r="H106" i="4"/>
  <c r="I106" i="4"/>
  <c r="J106" i="4"/>
  <c r="K106" i="4"/>
  <c r="L106" i="4"/>
  <c r="M106" i="4"/>
  <c r="N106" i="4"/>
  <c r="D107" i="4"/>
  <c r="E107" i="4"/>
  <c r="F107" i="4"/>
  <c r="G107" i="4"/>
  <c r="H107" i="4"/>
  <c r="I107" i="4"/>
  <c r="J107" i="4"/>
  <c r="K107" i="4"/>
  <c r="L107" i="4"/>
  <c r="M107" i="4"/>
  <c r="N107" i="4"/>
  <c r="D108" i="4"/>
  <c r="E108" i="4"/>
  <c r="F108" i="4"/>
  <c r="G108" i="4"/>
  <c r="H108" i="4"/>
  <c r="I108" i="4"/>
  <c r="J108" i="4"/>
  <c r="K108" i="4"/>
  <c r="L108" i="4"/>
  <c r="M108" i="4"/>
  <c r="N108" i="4"/>
  <c r="D109" i="4"/>
  <c r="E109" i="4"/>
  <c r="F109" i="4"/>
  <c r="G109" i="4"/>
  <c r="H109" i="4"/>
  <c r="I109" i="4"/>
  <c r="J109" i="4"/>
  <c r="K109" i="4"/>
  <c r="L109" i="4"/>
  <c r="M109" i="4"/>
  <c r="N109" i="4"/>
  <c r="D110" i="4"/>
  <c r="E110" i="4"/>
  <c r="F110" i="4"/>
  <c r="G110" i="4"/>
  <c r="H110" i="4"/>
  <c r="I110" i="4"/>
  <c r="J110" i="4"/>
  <c r="K110" i="4"/>
  <c r="L110" i="4"/>
  <c r="M110" i="4"/>
  <c r="N110" i="4"/>
  <c r="D111" i="4"/>
  <c r="E111" i="4"/>
  <c r="F111" i="4"/>
  <c r="G111" i="4"/>
  <c r="H111" i="4"/>
  <c r="I111" i="4"/>
  <c r="J111" i="4"/>
  <c r="K111" i="4"/>
  <c r="L111" i="4"/>
  <c r="M111" i="4"/>
  <c r="N111" i="4"/>
  <c r="D112" i="4"/>
  <c r="E112" i="4"/>
  <c r="F112" i="4"/>
  <c r="G112" i="4"/>
  <c r="H112" i="4"/>
  <c r="I112" i="4"/>
  <c r="J112" i="4"/>
  <c r="K112" i="4"/>
  <c r="L112" i="4"/>
  <c r="M112" i="4"/>
  <c r="N112" i="4"/>
  <c r="D113" i="4"/>
  <c r="E113" i="4"/>
  <c r="F113" i="4"/>
  <c r="G113" i="4"/>
  <c r="H113" i="4"/>
  <c r="I113" i="4"/>
  <c r="J113" i="4"/>
  <c r="K113" i="4"/>
  <c r="L113" i="4"/>
  <c r="M113" i="4"/>
  <c r="N113" i="4"/>
  <c r="D114" i="4"/>
  <c r="E114" i="4"/>
  <c r="F114" i="4"/>
  <c r="G114" i="4"/>
  <c r="H114" i="4"/>
  <c r="I114" i="4"/>
  <c r="J114" i="4"/>
  <c r="K114" i="4"/>
  <c r="L114" i="4"/>
  <c r="M114" i="4"/>
  <c r="N114" i="4"/>
  <c r="D115" i="4"/>
  <c r="E115" i="4"/>
  <c r="F115" i="4"/>
  <c r="G115" i="4"/>
  <c r="H115" i="4"/>
  <c r="I115" i="4"/>
  <c r="J115" i="4"/>
  <c r="K115" i="4"/>
  <c r="L115" i="4"/>
  <c r="M115" i="4"/>
  <c r="N115" i="4"/>
  <c r="D116" i="4"/>
  <c r="E116" i="4"/>
  <c r="F116" i="4"/>
  <c r="G116" i="4"/>
  <c r="H116" i="4"/>
  <c r="I116" i="4"/>
  <c r="J116" i="4"/>
  <c r="K116" i="4"/>
  <c r="L116" i="4"/>
  <c r="M116" i="4"/>
  <c r="N116" i="4"/>
  <c r="D117" i="4"/>
  <c r="E117" i="4"/>
  <c r="F117" i="4"/>
  <c r="G117" i="4"/>
  <c r="H117" i="4"/>
  <c r="I117" i="4"/>
  <c r="J117" i="4"/>
  <c r="K117" i="4"/>
  <c r="L117" i="4"/>
  <c r="M117" i="4"/>
  <c r="N117" i="4"/>
  <c r="D118" i="4"/>
  <c r="E118" i="4"/>
  <c r="F118" i="4"/>
  <c r="G118" i="4"/>
  <c r="H118" i="4"/>
  <c r="I118" i="4"/>
  <c r="J118" i="4"/>
  <c r="K118" i="4"/>
  <c r="L118" i="4"/>
  <c r="M118" i="4"/>
  <c r="N118" i="4"/>
  <c r="D119" i="4"/>
  <c r="E119" i="4"/>
  <c r="F119" i="4"/>
  <c r="G119" i="4"/>
  <c r="H119" i="4"/>
  <c r="I119" i="4"/>
  <c r="J119" i="4"/>
  <c r="K119" i="4"/>
  <c r="L119" i="4"/>
  <c r="M119" i="4"/>
  <c r="N119" i="4"/>
  <c r="D120" i="4"/>
  <c r="E120" i="4"/>
  <c r="F120" i="4"/>
  <c r="G120" i="4"/>
  <c r="H120" i="4"/>
  <c r="I120" i="4"/>
  <c r="J120" i="4"/>
  <c r="K120" i="4"/>
  <c r="L120" i="4"/>
  <c r="M120" i="4"/>
  <c r="N120" i="4"/>
  <c r="D121" i="4"/>
  <c r="E121" i="4"/>
  <c r="F121" i="4"/>
  <c r="G121" i="4"/>
  <c r="H121" i="4"/>
  <c r="I121" i="4"/>
  <c r="J121" i="4"/>
  <c r="K121" i="4"/>
  <c r="L121" i="4"/>
  <c r="M121" i="4"/>
  <c r="N121" i="4"/>
  <c r="D122" i="4"/>
  <c r="E122" i="4"/>
  <c r="F122" i="4"/>
  <c r="G122" i="4"/>
  <c r="H122" i="4"/>
  <c r="I122" i="4"/>
  <c r="J122" i="4"/>
  <c r="K122" i="4"/>
  <c r="L122" i="4"/>
  <c r="M122" i="4"/>
  <c r="N122" i="4"/>
  <c r="D123" i="4"/>
  <c r="E123" i="4"/>
  <c r="F123" i="4"/>
  <c r="G123" i="4"/>
  <c r="H123" i="4"/>
  <c r="I123" i="4"/>
  <c r="J123" i="4"/>
  <c r="K123" i="4"/>
  <c r="L123" i="4"/>
  <c r="M123" i="4"/>
  <c r="N123" i="4"/>
  <c r="D124" i="4"/>
  <c r="E124" i="4"/>
  <c r="F124" i="4"/>
  <c r="G124" i="4"/>
  <c r="H124" i="4"/>
  <c r="I124" i="4"/>
  <c r="J124" i="4"/>
  <c r="K124" i="4"/>
  <c r="L124" i="4"/>
  <c r="M124" i="4"/>
  <c r="N124" i="4"/>
  <c r="D125" i="4"/>
  <c r="E125" i="4"/>
  <c r="F125" i="4"/>
  <c r="G125" i="4"/>
  <c r="H125" i="4"/>
  <c r="I125" i="4"/>
  <c r="J125" i="4"/>
  <c r="K125" i="4"/>
  <c r="L125" i="4"/>
  <c r="M125" i="4"/>
  <c r="N125" i="4"/>
  <c r="D126" i="4"/>
  <c r="E126" i="4"/>
  <c r="F126" i="4"/>
  <c r="G126" i="4"/>
  <c r="H126" i="4"/>
  <c r="I126" i="4"/>
  <c r="J126" i="4"/>
  <c r="K126" i="4"/>
  <c r="L126" i="4"/>
  <c r="M126" i="4"/>
  <c r="N126" i="4"/>
  <c r="D127" i="4"/>
  <c r="E127" i="4"/>
  <c r="F127" i="4"/>
  <c r="G127" i="4"/>
  <c r="H127" i="4"/>
  <c r="I127" i="4"/>
  <c r="J127" i="4"/>
  <c r="K127" i="4"/>
  <c r="L127" i="4"/>
  <c r="M127" i="4"/>
  <c r="N127" i="4"/>
  <c r="D128" i="4"/>
  <c r="E128" i="4"/>
  <c r="F128" i="4"/>
  <c r="G128" i="4"/>
  <c r="H128" i="4"/>
  <c r="I128" i="4"/>
  <c r="J128" i="4"/>
  <c r="K128" i="4"/>
  <c r="L128" i="4"/>
  <c r="M128" i="4"/>
  <c r="N128" i="4"/>
  <c r="D129" i="4"/>
  <c r="E129" i="4"/>
  <c r="F129" i="4"/>
  <c r="G129" i="4"/>
  <c r="H129" i="4"/>
  <c r="I129" i="4"/>
  <c r="J129" i="4"/>
  <c r="K129" i="4"/>
  <c r="L129" i="4"/>
  <c r="M129" i="4"/>
  <c r="N129" i="4"/>
  <c r="D130" i="4"/>
  <c r="E130" i="4"/>
  <c r="F130" i="4"/>
  <c r="G130" i="4"/>
  <c r="H130" i="4"/>
  <c r="I130" i="4"/>
  <c r="J130" i="4"/>
  <c r="K130" i="4"/>
  <c r="L130" i="4"/>
  <c r="M130" i="4"/>
  <c r="N130" i="4"/>
  <c r="D131" i="4"/>
  <c r="E131" i="4"/>
  <c r="F131" i="4"/>
  <c r="G131" i="4"/>
  <c r="H131" i="4"/>
  <c r="I131" i="4"/>
  <c r="J131" i="4"/>
  <c r="K131" i="4"/>
  <c r="L131" i="4"/>
  <c r="M131" i="4"/>
  <c r="N131" i="4"/>
  <c r="D132" i="4"/>
  <c r="E132" i="4"/>
  <c r="F132" i="4"/>
  <c r="G132" i="4"/>
  <c r="H132" i="4"/>
  <c r="I132" i="4"/>
  <c r="J132" i="4"/>
  <c r="K132" i="4"/>
  <c r="L132" i="4"/>
  <c r="M132" i="4"/>
  <c r="N132" i="4"/>
  <c r="D133" i="4"/>
  <c r="E133" i="4"/>
  <c r="F133" i="4"/>
  <c r="G133" i="4"/>
  <c r="H133" i="4"/>
  <c r="I133" i="4"/>
  <c r="J133" i="4"/>
  <c r="K133" i="4"/>
  <c r="L133" i="4"/>
  <c r="M133" i="4"/>
  <c r="N133" i="4"/>
  <c r="D134" i="4"/>
  <c r="E134" i="4"/>
  <c r="F134" i="4"/>
  <c r="G134" i="4"/>
  <c r="H134" i="4"/>
  <c r="I134" i="4"/>
  <c r="J134" i="4"/>
  <c r="K134" i="4"/>
  <c r="L134" i="4"/>
  <c r="M134" i="4"/>
  <c r="N134" i="4"/>
  <c r="D135" i="4"/>
  <c r="E135" i="4"/>
  <c r="F135" i="4"/>
  <c r="G135" i="4"/>
  <c r="H135" i="4"/>
  <c r="I135" i="4"/>
  <c r="J135" i="4"/>
  <c r="K135" i="4"/>
  <c r="L135" i="4"/>
  <c r="M135" i="4"/>
  <c r="N135" i="4"/>
  <c r="D136" i="4"/>
  <c r="E136" i="4"/>
  <c r="F136" i="4"/>
  <c r="G136" i="4"/>
  <c r="H136" i="4"/>
  <c r="I136" i="4"/>
  <c r="J136" i="4"/>
  <c r="K136" i="4"/>
  <c r="L136" i="4"/>
  <c r="M136" i="4"/>
  <c r="N136" i="4"/>
  <c r="D137" i="4"/>
  <c r="E137" i="4"/>
  <c r="F137" i="4"/>
  <c r="G137" i="4"/>
  <c r="H137" i="4"/>
  <c r="I137" i="4"/>
  <c r="J137" i="4"/>
  <c r="K137" i="4"/>
  <c r="L137" i="4"/>
  <c r="M137" i="4"/>
  <c r="N137" i="4"/>
  <c r="D138" i="4"/>
  <c r="E138" i="4"/>
  <c r="F138" i="4"/>
  <c r="G138" i="4"/>
  <c r="H138" i="4"/>
  <c r="I138" i="4"/>
  <c r="J138" i="4"/>
  <c r="K138" i="4"/>
  <c r="L138" i="4"/>
  <c r="M138" i="4"/>
  <c r="N138" i="4"/>
  <c r="D139" i="4"/>
  <c r="E139" i="4"/>
  <c r="F139" i="4"/>
  <c r="G139" i="4"/>
  <c r="H139" i="4"/>
  <c r="I139" i="4"/>
  <c r="J139" i="4"/>
  <c r="K139" i="4"/>
  <c r="L139" i="4"/>
  <c r="M139" i="4"/>
  <c r="N139" i="4"/>
  <c r="D140" i="4"/>
  <c r="E140" i="4"/>
  <c r="F140" i="4"/>
  <c r="G140" i="4"/>
  <c r="H140" i="4"/>
  <c r="I140" i="4"/>
  <c r="J140" i="4"/>
  <c r="K140" i="4"/>
  <c r="L140" i="4"/>
  <c r="M140" i="4"/>
  <c r="N140" i="4"/>
  <c r="D141" i="4"/>
  <c r="E141" i="4"/>
  <c r="F141" i="4"/>
  <c r="G141" i="4"/>
  <c r="H141" i="4"/>
  <c r="I141" i="4"/>
  <c r="J141" i="4"/>
  <c r="K141" i="4"/>
  <c r="L141" i="4"/>
  <c r="M141" i="4"/>
  <c r="N141" i="4"/>
  <c r="D142" i="4"/>
  <c r="E142" i="4"/>
  <c r="F142" i="4"/>
  <c r="G142" i="4"/>
  <c r="H142" i="4"/>
  <c r="I142" i="4"/>
  <c r="J142" i="4"/>
  <c r="K142" i="4"/>
  <c r="L142" i="4"/>
  <c r="M142" i="4"/>
  <c r="N142" i="4"/>
  <c r="D143" i="4"/>
  <c r="E143" i="4"/>
  <c r="F143" i="4"/>
  <c r="G143" i="4"/>
  <c r="H143" i="4"/>
  <c r="I143" i="4"/>
  <c r="J143" i="4"/>
  <c r="K143" i="4"/>
  <c r="L143" i="4"/>
  <c r="M143" i="4"/>
  <c r="N143" i="4"/>
  <c r="D144" i="4"/>
  <c r="E144" i="4"/>
  <c r="F144" i="4"/>
  <c r="G144" i="4"/>
  <c r="H144" i="4"/>
  <c r="I144" i="4"/>
  <c r="J144" i="4"/>
  <c r="K144" i="4"/>
  <c r="L144" i="4"/>
  <c r="M144" i="4"/>
  <c r="N144" i="4"/>
  <c r="D145" i="4"/>
  <c r="E145" i="4"/>
  <c r="F145" i="4"/>
  <c r="G145" i="4"/>
  <c r="H145" i="4"/>
  <c r="I145" i="4"/>
  <c r="J145" i="4"/>
  <c r="K145" i="4"/>
  <c r="L145" i="4"/>
  <c r="M145" i="4"/>
  <c r="N145" i="4"/>
  <c r="D146" i="4"/>
  <c r="E146" i="4"/>
  <c r="F146" i="4"/>
  <c r="G146" i="4"/>
  <c r="H146" i="4"/>
  <c r="I146" i="4"/>
  <c r="J146" i="4"/>
  <c r="K146" i="4"/>
  <c r="L146" i="4"/>
  <c r="M146" i="4"/>
  <c r="N146" i="4"/>
  <c r="D147" i="4"/>
  <c r="E147" i="4"/>
  <c r="F147" i="4"/>
  <c r="G147" i="4"/>
  <c r="H147" i="4"/>
  <c r="I147" i="4"/>
  <c r="J147" i="4"/>
  <c r="K147" i="4"/>
  <c r="L147" i="4"/>
  <c r="M147" i="4"/>
  <c r="N147" i="4"/>
  <c r="D148" i="4"/>
  <c r="E148" i="4"/>
  <c r="F148" i="4"/>
  <c r="G148" i="4"/>
  <c r="H148" i="4"/>
  <c r="I148" i="4"/>
  <c r="J148" i="4"/>
  <c r="K148" i="4"/>
  <c r="L148" i="4"/>
  <c r="M148" i="4"/>
  <c r="N148" i="4"/>
  <c r="D149" i="4"/>
  <c r="E149" i="4"/>
  <c r="F149" i="4"/>
  <c r="G149" i="4"/>
  <c r="H149" i="4"/>
  <c r="I149" i="4"/>
  <c r="J149" i="4"/>
  <c r="K149" i="4"/>
  <c r="L149" i="4"/>
  <c r="M149" i="4"/>
  <c r="N149" i="4"/>
  <c r="D150" i="4"/>
  <c r="E150" i="4"/>
  <c r="F150" i="4"/>
  <c r="G150" i="4"/>
  <c r="H150" i="4"/>
  <c r="I150" i="4"/>
  <c r="J150" i="4"/>
  <c r="K150" i="4"/>
  <c r="L150" i="4"/>
  <c r="M150" i="4"/>
  <c r="N150" i="4"/>
  <c r="D151" i="4"/>
  <c r="E151" i="4"/>
  <c r="F151" i="4"/>
  <c r="G151" i="4"/>
  <c r="H151" i="4"/>
  <c r="I151" i="4"/>
  <c r="J151" i="4"/>
  <c r="K151" i="4"/>
  <c r="L151" i="4"/>
  <c r="M151" i="4"/>
  <c r="N151" i="4"/>
  <c r="D152" i="4"/>
  <c r="E152" i="4"/>
  <c r="F152" i="4"/>
  <c r="G152" i="4"/>
  <c r="H152" i="4"/>
  <c r="I152" i="4"/>
  <c r="J152" i="4"/>
  <c r="K152" i="4"/>
  <c r="L152" i="4"/>
  <c r="M152" i="4"/>
  <c r="N152" i="4"/>
  <c r="D153" i="4"/>
  <c r="E153" i="4"/>
  <c r="F153" i="4"/>
  <c r="G153" i="4"/>
  <c r="H153" i="4"/>
  <c r="I153" i="4"/>
  <c r="J153" i="4"/>
  <c r="K153" i="4"/>
  <c r="L153" i="4"/>
  <c r="M153" i="4"/>
  <c r="N153" i="4"/>
  <c r="D154" i="4"/>
  <c r="E154" i="4"/>
  <c r="F154" i="4"/>
  <c r="G154" i="4"/>
  <c r="H154" i="4"/>
  <c r="I154" i="4"/>
  <c r="J154" i="4"/>
  <c r="K154" i="4"/>
  <c r="L154" i="4"/>
  <c r="M154" i="4"/>
  <c r="N154" i="4"/>
  <c r="D155" i="4"/>
  <c r="E155" i="4"/>
  <c r="F155" i="4"/>
  <c r="G155" i="4"/>
  <c r="H155" i="4"/>
  <c r="I155" i="4"/>
  <c r="J155" i="4"/>
  <c r="K155" i="4"/>
  <c r="L155" i="4"/>
  <c r="M155" i="4"/>
  <c r="N155" i="4"/>
  <c r="D156" i="4"/>
  <c r="E156" i="4"/>
  <c r="F156" i="4"/>
  <c r="G156" i="4"/>
  <c r="H156" i="4"/>
  <c r="I156" i="4"/>
  <c r="J156" i="4"/>
  <c r="K156" i="4"/>
  <c r="L156" i="4"/>
  <c r="M156" i="4"/>
  <c r="N156" i="4"/>
  <c r="D157" i="4"/>
  <c r="E157" i="4"/>
  <c r="F157" i="4"/>
  <c r="G157" i="4"/>
  <c r="H157" i="4"/>
  <c r="I157" i="4"/>
  <c r="J157" i="4"/>
  <c r="K157" i="4"/>
  <c r="L157" i="4"/>
  <c r="M157" i="4"/>
  <c r="N157" i="4"/>
  <c r="D158" i="4"/>
  <c r="E158" i="4"/>
  <c r="F158" i="4"/>
  <c r="G158" i="4"/>
  <c r="H158" i="4"/>
  <c r="I158" i="4"/>
  <c r="J158" i="4"/>
  <c r="K158" i="4"/>
  <c r="L158" i="4"/>
  <c r="M158" i="4"/>
  <c r="N158" i="4"/>
  <c r="D159" i="4"/>
  <c r="E159" i="4"/>
  <c r="F159" i="4"/>
  <c r="G159" i="4"/>
  <c r="H159" i="4"/>
  <c r="I159" i="4"/>
  <c r="J159" i="4"/>
  <c r="K159" i="4"/>
  <c r="L159" i="4"/>
  <c r="M159" i="4"/>
  <c r="N159" i="4"/>
  <c r="D160" i="4"/>
  <c r="E160" i="4"/>
  <c r="F160" i="4"/>
  <c r="G160" i="4"/>
  <c r="H160" i="4"/>
  <c r="I160" i="4"/>
  <c r="J160" i="4"/>
  <c r="K160" i="4"/>
  <c r="L160" i="4"/>
  <c r="M160" i="4"/>
  <c r="N160" i="4"/>
  <c r="D161" i="4"/>
  <c r="E161" i="4"/>
  <c r="F161" i="4"/>
  <c r="G161" i="4"/>
  <c r="H161" i="4"/>
  <c r="I161" i="4"/>
  <c r="J161" i="4"/>
  <c r="K161" i="4"/>
  <c r="L161" i="4"/>
  <c r="M161" i="4"/>
  <c r="N161" i="4"/>
  <c r="D162" i="4"/>
  <c r="E162" i="4"/>
  <c r="F162" i="4"/>
  <c r="G162" i="4"/>
  <c r="H162" i="4"/>
  <c r="I162" i="4"/>
  <c r="J162" i="4"/>
  <c r="K162" i="4"/>
  <c r="L162" i="4"/>
  <c r="M162" i="4"/>
  <c r="N162" i="4"/>
  <c r="D163" i="4"/>
  <c r="E163" i="4"/>
  <c r="F163" i="4"/>
  <c r="G163" i="4"/>
  <c r="H163" i="4"/>
  <c r="I163" i="4"/>
  <c r="J163" i="4"/>
  <c r="K163" i="4"/>
  <c r="L163" i="4"/>
  <c r="M163" i="4"/>
  <c r="N163" i="4"/>
  <c r="D164" i="4"/>
  <c r="E164" i="4"/>
  <c r="F164" i="4"/>
  <c r="G164" i="4"/>
  <c r="H164" i="4"/>
  <c r="I164" i="4"/>
  <c r="J164" i="4"/>
  <c r="K164" i="4"/>
  <c r="L164" i="4"/>
  <c r="M164" i="4"/>
  <c r="N164" i="4"/>
  <c r="D165" i="4"/>
  <c r="E165" i="4"/>
  <c r="F165" i="4"/>
  <c r="G165" i="4"/>
  <c r="H165" i="4"/>
  <c r="I165" i="4"/>
  <c r="J165" i="4"/>
  <c r="K165" i="4"/>
  <c r="L165" i="4"/>
  <c r="M165" i="4"/>
  <c r="N165" i="4"/>
  <c r="D166" i="4"/>
  <c r="E166" i="4"/>
  <c r="F166" i="4"/>
  <c r="G166" i="4"/>
  <c r="H166" i="4"/>
  <c r="I166" i="4"/>
  <c r="J166" i="4"/>
  <c r="K166" i="4"/>
  <c r="L166" i="4"/>
  <c r="M166" i="4"/>
  <c r="N166" i="4"/>
  <c r="D167" i="4"/>
  <c r="E167" i="4"/>
  <c r="F167" i="4"/>
  <c r="G167" i="4"/>
  <c r="H167" i="4"/>
  <c r="I167" i="4"/>
  <c r="J167" i="4"/>
  <c r="K167" i="4"/>
  <c r="L167" i="4"/>
  <c r="M167" i="4"/>
  <c r="N167" i="4"/>
  <c r="D168" i="4"/>
  <c r="E168" i="4"/>
  <c r="F168" i="4"/>
  <c r="G168" i="4"/>
  <c r="H168" i="4"/>
  <c r="I168" i="4"/>
  <c r="J168" i="4"/>
  <c r="K168" i="4"/>
  <c r="L168" i="4"/>
  <c r="M168" i="4"/>
  <c r="N168" i="4"/>
  <c r="D169" i="4"/>
  <c r="E169" i="4"/>
  <c r="F169" i="4"/>
  <c r="G169" i="4"/>
  <c r="H169" i="4"/>
  <c r="I169" i="4"/>
  <c r="J169" i="4"/>
  <c r="K169" i="4"/>
  <c r="L169" i="4"/>
  <c r="M169" i="4"/>
  <c r="N169" i="4"/>
  <c r="D170" i="4"/>
  <c r="E170" i="4"/>
  <c r="F170" i="4"/>
  <c r="G170" i="4"/>
  <c r="H170" i="4"/>
  <c r="I170" i="4"/>
  <c r="J170" i="4"/>
  <c r="K170" i="4"/>
  <c r="L170" i="4"/>
  <c r="M170" i="4"/>
  <c r="N170" i="4"/>
  <c r="D171" i="4"/>
  <c r="E171" i="4"/>
  <c r="F171" i="4"/>
  <c r="G171" i="4"/>
  <c r="H171" i="4"/>
  <c r="I171" i="4"/>
  <c r="J171" i="4"/>
  <c r="K171" i="4"/>
  <c r="L171" i="4"/>
  <c r="M171" i="4"/>
  <c r="N171" i="4"/>
  <c r="D172" i="4"/>
  <c r="E172" i="4"/>
  <c r="F172" i="4"/>
  <c r="G172" i="4"/>
  <c r="H172" i="4"/>
  <c r="I172" i="4"/>
  <c r="J172" i="4"/>
  <c r="K172" i="4"/>
  <c r="L172" i="4"/>
  <c r="M172" i="4"/>
  <c r="N172" i="4"/>
  <c r="D173" i="4"/>
  <c r="E173" i="4"/>
  <c r="F173" i="4"/>
  <c r="G173" i="4"/>
  <c r="H173" i="4"/>
  <c r="I173" i="4"/>
  <c r="J173" i="4"/>
  <c r="K173" i="4"/>
  <c r="L173" i="4"/>
  <c r="M173" i="4"/>
  <c r="N173" i="4"/>
  <c r="D174" i="4"/>
  <c r="E174" i="4"/>
  <c r="F174" i="4"/>
  <c r="G174" i="4"/>
  <c r="H174" i="4"/>
  <c r="I174" i="4"/>
  <c r="J174" i="4"/>
  <c r="K174" i="4"/>
  <c r="L174" i="4"/>
  <c r="M174" i="4"/>
  <c r="N174" i="4"/>
  <c r="D175" i="4"/>
  <c r="E175" i="4"/>
  <c r="F175" i="4"/>
  <c r="G175" i="4"/>
  <c r="H175" i="4"/>
  <c r="I175" i="4"/>
  <c r="J175" i="4"/>
  <c r="K175" i="4"/>
  <c r="L175" i="4"/>
  <c r="M175" i="4"/>
  <c r="N175" i="4"/>
  <c r="D176" i="4"/>
  <c r="E176" i="4"/>
  <c r="F176" i="4"/>
  <c r="G176" i="4"/>
  <c r="H176" i="4"/>
  <c r="I176" i="4"/>
  <c r="J176" i="4"/>
  <c r="K176" i="4"/>
  <c r="L176" i="4"/>
  <c r="M176" i="4"/>
  <c r="N176" i="4"/>
  <c r="D177" i="4"/>
  <c r="E177" i="4"/>
  <c r="F177" i="4"/>
  <c r="G177" i="4"/>
  <c r="H177" i="4"/>
  <c r="I177" i="4"/>
  <c r="J177" i="4"/>
  <c r="K177" i="4"/>
  <c r="L177" i="4"/>
  <c r="M177" i="4"/>
  <c r="N177" i="4"/>
  <c r="D178" i="4"/>
  <c r="E178" i="4"/>
  <c r="F178" i="4"/>
  <c r="G178" i="4"/>
  <c r="H178" i="4"/>
  <c r="I178" i="4"/>
  <c r="J178" i="4"/>
  <c r="K178" i="4"/>
  <c r="L178" i="4"/>
  <c r="M178" i="4"/>
  <c r="N178" i="4"/>
  <c r="D179" i="4"/>
  <c r="E179" i="4"/>
  <c r="F179" i="4"/>
  <c r="G179" i="4"/>
  <c r="H179" i="4"/>
  <c r="I179" i="4"/>
  <c r="J179" i="4"/>
  <c r="K179" i="4"/>
  <c r="L179" i="4"/>
  <c r="M179" i="4"/>
  <c r="N179" i="4"/>
  <c r="D180" i="4"/>
  <c r="E180" i="4"/>
  <c r="F180" i="4"/>
  <c r="G180" i="4"/>
  <c r="H180" i="4"/>
  <c r="I180" i="4"/>
  <c r="J180" i="4"/>
  <c r="K180" i="4"/>
  <c r="L180" i="4"/>
  <c r="M180" i="4"/>
  <c r="N180" i="4"/>
  <c r="D181" i="4"/>
  <c r="E181" i="4"/>
  <c r="F181" i="4"/>
  <c r="G181" i="4"/>
  <c r="H181" i="4"/>
  <c r="I181" i="4"/>
  <c r="J181" i="4"/>
  <c r="K181" i="4"/>
  <c r="L181" i="4"/>
  <c r="M181" i="4"/>
  <c r="N181" i="4"/>
  <c r="D182" i="4"/>
  <c r="E182" i="4"/>
  <c r="F182" i="4"/>
  <c r="G182" i="4"/>
  <c r="H182" i="4"/>
  <c r="I182" i="4"/>
  <c r="J182" i="4"/>
  <c r="K182" i="4"/>
  <c r="L182" i="4"/>
  <c r="M182" i="4"/>
  <c r="N182" i="4"/>
  <c r="D183" i="4"/>
  <c r="E183" i="4"/>
  <c r="F183" i="4"/>
  <c r="G183" i="4"/>
  <c r="H183" i="4"/>
  <c r="I183" i="4"/>
  <c r="J183" i="4"/>
  <c r="K183" i="4"/>
  <c r="L183" i="4"/>
  <c r="M183" i="4"/>
  <c r="N183" i="4"/>
  <c r="D184" i="4"/>
  <c r="E184" i="4"/>
  <c r="F184" i="4"/>
  <c r="G184" i="4"/>
  <c r="H184" i="4"/>
  <c r="I184" i="4"/>
  <c r="J184" i="4"/>
  <c r="K184" i="4"/>
  <c r="L184" i="4"/>
  <c r="M184" i="4"/>
  <c r="N184" i="4"/>
  <c r="D185" i="4"/>
  <c r="E185" i="4"/>
  <c r="F185" i="4"/>
  <c r="G185" i="4"/>
  <c r="H185" i="4"/>
  <c r="I185" i="4"/>
  <c r="J185" i="4"/>
  <c r="K185" i="4"/>
  <c r="L185" i="4"/>
  <c r="M185" i="4"/>
  <c r="N185" i="4"/>
  <c r="D186" i="4"/>
  <c r="E186" i="4"/>
  <c r="F186" i="4"/>
  <c r="G186" i="4"/>
  <c r="H186" i="4"/>
  <c r="I186" i="4"/>
  <c r="J186" i="4"/>
  <c r="K186" i="4"/>
  <c r="L186" i="4"/>
  <c r="M186" i="4"/>
  <c r="N186" i="4"/>
  <c r="D187" i="4"/>
  <c r="E187" i="4"/>
  <c r="F187" i="4"/>
  <c r="G187" i="4"/>
  <c r="H187" i="4"/>
  <c r="I187" i="4"/>
  <c r="J187" i="4"/>
  <c r="K187" i="4"/>
  <c r="L187" i="4"/>
  <c r="M187" i="4"/>
  <c r="N187" i="4"/>
  <c r="D188" i="4"/>
  <c r="E188" i="4"/>
  <c r="F188" i="4"/>
  <c r="G188" i="4"/>
  <c r="H188" i="4"/>
  <c r="I188" i="4"/>
  <c r="J188" i="4"/>
  <c r="U230" i="4" s="1"/>
  <c r="K188" i="4"/>
  <c r="L188" i="4"/>
  <c r="M188" i="4"/>
  <c r="N188" i="4"/>
  <c r="Y227" i="4" s="1"/>
  <c r="D189" i="4"/>
  <c r="E189" i="4"/>
  <c r="F189" i="4"/>
  <c r="G189" i="4"/>
  <c r="H189" i="4"/>
  <c r="I189" i="4"/>
  <c r="J189" i="4"/>
  <c r="K189" i="4"/>
  <c r="L189" i="4"/>
  <c r="M189" i="4"/>
  <c r="N189" i="4"/>
  <c r="D190" i="4"/>
  <c r="E190" i="4"/>
  <c r="F190" i="4"/>
  <c r="G190" i="4"/>
  <c r="H190" i="4"/>
  <c r="S230" i="4" s="1"/>
  <c r="I190" i="4"/>
  <c r="J190" i="4"/>
  <c r="K190" i="4"/>
  <c r="L190" i="4"/>
  <c r="W229" i="4" s="1"/>
  <c r="M190" i="4"/>
  <c r="N190" i="4"/>
  <c r="D191" i="4"/>
  <c r="E191" i="4"/>
  <c r="P229" i="4" s="1"/>
  <c r="F191" i="4"/>
  <c r="G191" i="4"/>
  <c r="H191" i="4"/>
  <c r="I191" i="4"/>
  <c r="T228" i="4" s="1"/>
  <c r="J191" i="4"/>
  <c r="K191" i="4"/>
  <c r="L191" i="4"/>
  <c r="M191" i="4"/>
  <c r="X227" i="4" s="1"/>
  <c r="N191" i="4"/>
  <c r="D192" i="4"/>
  <c r="E192" i="4"/>
  <c r="F192" i="4"/>
  <c r="Q227" i="4" s="1"/>
  <c r="G192" i="4"/>
  <c r="H192" i="4"/>
  <c r="I192" i="4"/>
  <c r="J192" i="4"/>
  <c r="U231" i="4" s="1"/>
  <c r="K192" i="4"/>
  <c r="L192" i="4"/>
  <c r="M192" i="4"/>
  <c r="N192" i="4"/>
  <c r="Y225" i="4" s="1"/>
  <c r="D193" i="4"/>
  <c r="E193" i="4"/>
  <c r="F193" i="4"/>
  <c r="G193" i="4"/>
  <c r="H193" i="4"/>
  <c r="I193" i="4"/>
  <c r="J193" i="4"/>
  <c r="K193" i="4"/>
  <c r="L193" i="4"/>
  <c r="M193" i="4"/>
  <c r="N193" i="4"/>
  <c r="D194" i="4"/>
  <c r="O231" i="4" s="1"/>
  <c r="E194" i="4"/>
  <c r="F194" i="4"/>
  <c r="G194" i="4"/>
  <c r="H194" i="4"/>
  <c r="S216" i="4" s="1"/>
  <c r="I194" i="4"/>
  <c r="J194" i="4"/>
  <c r="K194" i="4"/>
  <c r="L194" i="4"/>
  <c r="M194" i="4"/>
  <c r="N194" i="4"/>
  <c r="D195" i="4"/>
  <c r="E195" i="4"/>
  <c r="F195" i="4"/>
  <c r="G195" i="4"/>
  <c r="H195" i="4"/>
  <c r="I195" i="4"/>
  <c r="J195" i="4"/>
  <c r="K195" i="4"/>
  <c r="L195" i="4"/>
  <c r="M195" i="4"/>
  <c r="N195" i="4"/>
  <c r="D196" i="4"/>
  <c r="E196" i="4"/>
  <c r="F196" i="4"/>
  <c r="G196" i="4"/>
  <c r="H196" i="4"/>
  <c r="I196" i="4"/>
  <c r="J196" i="4"/>
  <c r="K196" i="4"/>
  <c r="L196" i="4"/>
  <c r="M196" i="4"/>
  <c r="N196" i="4"/>
  <c r="D197" i="4"/>
  <c r="E197" i="4"/>
  <c r="F197" i="4"/>
  <c r="G197" i="4"/>
  <c r="H197" i="4"/>
  <c r="I197" i="4"/>
  <c r="J197" i="4"/>
  <c r="K197" i="4"/>
  <c r="L197" i="4"/>
  <c r="M197" i="4"/>
  <c r="N197" i="4"/>
  <c r="D198" i="4"/>
  <c r="E198" i="4"/>
  <c r="F198" i="4"/>
  <c r="G198" i="4"/>
  <c r="H198" i="4"/>
  <c r="I198" i="4"/>
  <c r="J198" i="4"/>
  <c r="K198" i="4"/>
  <c r="L198" i="4"/>
  <c r="M198" i="4"/>
  <c r="N198" i="4"/>
  <c r="D199" i="4"/>
  <c r="E199" i="4"/>
  <c r="F199" i="4"/>
  <c r="G199" i="4"/>
  <c r="H199" i="4"/>
  <c r="I199" i="4"/>
  <c r="J199" i="4"/>
  <c r="K199" i="4"/>
  <c r="L199" i="4"/>
  <c r="M199" i="4"/>
  <c r="N199" i="4"/>
  <c r="D200" i="4"/>
  <c r="E200" i="4"/>
  <c r="F200" i="4"/>
  <c r="G200" i="4"/>
  <c r="H200" i="4"/>
  <c r="I200" i="4"/>
  <c r="J200" i="4"/>
  <c r="K200" i="4"/>
  <c r="L200" i="4"/>
  <c r="M200" i="4"/>
  <c r="N200" i="4"/>
  <c r="D201" i="4"/>
  <c r="E201" i="4"/>
  <c r="F201" i="4"/>
  <c r="G201" i="4"/>
  <c r="H201" i="4"/>
  <c r="I201" i="4"/>
  <c r="J201" i="4"/>
  <c r="K201" i="4"/>
  <c r="L201" i="4"/>
  <c r="M201" i="4"/>
  <c r="N201" i="4"/>
  <c r="D202" i="4"/>
  <c r="E202" i="4"/>
  <c r="F202" i="4"/>
  <c r="G202" i="4"/>
  <c r="H202" i="4"/>
  <c r="I202" i="4"/>
  <c r="J202" i="4"/>
  <c r="K202" i="4"/>
  <c r="L202" i="4"/>
  <c r="W222" i="4" s="1"/>
  <c r="M202" i="4"/>
  <c r="N202" i="4"/>
  <c r="D203" i="4"/>
  <c r="E203" i="4"/>
  <c r="P225" i="4" s="1"/>
  <c r="F203" i="4"/>
  <c r="G203" i="4"/>
  <c r="H203" i="4"/>
  <c r="I203" i="4"/>
  <c r="T221" i="4" s="1"/>
  <c r="J203" i="4"/>
  <c r="K203" i="4"/>
  <c r="L203" i="4"/>
  <c r="M203" i="4"/>
  <c r="X230" i="4" s="1"/>
  <c r="N203" i="4"/>
  <c r="D204" i="4"/>
  <c r="E204" i="4"/>
  <c r="F204" i="4"/>
  <c r="Q207" i="4" s="1"/>
  <c r="G204" i="4"/>
  <c r="H204" i="4"/>
  <c r="I204" i="4"/>
  <c r="J204" i="4"/>
  <c r="U229" i="4" s="1"/>
  <c r="K204" i="4"/>
  <c r="L204" i="4"/>
  <c r="M204" i="4"/>
  <c r="N204" i="4"/>
  <c r="Y223" i="4" s="1"/>
  <c r="D205" i="4"/>
  <c r="E205" i="4"/>
  <c r="F205" i="4"/>
  <c r="G205" i="4"/>
  <c r="H205" i="4"/>
  <c r="I205" i="4"/>
  <c r="J205" i="4"/>
  <c r="K205" i="4"/>
  <c r="L205" i="4"/>
  <c r="M205" i="4"/>
  <c r="N205" i="4"/>
  <c r="D206" i="4"/>
  <c r="O227" i="4" s="1"/>
  <c r="E206" i="4"/>
  <c r="F206" i="4"/>
  <c r="G206" i="4"/>
  <c r="H206" i="4"/>
  <c r="S228" i="4" s="1"/>
  <c r="I206" i="4"/>
  <c r="J206" i="4"/>
  <c r="K206" i="4"/>
  <c r="L206" i="4"/>
  <c r="W206" i="4" s="1"/>
  <c r="M206" i="4"/>
  <c r="N206" i="4"/>
  <c r="D207" i="4"/>
  <c r="E207" i="4"/>
  <c r="F207" i="4"/>
  <c r="G207" i="4"/>
  <c r="H207" i="4"/>
  <c r="I207" i="4"/>
  <c r="J207" i="4"/>
  <c r="K207" i="4"/>
  <c r="L207" i="4"/>
  <c r="M207" i="4"/>
  <c r="N207" i="4"/>
  <c r="D208" i="4"/>
  <c r="E208" i="4"/>
  <c r="F208" i="4"/>
  <c r="G208" i="4"/>
  <c r="H208" i="4"/>
  <c r="I208" i="4"/>
  <c r="J208" i="4"/>
  <c r="K208" i="4"/>
  <c r="L208" i="4"/>
  <c r="M208" i="4"/>
  <c r="N208" i="4"/>
  <c r="D209" i="4"/>
  <c r="E209" i="4"/>
  <c r="F209" i="4"/>
  <c r="G209" i="4"/>
  <c r="H209" i="4"/>
  <c r="I209" i="4"/>
  <c r="J209" i="4"/>
  <c r="K209" i="4"/>
  <c r="L209" i="4"/>
  <c r="M209" i="4"/>
  <c r="N209" i="4"/>
  <c r="D210" i="4"/>
  <c r="E210" i="4"/>
  <c r="F210" i="4"/>
  <c r="G210" i="4"/>
  <c r="H210" i="4"/>
  <c r="I210" i="4"/>
  <c r="J210" i="4"/>
  <c r="K210" i="4"/>
  <c r="L210" i="4"/>
  <c r="M210" i="4"/>
  <c r="N210" i="4"/>
  <c r="D211" i="4"/>
  <c r="E211" i="4"/>
  <c r="F211" i="4"/>
  <c r="G211" i="4"/>
  <c r="H211" i="4"/>
  <c r="I211" i="4"/>
  <c r="J211" i="4"/>
  <c r="K211" i="4"/>
  <c r="L211" i="4"/>
  <c r="M211" i="4"/>
  <c r="N211" i="4"/>
  <c r="D212" i="4"/>
  <c r="E212" i="4"/>
  <c r="F212" i="4"/>
  <c r="G212" i="4"/>
  <c r="H212" i="4"/>
  <c r="I212" i="4"/>
  <c r="J212" i="4"/>
  <c r="K212" i="4"/>
  <c r="L212" i="4"/>
  <c r="M212" i="4"/>
  <c r="N212" i="4"/>
  <c r="D213" i="4"/>
  <c r="E213" i="4"/>
  <c r="F213" i="4"/>
  <c r="G213" i="4"/>
  <c r="H213" i="4"/>
  <c r="I213" i="4"/>
  <c r="J213" i="4"/>
  <c r="K213" i="4"/>
  <c r="L213" i="4"/>
  <c r="M213" i="4"/>
  <c r="N213" i="4"/>
  <c r="D214" i="4"/>
  <c r="E214" i="4"/>
  <c r="F214" i="4"/>
  <c r="G214" i="4"/>
  <c r="H214" i="4"/>
  <c r="I214" i="4"/>
  <c r="J214" i="4"/>
  <c r="K214" i="4"/>
  <c r="L214" i="4"/>
  <c r="M214" i="4"/>
  <c r="N214" i="4"/>
  <c r="D215" i="4"/>
  <c r="E215" i="4"/>
  <c r="F215" i="4"/>
  <c r="G215" i="4"/>
  <c r="H215" i="4"/>
  <c r="I215" i="4"/>
  <c r="J215" i="4"/>
  <c r="K215" i="4"/>
  <c r="L215" i="4"/>
  <c r="M215" i="4"/>
  <c r="N215" i="4"/>
  <c r="D216" i="4"/>
  <c r="E216" i="4"/>
  <c r="F216" i="4"/>
  <c r="G216" i="4"/>
  <c r="H216" i="4"/>
  <c r="I216" i="4"/>
  <c r="J216" i="4"/>
  <c r="K216" i="4"/>
  <c r="L216" i="4"/>
  <c r="M216" i="4"/>
  <c r="N216" i="4"/>
  <c r="D217" i="4"/>
  <c r="E217" i="4"/>
  <c r="F217" i="4"/>
  <c r="G217" i="4"/>
  <c r="H217" i="4"/>
  <c r="I217" i="4"/>
  <c r="J217" i="4"/>
  <c r="K217" i="4"/>
  <c r="L217" i="4"/>
  <c r="M217" i="4"/>
  <c r="N217" i="4"/>
  <c r="D218" i="4"/>
  <c r="E218" i="4"/>
  <c r="F218" i="4"/>
  <c r="G218" i="4"/>
  <c r="H218" i="4"/>
  <c r="I218" i="4"/>
  <c r="J218" i="4"/>
  <c r="K218" i="4"/>
  <c r="L218" i="4"/>
  <c r="M218" i="4"/>
  <c r="N218" i="4"/>
  <c r="D219" i="4"/>
  <c r="E219" i="4"/>
  <c r="F219" i="4"/>
  <c r="G219" i="4"/>
  <c r="H219" i="4"/>
  <c r="I219" i="4"/>
  <c r="J219" i="4"/>
  <c r="K219" i="4"/>
  <c r="L219" i="4"/>
  <c r="M219" i="4"/>
  <c r="N219" i="4"/>
  <c r="D220" i="4"/>
  <c r="E220" i="4"/>
  <c r="F220" i="4"/>
  <c r="G220" i="4"/>
  <c r="H220" i="4"/>
  <c r="I220" i="4"/>
  <c r="J220" i="4"/>
  <c r="K220" i="4"/>
  <c r="L220" i="4"/>
  <c r="M220" i="4"/>
  <c r="N220" i="4"/>
  <c r="D221" i="4"/>
  <c r="E221" i="4"/>
  <c r="F221" i="4"/>
  <c r="G221" i="4"/>
  <c r="H221" i="4"/>
  <c r="I221" i="4"/>
  <c r="J221" i="4"/>
  <c r="K221" i="4"/>
  <c r="L221" i="4"/>
  <c r="M221" i="4"/>
  <c r="N221" i="4"/>
  <c r="D222" i="4"/>
  <c r="E222" i="4"/>
  <c r="F222" i="4"/>
  <c r="G222" i="4"/>
  <c r="H222" i="4"/>
  <c r="I222" i="4"/>
  <c r="J222" i="4"/>
  <c r="K222" i="4"/>
  <c r="L222" i="4"/>
  <c r="M222" i="4"/>
  <c r="N222" i="4"/>
  <c r="D223" i="4"/>
  <c r="E223" i="4"/>
  <c r="F223" i="4"/>
  <c r="G223" i="4"/>
  <c r="H223" i="4"/>
  <c r="I223" i="4"/>
  <c r="J223" i="4"/>
  <c r="K223" i="4"/>
  <c r="L223" i="4"/>
  <c r="M223" i="4"/>
  <c r="N223" i="4"/>
  <c r="D224" i="4"/>
  <c r="E224" i="4"/>
  <c r="F224" i="4"/>
  <c r="G224" i="4"/>
  <c r="H224" i="4"/>
  <c r="I224" i="4"/>
  <c r="J224" i="4"/>
  <c r="K224" i="4"/>
  <c r="L224" i="4"/>
  <c r="M224" i="4"/>
  <c r="N224" i="4"/>
  <c r="D225" i="4"/>
  <c r="E225" i="4"/>
  <c r="F225" i="4"/>
  <c r="G225" i="4"/>
  <c r="H225" i="4"/>
  <c r="I225" i="4"/>
  <c r="J225" i="4"/>
  <c r="K225" i="4"/>
  <c r="L225" i="4"/>
  <c r="M225" i="4"/>
  <c r="N225" i="4"/>
  <c r="D226" i="4"/>
  <c r="E226" i="4"/>
  <c r="F226" i="4"/>
  <c r="G226" i="4"/>
  <c r="H226" i="4"/>
  <c r="I226" i="4"/>
  <c r="J226" i="4"/>
  <c r="K226" i="4"/>
  <c r="L226" i="4"/>
  <c r="W230" i="4" s="1"/>
  <c r="M226" i="4"/>
  <c r="N226" i="4"/>
  <c r="D227" i="4"/>
  <c r="E227" i="4"/>
  <c r="F227" i="4"/>
  <c r="G227" i="4"/>
  <c r="H227" i="4"/>
  <c r="I227" i="4"/>
  <c r="J227" i="4"/>
  <c r="K227" i="4"/>
  <c r="L227" i="4"/>
  <c r="M227" i="4"/>
  <c r="N227" i="4"/>
  <c r="D228" i="4"/>
  <c r="E228" i="4"/>
  <c r="F228" i="4"/>
  <c r="G228" i="4"/>
  <c r="H228" i="4"/>
  <c r="I228" i="4"/>
  <c r="J228" i="4"/>
  <c r="K228" i="4"/>
  <c r="L228" i="4"/>
  <c r="M228" i="4"/>
  <c r="N228" i="4"/>
  <c r="D229" i="4"/>
  <c r="E229" i="4"/>
  <c r="F229" i="4"/>
  <c r="G229" i="4"/>
  <c r="H229" i="4"/>
  <c r="I229" i="4"/>
  <c r="J229" i="4"/>
  <c r="K229" i="4"/>
  <c r="L229" i="4"/>
  <c r="M229" i="4"/>
  <c r="N229" i="4"/>
  <c r="D230" i="4"/>
  <c r="E230" i="4"/>
  <c r="F230" i="4"/>
  <c r="G230" i="4"/>
  <c r="H230" i="4"/>
  <c r="I230" i="4"/>
  <c r="J230" i="4"/>
  <c r="K230" i="4"/>
  <c r="L230" i="4"/>
  <c r="M230" i="4"/>
  <c r="N230" i="4"/>
  <c r="D231" i="4"/>
  <c r="E231" i="4"/>
  <c r="F231" i="4"/>
  <c r="G231" i="4"/>
  <c r="H231" i="4"/>
  <c r="I231" i="4"/>
  <c r="J231" i="4"/>
  <c r="K231" i="4"/>
  <c r="L231" i="4"/>
  <c r="M231" i="4"/>
  <c r="N231" i="4"/>
  <c r="N4" i="4"/>
  <c r="M4" i="4"/>
  <c r="L4" i="4"/>
  <c r="K4" i="4"/>
  <c r="J4" i="4"/>
  <c r="I4" i="4"/>
  <c r="H4" i="4"/>
  <c r="G4" i="4"/>
  <c r="F4" i="4"/>
  <c r="E4" i="4"/>
  <c r="D4" i="4"/>
  <c r="Y1" i="4"/>
  <c r="X1" i="4"/>
  <c r="W1" i="4"/>
  <c r="V1" i="4"/>
  <c r="U1" i="4"/>
  <c r="T1" i="4"/>
  <c r="S1" i="4"/>
  <c r="R1" i="4"/>
  <c r="Q1" i="4"/>
  <c r="P1" i="4"/>
  <c r="O1" i="4"/>
  <c r="Y231" i="4"/>
  <c r="Q231" i="4"/>
  <c r="O230" i="4"/>
  <c r="S229" i="4"/>
  <c r="X228" i="4"/>
  <c r="Q228" i="4"/>
  <c r="T227" i="4"/>
  <c r="Y226" i="4"/>
  <c r="S226" i="4"/>
  <c r="U225" i="4"/>
  <c r="O225" i="4"/>
  <c r="T224" i="4"/>
  <c r="W223" i="4"/>
  <c r="P223" i="4"/>
  <c r="U222" i="4"/>
  <c r="Y221" i="4"/>
  <c r="S221" i="4"/>
  <c r="X220" i="4"/>
  <c r="P220" i="4"/>
  <c r="U219" i="4"/>
  <c r="O219" i="4"/>
  <c r="S218" i="4"/>
  <c r="X217" i="4"/>
  <c r="Q217" i="4"/>
  <c r="U216" i="4"/>
  <c r="O216" i="4"/>
  <c r="T215" i="4"/>
  <c r="X214" i="4"/>
  <c r="Q214" i="4"/>
  <c r="W213" i="4"/>
  <c r="O213" i="4"/>
  <c r="T212" i="4"/>
  <c r="Y211" i="4"/>
  <c r="Q211" i="4"/>
  <c r="W210" i="4"/>
  <c r="P210" i="4"/>
  <c r="T209" i="4"/>
  <c r="Y208" i="4"/>
  <c r="S208" i="4"/>
  <c r="W207" i="4"/>
  <c r="P207" i="4"/>
  <c r="U206" i="4"/>
  <c r="Y205" i="4"/>
  <c r="S205" i="4"/>
  <c r="X204" i="4"/>
  <c r="S204" i="4"/>
  <c r="P204" i="4"/>
  <c r="W203" i="4"/>
  <c r="U203" i="4"/>
  <c r="O203" i="4"/>
  <c r="U202" i="4"/>
  <c r="S202" i="4"/>
  <c r="Y201" i="4"/>
  <c r="X201" i="4"/>
  <c r="S201" i="4"/>
  <c r="Q201" i="4"/>
  <c r="X200" i="4"/>
  <c r="U200" i="4"/>
  <c r="P200" i="4"/>
  <c r="O200" i="4"/>
  <c r="U199" i="4"/>
  <c r="T199" i="4"/>
  <c r="O199" i="4"/>
  <c r="X198" i="4"/>
  <c r="S198" i="4"/>
  <c r="Q198" i="4"/>
  <c r="X197" i="4"/>
  <c r="W197" i="4"/>
  <c r="Q197" i="4"/>
  <c r="O197" i="4"/>
  <c r="U196" i="4"/>
  <c r="T196" i="4"/>
  <c r="O196" i="4"/>
  <c r="Y195" i="4"/>
  <c r="T195" i="4"/>
  <c r="Q195" i="4"/>
  <c r="X194" i="4"/>
  <c r="W194" i="4"/>
  <c r="Q194" i="4"/>
  <c r="P194" i="4"/>
  <c r="W193" i="4"/>
  <c r="U193" i="4"/>
  <c r="S193" i="4"/>
  <c r="Q193" i="4"/>
  <c r="P193" i="4"/>
  <c r="X192" i="4"/>
  <c r="W192" i="4"/>
  <c r="S192" i="4"/>
  <c r="Q192" i="4"/>
  <c r="O192" i="4"/>
  <c r="Y191" i="4"/>
  <c r="X191" i="4"/>
  <c r="U191" i="4"/>
  <c r="T191" i="4"/>
  <c r="S191" i="4"/>
  <c r="O191" i="4"/>
  <c r="Y190" i="4"/>
  <c r="U190" i="4"/>
  <c r="T190" i="4"/>
  <c r="Q190" i="4"/>
  <c r="P190" i="4"/>
  <c r="O190" i="4"/>
  <c r="X189" i="4"/>
  <c r="W189" i="4"/>
  <c r="U189" i="4"/>
  <c r="S189" i="4"/>
  <c r="Q189" i="4"/>
  <c r="P189" i="4"/>
  <c r="Y188" i="4"/>
  <c r="X188" i="4"/>
  <c r="W188" i="4"/>
  <c r="T188" i="4"/>
  <c r="S188" i="4"/>
  <c r="Q188" i="4"/>
  <c r="O188" i="4"/>
  <c r="Y187" i="4"/>
  <c r="X187" i="4"/>
  <c r="U187" i="4"/>
  <c r="T187" i="4"/>
  <c r="S187" i="4"/>
  <c r="Q187" i="4"/>
  <c r="P187" i="4"/>
  <c r="O187" i="4"/>
  <c r="Y186" i="4"/>
  <c r="X186" i="4"/>
  <c r="W186" i="4"/>
  <c r="U186" i="4"/>
  <c r="T186" i="4"/>
  <c r="Q186" i="4"/>
  <c r="P186" i="4"/>
  <c r="O186" i="4"/>
  <c r="Y185" i="4"/>
  <c r="X185" i="4"/>
  <c r="W185" i="4"/>
  <c r="U185" i="4"/>
  <c r="T185" i="4"/>
  <c r="S185" i="4"/>
  <c r="Q185" i="4"/>
  <c r="P185" i="4"/>
  <c r="O185" i="4"/>
  <c r="Y184" i="4"/>
  <c r="X184" i="4"/>
  <c r="W184" i="4"/>
  <c r="U184" i="4"/>
  <c r="T184" i="4"/>
  <c r="S184" i="4"/>
  <c r="Q184" i="4"/>
  <c r="P184" i="4"/>
  <c r="O184" i="4"/>
  <c r="Y183" i="4"/>
  <c r="X183" i="4"/>
  <c r="W183" i="4"/>
  <c r="U183" i="4"/>
  <c r="T183" i="4"/>
  <c r="S183" i="4"/>
  <c r="Q183" i="4"/>
  <c r="P183" i="4"/>
  <c r="O183" i="4"/>
  <c r="Y182" i="4"/>
  <c r="X182" i="4"/>
  <c r="W182" i="4"/>
  <c r="U182" i="4"/>
  <c r="T182" i="4"/>
  <c r="S182" i="4"/>
  <c r="Q182" i="4"/>
  <c r="P182" i="4"/>
  <c r="O182" i="4"/>
  <c r="Y181" i="4"/>
  <c r="X181" i="4"/>
  <c r="W181" i="4"/>
  <c r="U181" i="4"/>
  <c r="T181" i="4"/>
  <c r="S181" i="4"/>
  <c r="Q181" i="4"/>
  <c r="P181" i="4"/>
  <c r="O181" i="4"/>
  <c r="Y180" i="4"/>
  <c r="X180" i="4"/>
  <c r="W180" i="4"/>
  <c r="U180" i="4"/>
  <c r="T180" i="4"/>
  <c r="S180" i="4"/>
  <c r="Q180" i="4"/>
  <c r="P180" i="4"/>
  <c r="O180" i="4"/>
  <c r="Y179" i="4"/>
  <c r="X179" i="4"/>
  <c r="W179" i="4"/>
  <c r="U179" i="4"/>
  <c r="T179" i="4"/>
  <c r="S179" i="4"/>
  <c r="Q179" i="4"/>
  <c r="P179" i="4"/>
  <c r="O179" i="4"/>
  <c r="Y178" i="4"/>
  <c r="X178" i="4"/>
  <c r="W178" i="4"/>
  <c r="U178" i="4"/>
  <c r="T178" i="4"/>
  <c r="S178" i="4"/>
  <c r="Q178" i="4"/>
  <c r="P178" i="4"/>
  <c r="O178" i="4"/>
  <c r="Y177" i="4"/>
  <c r="X177" i="4"/>
  <c r="W177" i="4"/>
  <c r="U177" i="4"/>
  <c r="T177" i="4"/>
  <c r="S177" i="4"/>
  <c r="Q177" i="4"/>
  <c r="P177" i="4"/>
  <c r="O177" i="4"/>
  <c r="Y176" i="4"/>
  <c r="X176" i="4"/>
  <c r="W176" i="4"/>
  <c r="U176" i="4"/>
  <c r="T176" i="4"/>
  <c r="S176" i="4"/>
  <c r="Q176" i="4"/>
  <c r="P176" i="4"/>
  <c r="O176" i="4"/>
  <c r="Y175" i="4"/>
  <c r="X175" i="4"/>
  <c r="W175" i="4"/>
  <c r="U175" i="4"/>
  <c r="T175" i="4"/>
  <c r="S175" i="4"/>
  <c r="Q175" i="4"/>
  <c r="P175" i="4"/>
  <c r="O175" i="4"/>
  <c r="Y174" i="4"/>
  <c r="X174" i="4"/>
  <c r="W174" i="4"/>
  <c r="U174" i="4"/>
  <c r="T174" i="4"/>
  <c r="S174" i="4"/>
  <c r="Q174" i="4"/>
  <c r="P174" i="4"/>
  <c r="O174" i="4"/>
  <c r="Y173" i="4"/>
  <c r="X173" i="4"/>
  <c r="W173" i="4"/>
  <c r="U173" i="4"/>
  <c r="T173" i="4"/>
  <c r="S173" i="4"/>
  <c r="Q173" i="4"/>
  <c r="P173" i="4"/>
  <c r="O173" i="4"/>
  <c r="Y172" i="4"/>
  <c r="X172" i="4"/>
  <c r="W172" i="4"/>
  <c r="U172" i="4"/>
  <c r="T172" i="4"/>
  <c r="S172" i="4"/>
  <c r="Q172" i="4"/>
  <c r="P172" i="4"/>
  <c r="O172" i="4"/>
  <c r="Y171" i="4"/>
  <c r="X171" i="4"/>
  <c r="W171" i="4"/>
  <c r="U171" i="4"/>
  <c r="T171" i="4"/>
  <c r="S171" i="4"/>
  <c r="Q171" i="4"/>
  <c r="P171" i="4"/>
  <c r="O171" i="4"/>
  <c r="Y170" i="4"/>
  <c r="X170" i="4"/>
  <c r="W170" i="4"/>
  <c r="U170" i="4"/>
  <c r="T170" i="4"/>
  <c r="S170" i="4"/>
  <c r="Q170" i="4"/>
  <c r="P170" i="4"/>
  <c r="O170" i="4"/>
  <c r="Y169" i="4"/>
  <c r="X169" i="4"/>
  <c r="W169" i="4"/>
  <c r="U169" i="4"/>
  <c r="T169" i="4"/>
  <c r="S169" i="4"/>
  <c r="Q169" i="4"/>
  <c r="P169" i="4"/>
  <c r="O169" i="4"/>
  <c r="Y168" i="4"/>
  <c r="X168" i="4"/>
  <c r="W168" i="4"/>
  <c r="U168" i="4"/>
  <c r="T168" i="4"/>
  <c r="S168" i="4"/>
  <c r="Q168" i="4"/>
  <c r="P168" i="4"/>
  <c r="O168" i="4"/>
  <c r="Y167" i="4"/>
  <c r="X167" i="4"/>
  <c r="W167" i="4"/>
  <c r="U167" i="4"/>
  <c r="T167" i="4"/>
  <c r="S167" i="4"/>
  <c r="Q167" i="4"/>
  <c r="P167" i="4"/>
  <c r="O167" i="4"/>
  <c r="Y166" i="4"/>
  <c r="X166" i="4"/>
  <c r="W166" i="4"/>
  <c r="U166" i="4"/>
  <c r="T166" i="4"/>
  <c r="S166" i="4"/>
  <c r="Q166" i="4"/>
  <c r="P166" i="4"/>
  <c r="O166" i="4"/>
  <c r="Y165" i="4"/>
  <c r="X165" i="4"/>
  <c r="W165" i="4"/>
  <c r="U165" i="4"/>
  <c r="T165" i="4"/>
  <c r="S165" i="4"/>
  <c r="Q165" i="4"/>
  <c r="P165" i="4"/>
  <c r="O165" i="4"/>
  <c r="Y164" i="4"/>
  <c r="X164" i="4"/>
  <c r="W164" i="4"/>
  <c r="U164" i="4"/>
  <c r="T164" i="4"/>
  <c r="S164" i="4"/>
  <c r="Q164" i="4"/>
  <c r="P164" i="4"/>
  <c r="O164" i="4"/>
  <c r="Y163" i="4"/>
  <c r="X163" i="4"/>
  <c r="W163" i="4"/>
  <c r="U163" i="4"/>
  <c r="T163" i="4"/>
  <c r="S163" i="4"/>
  <c r="Q163" i="4"/>
  <c r="P163" i="4"/>
  <c r="O163" i="4"/>
  <c r="Y162" i="4"/>
  <c r="X162" i="4"/>
  <c r="W162" i="4"/>
  <c r="U162" i="4"/>
  <c r="T162" i="4"/>
  <c r="S162" i="4"/>
  <c r="Q162" i="4"/>
  <c r="P162" i="4"/>
  <c r="O162" i="4"/>
  <c r="Y161" i="4"/>
  <c r="X161" i="4"/>
  <c r="W161" i="4"/>
  <c r="U161" i="4"/>
  <c r="T161" i="4"/>
  <c r="S161" i="4"/>
  <c r="Q161" i="4"/>
  <c r="P161" i="4"/>
  <c r="O161" i="4"/>
  <c r="Y160" i="4"/>
  <c r="X160" i="4"/>
  <c r="W160" i="4"/>
  <c r="U160" i="4"/>
  <c r="T160" i="4"/>
  <c r="S160" i="4"/>
  <c r="Q160" i="4"/>
  <c r="P160" i="4"/>
  <c r="O160" i="4"/>
  <c r="Y159" i="4"/>
  <c r="X159" i="4"/>
  <c r="W159" i="4"/>
  <c r="U159" i="4"/>
  <c r="T159" i="4"/>
  <c r="S159" i="4"/>
  <c r="Q159" i="4"/>
  <c r="P159" i="4"/>
  <c r="O159" i="4"/>
  <c r="Y158" i="4"/>
  <c r="X158" i="4"/>
  <c r="W158" i="4"/>
  <c r="U158" i="4"/>
  <c r="T158" i="4"/>
  <c r="S158" i="4"/>
  <c r="Q158" i="4"/>
  <c r="P158" i="4"/>
  <c r="O158" i="4"/>
  <c r="Y157" i="4"/>
  <c r="X157" i="4"/>
  <c r="W157" i="4"/>
  <c r="U157" i="4"/>
  <c r="T157" i="4"/>
  <c r="S157" i="4"/>
  <c r="Q157" i="4"/>
  <c r="P157" i="4"/>
  <c r="O157" i="4"/>
  <c r="Y156" i="4"/>
  <c r="X156" i="4"/>
  <c r="W156" i="4"/>
  <c r="U156" i="4"/>
  <c r="T156" i="4"/>
  <c r="S156" i="4"/>
  <c r="Q156" i="4"/>
  <c r="P156" i="4"/>
  <c r="O156" i="4"/>
  <c r="Y155" i="4"/>
  <c r="X155" i="4"/>
  <c r="W155" i="4"/>
  <c r="U155" i="4"/>
  <c r="T155" i="4"/>
  <c r="S155" i="4"/>
  <c r="Q155" i="4"/>
  <c r="P155" i="4"/>
  <c r="O155" i="4"/>
  <c r="Y154" i="4"/>
  <c r="X154" i="4"/>
  <c r="W154" i="4"/>
  <c r="U154" i="4"/>
  <c r="T154" i="4"/>
  <c r="S154" i="4"/>
  <c r="Q154" i="4"/>
  <c r="P154" i="4"/>
  <c r="O154" i="4"/>
  <c r="Y153" i="4"/>
  <c r="X153" i="4"/>
  <c r="W153" i="4"/>
  <c r="U153" i="4"/>
  <c r="T153" i="4"/>
  <c r="S153" i="4"/>
  <c r="Q153" i="4"/>
  <c r="P153" i="4"/>
  <c r="O153" i="4"/>
  <c r="Y152" i="4"/>
  <c r="X152" i="4"/>
  <c r="W152" i="4"/>
  <c r="U152" i="4"/>
  <c r="T152" i="4"/>
  <c r="S152" i="4"/>
  <c r="Q152" i="4"/>
  <c r="P152" i="4"/>
  <c r="O152" i="4"/>
  <c r="Y151" i="4"/>
  <c r="X151" i="4"/>
  <c r="W151" i="4"/>
  <c r="U151" i="4"/>
  <c r="T151" i="4"/>
  <c r="S151" i="4"/>
  <c r="Q151" i="4"/>
  <c r="P151" i="4"/>
  <c r="O151" i="4"/>
  <c r="Y150" i="4"/>
  <c r="X150" i="4"/>
  <c r="W150" i="4"/>
  <c r="U150" i="4"/>
  <c r="T150" i="4"/>
  <c r="S150" i="4"/>
  <c r="Q150" i="4"/>
  <c r="P150" i="4"/>
  <c r="O150" i="4"/>
  <c r="Y149" i="4"/>
  <c r="X149" i="4"/>
  <c r="W149" i="4"/>
  <c r="U149" i="4"/>
  <c r="T149" i="4"/>
  <c r="S149" i="4"/>
  <c r="Q149" i="4"/>
  <c r="P149" i="4"/>
  <c r="O149" i="4"/>
  <c r="Y148" i="4"/>
  <c r="X148" i="4"/>
  <c r="W148" i="4"/>
  <c r="U148" i="4"/>
  <c r="T148" i="4"/>
  <c r="S148" i="4"/>
  <c r="Q148" i="4"/>
  <c r="P148" i="4"/>
  <c r="O148" i="4"/>
  <c r="Y147" i="4"/>
  <c r="X147" i="4"/>
  <c r="W147" i="4"/>
  <c r="U147" i="4"/>
  <c r="T147" i="4"/>
  <c r="S147" i="4"/>
  <c r="Q147" i="4"/>
  <c r="P147" i="4"/>
  <c r="O147" i="4"/>
  <c r="Y146" i="4"/>
  <c r="X146" i="4"/>
  <c r="W146" i="4"/>
  <c r="U146" i="4"/>
  <c r="T146" i="4"/>
  <c r="S146" i="4"/>
  <c r="Q146" i="4"/>
  <c r="P146" i="4"/>
  <c r="O146" i="4"/>
  <c r="Y145" i="4"/>
  <c r="X145" i="4"/>
  <c r="W145" i="4"/>
  <c r="U145" i="4"/>
  <c r="T145" i="4"/>
  <c r="S145" i="4"/>
  <c r="Q145" i="4"/>
  <c r="P145" i="4"/>
  <c r="O145" i="4"/>
  <c r="Y144" i="4"/>
  <c r="X144" i="4"/>
  <c r="W144" i="4"/>
  <c r="U144" i="4"/>
  <c r="T144" i="4"/>
  <c r="S144" i="4"/>
  <c r="Q144" i="4"/>
  <c r="P144" i="4"/>
  <c r="O144" i="4"/>
  <c r="Y143" i="4"/>
  <c r="X143" i="4"/>
  <c r="W143" i="4"/>
  <c r="U143" i="4"/>
  <c r="T143" i="4"/>
  <c r="S143" i="4"/>
  <c r="Q143" i="4"/>
  <c r="P143" i="4"/>
  <c r="O143" i="4"/>
  <c r="Y142" i="4"/>
  <c r="X142" i="4"/>
  <c r="W142" i="4"/>
  <c r="U142" i="4"/>
  <c r="T142" i="4"/>
  <c r="S142" i="4"/>
  <c r="Q142" i="4"/>
  <c r="P142" i="4"/>
  <c r="O142" i="4"/>
  <c r="Y141" i="4"/>
  <c r="X141" i="4"/>
  <c r="W141" i="4"/>
  <c r="U141" i="4"/>
  <c r="T141" i="4"/>
  <c r="S141" i="4"/>
  <c r="Q141" i="4"/>
  <c r="P141" i="4"/>
  <c r="O141" i="4"/>
  <c r="Y140" i="4"/>
  <c r="X140" i="4"/>
  <c r="W140" i="4"/>
  <c r="U140" i="4"/>
  <c r="T140" i="4"/>
  <c r="S140" i="4"/>
  <c r="Q140" i="4"/>
  <c r="P140" i="4"/>
  <c r="O140" i="4"/>
  <c r="Y139" i="4"/>
  <c r="X139" i="4"/>
  <c r="W139" i="4"/>
  <c r="U139" i="4"/>
  <c r="T139" i="4"/>
  <c r="S139" i="4"/>
  <c r="Q139" i="4"/>
  <c r="P139" i="4"/>
  <c r="O139" i="4"/>
  <c r="Y138" i="4"/>
  <c r="X138" i="4"/>
  <c r="W138" i="4"/>
  <c r="U138" i="4"/>
  <c r="T138" i="4"/>
  <c r="S138" i="4"/>
  <c r="Q138" i="4"/>
  <c r="P138" i="4"/>
  <c r="O138" i="4"/>
  <c r="Y137" i="4"/>
  <c r="X137" i="4"/>
  <c r="W137" i="4"/>
  <c r="U137" i="4"/>
  <c r="T137" i="4"/>
  <c r="S137" i="4"/>
  <c r="Q137" i="4"/>
  <c r="P137" i="4"/>
  <c r="O137" i="4"/>
  <c r="Y136" i="4"/>
  <c r="X136" i="4"/>
  <c r="W136" i="4"/>
  <c r="U136" i="4"/>
  <c r="T136" i="4"/>
  <c r="S136" i="4"/>
  <c r="Q136" i="4"/>
  <c r="P136" i="4"/>
  <c r="O136" i="4"/>
  <c r="Y135" i="4"/>
  <c r="X135" i="4"/>
  <c r="W135" i="4"/>
  <c r="U135" i="4"/>
  <c r="T135" i="4"/>
  <c r="S135" i="4"/>
  <c r="Q135" i="4"/>
  <c r="P135" i="4"/>
  <c r="O135" i="4"/>
  <c r="Y134" i="4"/>
  <c r="X134" i="4"/>
  <c r="W134" i="4"/>
  <c r="U134" i="4"/>
  <c r="T134" i="4"/>
  <c r="S134" i="4"/>
  <c r="Q134" i="4"/>
  <c r="P134" i="4"/>
  <c r="O134" i="4"/>
  <c r="Y133" i="4"/>
  <c r="X133" i="4"/>
  <c r="W133" i="4"/>
  <c r="U133" i="4"/>
  <c r="T133" i="4"/>
  <c r="S133" i="4"/>
  <c r="Q133" i="4"/>
  <c r="P133" i="4"/>
  <c r="O133" i="4"/>
  <c r="Y132" i="4"/>
  <c r="X132" i="4"/>
  <c r="W132" i="4"/>
  <c r="U132" i="4"/>
  <c r="T132" i="4"/>
  <c r="S132" i="4"/>
  <c r="Q132" i="4"/>
  <c r="P132" i="4"/>
  <c r="O132" i="4"/>
  <c r="Y131" i="4"/>
  <c r="X131" i="4"/>
  <c r="W131" i="4"/>
  <c r="U131" i="4"/>
  <c r="T131" i="4"/>
  <c r="S131" i="4"/>
  <c r="Q131" i="4"/>
  <c r="P131" i="4"/>
  <c r="O131" i="4"/>
  <c r="Y130" i="4"/>
  <c r="X130" i="4"/>
  <c r="W130" i="4"/>
  <c r="U130" i="4"/>
  <c r="T130" i="4"/>
  <c r="S130" i="4"/>
  <c r="Q130" i="4"/>
  <c r="P130" i="4"/>
  <c r="O130" i="4"/>
  <c r="Y129" i="4"/>
  <c r="X129" i="4"/>
  <c r="W129" i="4"/>
  <c r="U129" i="4"/>
  <c r="T129" i="4"/>
  <c r="S129" i="4"/>
  <c r="Q129" i="4"/>
  <c r="P129" i="4"/>
  <c r="O129" i="4"/>
  <c r="Y128" i="4"/>
  <c r="X128" i="4"/>
  <c r="W128" i="4"/>
  <c r="U128" i="4"/>
  <c r="T128" i="4"/>
  <c r="S128" i="4"/>
  <c r="Q128" i="4"/>
  <c r="P128" i="4"/>
  <c r="O128" i="4"/>
  <c r="Y127" i="4"/>
  <c r="X127" i="4"/>
  <c r="W127" i="4"/>
  <c r="U127" i="4"/>
  <c r="T127" i="4"/>
  <c r="S127" i="4"/>
  <c r="Q127" i="4"/>
  <c r="P127" i="4"/>
  <c r="O127" i="4"/>
  <c r="Y126" i="4"/>
  <c r="X126" i="4"/>
  <c r="W126" i="4"/>
  <c r="U126" i="4"/>
  <c r="T126" i="4"/>
  <c r="S126" i="4"/>
  <c r="Q126" i="4"/>
  <c r="P126" i="4"/>
  <c r="O126" i="4"/>
  <c r="Y125" i="4"/>
  <c r="X125" i="4"/>
  <c r="W125" i="4"/>
  <c r="U125" i="4"/>
  <c r="T125" i="4"/>
  <c r="S125" i="4"/>
  <c r="Q125" i="4"/>
  <c r="P125" i="4"/>
  <c r="O125" i="4"/>
  <c r="Y124" i="4"/>
  <c r="X124" i="4"/>
  <c r="W124" i="4"/>
  <c r="U124" i="4"/>
  <c r="T124" i="4"/>
  <c r="S124" i="4"/>
  <c r="Q124" i="4"/>
  <c r="P124" i="4"/>
  <c r="O124" i="4"/>
  <c r="Y123" i="4"/>
  <c r="X123" i="4"/>
  <c r="W123" i="4"/>
  <c r="U123" i="4"/>
  <c r="T123" i="4"/>
  <c r="S123" i="4"/>
  <c r="Q123" i="4"/>
  <c r="P123" i="4"/>
  <c r="O123" i="4"/>
  <c r="Y122" i="4"/>
  <c r="X122" i="4"/>
  <c r="W122" i="4"/>
  <c r="U122" i="4"/>
  <c r="T122" i="4"/>
  <c r="S122" i="4"/>
  <c r="Q122" i="4"/>
  <c r="P122" i="4"/>
  <c r="O122" i="4"/>
  <c r="Y121" i="4"/>
  <c r="X121" i="4"/>
  <c r="W121" i="4"/>
  <c r="U121" i="4"/>
  <c r="T121" i="4"/>
  <c r="S121" i="4"/>
  <c r="Q121" i="4"/>
  <c r="P121" i="4"/>
  <c r="O121" i="4"/>
  <c r="Y120" i="4"/>
  <c r="X120" i="4"/>
  <c r="W120" i="4"/>
  <c r="U120" i="4"/>
  <c r="T120" i="4"/>
  <c r="S120" i="4"/>
  <c r="Q120" i="4"/>
  <c r="P120" i="4"/>
  <c r="O120" i="4"/>
  <c r="Y119" i="4"/>
  <c r="X119" i="4"/>
  <c r="W119" i="4"/>
  <c r="U119" i="4"/>
  <c r="T119" i="4"/>
  <c r="S119" i="4"/>
  <c r="Q119" i="4"/>
  <c r="P119" i="4"/>
  <c r="O119" i="4"/>
  <c r="Y118" i="4"/>
  <c r="X118" i="4"/>
  <c r="W118" i="4"/>
  <c r="U118" i="4"/>
  <c r="T118" i="4"/>
  <c r="S118" i="4"/>
  <c r="Q118" i="4"/>
  <c r="P118" i="4"/>
  <c r="O118" i="4"/>
  <c r="Y117" i="4"/>
  <c r="X117" i="4"/>
  <c r="W117" i="4"/>
  <c r="U117" i="4"/>
  <c r="T117" i="4"/>
  <c r="S117" i="4"/>
  <c r="Q117" i="4"/>
  <c r="P117" i="4"/>
  <c r="O117" i="4"/>
  <c r="Y116" i="4"/>
  <c r="X116" i="4"/>
  <c r="W116" i="4"/>
  <c r="U116" i="4"/>
  <c r="T116" i="4"/>
  <c r="S116" i="4"/>
  <c r="Q116" i="4"/>
  <c r="P116" i="4"/>
  <c r="O116" i="4"/>
  <c r="Y115" i="4"/>
  <c r="X115" i="4"/>
  <c r="W115" i="4"/>
  <c r="U115" i="4"/>
  <c r="T115" i="4"/>
  <c r="S115" i="4"/>
  <c r="Q115" i="4"/>
  <c r="P115" i="4"/>
  <c r="O115" i="4"/>
  <c r="Y114" i="4"/>
  <c r="X114" i="4"/>
  <c r="W114" i="4"/>
  <c r="U114" i="4"/>
  <c r="T114" i="4"/>
  <c r="S114" i="4"/>
  <c r="Q114" i="4"/>
  <c r="P114" i="4"/>
  <c r="O114" i="4"/>
  <c r="Y113" i="4"/>
  <c r="X113" i="4"/>
  <c r="W113" i="4"/>
  <c r="U113" i="4"/>
  <c r="T113" i="4"/>
  <c r="S113" i="4"/>
  <c r="Q113" i="4"/>
  <c r="P113" i="4"/>
  <c r="O113" i="4"/>
  <c r="Y112" i="4"/>
  <c r="X112" i="4"/>
  <c r="W112" i="4"/>
  <c r="U112" i="4"/>
  <c r="T112" i="4"/>
  <c r="S112" i="4"/>
  <c r="Q112" i="4"/>
  <c r="P112" i="4"/>
  <c r="O112" i="4"/>
  <c r="Y111" i="4"/>
  <c r="X111" i="4"/>
  <c r="W111" i="4"/>
  <c r="U111" i="4"/>
  <c r="T111" i="4"/>
  <c r="S111" i="4"/>
  <c r="Q111" i="4"/>
  <c r="P111" i="4"/>
  <c r="O111" i="4"/>
  <c r="Y110" i="4"/>
  <c r="X110" i="4"/>
  <c r="W110" i="4"/>
  <c r="U110" i="4"/>
  <c r="T110" i="4"/>
  <c r="S110" i="4"/>
  <c r="Q110" i="4"/>
  <c r="P110" i="4"/>
  <c r="O110" i="4"/>
  <c r="Y109" i="4"/>
  <c r="X109" i="4"/>
  <c r="W109" i="4"/>
  <c r="V109" i="4"/>
  <c r="U109" i="4"/>
  <c r="T109" i="4"/>
  <c r="S109" i="4"/>
  <c r="Q109" i="4"/>
  <c r="P109" i="4"/>
  <c r="O109" i="4"/>
  <c r="Y108" i="4"/>
  <c r="X108" i="4"/>
  <c r="W108" i="4"/>
  <c r="U108" i="4"/>
  <c r="T108" i="4"/>
  <c r="S108" i="4"/>
  <c r="Q108" i="4"/>
  <c r="P108" i="4"/>
  <c r="O108" i="4"/>
  <c r="Y107" i="4"/>
  <c r="X107" i="4"/>
  <c r="W107" i="4"/>
  <c r="U107" i="4"/>
  <c r="T107" i="4"/>
  <c r="S107" i="4"/>
  <c r="Q107" i="4"/>
  <c r="P107" i="4"/>
  <c r="O107" i="4"/>
  <c r="Y106" i="4"/>
  <c r="X106" i="4"/>
  <c r="W106" i="4"/>
  <c r="U106" i="4"/>
  <c r="T106" i="4"/>
  <c r="S106" i="4"/>
  <c r="Q106" i="4"/>
  <c r="P106" i="4"/>
  <c r="O106" i="4"/>
  <c r="Y105" i="4"/>
  <c r="X105" i="4"/>
  <c r="W105" i="4"/>
  <c r="U105" i="4"/>
  <c r="T105" i="4"/>
  <c r="S105" i="4"/>
  <c r="Q105" i="4"/>
  <c r="P105" i="4"/>
  <c r="O105" i="4"/>
  <c r="Y104" i="4"/>
  <c r="X104" i="4"/>
  <c r="W104" i="4"/>
  <c r="U104" i="4"/>
  <c r="T104" i="4"/>
  <c r="S104" i="4"/>
  <c r="Q104" i="4"/>
  <c r="P104" i="4"/>
  <c r="O104" i="4"/>
  <c r="Y103" i="4"/>
  <c r="X103" i="4"/>
  <c r="W103" i="4"/>
  <c r="U103" i="4"/>
  <c r="T103" i="4"/>
  <c r="S103" i="4"/>
  <c r="Q103" i="4"/>
  <c r="P103" i="4"/>
  <c r="O103" i="4"/>
  <c r="Y102" i="4"/>
  <c r="X102" i="4"/>
  <c r="W102" i="4"/>
  <c r="U102" i="4"/>
  <c r="T102" i="4"/>
  <c r="S102" i="4"/>
  <c r="Q102" i="4"/>
  <c r="P102" i="4"/>
  <c r="O102" i="4"/>
  <c r="Y101" i="4"/>
  <c r="X101" i="4"/>
  <c r="W101" i="4"/>
  <c r="U101" i="4"/>
  <c r="T101" i="4"/>
  <c r="S101" i="4"/>
  <c r="Q101" i="4"/>
  <c r="P101" i="4"/>
  <c r="O101" i="4"/>
  <c r="Y100" i="4"/>
  <c r="X100" i="4"/>
  <c r="W100" i="4"/>
  <c r="U100" i="4"/>
  <c r="T100" i="4"/>
  <c r="S100" i="4"/>
  <c r="Q100" i="4"/>
  <c r="P100" i="4"/>
  <c r="O100" i="4"/>
  <c r="Y99" i="4"/>
  <c r="X99" i="4"/>
  <c r="W99" i="4"/>
  <c r="U99" i="4"/>
  <c r="T99" i="4"/>
  <c r="S99" i="4"/>
  <c r="Q99" i="4"/>
  <c r="P99" i="4"/>
  <c r="O99" i="4"/>
  <c r="Y98" i="4"/>
  <c r="X98" i="4"/>
  <c r="W98" i="4"/>
  <c r="U98" i="4"/>
  <c r="T98" i="4"/>
  <c r="S98" i="4"/>
  <c r="Q98" i="4"/>
  <c r="P98" i="4"/>
  <c r="O98" i="4"/>
  <c r="Y97" i="4"/>
  <c r="X97" i="4"/>
  <c r="W97" i="4"/>
  <c r="U97" i="4"/>
  <c r="T97" i="4"/>
  <c r="S97" i="4"/>
  <c r="Q97" i="4"/>
  <c r="P97" i="4"/>
  <c r="O97" i="4"/>
  <c r="Y96" i="4"/>
  <c r="X96" i="4"/>
  <c r="W96" i="4"/>
  <c r="U96" i="4"/>
  <c r="T96" i="4"/>
  <c r="S96" i="4"/>
  <c r="Q96" i="4"/>
  <c r="P96" i="4"/>
  <c r="O96" i="4"/>
  <c r="Y95" i="4"/>
  <c r="X95" i="4"/>
  <c r="W95" i="4"/>
  <c r="U95" i="4"/>
  <c r="T95" i="4"/>
  <c r="S95" i="4"/>
  <c r="Q95" i="4"/>
  <c r="P95" i="4"/>
  <c r="O95" i="4"/>
  <c r="Y94" i="4"/>
  <c r="X94" i="4"/>
  <c r="W94" i="4"/>
  <c r="U94" i="4"/>
  <c r="T94" i="4"/>
  <c r="S94" i="4"/>
  <c r="Q94" i="4"/>
  <c r="P94" i="4"/>
  <c r="O94" i="4"/>
  <c r="Y93" i="4"/>
  <c r="X93" i="4"/>
  <c r="W93" i="4"/>
  <c r="U93" i="4"/>
  <c r="T93" i="4"/>
  <c r="S93" i="4"/>
  <c r="Q93" i="4"/>
  <c r="P93" i="4"/>
  <c r="O93" i="4"/>
  <c r="Y92" i="4"/>
  <c r="X92" i="4"/>
  <c r="W92" i="4"/>
  <c r="U92" i="4"/>
  <c r="T92" i="4"/>
  <c r="S92" i="4"/>
  <c r="Q92" i="4"/>
  <c r="P92" i="4"/>
  <c r="O92" i="4"/>
  <c r="Y91" i="4"/>
  <c r="X91" i="4"/>
  <c r="W91" i="4"/>
  <c r="U91" i="4"/>
  <c r="T91" i="4"/>
  <c r="S91" i="4"/>
  <c r="Q91" i="4"/>
  <c r="P91" i="4"/>
  <c r="O91" i="4"/>
  <c r="Y90" i="4"/>
  <c r="X90" i="4"/>
  <c r="W90" i="4"/>
  <c r="U90" i="4"/>
  <c r="T90" i="4"/>
  <c r="S90" i="4"/>
  <c r="Q90" i="4"/>
  <c r="P90" i="4"/>
  <c r="O90" i="4"/>
  <c r="Y89" i="4"/>
  <c r="X89" i="4"/>
  <c r="W89" i="4"/>
  <c r="U89" i="4"/>
  <c r="T89" i="4"/>
  <c r="S89" i="4"/>
  <c r="Q89" i="4"/>
  <c r="P89" i="4"/>
  <c r="O89" i="4"/>
  <c r="Y88" i="4"/>
  <c r="X88" i="4"/>
  <c r="W88" i="4"/>
  <c r="U88" i="4"/>
  <c r="T88" i="4"/>
  <c r="S88" i="4"/>
  <c r="Q88" i="4"/>
  <c r="P88" i="4"/>
  <c r="O88" i="4"/>
  <c r="Y87" i="4"/>
  <c r="X87" i="4"/>
  <c r="W87" i="4"/>
  <c r="U87" i="4"/>
  <c r="T87" i="4"/>
  <c r="S87" i="4"/>
  <c r="Q87" i="4"/>
  <c r="P87" i="4"/>
  <c r="O87" i="4"/>
  <c r="Y86" i="4"/>
  <c r="X86" i="4"/>
  <c r="W86" i="4"/>
  <c r="U86" i="4"/>
  <c r="T86" i="4"/>
  <c r="S86" i="4"/>
  <c r="Q86" i="4"/>
  <c r="P86" i="4"/>
  <c r="O86" i="4"/>
  <c r="Y85" i="4"/>
  <c r="X85" i="4"/>
  <c r="W85" i="4"/>
  <c r="U85" i="4"/>
  <c r="T85" i="4"/>
  <c r="S85" i="4"/>
  <c r="Q85" i="4"/>
  <c r="P85" i="4"/>
  <c r="O85" i="4"/>
  <c r="Y84" i="4"/>
  <c r="X84" i="4"/>
  <c r="W84" i="4"/>
  <c r="U84" i="4"/>
  <c r="T84" i="4"/>
  <c r="S84" i="4"/>
  <c r="Q84" i="4"/>
  <c r="P84" i="4"/>
  <c r="O84" i="4"/>
  <c r="Y83" i="4"/>
  <c r="X83" i="4"/>
  <c r="W83" i="4"/>
  <c r="U83" i="4"/>
  <c r="T83" i="4"/>
  <c r="S83" i="4"/>
  <c r="Q83" i="4"/>
  <c r="P83" i="4"/>
  <c r="O83" i="4"/>
  <c r="Y82" i="4"/>
  <c r="X82" i="4"/>
  <c r="W82" i="4"/>
  <c r="U82" i="4"/>
  <c r="T82" i="4"/>
  <c r="S82" i="4"/>
  <c r="Q82" i="4"/>
  <c r="P82" i="4"/>
  <c r="O82" i="4"/>
  <c r="Y81" i="4"/>
  <c r="X81" i="4"/>
  <c r="W81" i="4"/>
  <c r="U81" i="4"/>
  <c r="T81" i="4"/>
  <c r="S81" i="4"/>
  <c r="Q81" i="4"/>
  <c r="P81" i="4"/>
  <c r="O81" i="4"/>
  <c r="Y80" i="4"/>
  <c r="X80" i="4"/>
  <c r="W80" i="4"/>
  <c r="U80" i="4"/>
  <c r="T80" i="4"/>
  <c r="S80" i="4"/>
  <c r="Q80" i="4"/>
  <c r="P80" i="4"/>
  <c r="O80" i="4"/>
  <c r="Y79" i="4"/>
  <c r="X79" i="4"/>
  <c r="W79" i="4"/>
  <c r="U79" i="4"/>
  <c r="T79" i="4"/>
  <c r="S79" i="4"/>
  <c r="Q79" i="4"/>
  <c r="P79" i="4"/>
  <c r="O79" i="4"/>
  <c r="Y78" i="4"/>
  <c r="X78" i="4"/>
  <c r="W78" i="4"/>
  <c r="U78" i="4"/>
  <c r="T78" i="4"/>
  <c r="S78" i="4"/>
  <c r="Q78" i="4"/>
  <c r="P78" i="4"/>
  <c r="O78" i="4"/>
  <c r="Y77" i="4"/>
  <c r="X77" i="4"/>
  <c r="W77" i="4"/>
  <c r="U77" i="4"/>
  <c r="T77" i="4"/>
  <c r="S77" i="4"/>
  <c r="Q77" i="4"/>
  <c r="P77" i="4"/>
  <c r="O77" i="4"/>
  <c r="Y76" i="4"/>
  <c r="X76" i="4"/>
  <c r="W76" i="4"/>
  <c r="U76" i="4"/>
  <c r="T76" i="4"/>
  <c r="S76" i="4"/>
  <c r="Q76" i="4"/>
  <c r="P76" i="4"/>
  <c r="O76" i="4"/>
  <c r="Y75" i="4"/>
  <c r="X75" i="4"/>
  <c r="W75" i="4"/>
  <c r="U75" i="4"/>
  <c r="T75" i="4"/>
  <c r="S75" i="4"/>
  <c r="Q75" i="4"/>
  <c r="P75" i="4"/>
  <c r="O75" i="4"/>
  <c r="Y74" i="4"/>
  <c r="X74" i="4"/>
  <c r="W74" i="4"/>
  <c r="U74" i="4"/>
  <c r="T74" i="4"/>
  <c r="S74" i="4"/>
  <c r="Q74" i="4"/>
  <c r="P74" i="4"/>
  <c r="O74" i="4"/>
  <c r="Y73" i="4"/>
  <c r="X73" i="4"/>
  <c r="W73" i="4"/>
  <c r="U73" i="4"/>
  <c r="T73" i="4"/>
  <c r="S73" i="4"/>
  <c r="Q73" i="4"/>
  <c r="P73" i="4"/>
  <c r="O73" i="4"/>
  <c r="Y72" i="4"/>
  <c r="X72" i="4"/>
  <c r="W72" i="4"/>
  <c r="U72" i="4"/>
  <c r="T72" i="4"/>
  <c r="S72" i="4"/>
  <c r="Q72" i="4"/>
  <c r="P72" i="4"/>
  <c r="O72" i="4"/>
  <c r="Y71" i="4"/>
  <c r="X71" i="4"/>
  <c r="W71" i="4"/>
  <c r="U71" i="4"/>
  <c r="T71" i="4"/>
  <c r="S71" i="4"/>
  <c r="Q71" i="4"/>
  <c r="P71" i="4"/>
  <c r="O71" i="4"/>
  <c r="Y70" i="4"/>
  <c r="X70" i="4"/>
  <c r="W70" i="4"/>
  <c r="U70" i="4"/>
  <c r="T70" i="4"/>
  <c r="S70" i="4"/>
  <c r="Q70" i="4"/>
  <c r="P70" i="4"/>
  <c r="O70" i="4"/>
  <c r="Y69" i="4"/>
  <c r="X69" i="4"/>
  <c r="W69" i="4"/>
  <c r="U69" i="4"/>
  <c r="T69" i="4"/>
  <c r="S69" i="4"/>
  <c r="Q69" i="4"/>
  <c r="P69" i="4"/>
  <c r="O69" i="4"/>
  <c r="Y68" i="4"/>
  <c r="X68" i="4"/>
  <c r="W68" i="4"/>
  <c r="U68" i="4"/>
  <c r="T68" i="4"/>
  <c r="S68" i="4"/>
  <c r="Q68" i="4"/>
  <c r="P68" i="4"/>
  <c r="O68" i="4"/>
  <c r="Y67" i="4"/>
  <c r="X67" i="4"/>
  <c r="W67" i="4"/>
  <c r="U67" i="4"/>
  <c r="T67" i="4"/>
  <c r="S67" i="4"/>
  <c r="Q67" i="4"/>
  <c r="P67" i="4"/>
  <c r="O67" i="4"/>
  <c r="Y66" i="4"/>
  <c r="X66" i="4"/>
  <c r="W66" i="4"/>
  <c r="U66" i="4"/>
  <c r="T66" i="4"/>
  <c r="S66" i="4"/>
  <c r="Q66" i="4"/>
  <c r="P66" i="4"/>
  <c r="O66" i="4"/>
  <c r="Y65" i="4"/>
  <c r="X65" i="4"/>
  <c r="W65" i="4"/>
  <c r="V65" i="4"/>
  <c r="U65" i="4"/>
  <c r="T65" i="4"/>
  <c r="S65" i="4"/>
  <c r="Q65" i="4"/>
  <c r="P65" i="4"/>
  <c r="O65" i="4"/>
  <c r="Y64" i="4"/>
  <c r="X64" i="4"/>
  <c r="W64" i="4"/>
  <c r="U64" i="4"/>
  <c r="T64" i="4"/>
  <c r="S64" i="4"/>
  <c r="Q64" i="4"/>
  <c r="P64" i="4"/>
  <c r="O64" i="4"/>
  <c r="Y63" i="4"/>
  <c r="X63" i="4"/>
  <c r="W63" i="4"/>
  <c r="U63" i="4"/>
  <c r="T63" i="4"/>
  <c r="S63" i="4"/>
  <c r="Q63" i="4"/>
  <c r="P63" i="4"/>
  <c r="O63" i="4"/>
  <c r="Y62" i="4"/>
  <c r="X62" i="4"/>
  <c r="W62" i="4"/>
  <c r="U62" i="4"/>
  <c r="T62" i="4"/>
  <c r="S62" i="4"/>
  <c r="Q62" i="4"/>
  <c r="P62" i="4"/>
  <c r="O62" i="4"/>
  <c r="Y61" i="4"/>
  <c r="X61" i="4"/>
  <c r="W61" i="4"/>
  <c r="U61" i="4"/>
  <c r="T61" i="4"/>
  <c r="S61" i="4"/>
  <c r="Q61" i="4"/>
  <c r="P61" i="4"/>
  <c r="O61" i="4"/>
  <c r="Y60" i="4"/>
  <c r="X60" i="4"/>
  <c r="W60" i="4"/>
  <c r="U60" i="4"/>
  <c r="T60" i="4"/>
  <c r="S60" i="4"/>
  <c r="Q60" i="4"/>
  <c r="P60" i="4"/>
  <c r="O60" i="4"/>
  <c r="Y59" i="4"/>
  <c r="X59" i="4"/>
  <c r="W59" i="4"/>
  <c r="U59" i="4"/>
  <c r="T59" i="4"/>
  <c r="S59" i="4"/>
  <c r="Q59" i="4"/>
  <c r="P59" i="4"/>
  <c r="O59" i="4"/>
  <c r="Y58" i="4"/>
  <c r="X58" i="4"/>
  <c r="W58" i="4"/>
  <c r="U58" i="4"/>
  <c r="T58" i="4"/>
  <c r="S58" i="4"/>
  <c r="Q58" i="4"/>
  <c r="P58" i="4"/>
  <c r="O58" i="4"/>
  <c r="Y57" i="4"/>
  <c r="X57" i="4"/>
  <c r="W57" i="4"/>
  <c r="V57" i="4"/>
  <c r="U57" i="4"/>
  <c r="T57" i="4"/>
  <c r="S57" i="4"/>
  <c r="Q57" i="4"/>
  <c r="P57" i="4"/>
  <c r="O57" i="4"/>
  <c r="Y56" i="4"/>
  <c r="X56" i="4"/>
  <c r="W56" i="4"/>
  <c r="U56" i="4"/>
  <c r="T56" i="4"/>
  <c r="S56" i="4"/>
  <c r="Q56" i="4"/>
  <c r="P56" i="4"/>
  <c r="O56" i="4"/>
  <c r="Y55" i="4"/>
  <c r="X55" i="4"/>
  <c r="W55" i="4"/>
  <c r="U55" i="4"/>
  <c r="T55" i="4"/>
  <c r="S55" i="4"/>
  <c r="Q55" i="4"/>
  <c r="P55" i="4"/>
  <c r="O55" i="4"/>
  <c r="Y54" i="4"/>
  <c r="X54" i="4"/>
  <c r="W54" i="4"/>
  <c r="U54" i="4"/>
  <c r="T54" i="4"/>
  <c r="S54" i="4"/>
  <c r="Q54" i="4"/>
  <c r="P54" i="4"/>
  <c r="O54" i="4"/>
  <c r="Y53" i="4"/>
  <c r="X53" i="4"/>
  <c r="W53" i="4"/>
  <c r="U53" i="4"/>
  <c r="T53" i="4"/>
  <c r="S53" i="4"/>
  <c r="Q53" i="4"/>
  <c r="P53" i="4"/>
  <c r="O53" i="4"/>
  <c r="Y52" i="4"/>
  <c r="X52" i="4"/>
  <c r="W52" i="4"/>
  <c r="U52" i="4"/>
  <c r="T52" i="4"/>
  <c r="S52" i="4"/>
  <c r="Q52" i="4"/>
  <c r="P52" i="4"/>
  <c r="O52" i="4"/>
  <c r="Y51" i="4"/>
  <c r="X51" i="4"/>
  <c r="W51" i="4"/>
  <c r="U51" i="4"/>
  <c r="T51" i="4"/>
  <c r="S51" i="4"/>
  <c r="Q51" i="4"/>
  <c r="P51" i="4"/>
  <c r="O51" i="4"/>
  <c r="Y50" i="4"/>
  <c r="X50" i="4"/>
  <c r="W50" i="4"/>
  <c r="U50" i="4"/>
  <c r="T50" i="4"/>
  <c r="S50" i="4"/>
  <c r="Q50" i="4"/>
  <c r="P50" i="4"/>
  <c r="O50" i="4"/>
  <c r="Y49" i="4"/>
  <c r="X49" i="4"/>
  <c r="W49" i="4"/>
  <c r="V49" i="4"/>
  <c r="U49" i="4"/>
  <c r="T49" i="4"/>
  <c r="S49" i="4"/>
  <c r="Q49" i="4"/>
  <c r="P49" i="4"/>
  <c r="O49" i="4"/>
  <c r="Y48" i="4"/>
  <c r="X48" i="4"/>
  <c r="W48" i="4"/>
  <c r="U48" i="4"/>
  <c r="T48" i="4"/>
  <c r="S48" i="4"/>
  <c r="Q48" i="4"/>
  <c r="P48" i="4"/>
  <c r="O48" i="4"/>
  <c r="Y47" i="4"/>
  <c r="X47" i="4"/>
  <c r="W47" i="4"/>
  <c r="U47" i="4"/>
  <c r="T47" i="4"/>
  <c r="S47" i="4"/>
  <c r="Q47" i="4"/>
  <c r="P47" i="4"/>
  <c r="O47" i="4"/>
  <c r="Y46" i="4"/>
  <c r="X46" i="4"/>
  <c r="W46" i="4"/>
  <c r="U46" i="4"/>
  <c r="T46" i="4"/>
  <c r="S46" i="4"/>
  <c r="Q46" i="4"/>
  <c r="P46" i="4"/>
  <c r="O46" i="4"/>
  <c r="Y45" i="4"/>
  <c r="X45" i="4"/>
  <c r="W45" i="4"/>
  <c r="U45" i="4"/>
  <c r="T45" i="4"/>
  <c r="S45" i="4"/>
  <c r="Q45" i="4"/>
  <c r="P45" i="4"/>
  <c r="O45" i="4"/>
  <c r="Y44" i="4"/>
  <c r="X44" i="4"/>
  <c r="W44" i="4"/>
  <c r="U44" i="4"/>
  <c r="T44" i="4"/>
  <c r="S44" i="4"/>
  <c r="Q44" i="4"/>
  <c r="P44" i="4"/>
  <c r="O44" i="4"/>
  <c r="Y43" i="4"/>
  <c r="X43" i="4"/>
  <c r="W43" i="4"/>
  <c r="U43" i="4"/>
  <c r="T43" i="4"/>
  <c r="S43" i="4"/>
  <c r="Q43" i="4"/>
  <c r="P43" i="4"/>
  <c r="O43" i="4"/>
  <c r="Y42" i="4"/>
  <c r="X42" i="4"/>
  <c r="W42" i="4"/>
  <c r="U42" i="4"/>
  <c r="T42" i="4"/>
  <c r="S42" i="4"/>
  <c r="Q42" i="4"/>
  <c r="P42" i="4"/>
  <c r="O42" i="4"/>
  <c r="Y41" i="4"/>
  <c r="X41" i="4"/>
  <c r="W41" i="4"/>
  <c r="V41" i="4"/>
  <c r="U41" i="4"/>
  <c r="T41" i="4"/>
  <c r="S41" i="4"/>
  <c r="Q41" i="4"/>
  <c r="P41" i="4"/>
  <c r="O41" i="4"/>
  <c r="Y40" i="4"/>
  <c r="X40" i="4"/>
  <c r="W40" i="4"/>
  <c r="U40" i="4"/>
  <c r="T40" i="4"/>
  <c r="S40" i="4"/>
  <c r="Q40" i="4"/>
  <c r="P40" i="4"/>
  <c r="O40" i="4"/>
  <c r="Y39" i="4"/>
  <c r="X39" i="4"/>
  <c r="W39" i="4"/>
  <c r="U39" i="4"/>
  <c r="T39" i="4"/>
  <c r="S39" i="4"/>
  <c r="Q39" i="4"/>
  <c r="P39" i="4"/>
  <c r="O39" i="4"/>
  <c r="Y38" i="4"/>
  <c r="X38" i="4"/>
  <c r="W38" i="4"/>
  <c r="U38" i="4"/>
  <c r="T38" i="4"/>
  <c r="S38" i="4"/>
  <c r="Q38" i="4"/>
  <c r="P38" i="4"/>
  <c r="O38" i="4"/>
  <c r="Y37" i="4"/>
  <c r="X37" i="4"/>
  <c r="W37" i="4"/>
  <c r="U37" i="4"/>
  <c r="T37" i="4"/>
  <c r="S37" i="4"/>
  <c r="Q37" i="4"/>
  <c r="P37" i="4"/>
  <c r="O37" i="4"/>
  <c r="Y36" i="4"/>
  <c r="X36" i="4"/>
  <c r="W36" i="4"/>
  <c r="U36" i="4"/>
  <c r="T36" i="4"/>
  <c r="S36" i="4"/>
  <c r="Q36" i="4"/>
  <c r="P36" i="4"/>
  <c r="O36" i="4"/>
  <c r="Y35" i="4"/>
  <c r="X35" i="4"/>
  <c r="W35" i="4"/>
  <c r="U35" i="4"/>
  <c r="T35" i="4"/>
  <c r="S35" i="4"/>
  <c r="Q35" i="4"/>
  <c r="P35" i="4"/>
  <c r="O35" i="4"/>
  <c r="Y34" i="4"/>
  <c r="X34" i="4"/>
  <c r="W34" i="4"/>
  <c r="U34" i="4"/>
  <c r="T34" i="4"/>
  <c r="S34" i="4"/>
  <c r="Q34" i="4"/>
  <c r="P34" i="4"/>
  <c r="O34" i="4"/>
  <c r="Y33" i="4"/>
  <c r="X33" i="4"/>
  <c r="W33" i="4"/>
  <c r="V33" i="4"/>
  <c r="U33" i="4"/>
  <c r="T33" i="4"/>
  <c r="S33" i="4"/>
  <c r="Q33" i="4"/>
  <c r="P33" i="4"/>
  <c r="O33" i="4"/>
  <c r="C33" i="4"/>
  <c r="Y32" i="4"/>
  <c r="X32" i="4"/>
  <c r="W32" i="4"/>
  <c r="V32" i="4"/>
  <c r="U32" i="4"/>
  <c r="T32" i="4"/>
  <c r="S32" i="4"/>
  <c r="Q32" i="4"/>
  <c r="P32" i="4"/>
  <c r="O32" i="4"/>
  <c r="Y31" i="4"/>
  <c r="X31" i="4"/>
  <c r="W31" i="4"/>
  <c r="U31" i="4"/>
  <c r="T31" i="4"/>
  <c r="S31" i="4"/>
  <c r="Q31" i="4"/>
  <c r="P31" i="4"/>
  <c r="O31" i="4"/>
  <c r="Y30" i="4"/>
  <c r="X30" i="4"/>
  <c r="W30" i="4"/>
  <c r="U30" i="4"/>
  <c r="T30" i="4"/>
  <c r="S30" i="4"/>
  <c r="Q30" i="4"/>
  <c r="P30" i="4"/>
  <c r="O30" i="4"/>
  <c r="Y29" i="4"/>
  <c r="X29" i="4"/>
  <c r="W29" i="4"/>
  <c r="U29" i="4"/>
  <c r="T29" i="4"/>
  <c r="S29" i="4"/>
  <c r="Q29" i="4"/>
  <c r="P29" i="4"/>
  <c r="O29" i="4"/>
  <c r="Y28" i="4"/>
  <c r="X28" i="4"/>
  <c r="W28" i="4"/>
  <c r="U28" i="4"/>
  <c r="T28" i="4"/>
  <c r="S28" i="4"/>
  <c r="Q28" i="4"/>
  <c r="P28" i="4"/>
  <c r="O28" i="4"/>
  <c r="Y27" i="4"/>
  <c r="X27" i="4"/>
  <c r="W27" i="4"/>
  <c r="U27" i="4"/>
  <c r="T27" i="4"/>
  <c r="S27" i="4"/>
  <c r="Q27" i="4"/>
  <c r="P27" i="4"/>
  <c r="O27" i="4"/>
  <c r="C27" i="4"/>
  <c r="C39" i="4" s="1"/>
  <c r="Y26" i="4"/>
  <c r="X26" i="4"/>
  <c r="W26" i="4"/>
  <c r="U26" i="4"/>
  <c r="T26" i="4"/>
  <c r="S26" i="4"/>
  <c r="Q26" i="4"/>
  <c r="P26" i="4"/>
  <c r="O26" i="4"/>
  <c r="C26" i="4"/>
  <c r="C38" i="4" s="1"/>
  <c r="Y25" i="4"/>
  <c r="X25" i="4"/>
  <c r="W25" i="4"/>
  <c r="U25" i="4"/>
  <c r="T25" i="4"/>
  <c r="S25" i="4"/>
  <c r="Q25" i="4"/>
  <c r="P25" i="4"/>
  <c r="O25" i="4"/>
  <c r="C25" i="4"/>
  <c r="C37" i="4" s="1"/>
  <c r="C49" i="4" s="1"/>
  <c r="Y24" i="4"/>
  <c r="X24" i="4"/>
  <c r="W24" i="4"/>
  <c r="U24" i="4"/>
  <c r="T24" i="4"/>
  <c r="S24" i="4"/>
  <c r="Q24" i="4"/>
  <c r="P24" i="4"/>
  <c r="O24" i="4"/>
  <c r="C24" i="4"/>
  <c r="C36" i="4" s="1"/>
  <c r="Y23" i="4"/>
  <c r="X23" i="4"/>
  <c r="W23" i="4"/>
  <c r="U23" i="4"/>
  <c r="T23" i="4"/>
  <c r="S23" i="4"/>
  <c r="Q23" i="4"/>
  <c r="P23" i="4"/>
  <c r="O23" i="4"/>
  <c r="C23" i="4"/>
  <c r="C35" i="4" s="1"/>
  <c r="C47" i="4" s="1"/>
  <c r="Y22" i="4"/>
  <c r="X22" i="4"/>
  <c r="W22" i="4"/>
  <c r="U22" i="4"/>
  <c r="T22" i="4"/>
  <c r="S22" i="4"/>
  <c r="Q22" i="4"/>
  <c r="P22" i="4"/>
  <c r="O22" i="4"/>
  <c r="C22" i="4"/>
  <c r="C34" i="4" s="1"/>
  <c r="Y21" i="4"/>
  <c r="X21" i="4"/>
  <c r="W21" i="4"/>
  <c r="U21" i="4"/>
  <c r="T21" i="4"/>
  <c r="S21" i="4"/>
  <c r="Q21" i="4"/>
  <c r="P21" i="4"/>
  <c r="O21" i="4"/>
  <c r="C21" i="4"/>
  <c r="Y20" i="4"/>
  <c r="X20" i="4"/>
  <c r="W20" i="4"/>
  <c r="U20" i="4"/>
  <c r="T20" i="4"/>
  <c r="S20" i="4"/>
  <c r="Q20" i="4"/>
  <c r="P20" i="4"/>
  <c r="O20" i="4"/>
  <c r="C20" i="4"/>
  <c r="C32" i="4" s="1"/>
  <c r="Y19" i="4"/>
  <c r="X19" i="4"/>
  <c r="W19" i="4"/>
  <c r="U19" i="4"/>
  <c r="T19" i="4"/>
  <c r="S19" i="4"/>
  <c r="Q19" i="4"/>
  <c r="P19" i="4"/>
  <c r="O19" i="4"/>
  <c r="C19" i="4"/>
  <c r="C31" i="4" s="1"/>
  <c r="Y18" i="4"/>
  <c r="X18" i="4"/>
  <c r="W18" i="4"/>
  <c r="U18" i="4"/>
  <c r="T18" i="4"/>
  <c r="S18" i="4"/>
  <c r="Q18" i="4"/>
  <c r="P18" i="4"/>
  <c r="O18" i="4"/>
  <c r="C18" i="4"/>
  <c r="C30" i="4" s="1"/>
  <c r="Y17" i="4"/>
  <c r="X17" i="4"/>
  <c r="W17" i="4"/>
  <c r="U17" i="4"/>
  <c r="T17" i="4"/>
  <c r="S17" i="4"/>
  <c r="Q17" i="4"/>
  <c r="P17" i="4"/>
  <c r="O17" i="4"/>
  <c r="C17" i="4"/>
  <c r="C29" i="4" s="1"/>
  <c r="Y16" i="4"/>
  <c r="X16" i="4"/>
  <c r="W16" i="4"/>
  <c r="U16" i="4"/>
  <c r="T16" i="4"/>
  <c r="S16" i="4"/>
  <c r="Q16" i="4"/>
  <c r="P16" i="4"/>
  <c r="O16" i="4"/>
  <c r="C16" i="4"/>
  <c r="C28" i="4" s="1"/>
  <c r="Y15" i="4"/>
  <c r="X15" i="4"/>
  <c r="W15" i="4"/>
  <c r="U15" i="4"/>
  <c r="T15" i="4"/>
  <c r="S15" i="4"/>
  <c r="Q15" i="4"/>
  <c r="P15" i="4"/>
  <c r="O15" i="4"/>
  <c r="Y14" i="4"/>
  <c r="X14" i="4"/>
  <c r="W14" i="4"/>
  <c r="U14" i="4"/>
  <c r="T14" i="4"/>
  <c r="S14" i="4"/>
  <c r="Q14" i="4"/>
  <c r="P14" i="4"/>
  <c r="O14" i="4"/>
  <c r="Y13" i="4"/>
  <c r="X13" i="4"/>
  <c r="W13" i="4"/>
  <c r="U13" i="4"/>
  <c r="T13" i="4"/>
  <c r="S13" i="4"/>
  <c r="Q13" i="4"/>
  <c r="P13" i="4"/>
  <c r="O13" i="4"/>
  <c r="Y12" i="4"/>
  <c r="X12" i="4"/>
  <c r="W12" i="4"/>
  <c r="V12" i="4"/>
  <c r="U12" i="4"/>
  <c r="T12" i="4"/>
  <c r="S12" i="4"/>
  <c r="Q12" i="4"/>
  <c r="P12" i="4"/>
  <c r="O12" i="4"/>
  <c r="Y11" i="4"/>
  <c r="X11" i="4"/>
  <c r="W11" i="4"/>
  <c r="U11" i="4"/>
  <c r="T11" i="4"/>
  <c r="S11" i="4"/>
  <c r="Q11" i="4"/>
  <c r="P11" i="4"/>
  <c r="O11" i="4"/>
  <c r="Y10" i="4"/>
  <c r="X10" i="4"/>
  <c r="W10" i="4"/>
  <c r="U10" i="4"/>
  <c r="T10" i="4"/>
  <c r="S10" i="4"/>
  <c r="Q10" i="4"/>
  <c r="P10" i="4"/>
  <c r="O10" i="4"/>
  <c r="Y9" i="4"/>
  <c r="X9" i="4"/>
  <c r="W9" i="4"/>
  <c r="U9" i="4"/>
  <c r="T9" i="4"/>
  <c r="S9" i="4"/>
  <c r="Q9" i="4"/>
  <c r="P9" i="4"/>
  <c r="O9" i="4"/>
  <c r="Y8" i="4"/>
  <c r="X8" i="4"/>
  <c r="W8" i="4"/>
  <c r="U8" i="4"/>
  <c r="T8" i="4"/>
  <c r="S8" i="4"/>
  <c r="Q8" i="4"/>
  <c r="P8" i="4"/>
  <c r="O8" i="4"/>
  <c r="Y7" i="4"/>
  <c r="X7" i="4"/>
  <c r="W7" i="4"/>
  <c r="U7" i="4"/>
  <c r="T7" i="4"/>
  <c r="S7" i="4"/>
  <c r="Q7" i="4"/>
  <c r="P7" i="4"/>
  <c r="O7" i="4"/>
  <c r="Y6" i="4"/>
  <c r="X6" i="4"/>
  <c r="W6" i="4"/>
  <c r="U6" i="4"/>
  <c r="T6" i="4"/>
  <c r="S6" i="4"/>
  <c r="Q6" i="4"/>
  <c r="P6" i="4"/>
  <c r="O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Y5" i="4"/>
  <c r="X5" i="4"/>
  <c r="W5" i="4"/>
  <c r="U5" i="4"/>
  <c r="T5" i="4"/>
  <c r="S5" i="4"/>
  <c r="Q5" i="4"/>
  <c r="P5" i="4"/>
  <c r="O5" i="4"/>
  <c r="B5" i="4"/>
  <c r="Y4" i="4"/>
  <c r="X4" i="4"/>
  <c r="W4" i="4"/>
  <c r="U4" i="4"/>
  <c r="T4" i="4"/>
  <c r="S4" i="4"/>
  <c r="Q4" i="4"/>
  <c r="P4" i="4"/>
  <c r="O4" i="4"/>
  <c r="Q216" i="4" l="1"/>
  <c r="Q212" i="4"/>
  <c r="Q208" i="4"/>
  <c r="Q204" i="4"/>
  <c r="Q200" i="4"/>
  <c r="Q196" i="4"/>
  <c r="X231" i="4"/>
  <c r="X224" i="4"/>
  <c r="X223" i="4"/>
  <c r="X219" i="4"/>
  <c r="X215" i="4"/>
  <c r="X211" i="4"/>
  <c r="X207" i="4"/>
  <c r="X203" i="4"/>
  <c r="X199" i="4"/>
  <c r="X195" i="4"/>
  <c r="T230" i="4"/>
  <c r="T229" i="4"/>
  <c r="T222" i="4"/>
  <c r="T218" i="4"/>
  <c r="T214" i="4"/>
  <c r="T210" i="4"/>
  <c r="T206" i="4"/>
  <c r="T202" i="4"/>
  <c r="T198" i="4"/>
  <c r="T194" i="4"/>
  <c r="P227" i="4"/>
  <c r="P221" i="4"/>
  <c r="P217" i="4"/>
  <c r="P213" i="4"/>
  <c r="P209" i="4"/>
  <c r="P205" i="4"/>
  <c r="P201" i="4"/>
  <c r="P197" i="4"/>
  <c r="W226" i="4"/>
  <c r="W225" i="4"/>
  <c r="W220" i="4"/>
  <c r="W216" i="4"/>
  <c r="W212" i="4"/>
  <c r="W208" i="4"/>
  <c r="W204" i="4"/>
  <c r="W200" i="4"/>
  <c r="W196" i="4"/>
  <c r="S231" i="4"/>
  <c r="S224" i="4"/>
  <c r="S223" i="4"/>
  <c r="S219" i="4"/>
  <c r="S215" i="4"/>
  <c r="S211" i="4"/>
  <c r="S207" i="4"/>
  <c r="S203" i="4"/>
  <c r="S199" i="4"/>
  <c r="S195" i="4"/>
  <c r="O229" i="4"/>
  <c r="O228" i="4"/>
  <c r="O222" i="4"/>
  <c r="O218" i="4"/>
  <c r="O214" i="4"/>
  <c r="O210" i="4"/>
  <c r="O206" i="4"/>
  <c r="O202" i="4"/>
  <c r="O198" i="4"/>
  <c r="O194" i="4"/>
  <c r="Y230" i="4"/>
  <c r="U228" i="4"/>
  <c r="Q226" i="4"/>
  <c r="P203" i="4"/>
  <c r="T205" i="4"/>
  <c r="P206" i="4"/>
  <c r="Y207" i="4"/>
  <c r="O209" i="4"/>
  <c r="Q210" i="4"/>
  <c r="O212" i="4"/>
  <c r="Q213" i="4"/>
  <c r="X213" i="4"/>
  <c r="O215" i="4"/>
  <c r="P216" i="4"/>
  <c r="Y217" i="4"/>
  <c r="P219" i="4"/>
  <c r="W219" i="4"/>
  <c r="Y220" i="4"/>
  <c r="P222" i="4"/>
  <c r="Q223" i="4"/>
  <c r="T226" i="4"/>
  <c r="W227" i="4"/>
  <c r="Y228" i="4"/>
  <c r="Q230" i="4"/>
  <c r="T231" i="4"/>
  <c r="P191" i="4"/>
  <c r="Y192" i="4"/>
  <c r="X193" i="4"/>
  <c r="O195" i="4"/>
  <c r="P196" i="4"/>
  <c r="S197" i="4"/>
  <c r="U198" i="4"/>
  <c r="W199" i="4"/>
  <c r="Y200" i="4"/>
  <c r="P202" i="4"/>
  <c r="Q203" i="4"/>
  <c r="T204" i="4"/>
  <c r="W205" i="4"/>
  <c r="X206" i="4"/>
  <c r="O208" i="4"/>
  <c r="Q209" i="4"/>
  <c r="S210" i="4"/>
  <c r="U211" i="4"/>
  <c r="X212" i="4"/>
  <c r="Y213" i="4"/>
  <c r="W215" i="4"/>
  <c r="Y216" i="4"/>
  <c r="W218" i="4"/>
  <c r="Y204" i="4"/>
  <c r="T208" i="4"/>
  <c r="W209" i="4"/>
  <c r="X210" i="4"/>
  <c r="T211" i="4"/>
  <c r="U212" i="4"/>
  <c r="S214" i="4"/>
  <c r="U215" i="4"/>
  <c r="X216" i="4"/>
  <c r="S217" i="4"/>
  <c r="U218" i="4"/>
  <c r="S220" i="4"/>
  <c r="U224" i="4"/>
  <c r="X225" i="4"/>
  <c r="P228" i="4"/>
  <c r="W190" i="4"/>
  <c r="T192" i="4"/>
  <c r="S194" i="4"/>
  <c r="U195" i="4"/>
  <c r="X196" i="4"/>
  <c r="Y197" i="4"/>
  <c r="P199" i="4"/>
  <c r="S200" i="4"/>
  <c r="T201" i="4"/>
  <c r="W202" i="4"/>
  <c r="Y203" i="4"/>
  <c r="O205" i="4"/>
  <c r="Q206" i="4"/>
  <c r="T207" i="4"/>
  <c r="U208" i="4"/>
  <c r="X209" i="4"/>
  <c r="O211" i="4"/>
  <c r="P212" i="4"/>
  <c r="S213" i="4"/>
  <c r="U214" i="4"/>
  <c r="P215" i="4"/>
  <c r="T217" i="4"/>
  <c r="P218" i="4"/>
  <c r="Q219" i="4"/>
  <c r="Y219" i="4"/>
  <c r="T220" i="4"/>
  <c r="O221" i="4"/>
  <c r="W221" i="4"/>
  <c r="Q222" i="4"/>
  <c r="X222" i="4"/>
  <c r="T223" i="4"/>
  <c r="O224" i="4"/>
  <c r="W224" i="4"/>
  <c r="S225" i="4"/>
  <c r="U226" i="4"/>
  <c r="S186" i="4"/>
  <c r="W187" i="4"/>
  <c r="P188" i="4"/>
  <c r="U188" i="4"/>
  <c r="O189" i="4"/>
  <c r="T189" i="4"/>
  <c r="Y189" i="4"/>
  <c r="S190" i="4"/>
  <c r="X190" i="4"/>
  <c r="Q191" i="4"/>
  <c r="W191" i="4"/>
  <c r="P192" i="4"/>
  <c r="U192" i="4"/>
  <c r="O193" i="4"/>
  <c r="T193" i="4"/>
  <c r="Y193" i="4"/>
  <c r="U194" i="4"/>
  <c r="P195" i="4"/>
  <c r="W195" i="4"/>
  <c r="S196" i="4"/>
  <c r="Y196" i="4"/>
  <c r="T197" i="4"/>
  <c r="P198" i="4"/>
  <c r="W198" i="4"/>
  <c r="Q199" i="4"/>
  <c r="Y199" i="4"/>
  <c r="T200" i="4"/>
  <c r="O201" i="4"/>
  <c r="W201" i="4"/>
  <c r="Q202" i="4"/>
  <c r="X202" i="4"/>
  <c r="T203" i="4"/>
  <c r="O204" i="4"/>
  <c r="U204" i="4"/>
  <c r="Q205" i="4"/>
  <c r="X205" i="4"/>
  <c r="S206" i="4"/>
  <c r="O207" i="4"/>
  <c r="U207" i="4"/>
  <c r="P208" i="4"/>
  <c r="X208" i="4"/>
  <c r="S209" i="4"/>
  <c r="Y209" i="4"/>
  <c r="U210" i="4"/>
  <c r="P211" i="4"/>
  <c r="W211" i="4"/>
  <c r="S212" i="4"/>
  <c r="Y212" i="4"/>
  <c r="T213" i="4"/>
  <c r="P214" i="4"/>
  <c r="W214" i="4"/>
  <c r="Q215" i="4"/>
  <c r="Y215" i="4"/>
  <c r="T216" i="4"/>
  <c r="O217" i="4"/>
  <c r="W217" i="4"/>
  <c r="Q218" i="4"/>
  <c r="X218" i="4"/>
  <c r="T219" i="4"/>
  <c r="O220" i="4"/>
  <c r="U220" i="4"/>
  <c r="Q221" i="4"/>
  <c r="X221" i="4"/>
  <c r="S222" i="4"/>
  <c r="O223" i="4"/>
  <c r="U223" i="4"/>
  <c r="Q224" i="4"/>
  <c r="Y224" i="4"/>
  <c r="T225" i="4"/>
  <c r="O226" i="4"/>
  <c r="X226" i="4"/>
  <c r="S227" i="4"/>
  <c r="W228" i="4"/>
  <c r="Q229" i="4"/>
  <c r="X229" i="4"/>
  <c r="P231" i="4"/>
  <c r="W231" i="4"/>
  <c r="Y194" i="4"/>
  <c r="U197" i="4"/>
  <c r="Y198" i="4"/>
  <c r="U201" i="4"/>
  <c r="Y202" i="4"/>
  <c r="U205" i="4"/>
  <c r="Y206" i="4"/>
  <c r="U209" i="4"/>
  <c r="Y210" i="4"/>
  <c r="U213" i="4"/>
  <c r="Y214" i="4"/>
  <c r="U217" i="4"/>
  <c r="Y218" i="4"/>
  <c r="Q220" i="4"/>
  <c r="U221" i="4"/>
  <c r="Y222" i="4"/>
  <c r="Q225" i="4"/>
  <c r="U227" i="4"/>
  <c r="Y229" i="4"/>
  <c r="V230" i="4"/>
  <c r="V226" i="4"/>
  <c r="V222" i="4"/>
  <c r="V218" i="4"/>
  <c r="AC218" i="4" s="1"/>
  <c r="H216" i="5" s="1"/>
  <c r="V214" i="4"/>
  <c r="V210" i="4"/>
  <c r="V206" i="4"/>
  <c r="V202" i="4"/>
  <c r="AC202" i="4" s="1"/>
  <c r="H200" i="5" s="1"/>
  <c r="V198" i="4"/>
  <c r="V194" i="4"/>
  <c r="V190" i="4"/>
  <c r="V186" i="4"/>
  <c r="V182" i="4"/>
  <c r="V178" i="4"/>
  <c r="V174" i="4"/>
  <c r="V170" i="4"/>
  <c r="AC170" i="4" s="1"/>
  <c r="H168" i="5" s="1"/>
  <c r="V166" i="4"/>
  <c r="V162" i="4"/>
  <c r="V158" i="4"/>
  <c r="V154" i="4"/>
  <c r="AC154" i="4" s="1"/>
  <c r="H152" i="5" s="1"/>
  <c r="V150" i="4"/>
  <c r="V146" i="4"/>
  <c r="V142" i="4"/>
  <c r="V138" i="4"/>
  <c r="V134" i="4"/>
  <c r="V130" i="4"/>
  <c r="V126" i="4"/>
  <c r="V122" i="4"/>
  <c r="V118" i="4"/>
  <c r="V114" i="4"/>
  <c r="V110" i="4"/>
  <c r="V106" i="4"/>
  <c r="V102" i="4"/>
  <c r="V98" i="4"/>
  <c r="V94" i="4"/>
  <c r="V90" i="4"/>
  <c r="V86" i="4"/>
  <c r="V82" i="4"/>
  <c r="V78" i="4"/>
  <c r="V74" i="4"/>
  <c r="AC74" i="4" s="1"/>
  <c r="H72" i="5" s="1"/>
  <c r="V70" i="4"/>
  <c r="V231" i="4"/>
  <c r="V227" i="4"/>
  <c r="V223" i="4"/>
  <c r="AC223" i="4" s="1"/>
  <c r="H221" i="5" s="1"/>
  <c r="V219" i="4"/>
  <c r="V215" i="4"/>
  <c r="V211" i="4"/>
  <c r="V207" i="4"/>
  <c r="AC207" i="4" s="1"/>
  <c r="H205" i="5" s="1"/>
  <c r="V203" i="4"/>
  <c r="V199" i="4"/>
  <c r="V195" i="4"/>
  <c r="V191" i="4"/>
  <c r="AC191" i="4" s="1"/>
  <c r="H189" i="5" s="1"/>
  <c r="V187" i="4"/>
  <c r="V183" i="4"/>
  <c r="V179" i="4"/>
  <c r="V175" i="4"/>
  <c r="AC175" i="4" s="1"/>
  <c r="H173" i="5" s="1"/>
  <c r="V171" i="4"/>
  <c r="V167" i="4"/>
  <c r="V163" i="4"/>
  <c r="V159" i="4"/>
  <c r="AC159" i="4" s="1"/>
  <c r="H157" i="5" s="1"/>
  <c r="V155" i="4"/>
  <c r="V151" i="4"/>
  <c r="V147" i="4"/>
  <c r="V143" i="4"/>
  <c r="V139" i="4"/>
  <c r="V135" i="4"/>
  <c r="V131" i="4"/>
  <c r="V127" i="4"/>
  <c r="AC127" i="4" s="1"/>
  <c r="H125" i="5" s="1"/>
  <c r="V123" i="4"/>
  <c r="V119" i="4"/>
  <c r="V115" i="4"/>
  <c r="V111" i="4"/>
  <c r="AC111" i="4" s="1"/>
  <c r="H109" i="5" s="1"/>
  <c r="V107" i="4"/>
  <c r="V103" i="4"/>
  <c r="V99" i="4"/>
  <c r="V228" i="4"/>
  <c r="AC228" i="4" s="1"/>
  <c r="H226" i="5" s="1"/>
  <c r="V224" i="4"/>
  <c r="V220" i="4"/>
  <c r="V216" i="4"/>
  <c r="V212" i="4"/>
  <c r="AC212" i="4" s="1"/>
  <c r="H210" i="5" s="1"/>
  <c r="V208" i="4"/>
  <c r="V204" i="4"/>
  <c r="V200" i="4"/>
  <c r="V196" i="4"/>
  <c r="AC196" i="4" s="1"/>
  <c r="H194" i="5" s="1"/>
  <c r="V192" i="4"/>
  <c r="V188" i="4"/>
  <c r="V184" i="4"/>
  <c r="V180" i="4"/>
  <c r="AC180" i="4" s="1"/>
  <c r="H178" i="5" s="1"/>
  <c r="V176" i="4"/>
  <c r="V172" i="4"/>
  <c r="V168" i="4"/>
  <c r="V164" i="4"/>
  <c r="AC164" i="4" s="1"/>
  <c r="H162" i="5" s="1"/>
  <c r="V160" i="4"/>
  <c r="V156" i="4"/>
  <c r="V152" i="4"/>
  <c r="V148" i="4"/>
  <c r="AC148" i="4" s="1"/>
  <c r="H146" i="5" s="1"/>
  <c r="V144" i="4"/>
  <c r="V140" i="4"/>
  <c r="V136" i="4"/>
  <c r="V132" i="4"/>
  <c r="AC132" i="4" s="1"/>
  <c r="H130" i="5" s="1"/>
  <c r="V128" i="4"/>
  <c r="V124" i="4"/>
  <c r="V120" i="4"/>
  <c r="V116" i="4"/>
  <c r="AC116" i="4" s="1"/>
  <c r="H114" i="5" s="1"/>
  <c r="V112" i="4"/>
  <c r="V108" i="4"/>
  <c r="V104" i="4"/>
  <c r="V100" i="4"/>
  <c r="AC100" i="4" s="1"/>
  <c r="H98" i="5" s="1"/>
  <c r="V96" i="4"/>
  <c r="V92" i="4"/>
  <c r="V88" i="4"/>
  <c r="V84" i="4"/>
  <c r="AC84" i="4" s="1"/>
  <c r="H82" i="5" s="1"/>
  <c r="V80" i="4"/>
  <c r="V76" i="4"/>
  <c r="V72" i="4"/>
  <c r="V68" i="4"/>
  <c r="V66" i="4"/>
  <c r="V62" i="4"/>
  <c r="V58" i="4"/>
  <c r="V54" i="4"/>
  <c r="AC54" i="4" s="1"/>
  <c r="H52" i="5" s="1"/>
  <c r="V50" i="4"/>
  <c r="V46" i="4"/>
  <c r="V42" i="4"/>
  <c r="V38" i="4"/>
  <c r="AC38" i="4" s="1"/>
  <c r="H36" i="5" s="1"/>
  <c r="V34" i="4"/>
  <c r="V29" i="4"/>
  <c r="V13" i="4"/>
  <c r="V9" i="4"/>
  <c r="V217" i="4"/>
  <c r="V209" i="4"/>
  <c r="V201" i="4"/>
  <c r="V193" i="4"/>
  <c r="V185" i="4"/>
  <c r="V177" i="4"/>
  <c r="V169" i="4"/>
  <c r="V161" i="4"/>
  <c r="AC161" i="4" s="1"/>
  <c r="H159" i="5" s="1"/>
  <c r="V153" i="4"/>
  <c r="V145" i="4"/>
  <c r="V137" i="4"/>
  <c r="V129" i="4"/>
  <c r="AC129" i="4" s="1"/>
  <c r="H127" i="5" s="1"/>
  <c r="V121" i="4"/>
  <c r="V113" i="4"/>
  <c r="V105" i="4"/>
  <c r="V97" i="4"/>
  <c r="AC97" i="4" s="1"/>
  <c r="H95" i="5" s="1"/>
  <c r="V95" i="4"/>
  <c r="V93" i="4"/>
  <c r="V91" i="4"/>
  <c r="V89" i="4"/>
  <c r="AC89" i="4" s="1"/>
  <c r="H87" i="5" s="1"/>
  <c r="V87" i="4"/>
  <c r="V85" i="4"/>
  <c r="V83" i="4"/>
  <c r="V81" i="4"/>
  <c r="AC81" i="4" s="1"/>
  <c r="H79" i="5" s="1"/>
  <c r="V79" i="4"/>
  <c r="V77" i="4"/>
  <c r="V75" i="4"/>
  <c r="V73" i="4"/>
  <c r="V71" i="4"/>
  <c r="V69" i="4"/>
  <c r="V67" i="4"/>
  <c r="V63" i="4"/>
  <c r="V59" i="4"/>
  <c r="V55" i="4"/>
  <c r="V51" i="4"/>
  <c r="V47" i="4"/>
  <c r="V43" i="4"/>
  <c r="V39" i="4"/>
  <c r="V35" i="4"/>
  <c r="V30" i="4"/>
  <c r="AC30" i="4" s="1"/>
  <c r="H28" i="5" s="1"/>
  <c r="V14" i="4"/>
  <c r="V10" i="4"/>
  <c r="V6" i="4"/>
  <c r="V229" i="4"/>
  <c r="V225" i="4"/>
  <c r="V64" i="4"/>
  <c r="V60" i="4"/>
  <c r="V56" i="4"/>
  <c r="V52" i="4"/>
  <c r="V48" i="4"/>
  <c r="V44" i="4"/>
  <c r="V40" i="4"/>
  <c r="V36" i="4"/>
  <c r="V31" i="4"/>
  <c r="V27" i="4"/>
  <c r="V26" i="4"/>
  <c r="AC26" i="4" s="1"/>
  <c r="H24" i="5" s="1"/>
  <c r="V25" i="4"/>
  <c r="V24" i="4"/>
  <c r="V23" i="4"/>
  <c r="V22" i="4"/>
  <c r="AC22" i="4" s="1"/>
  <c r="H20" i="5" s="1"/>
  <c r="V21" i="4"/>
  <c r="V20" i="4"/>
  <c r="V19" i="4"/>
  <c r="V18" i="4"/>
  <c r="AC18" i="4" s="1"/>
  <c r="H16" i="5" s="1"/>
  <c r="V17" i="4"/>
  <c r="V16" i="4"/>
  <c r="V15" i="4"/>
  <c r="V11" i="4"/>
  <c r="AC11" i="4" s="1"/>
  <c r="H9" i="5" s="1"/>
  <c r="V7" i="4"/>
  <c r="R230" i="4"/>
  <c r="R226" i="4"/>
  <c r="R222" i="4"/>
  <c r="Z222" i="4" s="1"/>
  <c r="E220" i="5" s="1"/>
  <c r="R218" i="4"/>
  <c r="R214" i="4"/>
  <c r="R210" i="4"/>
  <c r="R206" i="4"/>
  <c r="Z206" i="4" s="1"/>
  <c r="E204" i="5" s="1"/>
  <c r="R202" i="4"/>
  <c r="R198" i="4"/>
  <c r="R194" i="4"/>
  <c r="R190" i="4"/>
  <c r="Z190" i="4" s="1"/>
  <c r="E188" i="5" s="1"/>
  <c r="R186" i="4"/>
  <c r="R182" i="4"/>
  <c r="R178" i="4"/>
  <c r="R174" i="4"/>
  <c r="Z174" i="4" s="1"/>
  <c r="E172" i="5" s="1"/>
  <c r="R170" i="4"/>
  <c r="R166" i="4"/>
  <c r="R162" i="4"/>
  <c r="R158" i="4"/>
  <c r="R154" i="4"/>
  <c r="R150" i="4"/>
  <c r="R146" i="4"/>
  <c r="R142" i="4"/>
  <c r="Z142" i="4" s="1"/>
  <c r="E140" i="5" s="1"/>
  <c r="R138" i="4"/>
  <c r="R134" i="4"/>
  <c r="R130" i="4"/>
  <c r="R126" i="4"/>
  <c r="Z126" i="4" s="1"/>
  <c r="E124" i="5" s="1"/>
  <c r="R122" i="4"/>
  <c r="R118" i="4"/>
  <c r="R114" i="4"/>
  <c r="R110" i="4"/>
  <c r="Z110" i="4" s="1"/>
  <c r="E108" i="5" s="1"/>
  <c r="R106" i="4"/>
  <c r="R102" i="4"/>
  <c r="R98" i="4"/>
  <c r="R94" i="4"/>
  <c r="Z94" i="4" s="1"/>
  <c r="E92" i="5" s="1"/>
  <c r="R90" i="4"/>
  <c r="R86" i="4"/>
  <c r="R82" i="4"/>
  <c r="R78" i="4"/>
  <c r="Z78" i="4" s="1"/>
  <c r="E76" i="5" s="1"/>
  <c r="R74" i="4"/>
  <c r="R70" i="4"/>
  <c r="R231" i="4"/>
  <c r="R227" i="4"/>
  <c r="Z227" i="4" s="1"/>
  <c r="E225" i="5" s="1"/>
  <c r="R223" i="4"/>
  <c r="R219" i="4"/>
  <c r="R215" i="4"/>
  <c r="R211" i="4"/>
  <c r="Z211" i="4" s="1"/>
  <c r="E209" i="5" s="1"/>
  <c r="R207" i="4"/>
  <c r="R203" i="4"/>
  <c r="R199" i="4"/>
  <c r="R195" i="4"/>
  <c r="Z195" i="4" s="1"/>
  <c r="E193" i="5" s="1"/>
  <c r="R191" i="4"/>
  <c r="R187" i="4"/>
  <c r="R183" i="4"/>
  <c r="R179" i="4"/>
  <c r="R175" i="4"/>
  <c r="R171" i="4"/>
  <c r="R167" i="4"/>
  <c r="R163" i="4"/>
  <c r="R159" i="4"/>
  <c r="R155" i="4"/>
  <c r="R151" i="4"/>
  <c r="R147" i="4"/>
  <c r="R143" i="4"/>
  <c r="R139" i="4"/>
  <c r="R135" i="4"/>
  <c r="R131" i="4"/>
  <c r="R127" i="4"/>
  <c r="R123" i="4"/>
  <c r="R119" i="4"/>
  <c r="R115" i="4"/>
  <c r="Z115" i="4" s="1"/>
  <c r="E113" i="5" s="1"/>
  <c r="R111" i="4"/>
  <c r="R107" i="4"/>
  <c r="R103" i="4"/>
  <c r="R99" i="4"/>
  <c r="R228" i="4"/>
  <c r="R224" i="4"/>
  <c r="R220" i="4"/>
  <c r="R216" i="4"/>
  <c r="R212" i="4"/>
  <c r="R208" i="4"/>
  <c r="R204" i="4"/>
  <c r="R200" i="4"/>
  <c r="Z200" i="4" s="1"/>
  <c r="E198" i="5" s="1"/>
  <c r="R196" i="4"/>
  <c r="R192" i="4"/>
  <c r="R188" i="4"/>
  <c r="R184" i="4"/>
  <c r="R180" i="4"/>
  <c r="R176" i="4"/>
  <c r="R172" i="4"/>
  <c r="R168" i="4"/>
  <c r="R164" i="4"/>
  <c r="R160" i="4"/>
  <c r="R156" i="4"/>
  <c r="R152" i="4"/>
  <c r="Z152" i="4" s="1"/>
  <c r="E150" i="5" s="1"/>
  <c r="R148" i="4"/>
  <c r="R144" i="4"/>
  <c r="R140" i="4"/>
  <c r="R136" i="4"/>
  <c r="Z136" i="4" s="1"/>
  <c r="E134" i="5" s="1"/>
  <c r="R132" i="4"/>
  <c r="R128" i="4"/>
  <c r="R124" i="4"/>
  <c r="R120" i="4"/>
  <c r="Z120" i="4" s="1"/>
  <c r="E118" i="5" s="1"/>
  <c r="R116" i="4"/>
  <c r="R112" i="4"/>
  <c r="R108" i="4"/>
  <c r="R104" i="4"/>
  <c r="Z104" i="4" s="1"/>
  <c r="E102" i="5" s="1"/>
  <c r="R100" i="4"/>
  <c r="R96" i="4"/>
  <c r="R92" i="4"/>
  <c r="R88" i="4"/>
  <c r="Z88" i="4" s="1"/>
  <c r="E86" i="5" s="1"/>
  <c r="R84" i="4"/>
  <c r="R80" i="4"/>
  <c r="R76" i="4"/>
  <c r="R72" i="4"/>
  <c r="Z72" i="4" s="1"/>
  <c r="E70" i="5" s="1"/>
  <c r="R68" i="4"/>
  <c r="R66" i="4"/>
  <c r="R62" i="4"/>
  <c r="R58" i="4"/>
  <c r="Z58" i="4" s="1"/>
  <c r="E56" i="5" s="1"/>
  <c r="R54" i="4"/>
  <c r="R50" i="4"/>
  <c r="R46" i="4"/>
  <c r="R42" i="4"/>
  <c r="Z42" i="4" s="1"/>
  <c r="E40" i="5" s="1"/>
  <c r="R38" i="4"/>
  <c r="R34" i="4"/>
  <c r="R29" i="4"/>
  <c r="R13" i="4"/>
  <c r="Z13" i="4" s="1"/>
  <c r="E11" i="5" s="1"/>
  <c r="R9" i="4"/>
  <c r="R217" i="4"/>
  <c r="R209" i="4"/>
  <c r="R201" i="4"/>
  <c r="R193" i="4"/>
  <c r="R185" i="4"/>
  <c r="R177" i="4"/>
  <c r="R169" i="4"/>
  <c r="Z169" i="4" s="1"/>
  <c r="E167" i="5" s="1"/>
  <c r="R161" i="4"/>
  <c r="R153" i="4"/>
  <c r="R145" i="4"/>
  <c r="R137" i="4"/>
  <c r="Z137" i="4" s="1"/>
  <c r="E135" i="5" s="1"/>
  <c r="R129" i="4"/>
  <c r="R121" i="4"/>
  <c r="R113" i="4"/>
  <c r="R105" i="4"/>
  <c r="Z105" i="4" s="1"/>
  <c r="E103" i="5" s="1"/>
  <c r="R97" i="4"/>
  <c r="R95" i="4"/>
  <c r="R93" i="4"/>
  <c r="R91" i="4"/>
  <c r="Z91" i="4" s="1"/>
  <c r="E89" i="5" s="1"/>
  <c r="R89" i="4"/>
  <c r="R87" i="4"/>
  <c r="R85" i="4"/>
  <c r="R83" i="4"/>
  <c r="Z83" i="4" s="1"/>
  <c r="E81" i="5" s="1"/>
  <c r="R81" i="4"/>
  <c r="R79" i="4"/>
  <c r="R77" i="4"/>
  <c r="R75" i="4"/>
  <c r="Z75" i="4" s="1"/>
  <c r="E73" i="5" s="1"/>
  <c r="R73" i="4"/>
  <c r="R71" i="4"/>
  <c r="R69" i="4"/>
  <c r="R67" i="4"/>
  <c r="R63" i="4"/>
  <c r="R59" i="4"/>
  <c r="R55" i="4"/>
  <c r="R51" i="4"/>
  <c r="Z51" i="4" s="1"/>
  <c r="E49" i="5" s="1"/>
  <c r="R47" i="4"/>
  <c r="R43" i="4"/>
  <c r="R39" i="4"/>
  <c r="R35" i="4"/>
  <c r="R30" i="4"/>
  <c r="R14" i="4"/>
  <c r="R10" i="4"/>
  <c r="R229" i="4"/>
  <c r="Z229" i="4" s="1"/>
  <c r="E227" i="5" s="1"/>
  <c r="R225" i="4"/>
  <c r="R64" i="4"/>
  <c r="R60" i="4"/>
  <c r="R56" i="4"/>
  <c r="Z56" i="4" s="1"/>
  <c r="E54" i="5" s="1"/>
  <c r="R52" i="4"/>
  <c r="R48" i="4"/>
  <c r="R44" i="4"/>
  <c r="R40" i="4"/>
  <c r="Z40" i="4" s="1"/>
  <c r="E38" i="5" s="1"/>
  <c r="R36" i="4"/>
  <c r="R31" i="4"/>
  <c r="R27" i="4"/>
  <c r="R26" i="4"/>
  <c r="Z26" i="4" s="1"/>
  <c r="E24" i="5" s="1"/>
  <c r="R25" i="4"/>
  <c r="R24" i="4"/>
  <c r="R23" i="4"/>
  <c r="R22" i="4"/>
  <c r="R21" i="4"/>
  <c r="R20" i="4"/>
  <c r="R19" i="4"/>
  <c r="R18" i="4"/>
  <c r="Z18" i="4" s="1"/>
  <c r="E16" i="5" s="1"/>
  <c r="R17" i="4"/>
  <c r="R16" i="4"/>
  <c r="R15" i="4"/>
  <c r="R11" i="4"/>
  <c r="Z11" i="4" s="1"/>
  <c r="E9" i="5" s="1"/>
  <c r="R7" i="4"/>
  <c r="R8" i="4"/>
  <c r="V8" i="4"/>
  <c r="R28" i="4"/>
  <c r="Z28" i="4" s="1"/>
  <c r="E26" i="5" s="1"/>
  <c r="V28" i="4"/>
  <c r="R37" i="4"/>
  <c r="V37" i="4"/>
  <c r="R45" i="4"/>
  <c r="Z45" i="4" s="1"/>
  <c r="E43" i="5" s="1"/>
  <c r="V45" i="4"/>
  <c r="R53" i="4"/>
  <c r="V53" i="4"/>
  <c r="R61" i="4"/>
  <c r="V61" i="4"/>
  <c r="R101" i="4"/>
  <c r="V101" i="4"/>
  <c r="AC101" i="4" s="1"/>
  <c r="H99" i="5" s="1"/>
  <c r="R117" i="4"/>
  <c r="Z117" i="4" s="1"/>
  <c r="E115" i="5" s="1"/>
  <c r="V117" i="4"/>
  <c r="R133" i="4"/>
  <c r="V133" i="4"/>
  <c r="R149" i="4"/>
  <c r="Z149" i="4" s="1"/>
  <c r="E147" i="5" s="1"/>
  <c r="V149" i="4"/>
  <c r="R165" i="4"/>
  <c r="V165" i="4"/>
  <c r="R181" i="4"/>
  <c r="Z181" i="4" s="1"/>
  <c r="E179" i="5" s="1"/>
  <c r="V181" i="4"/>
  <c r="R197" i="4"/>
  <c r="V197" i="4"/>
  <c r="R213" i="4"/>
  <c r="Z213" i="4" s="1"/>
  <c r="E211" i="5" s="1"/>
  <c r="V213" i="4"/>
  <c r="R12" i="4"/>
  <c r="R32" i="4"/>
  <c r="R33" i="4"/>
  <c r="R41" i="4"/>
  <c r="R49" i="4"/>
  <c r="R57" i="4"/>
  <c r="R65" i="4"/>
  <c r="Z65" i="4" s="1"/>
  <c r="E63" i="5" s="1"/>
  <c r="R109" i="4"/>
  <c r="R125" i="4"/>
  <c r="V125" i="4"/>
  <c r="R141" i="4"/>
  <c r="Z141" i="4" s="1"/>
  <c r="E139" i="5" s="1"/>
  <c r="V141" i="4"/>
  <c r="R157" i="4"/>
  <c r="V157" i="4"/>
  <c r="R173" i="4"/>
  <c r="Z173" i="4" s="1"/>
  <c r="E171" i="5" s="1"/>
  <c r="V173" i="4"/>
  <c r="R189" i="4"/>
  <c r="V189" i="4"/>
  <c r="R205" i="4"/>
  <c r="Z205" i="4" s="1"/>
  <c r="E203" i="5" s="1"/>
  <c r="V205" i="4"/>
  <c r="R221" i="4"/>
  <c r="V221" i="4"/>
  <c r="R4" i="4"/>
  <c r="Z4" i="4" s="1"/>
  <c r="E2" i="5" s="1"/>
  <c r="V4" i="4"/>
  <c r="R5" i="4"/>
  <c r="V5" i="4"/>
  <c r="R6" i="4"/>
  <c r="Z6" i="4" s="1"/>
  <c r="E4" i="5" s="1"/>
  <c r="P226" i="4"/>
  <c r="P230" i="4"/>
  <c r="AB90" i="4"/>
  <c r="G88" i="5" s="1"/>
  <c r="P224" i="4"/>
  <c r="AA224" i="4" s="1"/>
  <c r="F222" i="5" s="1"/>
  <c r="AA7" i="4"/>
  <c r="F5" i="5" s="1"/>
  <c r="C61" i="4"/>
  <c r="AB6" i="4"/>
  <c r="G4" i="5" s="1"/>
  <c r="Z8" i="4"/>
  <c r="E6" i="5" s="1"/>
  <c r="AD53" i="4"/>
  <c r="I51" i="5" s="1"/>
  <c r="Z57" i="4"/>
  <c r="E55" i="5" s="1"/>
  <c r="Z89" i="4"/>
  <c r="E87" i="5" s="1"/>
  <c r="Z111" i="4"/>
  <c r="E109" i="5" s="1"/>
  <c r="AB116" i="4"/>
  <c r="G114" i="5" s="1"/>
  <c r="AC117" i="4"/>
  <c r="H115" i="5" s="1"/>
  <c r="AB130" i="4"/>
  <c r="G128" i="5" s="1"/>
  <c r="AD131" i="4"/>
  <c r="I129" i="5" s="1"/>
  <c r="AA132" i="4"/>
  <c r="F130" i="5" s="1"/>
  <c r="AC133" i="4"/>
  <c r="H131" i="5" s="1"/>
  <c r="Z135" i="4"/>
  <c r="E133" i="5" s="1"/>
  <c r="AA4" i="4"/>
  <c r="F2" i="5" s="1"/>
  <c r="Z5" i="4"/>
  <c r="E3" i="5" s="1"/>
  <c r="AD5" i="4"/>
  <c r="I3" i="5" s="1"/>
  <c r="AC6" i="4"/>
  <c r="H4" i="5" s="1"/>
  <c r="AB7" i="4"/>
  <c r="G5" i="5" s="1"/>
  <c r="AB8" i="4"/>
  <c r="G6" i="5" s="1"/>
  <c r="Z10" i="4"/>
  <c r="E8" i="5" s="1"/>
  <c r="C59" i="4"/>
  <c r="C48" i="4"/>
  <c r="AA24" i="4"/>
  <c r="F22" i="5" s="1"/>
  <c r="AB44" i="4"/>
  <c r="G42" i="5" s="1"/>
  <c r="AD45" i="4"/>
  <c r="I43" i="5" s="1"/>
  <c r="AA46" i="4"/>
  <c r="F44" i="5" s="1"/>
  <c r="AC47" i="4"/>
  <c r="H45" i="5" s="1"/>
  <c r="Z49" i="4"/>
  <c r="E47" i="5" s="1"/>
  <c r="Z95" i="4"/>
  <c r="E93" i="5" s="1"/>
  <c r="AB100" i="4"/>
  <c r="G98" i="5" s="1"/>
  <c r="AD4" i="4"/>
  <c r="I2" i="5" s="1"/>
  <c r="AA54" i="4"/>
  <c r="F52" i="5" s="1"/>
  <c r="AD231" i="4"/>
  <c r="I229" i="5" s="1"/>
  <c r="Z231" i="4"/>
  <c r="E229" i="5" s="1"/>
  <c r="AB230" i="4"/>
  <c r="G228" i="5" s="1"/>
  <c r="AD229" i="4"/>
  <c r="I227" i="5" s="1"/>
  <c r="AB228" i="4"/>
  <c r="G226" i="5" s="1"/>
  <c r="AD227" i="4"/>
  <c r="I225" i="5" s="1"/>
  <c r="AB226" i="4"/>
  <c r="G224" i="5" s="1"/>
  <c r="AD225" i="4"/>
  <c r="I223" i="5" s="1"/>
  <c r="Z225" i="4"/>
  <c r="E223" i="5" s="1"/>
  <c r="AB224" i="4"/>
  <c r="G222" i="5" s="1"/>
  <c r="AD223" i="4"/>
  <c r="I221" i="5" s="1"/>
  <c r="Z223" i="4"/>
  <c r="E221" i="5" s="1"/>
  <c r="AB222" i="4"/>
  <c r="G220" i="5" s="1"/>
  <c r="AD221" i="4"/>
  <c r="I219" i="5" s="1"/>
  <c r="Z221" i="4"/>
  <c r="E219" i="5" s="1"/>
  <c r="AB220" i="4"/>
  <c r="G218" i="5" s="1"/>
  <c r="AD219" i="4"/>
  <c r="I217" i="5" s="1"/>
  <c r="Z219" i="4"/>
  <c r="E217" i="5" s="1"/>
  <c r="AB218" i="4"/>
  <c r="G216" i="5" s="1"/>
  <c r="AD217" i="4"/>
  <c r="I215" i="5" s="1"/>
  <c r="Z217" i="4"/>
  <c r="E215" i="5" s="1"/>
  <c r="AB216" i="4"/>
  <c r="G214" i="5" s="1"/>
  <c r="AD215" i="4"/>
  <c r="I213" i="5" s="1"/>
  <c r="Z215" i="4"/>
  <c r="E213" i="5" s="1"/>
  <c r="AB214" i="4"/>
  <c r="G212" i="5" s="1"/>
  <c r="AD213" i="4"/>
  <c r="I211" i="5" s="1"/>
  <c r="AB212" i="4"/>
  <c r="G210" i="5" s="1"/>
  <c r="AD211" i="4"/>
  <c r="I209" i="5" s="1"/>
  <c r="AB210" i="4"/>
  <c r="G208" i="5" s="1"/>
  <c r="AD209" i="4"/>
  <c r="I207" i="5" s="1"/>
  <c r="Z209" i="4"/>
  <c r="E207" i="5" s="1"/>
  <c r="AB208" i="4"/>
  <c r="G206" i="5" s="1"/>
  <c r="AD207" i="4"/>
  <c r="I205" i="5" s="1"/>
  <c r="Z207" i="4"/>
  <c r="E205" i="5" s="1"/>
  <c r="AB206" i="4"/>
  <c r="G204" i="5" s="1"/>
  <c r="AD205" i="4"/>
  <c r="I203" i="5" s="1"/>
  <c r="AB204" i="4"/>
  <c r="G202" i="5" s="1"/>
  <c r="AD203" i="4"/>
  <c r="I201" i="5" s="1"/>
  <c r="Z203" i="4"/>
  <c r="E201" i="5" s="1"/>
  <c r="AB202" i="4"/>
  <c r="G200" i="5" s="1"/>
  <c r="AD201" i="4"/>
  <c r="I199" i="5" s="1"/>
  <c r="Z201" i="4"/>
  <c r="E199" i="5" s="1"/>
  <c r="AB200" i="4"/>
  <c r="G198" i="5" s="1"/>
  <c r="AD199" i="4"/>
  <c r="I197" i="5" s="1"/>
  <c r="Z199" i="4"/>
  <c r="E197" i="5" s="1"/>
  <c r="AB198" i="4"/>
  <c r="G196" i="5" s="1"/>
  <c r="AD197" i="4"/>
  <c r="I195" i="5" s="1"/>
  <c r="Z197" i="4"/>
  <c r="E195" i="5" s="1"/>
  <c r="AB196" i="4"/>
  <c r="G194" i="5" s="1"/>
  <c r="AD195" i="4"/>
  <c r="I193" i="5" s="1"/>
  <c r="AB194" i="4"/>
  <c r="G192" i="5" s="1"/>
  <c r="AD193" i="4"/>
  <c r="I191" i="5" s="1"/>
  <c r="Z193" i="4"/>
  <c r="E191" i="5" s="1"/>
  <c r="AB192" i="4"/>
  <c r="G190" i="5" s="1"/>
  <c r="AD191" i="4"/>
  <c r="I189" i="5" s="1"/>
  <c r="Z191" i="4"/>
  <c r="E189" i="5" s="1"/>
  <c r="AB190" i="4"/>
  <c r="G188" i="5" s="1"/>
  <c r="AD189" i="4"/>
  <c r="I187" i="5" s="1"/>
  <c r="AC231" i="4"/>
  <c r="H229" i="5" s="1"/>
  <c r="AA230" i="4"/>
  <c r="F228" i="5" s="1"/>
  <c r="AC229" i="4"/>
  <c r="H227" i="5" s="1"/>
  <c r="AA228" i="4"/>
  <c r="F226" i="5" s="1"/>
  <c r="AC227" i="4"/>
  <c r="H225" i="5" s="1"/>
  <c r="AA226" i="4"/>
  <c r="F224" i="5" s="1"/>
  <c r="AC225" i="4"/>
  <c r="H223" i="5" s="1"/>
  <c r="AA222" i="4"/>
  <c r="F220" i="5" s="1"/>
  <c r="AC221" i="4"/>
  <c r="H219" i="5" s="1"/>
  <c r="AA220" i="4"/>
  <c r="F218" i="5" s="1"/>
  <c r="AC219" i="4"/>
  <c r="H217" i="5" s="1"/>
  <c r="AA218" i="4"/>
  <c r="F216" i="5" s="1"/>
  <c r="AC217" i="4"/>
  <c r="H215" i="5" s="1"/>
  <c r="AA216" i="4"/>
  <c r="F214" i="5" s="1"/>
  <c r="AC215" i="4"/>
  <c r="H213" i="5" s="1"/>
  <c r="AA214" i="4"/>
  <c r="F212" i="5" s="1"/>
  <c r="AC213" i="4"/>
  <c r="H211" i="5" s="1"/>
  <c r="AA212" i="4"/>
  <c r="F210" i="5" s="1"/>
  <c r="AC211" i="4"/>
  <c r="H209" i="5" s="1"/>
  <c r="AA210" i="4"/>
  <c r="F208" i="5" s="1"/>
  <c r="AC209" i="4"/>
  <c r="H207" i="5" s="1"/>
  <c r="AA208" i="4"/>
  <c r="F206" i="5" s="1"/>
  <c r="AA206" i="4"/>
  <c r="F204" i="5" s="1"/>
  <c r="AC205" i="4"/>
  <c r="H203" i="5" s="1"/>
  <c r="AA204" i="4"/>
  <c r="F202" i="5" s="1"/>
  <c r="AC203" i="4"/>
  <c r="H201" i="5" s="1"/>
  <c r="AA202" i="4"/>
  <c r="F200" i="5" s="1"/>
  <c r="AC201" i="4"/>
  <c r="H199" i="5" s="1"/>
  <c r="AA200" i="4"/>
  <c r="F198" i="5" s="1"/>
  <c r="AC199" i="4"/>
  <c r="H197" i="5" s="1"/>
  <c r="AA198" i="4"/>
  <c r="F196" i="5" s="1"/>
  <c r="AC197" i="4"/>
  <c r="H195" i="5" s="1"/>
  <c r="AA196" i="4"/>
  <c r="F194" i="5" s="1"/>
  <c r="AC195" i="4"/>
  <c r="H193" i="5" s="1"/>
  <c r="AA194" i="4"/>
  <c r="F192" i="5" s="1"/>
  <c r="AC193" i="4"/>
  <c r="H191" i="5" s="1"/>
  <c r="AA192" i="4"/>
  <c r="F190" i="5" s="1"/>
  <c r="AA190" i="4"/>
  <c r="F188" i="5" s="1"/>
  <c r="AA231" i="4"/>
  <c r="F229" i="5" s="1"/>
  <c r="AC230" i="4"/>
  <c r="H228" i="5" s="1"/>
  <c r="AA229" i="4"/>
  <c r="F227" i="5" s="1"/>
  <c r="AA227" i="4"/>
  <c r="F225" i="5" s="1"/>
  <c r="AC226" i="4"/>
  <c r="H224" i="5" s="1"/>
  <c r="AA225" i="4"/>
  <c r="F223" i="5" s="1"/>
  <c r="AC224" i="4"/>
  <c r="H222" i="5" s="1"/>
  <c r="AA223" i="4"/>
  <c r="F221" i="5" s="1"/>
  <c r="AC222" i="4"/>
  <c r="H220" i="5" s="1"/>
  <c r="AA221" i="4"/>
  <c r="F219" i="5" s="1"/>
  <c r="AC220" i="4"/>
  <c r="H218" i="5" s="1"/>
  <c r="AA219" i="4"/>
  <c r="F217" i="5" s="1"/>
  <c r="AA217" i="4"/>
  <c r="F215" i="5" s="1"/>
  <c r="AC216" i="4"/>
  <c r="H214" i="5" s="1"/>
  <c r="AA215" i="4"/>
  <c r="F213" i="5" s="1"/>
  <c r="AC214" i="4"/>
  <c r="H212" i="5" s="1"/>
  <c r="AA213" i="4"/>
  <c r="F211" i="5" s="1"/>
  <c r="AA211" i="4"/>
  <c r="F209" i="5" s="1"/>
  <c r="AC210" i="4"/>
  <c r="H208" i="5" s="1"/>
  <c r="AA209" i="4"/>
  <c r="F207" i="5" s="1"/>
  <c r="AC208" i="4"/>
  <c r="H206" i="5" s="1"/>
  <c r="AA207" i="4"/>
  <c r="F205" i="5" s="1"/>
  <c r="AC206" i="4"/>
  <c r="H204" i="5" s="1"/>
  <c r="AA205" i="4"/>
  <c r="F203" i="5" s="1"/>
  <c r="AC204" i="4"/>
  <c r="H202" i="5" s="1"/>
  <c r="AA203" i="4"/>
  <c r="F201" i="5" s="1"/>
  <c r="AA201" i="4"/>
  <c r="F199" i="5" s="1"/>
  <c r="AC200" i="4"/>
  <c r="H198" i="5" s="1"/>
  <c r="AA199" i="4"/>
  <c r="F197" i="5" s="1"/>
  <c r="AC198" i="4"/>
  <c r="H196" i="5" s="1"/>
  <c r="AA197" i="4"/>
  <c r="F195" i="5" s="1"/>
  <c r="AA195" i="4"/>
  <c r="F193" i="5" s="1"/>
  <c r="AC194" i="4"/>
  <c r="H192" i="5" s="1"/>
  <c r="AA193" i="4"/>
  <c r="F191" i="5" s="1"/>
  <c r="AC192" i="4"/>
  <c r="H190" i="5" s="1"/>
  <c r="AA191" i="4"/>
  <c r="F189" i="5" s="1"/>
  <c r="AC190" i="4"/>
  <c r="H188" i="5" s="1"/>
  <c r="AA189" i="4"/>
  <c r="F187" i="5" s="1"/>
  <c r="AB231" i="4"/>
  <c r="G229" i="5" s="1"/>
  <c r="AD230" i="4"/>
  <c r="I228" i="5" s="1"/>
  <c r="AB227" i="4"/>
  <c r="G225" i="5" s="1"/>
  <c r="AD226" i="4"/>
  <c r="I224" i="5" s="1"/>
  <c r="AB223" i="4"/>
  <c r="G221" i="5" s="1"/>
  <c r="AD222" i="4"/>
  <c r="I220" i="5" s="1"/>
  <c r="AB219" i="4"/>
  <c r="G217" i="5" s="1"/>
  <c r="AD218" i="4"/>
  <c r="I216" i="5" s="1"/>
  <c r="AB215" i="4"/>
  <c r="G213" i="5" s="1"/>
  <c r="AD214" i="4"/>
  <c r="I212" i="5" s="1"/>
  <c r="AB211" i="4"/>
  <c r="G209" i="5" s="1"/>
  <c r="AD210" i="4"/>
  <c r="I208" i="5" s="1"/>
  <c r="AB207" i="4"/>
  <c r="G205" i="5" s="1"/>
  <c r="AD206" i="4"/>
  <c r="I204" i="5" s="1"/>
  <c r="AB203" i="4"/>
  <c r="G201" i="5" s="1"/>
  <c r="AD202" i="4"/>
  <c r="I200" i="5" s="1"/>
  <c r="AB199" i="4"/>
  <c r="G197" i="5" s="1"/>
  <c r="AD198" i="4"/>
  <c r="I196" i="5" s="1"/>
  <c r="AB195" i="4"/>
  <c r="G193" i="5" s="1"/>
  <c r="AD194" i="4"/>
  <c r="I192" i="5" s="1"/>
  <c r="AB191" i="4"/>
  <c r="G189" i="5" s="1"/>
  <c r="AD190" i="4"/>
  <c r="I188" i="5" s="1"/>
  <c r="Z189" i="4"/>
  <c r="E187" i="5" s="1"/>
  <c r="AB188" i="4"/>
  <c r="G186" i="5" s="1"/>
  <c r="AD187" i="4"/>
  <c r="I185" i="5" s="1"/>
  <c r="Z187" i="4"/>
  <c r="E185" i="5" s="1"/>
  <c r="AB186" i="4"/>
  <c r="G184" i="5" s="1"/>
  <c r="AD185" i="4"/>
  <c r="I183" i="5" s="1"/>
  <c r="Z185" i="4"/>
  <c r="E183" i="5" s="1"/>
  <c r="AB184" i="4"/>
  <c r="G182" i="5" s="1"/>
  <c r="AD183" i="4"/>
  <c r="I181" i="5" s="1"/>
  <c r="Z183" i="4"/>
  <c r="E181" i="5" s="1"/>
  <c r="AB182" i="4"/>
  <c r="G180" i="5" s="1"/>
  <c r="AD181" i="4"/>
  <c r="I179" i="5" s="1"/>
  <c r="AB180" i="4"/>
  <c r="G178" i="5" s="1"/>
  <c r="AD179" i="4"/>
  <c r="I177" i="5" s="1"/>
  <c r="Z179" i="4"/>
  <c r="E177" i="5" s="1"/>
  <c r="AB178" i="4"/>
  <c r="G176" i="5" s="1"/>
  <c r="AD177" i="4"/>
  <c r="I175" i="5" s="1"/>
  <c r="Z177" i="4"/>
  <c r="E175" i="5" s="1"/>
  <c r="AB176" i="4"/>
  <c r="G174" i="5" s="1"/>
  <c r="AD175" i="4"/>
  <c r="I173" i="5" s="1"/>
  <c r="Z175" i="4"/>
  <c r="E173" i="5" s="1"/>
  <c r="AB174" i="4"/>
  <c r="G172" i="5" s="1"/>
  <c r="AD173" i="4"/>
  <c r="I171" i="5" s="1"/>
  <c r="AB172" i="4"/>
  <c r="G170" i="5" s="1"/>
  <c r="AD171" i="4"/>
  <c r="I169" i="5" s="1"/>
  <c r="Z171" i="4"/>
  <c r="E169" i="5" s="1"/>
  <c r="AB170" i="4"/>
  <c r="G168" i="5" s="1"/>
  <c r="AD169" i="4"/>
  <c r="I167" i="5" s="1"/>
  <c r="AB168" i="4"/>
  <c r="G166" i="5" s="1"/>
  <c r="AD167" i="4"/>
  <c r="I165" i="5" s="1"/>
  <c r="Z167" i="4"/>
  <c r="E165" i="5" s="1"/>
  <c r="AB166" i="4"/>
  <c r="G164" i="5" s="1"/>
  <c r="AD165" i="4"/>
  <c r="I163" i="5" s="1"/>
  <c r="Z165" i="4"/>
  <c r="E163" i="5" s="1"/>
  <c r="AB164" i="4"/>
  <c r="G162" i="5" s="1"/>
  <c r="AD163" i="4"/>
  <c r="I161" i="5" s="1"/>
  <c r="Z163" i="4"/>
  <c r="E161" i="5" s="1"/>
  <c r="AB162" i="4"/>
  <c r="G160" i="5" s="1"/>
  <c r="AD161" i="4"/>
  <c r="I159" i="5" s="1"/>
  <c r="Z161" i="4"/>
  <c r="E159" i="5" s="1"/>
  <c r="AB160" i="4"/>
  <c r="G158" i="5" s="1"/>
  <c r="AD159" i="4"/>
  <c r="I157" i="5" s="1"/>
  <c r="Z159" i="4"/>
  <c r="E157" i="5" s="1"/>
  <c r="AB158" i="4"/>
  <c r="G156" i="5" s="1"/>
  <c r="AD157" i="4"/>
  <c r="I155" i="5" s="1"/>
  <c r="Z157" i="4"/>
  <c r="E155" i="5" s="1"/>
  <c r="AB156" i="4"/>
  <c r="G154" i="5" s="1"/>
  <c r="AD155" i="4"/>
  <c r="I153" i="5" s="1"/>
  <c r="Z155" i="4"/>
  <c r="E153" i="5" s="1"/>
  <c r="AB154" i="4"/>
  <c r="G152" i="5" s="1"/>
  <c r="AD153" i="4"/>
  <c r="I151" i="5" s="1"/>
  <c r="Z153" i="4"/>
  <c r="E151" i="5" s="1"/>
  <c r="AB152" i="4"/>
  <c r="G150" i="5" s="1"/>
  <c r="AD151" i="4"/>
  <c r="I149" i="5" s="1"/>
  <c r="Z151" i="4"/>
  <c r="E149" i="5" s="1"/>
  <c r="Z230" i="4"/>
  <c r="E228" i="5" s="1"/>
  <c r="Z226" i="4"/>
  <c r="E224" i="5" s="1"/>
  <c r="Z218" i="4"/>
  <c r="E216" i="5" s="1"/>
  <c r="Z214" i="4"/>
  <c r="E212" i="5" s="1"/>
  <c r="Z210" i="4"/>
  <c r="E208" i="5" s="1"/>
  <c r="Z202" i="4"/>
  <c r="E200" i="5" s="1"/>
  <c r="Z198" i="4"/>
  <c r="E196" i="5" s="1"/>
  <c r="Z194" i="4"/>
  <c r="E192" i="5" s="1"/>
  <c r="AA188" i="4"/>
  <c r="F186" i="5" s="1"/>
  <c r="AC187" i="4"/>
  <c r="H185" i="5" s="1"/>
  <c r="AA186" i="4"/>
  <c r="F184" i="5" s="1"/>
  <c r="AC185" i="4"/>
  <c r="H183" i="5" s="1"/>
  <c r="AA184" i="4"/>
  <c r="F182" i="5" s="1"/>
  <c r="AC183" i="4"/>
  <c r="H181" i="5" s="1"/>
  <c r="AA182" i="4"/>
  <c r="F180" i="5" s="1"/>
  <c r="AC181" i="4"/>
  <c r="H179" i="5" s="1"/>
  <c r="AA180" i="4"/>
  <c r="F178" i="5" s="1"/>
  <c r="AC179" i="4"/>
  <c r="H177" i="5" s="1"/>
  <c r="AA178" i="4"/>
  <c r="F176" i="5" s="1"/>
  <c r="AC177" i="4"/>
  <c r="H175" i="5" s="1"/>
  <c r="AA176" i="4"/>
  <c r="F174" i="5" s="1"/>
  <c r="AA174" i="4"/>
  <c r="F172" i="5" s="1"/>
  <c r="AC173" i="4"/>
  <c r="H171" i="5" s="1"/>
  <c r="AA172" i="4"/>
  <c r="F170" i="5" s="1"/>
  <c r="AC171" i="4"/>
  <c r="H169" i="5" s="1"/>
  <c r="AA170" i="4"/>
  <c r="F168" i="5" s="1"/>
  <c r="AC169" i="4"/>
  <c r="H167" i="5" s="1"/>
  <c r="AA168" i="4"/>
  <c r="F166" i="5" s="1"/>
  <c r="AC167" i="4"/>
  <c r="H165" i="5" s="1"/>
  <c r="AA166" i="4"/>
  <c r="F164" i="5" s="1"/>
  <c r="AC165" i="4"/>
  <c r="H163" i="5" s="1"/>
  <c r="AA164" i="4"/>
  <c r="F162" i="5" s="1"/>
  <c r="AC163" i="4"/>
  <c r="H161" i="5" s="1"/>
  <c r="AA162" i="4"/>
  <c r="F160" i="5" s="1"/>
  <c r="AA160" i="4"/>
  <c r="F158" i="5" s="1"/>
  <c r="AA158" i="4"/>
  <c r="F156" i="5" s="1"/>
  <c r="AC157" i="4"/>
  <c r="H155" i="5" s="1"/>
  <c r="AA156" i="4"/>
  <c r="F154" i="5" s="1"/>
  <c r="AC155" i="4"/>
  <c r="H153" i="5" s="1"/>
  <c r="AA154" i="4"/>
  <c r="F152" i="5" s="1"/>
  <c r="AC153" i="4"/>
  <c r="H151" i="5" s="1"/>
  <c r="AA152" i="4"/>
  <c r="F150" i="5" s="1"/>
  <c r="AC151" i="4"/>
  <c r="H149" i="5" s="1"/>
  <c r="AA150" i="4"/>
  <c r="F148" i="5" s="1"/>
  <c r="AC149" i="4"/>
  <c r="H147" i="5" s="1"/>
  <c r="AA148" i="4"/>
  <c r="F146" i="5" s="1"/>
  <c r="AC147" i="4"/>
  <c r="H145" i="5" s="1"/>
  <c r="AB229" i="4"/>
  <c r="G227" i="5" s="1"/>
  <c r="AD228" i="4"/>
  <c r="I226" i="5" s="1"/>
  <c r="AB225" i="4"/>
  <c r="G223" i="5" s="1"/>
  <c r="AD224" i="4"/>
  <c r="I222" i="5" s="1"/>
  <c r="AB221" i="4"/>
  <c r="G219" i="5" s="1"/>
  <c r="AD220" i="4"/>
  <c r="I218" i="5" s="1"/>
  <c r="AB217" i="4"/>
  <c r="G215" i="5" s="1"/>
  <c r="AD216" i="4"/>
  <c r="I214" i="5" s="1"/>
  <c r="AB213" i="4"/>
  <c r="G211" i="5" s="1"/>
  <c r="AD212" i="4"/>
  <c r="I210" i="5" s="1"/>
  <c r="AB209" i="4"/>
  <c r="G207" i="5" s="1"/>
  <c r="AD208" i="4"/>
  <c r="I206" i="5" s="1"/>
  <c r="AB205" i="4"/>
  <c r="G203" i="5" s="1"/>
  <c r="AD204" i="4"/>
  <c r="I202" i="5" s="1"/>
  <c r="AB201" i="4"/>
  <c r="G199" i="5" s="1"/>
  <c r="AD200" i="4"/>
  <c r="I198" i="5" s="1"/>
  <c r="AB197" i="4"/>
  <c r="G195" i="5" s="1"/>
  <c r="AD196" i="4"/>
  <c r="I194" i="5" s="1"/>
  <c r="AB193" i="4"/>
  <c r="G191" i="5" s="1"/>
  <c r="AD192" i="4"/>
  <c r="I190" i="5" s="1"/>
  <c r="AC189" i="4"/>
  <c r="H187" i="5" s="1"/>
  <c r="AD188" i="4"/>
  <c r="I186" i="5" s="1"/>
  <c r="Z188" i="4"/>
  <c r="E186" i="5" s="1"/>
  <c r="AB187" i="4"/>
  <c r="G185" i="5" s="1"/>
  <c r="AD186" i="4"/>
  <c r="I184" i="5" s="1"/>
  <c r="Z186" i="4"/>
  <c r="E184" i="5" s="1"/>
  <c r="AB185" i="4"/>
  <c r="G183" i="5" s="1"/>
  <c r="AD184" i="4"/>
  <c r="I182" i="5" s="1"/>
  <c r="Z184" i="4"/>
  <c r="E182" i="5" s="1"/>
  <c r="AB183" i="4"/>
  <c r="G181" i="5" s="1"/>
  <c r="AD182" i="4"/>
  <c r="I180" i="5" s="1"/>
  <c r="Z182" i="4"/>
  <c r="E180" i="5" s="1"/>
  <c r="AB181" i="4"/>
  <c r="G179" i="5" s="1"/>
  <c r="AD180" i="4"/>
  <c r="I178" i="5" s="1"/>
  <c r="Z180" i="4"/>
  <c r="E178" i="5" s="1"/>
  <c r="AB179" i="4"/>
  <c r="G177" i="5" s="1"/>
  <c r="AD178" i="4"/>
  <c r="I176" i="5" s="1"/>
  <c r="Z178" i="4"/>
  <c r="E176" i="5" s="1"/>
  <c r="AB177" i="4"/>
  <c r="G175" i="5" s="1"/>
  <c r="AD176" i="4"/>
  <c r="I174" i="5" s="1"/>
  <c r="Z176" i="4"/>
  <c r="E174" i="5" s="1"/>
  <c r="AB175" i="4"/>
  <c r="G173" i="5" s="1"/>
  <c r="AD174" i="4"/>
  <c r="I172" i="5" s="1"/>
  <c r="AB173" i="4"/>
  <c r="G171" i="5" s="1"/>
  <c r="AD172" i="4"/>
  <c r="I170" i="5" s="1"/>
  <c r="Z172" i="4"/>
  <c r="E170" i="5" s="1"/>
  <c r="AB171" i="4"/>
  <c r="G169" i="5" s="1"/>
  <c r="AD170" i="4"/>
  <c r="I168" i="5" s="1"/>
  <c r="Z170" i="4"/>
  <c r="E168" i="5" s="1"/>
  <c r="AB169" i="4"/>
  <c r="G167" i="5" s="1"/>
  <c r="AD168" i="4"/>
  <c r="I166" i="5" s="1"/>
  <c r="Z168" i="4"/>
  <c r="E166" i="5" s="1"/>
  <c r="AB167" i="4"/>
  <c r="G165" i="5" s="1"/>
  <c r="AD166" i="4"/>
  <c r="I164" i="5" s="1"/>
  <c r="Z166" i="4"/>
  <c r="E164" i="5" s="1"/>
  <c r="AB165" i="4"/>
  <c r="G163" i="5" s="1"/>
  <c r="AD164" i="4"/>
  <c r="I162" i="5" s="1"/>
  <c r="Z164" i="4"/>
  <c r="E162" i="5" s="1"/>
  <c r="AB163" i="4"/>
  <c r="G161" i="5" s="1"/>
  <c r="AD162" i="4"/>
  <c r="I160" i="5" s="1"/>
  <c r="Z162" i="4"/>
  <c r="E160" i="5" s="1"/>
  <c r="AB161" i="4"/>
  <c r="G159" i="5" s="1"/>
  <c r="AD160" i="4"/>
  <c r="I158" i="5" s="1"/>
  <c r="AA185" i="4"/>
  <c r="F183" i="5" s="1"/>
  <c r="AC184" i="4"/>
  <c r="H182" i="5" s="1"/>
  <c r="AA177" i="4"/>
  <c r="F175" i="5" s="1"/>
  <c r="AC176" i="4"/>
  <c r="H174" i="5" s="1"/>
  <c r="AA169" i="4"/>
  <c r="F167" i="5" s="1"/>
  <c r="AC168" i="4"/>
  <c r="H166" i="5" s="1"/>
  <c r="AA161" i="4"/>
  <c r="F159" i="5" s="1"/>
  <c r="AC160" i="4"/>
  <c r="H158" i="5" s="1"/>
  <c r="AA159" i="4"/>
  <c r="F157" i="5" s="1"/>
  <c r="AD158" i="4"/>
  <c r="I156" i="5" s="1"/>
  <c r="AB157" i="4"/>
  <c r="G155" i="5" s="1"/>
  <c r="Z154" i="4"/>
  <c r="E152" i="5" s="1"/>
  <c r="AC152" i="4"/>
  <c r="H150" i="5" s="1"/>
  <c r="AA151" i="4"/>
  <c r="F149" i="5" s="1"/>
  <c r="Z150" i="4"/>
  <c r="E148" i="5" s="1"/>
  <c r="AA149" i="4"/>
  <c r="F147" i="5" s="1"/>
  <c r="AB148" i="4"/>
  <c r="G146" i="5" s="1"/>
  <c r="AB147" i="4"/>
  <c r="G145" i="5" s="1"/>
  <c r="AD146" i="4"/>
  <c r="I144" i="5" s="1"/>
  <c r="Z146" i="4"/>
  <c r="E144" i="5" s="1"/>
  <c r="AB145" i="4"/>
  <c r="G143" i="5" s="1"/>
  <c r="AD144" i="4"/>
  <c r="I142" i="5" s="1"/>
  <c r="Z144" i="4"/>
  <c r="E142" i="5" s="1"/>
  <c r="AB143" i="4"/>
  <c r="G141" i="5" s="1"/>
  <c r="AD142" i="4"/>
  <c r="I140" i="5" s="1"/>
  <c r="AB141" i="4"/>
  <c r="G139" i="5" s="1"/>
  <c r="AD140" i="4"/>
  <c r="I138" i="5" s="1"/>
  <c r="Z140" i="4"/>
  <c r="E138" i="5" s="1"/>
  <c r="AB139" i="4"/>
  <c r="G137" i="5" s="1"/>
  <c r="AD138" i="4"/>
  <c r="I136" i="5" s="1"/>
  <c r="Z138" i="4"/>
  <c r="E136" i="5" s="1"/>
  <c r="AB137" i="4"/>
  <c r="G135" i="5" s="1"/>
  <c r="AD136" i="4"/>
  <c r="I134" i="5" s="1"/>
  <c r="AB135" i="4"/>
  <c r="G133" i="5" s="1"/>
  <c r="AD134" i="4"/>
  <c r="I132" i="5" s="1"/>
  <c r="Z134" i="4"/>
  <c r="E132" i="5" s="1"/>
  <c r="AB133" i="4"/>
  <c r="G131" i="5" s="1"/>
  <c r="AD132" i="4"/>
  <c r="I130" i="5" s="1"/>
  <c r="Z132" i="4"/>
  <c r="E130" i="5" s="1"/>
  <c r="AB131" i="4"/>
  <c r="G129" i="5" s="1"/>
  <c r="AD130" i="4"/>
  <c r="I128" i="5" s="1"/>
  <c r="Z130" i="4"/>
  <c r="E128" i="5" s="1"/>
  <c r="AB129" i="4"/>
  <c r="G127" i="5" s="1"/>
  <c r="AD128" i="4"/>
  <c r="I126" i="5" s="1"/>
  <c r="Z128" i="4"/>
  <c r="E126" i="5" s="1"/>
  <c r="AB127" i="4"/>
  <c r="G125" i="5" s="1"/>
  <c r="AD126" i="4"/>
  <c r="I124" i="5" s="1"/>
  <c r="AB125" i="4"/>
  <c r="G123" i="5" s="1"/>
  <c r="AD124" i="4"/>
  <c r="I122" i="5" s="1"/>
  <c r="Z124" i="4"/>
  <c r="E122" i="5" s="1"/>
  <c r="AB123" i="4"/>
  <c r="G121" i="5" s="1"/>
  <c r="AD122" i="4"/>
  <c r="I120" i="5" s="1"/>
  <c r="Z122" i="4"/>
  <c r="E120" i="5" s="1"/>
  <c r="AB121" i="4"/>
  <c r="G119" i="5" s="1"/>
  <c r="AD120" i="4"/>
  <c r="I118" i="5" s="1"/>
  <c r="AB119" i="4"/>
  <c r="G117" i="5" s="1"/>
  <c r="AD118" i="4"/>
  <c r="I116" i="5" s="1"/>
  <c r="Z118" i="4"/>
  <c r="E116" i="5" s="1"/>
  <c r="AB117" i="4"/>
  <c r="G115" i="5" s="1"/>
  <c r="AD116" i="4"/>
  <c r="I114" i="5" s="1"/>
  <c r="Z116" i="4"/>
  <c r="E114" i="5" s="1"/>
  <c r="AB115" i="4"/>
  <c r="G113" i="5" s="1"/>
  <c r="AD114" i="4"/>
  <c r="I112" i="5" s="1"/>
  <c r="Z114" i="4"/>
  <c r="E112" i="5" s="1"/>
  <c r="AB113" i="4"/>
  <c r="G111" i="5" s="1"/>
  <c r="AD112" i="4"/>
  <c r="I110" i="5" s="1"/>
  <c r="Z112" i="4"/>
  <c r="E110" i="5" s="1"/>
  <c r="AB111" i="4"/>
  <c r="G109" i="5" s="1"/>
  <c r="AD110" i="4"/>
  <c r="I108" i="5" s="1"/>
  <c r="AB109" i="4"/>
  <c r="G107" i="5" s="1"/>
  <c r="AD108" i="4"/>
  <c r="I106" i="5" s="1"/>
  <c r="Z108" i="4"/>
  <c r="E106" i="5" s="1"/>
  <c r="AB107" i="4"/>
  <c r="G105" i="5" s="1"/>
  <c r="AD106" i="4"/>
  <c r="I104" i="5" s="1"/>
  <c r="Z106" i="4"/>
  <c r="E104" i="5" s="1"/>
  <c r="AB105" i="4"/>
  <c r="G103" i="5" s="1"/>
  <c r="AD104" i="4"/>
  <c r="I102" i="5" s="1"/>
  <c r="AB103" i="4"/>
  <c r="G101" i="5" s="1"/>
  <c r="AD102" i="4"/>
  <c r="I100" i="5" s="1"/>
  <c r="Z102" i="4"/>
  <c r="E100" i="5" s="1"/>
  <c r="AB101" i="4"/>
  <c r="G99" i="5" s="1"/>
  <c r="AD100" i="4"/>
  <c r="I98" i="5" s="1"/>
  <c r="Z100" i="4"/>
  <c r="E98" i="5" s="1"/>
  <c r="AB99" i="4"/>
  <c r="G97" i="5" s="1"/>
  <c r="AD98" i="4"/>
  <c r="I96" i="5" s="1"/>
  <c r="Z98" i="4"/>
  <c r="E96" i="5" s="1"/>
  <c r="AB97" i="4"/>
  <c r="G95" i="5" s="1"/>
  <c r="AD96" i="4"/>
  <c r="I94" i="5" s="1"/>
  <c r="Z96" i="4"/>
  <c r="E94" i="5" s="1"/>
  <c r="AB95" i="4"/>
  <c r="G93" i="5" s="1"/>
  <c r="AD94" i="4"/>
  <c r="I92" i="5" s="1"/>
  <c r="AB93" i="4"/>
  <c r="G91" i="5" s="1"/>
  <c r="AD92" i="4"/>
  <c r="I90" i="5" s="1"/>
  <c r="Z92" i="4"/>
  <c r="E90" i="5" s="1"/>
  <c r="AB91" i="4"/>
  <c r="G89" i="5" s="1"/>
  <c r="AD90" i="4"/>
  <c r="I88" i="5" s="1"/>
  <c r="Z90" i="4"/>
  <c r="E88" i="5" s="1"/>
  <c r="AB89" i="4"/>
  <c r="G87" i="5" s="1"/>
  <c r="AD88" i="4"/>
  <c r="I86" i="5" s="1"/>
  <c r="AB87" i="4"/>
  <c r="G85" i="5" s="1"/>
  <c r="AD86" i="4"/>
  <c r="I84" i="5" s="1"/>
  <c r="Z86" i="4"/>
  <c r="E84" i="5" s="1"/>
  <c r="AB85" i="4"/>
  <c r="G83" i="5" s="1"/>
  <c r="AD84" i="4"/>
  <c r="I82" i="5" s="1"/>
  <c r="Z84" i="4"/>
  <c r="E82" i="5" s="1"/>
  <c r="AB83" i="4"/>
  <c r="G81" i="5" s="1"/>
  <c r="AD82" i="4"/>
  <c r="I80" i="5" s="1"/>
  <c r="Z82" i="4"/>
  <c r="E80" i="5" s="1"/>
  <c r="AB81" i="4"/>
  <c r="G79" i="5" s="1"/>
  <c r="AD80" i="4"/>
  <c r="I78" i="5" s="1"/>
  <c r="Z80" i="4"/>
  <c r="E78" i="5" s="1"/>
  <c r="AB79" i="4"/>
  <c r="G77" i="5" s="1"/>
  <c r="AD78" i="4"/>
  <c r="I76" i="5" s="1"/>
  <c r="AB77" i="4"/>
  <c r="G75" i="5" s="1"/>
  <c r="AD76" i="4"/>
  <c r="I74" i="5" s="1"/>
  <c r="Z76" i="4"/>
  <c r="E74" i="5" s="1"/>
  <c r="AB75" i="4"/>
  <c r="G73" i="5" s="1"/>
  <c r="AD74" i="4"/>
  <c r="I72" i="5" s="1"/>
  <c r="Z228" i="4"/>
  <c r="E226" i="5" s="1"/>
  <c r="Z220" i="4"/>
  <c r="E218" i="5" s="1"/>
  <c r="Z212" i="4"/>
  <c r="E210" i="5" s="1"/>
  <c r="Z204" i="4"/>
  <c r="E202" i="5" s="1"/>
  <c r="Z196" i="4"/>
  <c r="E194" i="5" s="1"/>
  <c r="AA183" i="4"/>
  <c r="F181" i="5" s="1"/>
  <c r="AC182" i="4"/>
  <c r="H180" i="5" s="1"/>
  <c r="AA175" i="4"/>
  <c r="F173" i="5" s="1"/>
  <c r="AC174" i="4"/>
  <c r="H172" i="5" s="1"/>
  <c r="AA167" i="4"/>
  <c r="F165" i="5" s="1"/>
  <c r="AC166" i="4"/>
  <c r="H164" i="5" s="1"/>
  <c r="Z160" i="4"/>
  <c r="E158" i="5" s="1"/>
  <c r="AC158" i="4"/>
  <c r="H156" i="5" s="1"/>
  <c r="AA157" i="4"/>
  <c r="F155" i="5" s="1"/>
  <c r="AD156" i="4"/>
  <c r="I154" i="5" s="1"/>
  <c r="AB155" i="4"/>
  <c r="G153" i="5" s="1"/>
  <c r="AD150" i="4"/>
  <c r="I148" i="5" s="1"/>
  <c r="Z148" i="4"/>
  <c r="E146" i="5" s="1"/>
  <c r="AA147" i="4"/>
  <c r="F145" i="5" s="1"/>
  <c r="AC146" i="4"/>
  <c r="H144" i="5" s="1"/>
  <c r="AA145" i="4"/>
  <c r="F143" i="5" s="1"/>
  <c r="AC144" i="4"/>
  <c r="H142" i="5" s="1"/>
  <c r="AA143" i="4"/>
  <c r="F141" i="5" s="1"/>
  <c r="AC142" i="4"/>
  <c r="H140" i="5" s="1"/>
  <c r="AA141" i="4"/>
  <c r="F139" i="5" s="1"/>
  <c r="AC140" i="4"/>
  <c r="H138" i="5" s="1"/>
  <c r="AA139" i="4"/>
  <c r="F137" i="5" s="1"/>
  <c r="AC138" i="4"/>
  <c r="H136" i="5" s="1"/>
  <c r="AA137" i="4"/>
  <c r="F135" i="5" s="1"/>
  <c r="AC136" i="4"/>
  <c r="H134" i="5" s="1"/>
  <c r="AA135" i="4"/>
  <c r="F133" i="5" s="1"/>
  <c r="AC134" i="4"/>
  <c r="H132" i="5" s="1"/>
  <c r="AA133" i="4"/>
  <c r="F131" i="5" s="1"/>
  <c r="AA131" i="4"/>
  <c r="F129" i="5" s="1"/>
  <c r="AC130" i="4"/>
  <c r="H128" i="5" s="1"/>
  <c r="AA129" i="4"/>
  <c r="F127" i="5" s="1"/>
  <c r="AC128" i="4"/>
  <c r="H126" i="5" s="1"/>
  <c r="AA127" i="4"/>
  <c r="F125" i="5" s="1"/>
  <c r="AC126" i="4"/>
  <c r="H124" i="5" s="1"/>
  <c r="AA125" i="4"/>
  <c r="F123" i="5" s="1"/>
  <c r="AC124" i="4"/>
  <c r="H122" i="5" s="1"/>
  <c r="AA123" i="4"/>
  <c r="F121" i="5" s="1"/>
  <c r="AC122" i="4"/>
  <c r="H120" i="5" s="1"/>
  <c r="AA121" i="4"/>
  <c r="F119" i="5" s="1"/>
  <c r="AC120" i="4"/>
  <c r="H118" i="5" s="1"/>
  <c r="AA119" i="4"/>
  <c r="F117" i="5" s="1"/>
  <c r="AC118" i="4"/>
  <c r="H116" i="5" s="1"/>
  <c r="AA117" i="4"/>
  <c r="F115" i="5" s="1"/>
  <c r="AA115" i="4"/>
  <c r="F113" i="5" s="1"/>
  <c r="AC114" i="4"/>
  <c r="H112" i="5" s="1"/>
  <c r="AA113" i="4"/>
  <c r="F111" i="5" s="1"/>
  <c r="AC112" i="4"/>
  <c r="H110" i="5" s="1"/>
  <c r="AA111" i="4"/>
  <c r="F109" i="5" s="1"/>
  <c r="AC110" i="4"/>
  <c r="H108" i="5" s="1"/>
  <c r="AA109" i="4"/>
  <c r="F107" i="5" s="1"/>
  <c r="AC108" i="4"/>
  <c r="H106" i="5" s="1"/>
  <c r="AA107" i="4"/>
  <c r="F105" i="5" s="1"/>
  <c r="AC106" i="4"/>
  <c r="H104" i="5" s="1"/>
  <c r="AA105" i="4"/>
  <c r="F103" i="5" s="1"/>
  <c r="AC104" i="4"/>
  <c r="H102" i="5" s="1"/>
  <c r="AA103" i="4"/>
  <c r="F101" i="5" s="1"/>
  <c r="AC102" i="4"/>
  <c r="H100" i="5" s="1"/>
  <c r="AA101" i="4"/>
  <c r="F99" i="5" s="1"/>
  <c r="AA99" i="4"/>
  <c r="F97" i="5" s="1"/>
  <c r="AC98" i="4"/>
  <c r="H96" i="5" s="1"/>
  <c r="AA97" i="4"/>
  <c r="F95" i="5" s="1"/>
  <c r="AC96" i="4"/>
  <c r="H94" i="5" s="1"/>
  <c r="AA95" i="4"/>
  <c r="F93" i="5" s="1"/>
  <c r="AC94" i="4"/>
  <c r="H92" i="5" s="1"/>
  <c r="AA93" i="4"/>
  <c r="F91" i="5" s="1"/>
  <c r="AC92" i="4"/>
  <c r="H90" i="5" s="1"/>
  <c r="AA91" i="4"/>
  <c r="F89" i="5" s="1"/>
  <c r="AC90" i="4"/>
  <c r="H88" i="5" s="1"/>
  <c r="AA89" i="4"/>
  <c r="F87" i="5" s="1"/>
  <c r="AC88" i="4"/>
  <c r="H86" i="5" s="1"/>
  <c r="AA87" i="4"/>
  <c r="F85" i="5" s="1"/>
  <c r="AC86" i="4"/>
  <c r="H84" i="5" s="1"/>
  <c r="AA85" i="4"/>
  <c r="F83" i="5" s="1"/>
  <c r="AA83" i="4"/>
  <c r="F81" i="5" s="1"/>
  <c r="AC82" i="4"/>
  <c r="H80" i="5" s="1"/>
  <c r="AA81" i="4"/>
  <c r="F79" i="5" s="1"/>
  <c r="AC80" i="4"/>
  <c r="H78" i="5" s="1"/>
  <c r="AA79" i="4"/>
  <c r="F77" i="5" s="1"/>
  <c r="AB189" i="4"/>
  <c r="G187" i="5" s="1"/>
  <c r="AC188" i="4"/>
  <c r="H186" i="5" s="1"/>
  <c r="AA181" i="4"/>
  <c r="F179" i="5" s="1"/>
  <c r="AA173" i="4"/>
  <c r="F171" i="5" s="1"/>
  <c r="AC172" i="4"/>
  <c r="H170" i="5" s="1"/>
  <c r="AA165" i="4"/>
  <c r="F163" i="5" s="1"/>
  <c r="Z158" i="4"/>
  <c r="E156" i="5" s="1"/>
  <c r="AC156" i="4"/>
  <c r="H154" i="5" s="1"/>
  <c r="AA155" i="4"/>
  <c r="F153" i="5" s="1"/>
  <c r="AD154" i="4"/>
  <c r="I152" i="5" s="1"/>
  <c r="AB153" i="4"/>
  <c r="G151" i="5" s="1"/>
  <c r="AC150" i="4"/>
  <c r="H148" i="5" s="1"/>
  <c r="AD149" i="4"/>
  <c r="I147" i="5" s="1"/>
  <c r="AD148" i="4"/>
  <c r="I146" i="5" s="1"/>
  <c r="Z147" i="4"/>
  <c r="E145" i="5" s="1"/>
  <c r="AB146" i="4"/>
  <c r="G144" i="5" s="1"/>
  <c r="AD145" i="4"/>
  <c r="I143" i="5" s="1"/>
  <c r="Z145" i="4"/>
  <c r="E143" i="5" s="1"/>
  <c r="AB144" i="4"/>
  <c r="G142" i="5" s="1"/>
  <c r="AD143" i="4"/>
  <c r="I141" i="5" s="1"/>
  <c r="Z143" i="4"/>
  <c r="E141" i="5" s="1"/>
  <c r="AB142" i="4"/>
  <c r="G140" i="5" s="1"/>
  <c r="AD141" i="4"/>
  <c r="I139" i="5" s="1"/>
  <c r="AB140" i="4"/>
  <c r="G138" i="5" s="1"/>
  <c r="AD139" i="4"/>
  <c r="I137" i="5" s="1"/>
  <c r="Z139" i="4"/>
  <c r="E137" i="5" s="1"/>
  <c r="AB138" i="4"/>
  <c r="G136" i="5" s="1"/>
  <c r="AD137" i="4"/>
  <c r="I135" i="5" s="1"/>
  <c r="AA171" i="4"/>
  <c r="F169" i="5" s="1"/>
  <c r="AA142" i="4"/>
  <c r="F140" i="5" s="1"/>
  <c r="AC141" i="4"/>
  <c r="H139" i="5" s="1"/>
  <c r="AB136" i="4"/>
  <c r="G134" i="5" s="1"/>
  <c r="Z133" i="4"/>
  <c r="E131" i="5" s="1"/>
  <c r="AC131" i="4"/>
  <c r="H129" i="5" s="1"/>
  <c r="AA130" i="4"/>
  <c r="F128" i="5" s="1"/>
  <c r="AD129" i="4"/>
  <c r="I127" i="5" s="1"/>
  <c r="AB128" i="4"/>
  <c r="G126" i="5" s="1"/>
  <c r="Z125" i="4"/>
  <c r="E123" i="5" s="1"/>
  <c r="AC123" i="4"/>
  <c r="H121" i="5" s="1"/>
  <c r="AA122" i="4"/>
  <c r="F120" i="5" s="1"/>
  <c r="AD121" i="4"/>
  <c r="I119" i="5" s="1"/>
  <c r="AB120" i="4"/>
  <c r="G118" i="5" s="1"/>
  <c r="AC115" i="4"/>
  <c r="H113" i="5" s="1"/>
  <c r="AA114" i="4"/>
  <c r="F112" i="5" s="1"/>
  <c r="AD113" i="4"/>
  <c r="I111" i="5" s="1"/>
  <c r="AB112" i="4"/>
  <c r="G110" i="5" s="1"/>
  <c r="Z109" i="4"/>
  <c r="E107" i="5" s="1"/>
  <c r="AC107" i="4"/>
  <c r="H105" i="5" s="1"/>
  <c r="AA106" i="4"/>
  <c r="F104" i="5" s="1"/>
  <c r="AD105" i="4"/>
  <c r="I103" i="5" s="1"/>
  <c r="AB104" i="4"/>
  <c r="G102" i="5" s="1"/>
  <c r="Z101" i="4"/>
  <c r="E99" i="5" s="1"/>
  <c r="AC99" i="4"/>
  <c r="H97" i="5" s="1"/>
  <c r="AA98" i="4"/>
  <c r="F96" i="5" s="1"/>
  <c r="AD97" i="4"/>
  <c r="I95" i="5" s="1"/>
  <c r="AB96" i="4"/>
  <c r="G94" i="5" s="1"/>
  <c r="Z93" i="4"/>
  <c r="E91" i="5" s="1"/>
  <c r="AC91" i="4"/>
  <c r="H89" i="5" s="1"/>
  <c r="AA90" i="4"/>
  <c r="F88" i="5" s="1"/>
  <c r="AD89" i="4"/>
  <c r="I87" i="5" s="1"/>
  <c r="AB88" i="4"/>
  <c r="G86" i="5" s="1"/>
  <c r="Z85" i="4"/>
  <c r="E83" i="5" s="1"/>
  <c r="AC83" i="4"/>
  <c r="H81" i="5" s="1"/>
  <c r="AA82" i="4"/>
  <c r="F80" i="5" s="1"/>
  <c r="AD81" i="4"/>
  <c r="I79" i="5" s="1"/>
  <c r="AB80" i="4"/>
  <c r="G78" i="5" s="1"/>
  <c r="AD77" i="4"/>
  <c r="I75" i="5" s="1"/>
  <c r="AD75" i="4"/>
  <c r="I73" i="5" s="1"/>
  <c r="Z74" i="4"/>
  <c r="E72" i="5" s="1"/>
  <c r="AB73" i="4"/>
  <c r="G71" i="5" s="1"/>
  <c r="AD72" i="4"/>
  <c r="I70" i="5" s="1"/>
  <c r="AB71" i="4"/>
  <c r="G69" i="5" s="1"/>
  <c r="AD70" i="4"/>
  <c r="I68" i="5" s="1"/>
  <c r="Z70" i="4"/>
  <c r="E68" i="5" s="1"/>
  <c r="AB69" i="4"/>
  <c r="G67" i="5" s="1"/>
  <c r="AD68" i="4"/>
  <c r="I66" i="5" s="1"/>
  <c r="Z68" i="4"/>
  <c r="E66" i="5" s="1"/>
  <c r="AB67" i="4"/>
  <c r="G65" i="5" s="1"/>
  <c r="AD66" i="4"/>
  <c r="I64" i="5" s="1"/>
  <c r="Z66" i="4"/>
  <c r="E64" i="5" s="1"/>
  <c r="AB65" i="4"/>
  <c r="G63" i="5" s="1"/>
  <c r="AD64" i="4"/>
  <c r="I62" i="5" s="1"/>
  <c r="Z64" i="4"/>
  <c r="E62" i="5" s="1"/>
  <c r="AB63" i="4"/>
  <c r="G61" i="5" s="1"/>
  <c r="AD62" i="4"/>
  <c r="I60" i="5" s="1"/>
  <c r="Z62" i="4"/>
  <c r="E60" i="5" s="1"/>
  <c r="AB61" i="4"/>
  <c r="G59" i="5" s="1"/>
  <c r="AD60" i="4"/>
  <c r="I58" i="5" s="1"/>
  <c r="Z60" i="4"/>
  <c r="E58" i="5" s="1"/>
  <c r="AB59" i="4"/>
  <c r="G57" i="5" s="1"/>
  <c r="AD58" i="4"/>
  <c r="I56" i="5" s="1"/>
  <c r="AB57" i="4"/>
  <c r="G55" i="5" s="1"/>
  <c r="AD56" i="4"/>
  <c r="I54" i="5" s="1"/>
  <c r="AB55" i="4"/>
  <c r="G53" i="5" s="1"/>
  <c r="AD54" i="4"/>
  <c r="I52" i="5" s="1"/>
  <c r="Z54" i="4"/>
  <c r="E52" i="5" s="1"/>
  <c r="AB53" i="4"/>
  <c r="G51" i="5" s="1"/>
  <c r="AD52" i="4"/>
  <c r="I50" i="5" s="1"/>
  <c r="Z52" i="4"/>
  <c r="E50" i="5" s="1"/>
  <c r="AB51" i="4"/>
  <c r="G49" i="5" s="1"/>
  <c r="AD50" i="4"/>
  <c r="I48" i="5" s="1"/>
  <c r="Z50" i="4"/>
  <c r="E48" i="5" s="1"/>
  <c r="AB49" i="4"/>
  <c r="G47" i="5" s="1"/>
  <c r="AD48" i="4"/>
  <c r="I46" i="5" s="1"/>
  <c r="Z48" i="4"/>
  <c r="E46" i="5" s="1"/>
  <c r="AB47" i="4"/>
  <c r="G45" i="5" s="1"/>
  <c r="AD46" i="4"/>
  <c r="I44" i="5" s="1"/>
  <c r="Z46" i="4"/>
  <c r="E44" i="5" s="1"/>
  <c r="AB45" i="4"/>
  <c r="G43" i="5" s="1"/>
  <c r="AD44" i="4"/>
  <c r="I42" i="5" s="1"/>
  <c r="Z44" i="4"/>
  <c r="E42" i="5" s="1"/>
  <c r="AB43" i="4"/>
  <c r="G41" i="5" s="1"/>
  <c r="AD42" i="4"/>
  <c r="I40" i="5" s="1"/>
  <c r="AB41" i="4"/>
  <c r="G39" i="5" s="1"/>
  <c r="AD40" i="4"/>
  <c r="I38" i="5" s="1"/>
  <c r="AB39" i="4"/>
  <c r="G37" i="5" s="1"/>
  <c r="AD38" i="4"/>
  <c r="I36" i="5" s="1"/>
  <c r="Z38" i="4"/>
  <c r="E36" i="5" s="1"/>
  <c r="AB37" i="4"/>
  <c r="G35" i="5" s="1"/>
  <c r="AD36" i="4"/>
  <c r="I34" i="5" s="1"/>
  <c r="Z36" i="4"/>
  <c r="E34" i="5" s="1"/>
  <c r="AB35" i="4"/>
  <c r="G33" i="5" s="1"/>
  <c r="AD34" i="4"/>
  <c r="I32" i="5" s="1"/>
  <c r="Z34" i="4"/>
  <c r="E32" i="5" s="1"/>
  <c r="AB33" i="4"/>
  <c r="G31" i="5" s="1"/>
  <c r="AD32" i="4"/>
  <c r="I30" i="5" s="1"/>
  <c r="Z32" i="4"/>
  <c r="E30" i="5" s="1"/>
  <c r="AB31" i="4"/>
  <c r="G29" i="5" s="1"/>
  <c r="AD30" i="4"/>
  <c r="I28" i="5" s="1"/>
  <c r="Z30" i="4"/>
  <c r="E28" i="5" s="1"/>
  <c r="AB29" i="4"/>
  <c r="G27" i="5" s="1"/>
  <c r="AD28" i="4"/>
  <c r="I26" i="5" s="1"/>
  <c r="AB27" i="4"/>
  <c r="G25" i="5" s="1"/>
  <c r="AD26" i="4"/>
  <c r="I24" i="5" s="1"/>
  <c r="AB25" i="4"/>
  <c r="G23" i="5" s="1"/>
  <c r="AD24" i="4"/>
  <c r="I22" i="5" s="1"/>
  <c r="Z24" i="4"/>
  <c r="E22" i="5" s="1"/>
  <c r="AB23" i="4"/>
  <c r="G21" i="5" s="1"/>
  <c r="AD22" i="4"/>
  <c r="I20" i="5" s="1"/>
  <c r="Z22" i="4"/>
  <c r="E20" i="5" s="1"/>
  <c r="AB21" i="4"/>
  <c r="G19" i="5" s="1"/>
  <c r="AD20" i="4"/>
  <c r="I18" i="5" s="1"/>
  <c r="Z20" i="4"/>
  <c r="E18" i="5" s="1"/>
  <c r="AB19" i="4"/>
  <c r="G17" i="5" s="1"/>
  <c r="AD18" i="4"/>
  <c r="I16" i="5" s="1"/>
  <c r="AB17" i="4"/>
  <c r="G15" i="5" s="1"/>
  <c r="AD16" i="4"/>
  <c r="I14" i="5" s="1"/>
  <c r="Z16" i="4"/>
  <c r="E14" i="5" s="1"/>
  <c r="AB15" i="4"/>
  <c r="G13" i="5" s="1"/>
  <c r="AC14" i="4"/>
  <c r="H12" i="5" s="1"/>
  <c r="AD13" i="4"/>
  <c r="I11" i="5" s="1"/>
  <c r="Z224" i="4"/>
  <c r="E222" i="5" s="1"/>
  <c r="Z208" i="4"/>
  <c r="E206" i="5" s="1"/>
  <c r="Z192" i="4"/>
  <c r="E190" i="5" s="1"/>
  <c r="AA179" i="4"/>
  <c r="F177" i="5" s="1"/>
  <c r="AC178" i="4"/>
  <c r="H176" i="5" s="1"/>
  <c r="Z156" i="4"/>
  <c r="E154" i="5" s="1"/>
  <c r="AA153" i="4"/>
  <c r="F151" i="5" s="1"/>
  <c r="AD152" i="4"/>
  <c r="I150" i="5" s="1"/>
  <c r="AB151" i="4"/>
  <c r="G149" i="5" s="1"/>
  <c r="AB150" i="4"/>
  <c r="G148" i="5" s="1"/>
  <c r="AB149" i="4"/>
  <c r="G147" i="5" s="1"/>
  <c r="AD147" i="4"/>
  <c r="I145" i="5" s="1"/>
  <c r="AA140" i="4"/>
  <c r="F138" i="5" s="1"/>
  <c r="AC139" i="4"/>
  <c r="H137" i="5" s="1"/>
  <c r="AA136" i="4"/>
  <c r="F134" i="5" s="1"/>
  <c r="AD135" i="4"/>
  <c r="I133" i="5" s="1"/>
  <c r="AB134" i="4"/>
  <c r="G132" i="5" s="1"/>
  <c r="Z131" i="4"/>
  <c r="E129" i="5" s="1"/>
  <c r="AA128" i="4"/>
  <c r="F126" i="5" s="1"/>
  <c r="AD127" i="4"/>
  <c r="I125" i="5" s="1"/>
  <c r="AB126" i="4"/>
  <c r="G124" i="5" s="1"/>
  <c r="Z123" i="4"/>
  <c r="E121" i="5" s="1"/>
  <c r="AC121" i="4"/>
  <c r="H119" i="5" s="1"/>
  <c r="AA120" i="4"/>
  <c r="F118" i="5" s="1"/>
  <c r="AD119" i="4"/>
  <c r="I117" i="5" s="1"/>
  <c r="AB118" i="4"/>
  <c r="G116" i="5" s="1"/>
  <c r="AC113" i="4"/>
  <c r="H111" i="5" s="1"/>
  <c r="AA112" i="4"/>
  <c r="F110" i="5" s="1"/>
  <c r="AD111" i="4"/>
  <c r="I109" i="5" s="1"/>
  <c r="AB110" i="4"/>
  <c r="G108" i="5" s="1"/>
  <c r="Z107" i="4"/>
  <c r="E105" i="5" s="1"/>
  <c r="AC105" i="4"/>
  <c r="H103" i="5" s="1"/>
  <c r="AA104" i="4"/>
  <c r="F102" i="5" s="1"/>
  <c r="AD103" i="4"/>
  <c r="I101" i="5" s="1"/>
  <c r="AB102" i="4"/>
  <c r="G100" i="5" s="1"/>
  <c r="Z99" i="4"/>
  <c r="E97" i="5" s="1"/>
  <c r="AA96" i="4"/>
  <c r="F94" i="5" s="1"/>
  <c r="AD95" i="4"/>
  <c r="I93" i="5" s="1"/>
  <c r="AB94" i="4"/>
  <c r="G92" i="5" s="1"/>
  <c r="AA88" i="4"/>
  <c r="F86" i="5" s="1"/>
  <c r="AD87" i="4"/>
  <c r="I85" i="5" s="1"/>
  <c r="AB86" i="4"/>
  <c r="G84" i="5" s="1"/>
  <c r="AA80" i="4"/>
  <c r="F78" i="5" s="1"/>
  <c r="AD79" i="4"/>
  <c r="I77" i="5" s="1"/>
  <c r="AC78" i="4"/>
  <c r="H76" i="5" s="1"/>
  <c r="AC77" i="4"/>
  <c r="H75" i="5" s="1"/>
  <c r="AC76" i="4"/>
  <c r="H74" i="5" s="1"/>
  <c r="AC75" i="4"/>
  <c r="H73" i="5" s="1"/>
  <c r="AA73" i="4"/>
  <c r="F71" i="5" s="1"/>
  <c r="AC72" i="4"/>
  <c r="H70" i="5" s="1"/>
  <c r="AA71" i="4"/>
  <c r="F69" i="5" s="1"/>
  <c r="AC70" i="4"/>
  <c r="H68" i="5" s="1"/>
  <c r="AA69" i="4"/>
  <c r="F67" i="5" s="1"/>
  <c r="AC68" i="4"/>
  <c r="H66" i="5" s="1"/>
  <c r="AA67" i="4"/>
  <c r="F65" i="5" s="1"/>
  <c r="AC66" i="4"/>
  <c r="H64" i="5" s="1"/>
  <c r="AA65" i="4"/>
  <c r="F63" i="5" s="1"/>
  <c r="AC64" i="4"/>
  <c r="H62" i="5" s="1"/>
  <c r="AA63" i="4"/>
  <c r="F61" i="5" s="1"/>
  <c r="AC62" i="4"/>
  <c r="H60" i="5" s="1"/>
  <c r="AA61" i="4"/>
  <c r="F59" i="5" s="1"/>
  <c r="AC60" i="4"/>
  <c r="H58" i="5" s="1"/>
  <c r="AA59" i="4"/>
  <c r="F57" i="5" s="1"/>
  <c r="AC58" i="4"/>
  <c r="H56" i="5" s="1"/>
  <c r="AA57" i="4"/>
  <c r="F55" i="5" s="1"/>
  <c r="AC56" i="4"/>
  <c r="H54" i="5" s="1"/>
  <c r="AA55" i="4"/>
  <c r="F53" i="5" s="1"/>
  <c r="AA53" i="4"/>
  <c r="F51" i="5" s="1"/>
  <c r="AC52" i="4"/>
  <c r="H50" i="5" s="1"/>
  <c r="AA51" i="4"/>
  <c r="F49" i="5" s="1"/>
  <c r="AC50" i="4"/>
  <c r="H48" i="5" s="1"/>
  <c r="AA49" i="4"/>
  <c r="F47" i="5" s="1"/>
  <c r="AC48" i="4"/>
  <c r="H46" i="5" s="1"/>
  <c r="AA47" i="4"/>
  <c r="F45" i="5" s="1"/>
  <c r="AC46" i="4"/>
  <c r="H44" i="5" s="1"/>
  <c r="AA45" i="4"/>
  <c r="F43" i="5" s="1"/>
  <c r="AC44" i="4"/>
  <c r="H42" i="5" s="1"/>
  <c r="AA43" i="4"/>
  <c r="F41" i="5" s="1"/>
  <c r="AC42" i="4"/>
  <c r="H40" i="5" s="1"/>
  <c r="AA41" i="4"/>
  <c r="F39" i="5" s="1"/>
  <c r="AC40" i="4"/>
  <c r="H38" i="5" s="1"/>
  <c r="AA39" i="4"/>
  <c r="F37" i="5" s="1"/>
  <c r="AA37" i="4"/>
  <c r="F35" i="5" s="1"/>
  <c r="AC36" i="4"/>
  <c r="H34" i="5" s="1"/>
  <c r="AA35" i="4"/>
  <c r="F33" i="5" s="1"/>
  <c r="AC34" i="4"/>
  <c r="H32" i="5" s="1"/>
  <c r="AA33" i="4"/>
  <c r="F31" i="5" s="1"/>
  <c r="AC32" i="4"/>
  <c r="H30" i="5" s="1"/>
  <c r="AA31" i="4"/>
  <c r="F29" i="5" s="1"/>
  <c r="AA29" i="4"/>
  <c r="F27" i="5" s="1"/>
  <c r="AC28" i="4"/>
  <c r="H26" i="5" s="1"/>
  <c r="AA27" i="4"/>
  <c r="F25" i="5" s="1"/>
  <c r="AA25" i="4"/>
  <c r="F23" i="5" s="1"/>
  <c r="AC24" i="4"/>
  <c r="H22" i="5" s="1"/>
  <c r="AA23" i="4"/>
  <c r="F21" i="5" s="1"/>
  <c r="AA21" i="4"/>
  <c r="F19" i="5" s="1"/>
  <c r="AC20" i="4"/>
  <c r="H18" i="5" s="1"/>
  <c r="AA19" i="4"/>
  <c r="F17" i="5" s="1"/>
  <c r="AA17" i="4"/>
  <c r="F15" i="5" s="1"/>
  <c r="AC16" i="4"/>
  <c r="H14" i="5" s="1"/>
  <c r="AA15" i="4"/>
  <c r="F13" i="5" s="1"/>
  <c r="AB14" i="4"/>
  <c r="G12" i="5" s="1"/>
  <c r="AA187" i="4"/>
  <c r="F185" i="5" s="1"/>
  <c r="AC186" i="4"/>
  <c r="H184" i="5" s="1"/>
  <c r="AB159" i="4"/>
  <c r="G157" i="5" s="1"/>
  <c r="AA146" i="4"/>
  <c r="F144" i="5" s="1"/>
  <c r="AC145" i="4"/>
  <c r="H143" i="5" s="1"/>
  <c r="AA138" i="4"/>
  <c r="F136" i="5" s="1"/>
  <c r="AC137" i="4"/>
  <c r="H135" i="5" s="1"/>
  <c r="AC135" i="4"/>
  <c r="H133" i="5" s="1"/>
  <c r="AA134" i="4"/>
  <c r="F132" i="5" s="1"/>
  <c r="AD133" i="4"/>
  <c r="I131" i="5" s="1"/>
  <c r="AB132" i="4"/>
  <c r="G130" i="5" s="1"/>
  <c r="Z129" i="4"/>
  <c r="E127" i="5" s="1"/>
  <c r="AA126" i="4"/>
  <c r="F124" i="5" s="1"/>
  <c r="AD125" i="4"/>
  <c r="I123" i="5" s="1"/>
  <c r="AB124" i="4"/>
  <c r="G122" i="5" s="1"/>
  <c r="Z121" i="4"/>
  <c r="E119" i="5" s="1"/>
  <c r="AC119" i="4"/>
  <c r="H117" i="5" s="1"/>
  <c r="AA163" i="4"/>
  <c r="F161" i="5" s="1"/>
  <c r="AC162" i="4"/>
  <c r="H160" i="5" s="1"/>
  <c r="AA144" i="4"/>
  <c r="F142" i="5" s="1"/>
  <c r="AC143" i="4"/>
  <c r="H141" i="5" s="1"/>
  <c r="AA116" i="4"/>
  <c r="F114" i="5" s="1"/>
  <c r="AD115" i="4"/>
  <c r="I113" i="5" s="1"/>
  <c r="AA110" i="4"/>
  <c r="F108" i="5" s="1"/>
  <c r="AD109" i="4"/>
  <c r="I107" i="5" s="1"/>
  <c r="AC103" i="4"/>
  <c r="H101" i="5" s="1"/>
  <c r="AA100" i="4"/>
  <c r="F98" i="5" s="1"/>
  <c r="AD99" i="4"/>
  <c r="I97" i="5" s="1"/>
  <c r="AA94" i="4"/>
  <c r="F92" i="5" s="1"/>
  <c r="AD93" i="4"/>
  <c r="I91" i="5" s="1"/>
  <c r="AC87" i="4"/>
  <c r="H85" i="5" s="1"/>
  <c r="AA84" i="4"/>
  <c r="F82" i="5" s="1"/>
  <c r="AD83" i="4"/>
  <c r="I81" i="5" s="1"/>
  <c r="AB78" i="4"/>
  <c r="G76" i="5" s="1"/>
  <c r="AB76" i="4"/>
  <c r="G74" i="5" s="1"/>
  <c r="AB74" i="4"/>
  <c r="G72" i="5" s="1"/>
  <c r="Z71" i="4"/>
  <c r="E69" i="5" s="1"/>
  <c r="AC69" i="4"/>
  <c r="H67" i="5" s="1"/>
  <c r="AA68" i="4"/>
  <c r="F66" i="5" s="1"/>
  <c r="AD67" i="4"/>
  <c r="I65" i="5" s="1"/>
  <c r="AB66" i="4"/>
  <c r="G64" i="5" s="1"/>
  <c r="Z63" i="4"/>
  <c r="E61" i="5" s="1"/>
  <c r="AC61" i="4"/>
  <c r="H59" i="5" s="1"/>
  <c r="AA60" i="4"/>
  <c r="F58" i="5" s="1"/>
  <c r="AD59" i="4"/>
  <c r="I57" i="5" s="1"/>
  <c r="AB58" i="4"/>
  <c r="G56" i="5" s="1"/>
  <c r="Z55" i="4"/>
  <c r="E53" i="5" s="1"/>
  <c r="AC53" i="4"/>
  <c r="H51" i="5" s="1"/>
  <c r="AA52" i="4"/>
  <c r="F50" i="5" s="1"/>
  <c r="AD51" i="4"/>
  <c r="I49" i="5" s="1"/>
  <c r="AB50" i="4"/>
  <c r="G48" i="5" s="1"/>
  <c r="Z47" i="4"/>
  <c r="E45" i="5" s="1"/>
  <c r="AC45" i="4"/>
  <c r="H43" i="5" s="1"/>
  <c r="AA44" i="4"/>
  <c r="F42" i="5" s="1"/>
  <c r="AD43" i="4"/>
  <c r="I41" i="5" s="1"/>
  <c r="AB42" i="4"/>
  <c r="G40" i="5" s="1"/>
  <c r="Z39" i="4"/>
  <c r="E37" i="5" s="1"/>
  <c r="AC37" i="4"/>
  <c r="H35" i="5" s="1"/>
  <c r="AA36" i="4"/>
  <c r="F34" i="5" s="1"/>
  <c r="AD35" i="4"/>
  <c r="I33" i="5" s="1"/>
  <c r="AB34" i="4"/>
  <c r="G32" i="5" s="1"/>
  <c r="Z31" i="4"/>
  <c r="E29" i="5" s="1"/>
  <c r="AC29" i="4"/>
  <c r="H27" i="5" s="1"/>
  <c r="AA28" i="4"/>
  <c r="F26" i="5" s="1"/>
  <c r="AD27" i="4"/>
  <c r="I25" i="5" s="1"/>
  <c r="AB26" i="4"/>
  <c r="G24" i="5" s="1"/>
  <c r="Z25" i="4"/>
  <c r="E23" i="5" s="1"/>
  <c r="AD23" i="4"/>
  <c r="I21" i="5" s="1"/>
  <c r="AB22" i="4"/>
  <c r="G20" i="5" s="1"/>
  <c r="Z21" i="4"/>
  <c r="E19" i="5" s="1"/>
  <c r="AD19" i="4"/>
  <c r="I17" i="5" s="1"/>
  <c r="AB18" i="4"/>
  <c r="G16" i="5" s="1"/>
  <c r="Z17" i="4"/>
  <c r="E15" i="5" s="1"/>
  <c r="AD15" i="4"/>
  <c r="I13" i="5" s="1"/>
  <c r="AA14" i="4"/>
  <c r="F12" i="5" s="1"/>
  <c r="AA13" i="4"/>
  <c r="F11" i="5" s="1"/>
  <c r="Z216" i="4"/>
  <c r="E214" i="5" s="1"/>
  <c r="Z119" i="4"/>
  <c r="E117" i="5" s="1"/>
  <c r="AB114" i="4"/>
  <c r="G112" i="5" s="1"/>
  <c r="Z113" i="4"/>
  <c r="E111" i="5" s="1"/>
  <c r="AC109" i="4"/>
  <c r="H107" i="5" s="1"/>
  <c r="AB108" i="4"/>
  <c r="G106" i="5" s="1"/>
  <c r="Z103" i="4"/>
  <c r="E101" i="5" s="1"/>
  <c r="AB98" i="4"/>
  <c r="G96" i="5" s="1"/>
  <c r="Z97" i="4"/>
  <c r="E95" i="5" s="1"/>
  <c r="AC93" i="4"/>
  <c r="H91" i="5" s="1"/>
  <c r="AB92" i="4"/>
  <c r="G90" i="5" s="1"/>
  <c r="Z87" i="4"/>
  <c r="E85" i="5" s="1"/>
  <c r="AB82" i="4"/>
  <c r="G80" i="5" s="1"/>
  <c r="Z81" i="4"/>
  <c r="E79" i="5" s="1"/>
  <c r="AA78" i="4"/>
  <c r="F76" i="5" s="1"/>
  <c r="AA76" i="4"/>
  <c r="F74" i="5" s="1"/>
  <c r="AA74" i="4"/>
  <c r="F72" i="5" s="1"/>
  <c r="AD73" i="4"/>
  <c r="I71" i="5" s="1"/>
  <c r="AB72" i="4"/>
  <c r="G70" i="5" s="1"/>
  <c r="Z69" i="4"/>
  <c r="E67" i="5" s="1"/>
  <c r="AC67" i="4"/>
  <c r="H65" i="5" s="1"/>
  <c r="AA66" i="4"/>
  <c r="F64" i="5" s="1"/>
  <c r="AD65" i="4"/>
  <c r="I63" i="5" s="1"/>
  <c r="AB64" i="4"/>
  <c r="G62" i="5" s="1"/>
  <c r="Z61" i="4"/>
  <c r="E59" i="5" s="1"/>
  <c r="AC59" i="4"/>
  <c r="H57" i="5" s="1"/>
  <c r="AA58" i="4"/>
  <c r="F56" i="5" s="1"/>
  <c r="AD57" i="4"/>
  <c r="I55" i="5" s="1"/>
  <c r="AB56" i="4"/>
  <c r="G54" i="5" s="1"/>
  <c r="Z53" i="4"/>
  <c r="E51" i="5" s="1"/>
  <c r="AC51" i="4"/>
  <c r="H49" i="5" s="1"/>
  <c r="AA50" i="4"/>
  <c r="F48" i="5" s="1"/>
  <c r="AD49" i="4"/>
  <c r="I47" i="5" s="1"/>
  <c r="AB48" i="4"/>
  <c r="G46" i="5" s="1"/>
  <c r="AC43" i="4"/>
  <c r="H41" i="5" s="1"/>
  <c r="AA42" i="4"/>
  <c r="F40" i="5" s="1"/>
  <c r="AD41" i="4"/>
  <c r="I39" i="5" s="1"/>
  <c r="AB40" i="4"/>
  <c r="G38" i="5" s="1"/>
  <c r="Z37" i="4"/>
  <c r="E35" i="5" s="1"/>
  <c r="AC35" i="4"/>
  <c r="H33" i="5" s="1"/>
  <c r="AA34" i="4"/>
  <c r="F32" i="5" s="1"/>
  <c r="AD33" i="4"/>
  <c r="I31" i="5" s="1"/>
  <c r="AB32" i="4"/>
  <c r="G30" i="5" s="1"/>
  <c r="Z29" i="4"/>
  <c r="E27" i="5" s="1"/>
  <c r="AC27" i="4"/>
  <c r="H25" i="5" s="1"/>
  <c r="AA26" i="4"/>
  <c r="F24" i="5" s="1"/>
  <c r="AC23" i="4"/>
  <c r="H21" i="5" s="1"/>
  <c r="AA22" i="4"/>
  <c r="F20" i="5" s="1"/>
  <c r="AC19" i="4"/>
  <c r="H17" i="5" s="1"/>
  <c r="AA18" i="4"/>
  <c r="F16" i="5" s="1"/>
  <c r="AC15" i="4"/>
  <c r="H13" i="5" s="1"/>
  <c r="Z14" i="4"/>
  <c r="E12" i="5" s="1"/>
  <c r="AA12" i="4"/>
  <c r="F10" i="5" s="1"/>
  <c r="AB11" i="4"/>
  <c r="G9" i="5" s="1"/>
  <c r="AC10" i="4"/>
  <c r="H8" i="5" s="1"/>
  <c r="AD9" i="4"/>
  <c r="I7" i="5" s="1"/>
  <c r="Z9" i="4"/>
  <c r="E7" i="5" s="1"/>
  <c r="AA8" i="4"/>
  <c r="F6" i="5" s="1"/>
  <c r="Z127" i="4"/>
  <c r="E125" i="5" s="1"/>
  <c r="AC125" i="4"/>
  <c r="H123" i="5" s="1"/>
  <c r="AA124" i="4"/>
  <c r="F122" i="5" s="1"/>
  <c r="AD123" i="4"/>
  <c r="I121" i="5" s="1"/>
  <c r="AB122" i="4"/>
  <c r="G120" i="5" s="1"/>
  <c r="AA118" i="4"/>
  <c r="F116" i="5" s="1"/>
  <c r="AD117" i="4"/>
  <c r="I115" i="5" s="1"/>
  <c r="AA108" i="4"/>
  <c r="F106" i="5" s="1"/>
  <c r="AD107" i="4"/>
  <c r="I105" i="5" s="1"/>
  <c r="AA102" i="4"/>
  <c r="F100" i="5" s="1"/>
  <c r="AD101" i="4"/>
  <c r="I99" i="5" s="1"/>
  <c r="AC95" i="4"/>
  <c r="H93" i="5" s="1"/>
  <c r="AA92" i="4"/>
  <c r="F90" i="5" s="1"/>
  <c r="AD91" i="4"/>
  <c r="I89" i="5" s="1"/>
  <c r="AA86" i="4"/>
  <c r="F84" i="5" s="1"/>
  <c r="AD85" i="4"/>
  <c r="I83" i="5" s="1"/>
  <c r="AC79" i="4"/>
  <c r="H77" i="5" s="1"/>
  <c r="AA77" i="4"/>
  <c r="F75" i="5" s="1"/>
  <c r="AA75" i="4"/>
  <c r="F73" i="5" s="1"/>
  <c r="AC73" i="4"/>
  <c r="H71" i="5" s="1"/>
  <c r="AA72" i="4"/>
  <c r="F70" i="5" s="1"/>
  <c r="AD71" i="4"/>
  <c r="I69" i="5" s="1"/>
  <c r="AB70" i="4"/>
  <c r="G68" i="5" s="1"/>
  <c r="Z67" i="4"/>
  <c r="E65" i="5" s="1"/>
  <c r="AC65" i="4"/>
  <c r="H63" i="5" s="1"/>
  <c r="AA64" i="4"/>
  <c r="F62" i="5" s="1"/>
  <c r="AD63" i="4"/>
  <c r="I61" i="5" s="1"/>
  <c r="AB62" i="4"/>
  <c r="G60" i="5" s="1"/>
  <c r="Z59" i="4"/>
  <c r="E57" i="5" s="1"/>
  <c r="AC57" i="4"/>
  <c r="H55" i="5" s="1"/>
  <c r="AA56" i="4"/>
  <c r="F54" i="5" s="1"/>
  <c r="AD55" i="4"/>
  <c r="I53" i="5" s="1"/>
  <c r="AB54" i="4"/>
  <c r="G52" i="5" s="1"/>
  <c r="AC49" i="4"/>
  <c r="H47" i="5" s="1"/>
  <c r="AA48" i="4"/>
  <c r="F46" i="5" s="1"/>
  <c r="AD47" i="4"/>
  <c r="I45" i="5" s="1"/>
  <c r="AB46" i="4"/>
  <c r="G44" i="5" s="1"/>
  <c r="Z43" i="4"/>
  <c r="E41" i="5" s="1"/>
  <c r="AC41" i="4"/>
  <c r="H39" i="5" s="1"/>
  <c r="AA40" i="4"/>
  <c r="F38" i="5" s="1"/>
  <c r="AD39" i="4"/>
  <c r="I37" i="5" s="1"/>
  <c r="AB38" i="4"/>
  <c r="G36" i="5" s="1"/>
  <c r="Z35" i="4"/>
  <c r="E33" i="5" s="1"/>
  <c r="AC33" i="4"/>
  <c r="H31" i="5" s="1"/>
  <c r="AA32" i="4"/>
  <c r="F30" i="5" s="1"/>
  <c r="AD31" i="4"/>
  <c r="I29" i="5" s="1"/>
  <c r="AB30" i="4"/>
  <c r="G28" i="5" s="1"/>
  <c r="Z27" i="4"/>
  <c r="E25" i="5" s="1"/>
  <c r="AD25" i="4"/>
  <c r="I23" i="5" s="1"/>
  <c r="AB24" i="4"/>
  <c r="G22" i="5" s="1"/>
  <c r="Z23" i="4"/>
  <c r="E21" i="5" s="1"/>
  <c r="AD21" i="4"/>
  <c r="I19" i="5" s="1"/>
  <c r="AB20" i="4"/>
  <c r="G18" i="5" s="1"/>
  <c r="Z19" i="4"/>
  <c r="E17" i="5" s="1"/>
  <c r="AD17" i="4"/>
  <c r="I15" i="5" s="1"/>
  <c r="AB16" i="4"/>
  <c r="G14" i="5" s="1"/>
  <c r="Z15" i="4"/>
  <c r="E13" i="5" s="1"/>
  <c r="AC13" i="4"/>
  <c r="H11" i="5" s="1"/>
  <c r="AD12" i="4"/>
  <c r="I10" i="5" s="1"/>
  <c r="Z12" i="4"/>
  <c r="E10" i="5" s="1"/>
  <c r="AA11" i="4"/>
  <c r="F9" i="5" s="1"/>
  <c r="AB10" i="4"/>
  <c r="G8" i="5" s="1"/>
  <c r="AC9" i="4"/>
  <c r="H7" i="5" s="1"/>
  <c r="AB4" i="4"/>
  <c r="G2" i="5" s="1"/>
  <c r="AA5" i="4"/>
  <c r="F3" i="5" s="1"/>
  <c r="AD6" i="4"/>
  <c r="I4" i="5" s="1"/>
  <c r="AC7" i="4"/>
  <c r="H5" i="5" s="1"/>
  <c r="AC8" i="4"/>
  <c r="H6" i="5" s="1"/>
  <c r="AA10" i="4"/>
  <c r="F8" i="5" s="1"/>
  <c r="AD11" i="4"/>
  <c r="I9" i="5" s="1"/>
  <c r="AB12" i="4"/>
  <c r="G10" i="5" s="1"/>
  <c r="C43" i="4"/>
  <c r="C44" i="4"/>
  <c r="AA20" i="4"/>
  <c r="F18" i="5" s="1"/>
  <c r="AC25" i="4"/>
  <c r="H23" i="5" s="1"/>
  <c r="AB36" i="4"/>
  <c r="G34" i="5" s="1"/>
  <c r="AD37" i="4"/>
  <c r="I35" i="5" s="1"/>
  <c r="AA38" i="4"/>
  <c r="F36" i="5" s="1"/>
  <c r="AC39" i="4"/>
  <c r="H37" i="5" s="1"/>
  <c r="C41" i="4"/>
  <c r="Z41" i="4"/>
  <c r="E39" i="5" s="1"/>
  <c r="AB68" i="4"/>
  <c r="G66" i="5" s="1"/>
  <c r="AD69" i="4"/>
  <c r="I67" i="5" s="1"/>
  <c r="AA70" i="4"/>
  <c r="F68" i="5" s="1"/>
  <c r="AC71" i="4"/>
  <c r="H69" i="5" s="1"/>
  <c r="Z73" i="4"/>
  <c r="E71" i="5" s="1"/>
  <c r="Z77" i="4"/>
  <c r="E75" i="5" s="1"/>
  <c r="Z79" i="4"/>
  <c r="E77" i="5" s="1"/>
  <c r="AB84" i="4"/>
  <c r="G82" i="5" s="1"/>
  <c r="AC85" i="4"/>
  <c r="H83" i="5" s="1"/>
  <c r="AC5" i="4"/>
  <c r="H3" i="5" s="1"/>
  <c r="AB9" i="4"/>
  <c r="G7" i="5" s="1"/>
  <c r="AC17" i="4"/>
  <c r="H15" i="5" s="1"/>
  <c r="C51" i="4"/>
  <c r="AB52" i="4"/>
  <c r="G50" i="5" s="1"/>
  <c r="AC55" i="4"/>
  <c r="H53" i="5" s="1"/>
  <c r="AC4" i="4"/>
  <c r="H2" i="5" s="1"/>
  <c r="AB5" i="4"/>
  <c r="G3" i="5" s="1"/>
  <c r="AA6" i="4"/>
  <c r="F4" i="5" s="1"/>
  <c r="Z7" i="4"/>
  <c r="E5" i="5" s="1"/>
  <c r="AD7" i="4"/>
  <c r="I5" i="5" s="1"/>
  <c r="AD8" i="4"/>
  <c r="I6" i="5" s="1"/>
  <c r="AA9" i="4"/>
  <c r="F7" i="5" s="1"/>
  <c r="AD10" i="4"/>
  <c r="I8" i="5" s="1"/>
  <c r="AC12" i="4"/>
  <c r="H10" i="5" s="1"/>
  <c r="AB13" i="4"/>
  <c r="G11" i="5" s="1"/>
  <c r="AD14" i="4"/>
  <c r="I12" i="5" s="1"/>
  <c r="C40" i="4"/>
  <c r="AA16" i="4"/>
  <c r="F14" i="5" s="1"/>
  <c r="AC21" i="4"/>
  <c r="H19" i="5" s="1"/>
  <c r="AB28" i="4"/>
  <c r="G26" i="5" s="1"/>
  <c r="AD29" i="4"/>
  <c r="I27" i="5" s="1"/>
  <c r="AA30" i="4"/>
  <c r="F28" i="5" s="1"/>
  <c r="AC31" i="4"/>
  <c r="H29" i="5" s="1"/>
  <c r="C45" i="4"/>
  <c r="Z33" i="4"/>
  <c r="E31" i="5" s="1"/>
  <c r="AB60" i="4"/>
  <c r="G58" i="5" s="1"/>
  <c r="AD61" i="4"/>
  <c r="I59" i="5" s="1"/>
  <c r="AA62" i="4"/>
  <c r="F60" i="5" s="1"/>
  <c r="AC63" i="4"/>
  <c r="H61" i="5" s="1"/>
  <c r="AB106" i="4"/>
  <c r="G104" i="5" s="1"/>
  <c r="B17" i="4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C42" i="4"/>
  <c r="C46" i="4"/>
  <c r="C50" i="4"/>
  <c r="C54" i="4" l="1"/>
  <c r="C52" i="4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C71" i="4"/>
  <c r="C53" i="4"/>
  <c r="C55" i="4"/>
  <c r="C73" i="4"/>
  <c r="C60" i="4"/>
  <c r="C56" i="4"/>
  <c r="C58" i="4"/>
  <c r="C62" i="4"/>
  <c r="C57" i="4"/>
  <c r="C63" i="4"/>
  <c r="C85" i="4" l="1"/>
  <c r="C65" i="4"/>
  <c r="C75" i="4"/>
  <c r="C68" i="4"/>
  <c r="C74" i="4"/>
  <c r="C64" i="4"/>
  <c r="B52" i="4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C69" i="4"/>
  <c r="C70" i="4"/>
  <c r="C72" i="4"/>
  <c r="C67" i="4"/>
  <c r="C83" i="4"/>
  <c r="C66" i="4"/>
  <c r="C79" i="4" l="1"/>
  <c r="C76" i="4"/>
  <c r="B64" i="4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C80" i="4"/>
  <c r="C81" i="4"/>
  <c r="C77" i="4"/>
  <c r="C78" i="4"/>
  <c r="C82" i="4"/>
  <c r="C87" i="4"/>
  <c r="C95" i="4"/>
  <c r="C84" i="4"/>
  <c r="C86" i="4"/>
  <c r="C97" i="4"/>
  <c r="C109" i="4" l="1"/>
  <c r="C88" i="4"/>
  <c r="B76" i="4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C107" i="4"/>
  <c r="C91" i="4"/>
  <c r="C99" i="4"/>
  <c r="C96" i="4"/>
  <c r="C90" i="4"/>
  <c r="C93" i="4"/>
  <c r="C89" i="4"/>
  <c r="C98" i="4"/>
  <c r="C94" i="4"/>
  <c r="C92" i="4"/>
  <c r="C110" i="4" l="1"/>
  <c r="C105" i="4"/>
  <c r="C108" i="4"/>
  <c r="C100" i="4"/>
  <c r="B88" i="4"/>
  <c r="C119" i="4"/>
  <c r="C103" i="4"/>
  <c r="C104" i="4"/>
  <c r="C101" i="4"/>
  <c r="B89" i="4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C111" i="4"/>
  <c r="C106" i="4"/>
  <c r="C102" i="4"/>
  <c r="C121" i="4"/>
  <c r="C113" i="4" l="1"/>
  <c r="C115" i="4"/>
  <c r="C112" i="4"/>
  <c r="B100" i="4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C123" i="4"/>
  <c r="C133" i="4"/>
  <c r="C117" i="4"/>
  <c r="C118" i="4"/>
  <c r="C114" i="4"/>
  <c r="C116" i="4"/>
  <c r="C131" i="4"/>
  <c r="C120" i="4"/>
  <c r="C122" i="4"/>
  <c r="C143" i="4" l="1"/>
  <c r="C127" i="4"/>
  <c r="C134" i="4"/>
  <c r="C126" i="4"/>
  <c r="C135" i="4"/>
  <c r="C129" i="4"/>
  <c r="C125" i="4"/>
  <c r="C132" i="4"/>
  <c r="C128" i="4"/>
  <c r="C130" i="4"/>
  <c r="C145" i="4"/>
  <c r="C124" i="4"/>
  <c r="B112" i="4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C136" i="4" l="1"/>
  <c r="B124" i="4"/>
  <c r="C138" i="4"/>
  <c r="B126" i="4"/>
  <c r="C141" i="4"/>
  <c r="C139" i="4"/>
  <c r="B127" i="4"/>
  <c r="B128" i="4" s="1"/>
  <c r="B129" i="4" s="1"/>
  <c r="B130" i="4" s="1"/>
  <c r="B131" i="4" s="1"/>
  <c r="B132" i="4" s="1"/>
  <c r="B133" i="4" s="1"/>
  <c r="B134" i="4" s="1"/>
  <c r="B135" i="4" s="1"/>
  <c r="C142" i="4"/>
  <c r="C144" i="4"/>
  <c r="C147" i="4"/>
  <c r="C157" i="4"/>
  <c r="C140" i="4"/>
  <c r="B125" i="4"/>
  <c r="C137" i="4"/>
  <c r="C146" i="4"/>
  <c r="C155" i="4"/>
  <c r="C156" i="4" l="1"/>
  <c r="C150" i="4"/>
  <c r="C149" i="4"/>
  <c r="C167" i="4"/>
  <c r="C169" i="4"/>
  <c r="C151" i="4"/>
  <c r="C158" i="4"/>
  <c r="C152" i="4"/>
  <c r="C159" i="4"/>
  <c r="C154" i="4"/>
  <c r="C153" i="4"/>
  <c r="C148" i="4"/>
  <c r="B136" i="4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C160" i="4" l="1"/>
  <c r="B148" i="4"/>
  <c r="C164" i="4"/>
  <c r="C168" i="4"/>
  <c r="C166" i="4"/>
  <c r="C163" i="4"/>
  <c r="C179" i="4"/>
  <c r="C162" i="4"/>
  <c r="C170" i="4"/>
  <c r="C165" i="4"/>
  <c r="C171" i="4"/>
  <c r="C181" i="4"/>
  <c r="C161" i="4"/>
  <c r="B149" i="4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C183" i="4" l="1"/>
  <c r="C182" i="4"/>
  <c r="C178" i="4"/>
  <c r="C173" i="4"/>
  <c r="C191" i="4"/>
  <c r="C176" i="4"/>
  <c r="C193" i="4"/>
  <c r="C177" i="4"/>
  <c r="C174" i="4"/>
  <c r="C175" i="4"/>
  <c r="C180" i="4"/>
  <c r="C172" i="4"/>
  <c r="B160" i="4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C187" i="4" l="1"/>
  <c r="C185" i="4"/>
  <c r="B173" i="4"/>
  <c r="C184" i="4"/>
  <c r="B172" i="4"/>
  <c r="C189" i="4"/>
  <c r="C188" i="4"/>
  <c r="C194" i="4"/>
  <c r="C192" i="4"/>
  <c r="C186" i="4"/>
  <c r="B174" i="4"/>
  <c r="B175" i="4" s="1"/>
  <c r="B176" i="4" s="1"/>
  <c r="B177" i="4" s="1"/>
  <c r="B178" i="4" s="1"/>
  <c r="B179" i="4" s="1"/>
  <c r="B180" i="4" s="1"/>
  <c r="B181" i="4" s="1"/>
  <c r="B182" i="4" s="1"/>
  <c r="B183" i="4" s="1"/>
  <c r="C205" i="4"/>
  <c r="C203" i="4"/>
  <c r="C190" i="4"/>
  <c r="C195" i="4"/>
  <c r="C215" i="4" l="1"/>
  <c r="C197" i="4"/>
  <c r="B185" i="4"/>
  <c r="C207" i="4"/>
  <c r="C198" i="4"/>
  <c r="B186" i="4"/>
  <c r="C206" i="4"/>
  <c r="C201" i="4"/>
  <c r="C204" i="4"/>
  <c r="C202" i="4"/>
  <c r="C217" i="4"/>
  <c r="C200" i="4"/>
  <c r="B184" i="4"/>
  <c r="C196" i="4"/>
  <c r="C199" i="4"/>
  <c r="B187" i="4"/>
  <c r="B188" i="4" s="1"/>
  <c r="B189" i="4" s="1"/>
  <c r="B190" i="4" s="1"/>
  <c r="B191" i="4" s="1"/>
  <c r="B192" i="4" s="1"/>
  <c r="B193" i="4" s="1"/>
  <c r="B194" i="4" s="1"/>
  <c r="B195" i="4" s="1"/>
  <c r="C212" i="4" l="1"/>
  <c r="C214" i="4"/>
  <c r="C211" i="4"/>
  <c r="C209" i="4"/>
  <c r="B197" i="4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196" i="4"/>
  <c r="C208" i="4"/>
  <c r="C216" i="4"/>
  <c r="C213" i="4"/>
  <c r="C210" i="4"/>
  <c r="C218" i="4"/>
  <c r="C229" i="4"/>
  <c r="C219" i="4"/>
  <c r="C227" i="4"/>
  <c r="C222" i="4" l="1"/>
  <c r="C228" i="4"/>
  <c r="C226" i="4"/>
  <c r="C221" i="4"/>
  <c r="C230" i="4"/>
  <c r="B208" i="4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C220" i="4"/>
  <c r="C224" i="4"/>
  <c r="C231" i="4"/>
  <c r="C225" i="4"/>
  <c r="C223" i="4"/>
  <c r="B220" i="4" l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</calcChain>
</file>

<file path=xl/sharedStrings.xml><?xml version="1.0" encoding="utf-8"?>
<sst xmlns="http://schemas.openxmlformats.org/spreadsheetml/2006/main" count="15254" uniqueCount="2772">
  <si>
    <t>2017 Form EIA-860 Data - Schedule 3, 'Wind Technology Data' (Operable Units Only)</t>
  </si>
  <si>
    <t>Utility ID</t>
  </si>
  <si>
    <t>Utility Name</t>
  </si>
  <si>
    <t>Plant Code</t>
  </si>
  <si>
    <t>Plant Name</t>
  </si>
  <si>
    <t>State</t>
  </si>
  <si>
    <t>County</t>
  </si>
  <si>
    <t>Generator ID</t>
  </si>
  <si>
    <t>Status</t>
  </si>
  <si>
    <t>Technology</t>
  </si>
  <si>
    <t>Prime Mover</t>
  </si>
  <si>
    <t>Sector Name</t>
  </si>
  <si>
    <t>Sector</t>
  </si>
  <si>
    <t>Nameplate Capacity (MW)</t>
  </si>
  <si>
    <t>Summer Capacity (MW)</t>
  </si>
  <si>
    <t>Winter Capacity (MW)</t>
  </si>
  <si>
    <t>Operating Month</t>
  </si>
  <si>
    <t>Operating Year</t>
  </si>
  <si>
    <t>Number of Turbines</t>
  </si>
  <si>
    <t>Predominant Turbine Manufacturer</t>
  </si>
  <si>
    <t>Predominant Turbine Model Number</t>
  </si>
  <si>
    <t>Design Wind Speed (mph)</t>
  </si>
  <si>
    <t>Wind Quality Class</t>
  </si>
  <si>
    <t>Turbine Hub Height (Feet)</t>
  </si>
  <si>
    <t>Nome Joint Utility Systems</t>
  </si>
  <si>
    <t>Snake River</t>
  </si>
  <si>
    <t>AK</t>
  </si>
  <si>
    <t>Nome</t>
  </si>
  <si>
    <t>ENT</t>
  </si>
  <si>
    <t>OA</t>
  </si>
  <si>
    <t>Onshore Wind Turbine</t>
  </si>
  <si>
    <t>WT</t>
  </si>
  <si>
    <t>Electric Utility</t>
  </si>
  <si>
    <t>Entegrity Wind Systems</t>
  </si>
  <si>
    <t>EW50</t>
  </si>
  <si>
    <t>EWT 1</t>
  </si>
  <si>
    <t>OP</t>
  </si>
  <si>
    <t>EWT</t>
  </si>
  <si>
    <t>DW54-900</t>
  </si>
  <si>
    <t>EWT 2</t>
  </si>
  <si>
    <t>City of Lamar - (CO)</t>
  </si>
  <si>
    <t>Lamar Plant</t>
  </si>
  <si>
    <t>CO</t>
  </si>
  <si>
    <t>Prowers</t>
  </si>
  <si>
    <t>T1-T3</t>
  </si>
  <si>
    <t>GE</t>
  </si>
  <si>
    <t>1.5 XLE</t>
  </si>
  <si>
    <t>T4</t>
  </si>
  <si>
    <t>NJR Clean Energy Ventures Corporation</t>
  </si>
  <si>
    <t>Medicine Bow</t>
  </si>
  <si>
    <t>WY</t>
  </si>
  <si>
    <t>Carbon</t>
  </si>
  <si>
    <t>10</t>
  </si>
  <si>
    <t>IPP Non-CHP</t>
  </si>
  <si>
    <t>Vestas</t>
  </si>
  <si>
    <t>V47-660</t>
  </si>
  <si>
    <t>11</t>
  </si>
  <si>
    <t>1A</t>
  </si>
  <si>
    <t>2A</t>
  </si>
  <si>
    <t>5</t>
  </si>
  <si>
    <t>6</t>
  </si>
  <si>
    <t>7</t>
  </si>
  <si>
    <t>8</t>
  </si>
  <si>
    <t>9</t>
  </si>
  <si>
    <t>City of Geneseo - (IL)</t>
  </si>
  <si>
    <t>Geneseo</t>
  </si>
  <si>
    <t>IL</t>
  </si>
  <si>
    <t>Henry</t>
  </si>
  <si>
    <t>VENSYS</t>
  </si>
  <si>
    <t>VENSYS77</t>
  </si>
  <si>
    <t>City of Osage - (IA)</t>
  </si>
  <si>
    <t>Osage (IA)</t>
  </si>
  <si>
    <t>IA</t>
  </si>
  <si>
    <t>Mitchell</t>
  </si>
  <si>
    <t>W1</t>
  </si>
  <si>
    <t>1.5 SLE</t>
  </si>
  <si>
    <t>City of Mountain Lake - (MN)</t>
  </si>
  <si>
    <t>Mountain Lake</t>
  </si>
  <si>
    <t>MN</t>
  </si>
  <si>
    <t>Cottonwood</t>
  </si>
  <si>
    <t>Suzlon</t>
  </si>
  <si>
    <t>S64-1250</t>
  </si>
  <si>
    <t>Willmar Municipal Utilities</t>
  </si>
  <si>
    <t>Willmar</t>
  </si>
  <si>
    <t>Kandiyohi</t>
  </si>
  <si>
    <t>WTG3</t>
  </si>
  <si>
    <t>DeWind</t>
  </si>
  <si>
    <t>D8.2</t>
  </si>
  <si>
    <t>WTG4</t>
  </si>
  <si>
    <t>City of Worthington - (MN)</t>
  </si>
  <si>
    <t>Worthington</t>
  </si>
  <si>
    <t>Nobles</t>
  </si>
  <si>
    <t>NEG-Micon</t>
  </si>
  <si>
    <t>NM52/900</t>
  </si>
  <si>
    <t>12</t>
  </si>
  <si>
    <t>NM54/950</t>
  </si>
  <si>
    <t>13</t>
  </si>
  <si>
    <t>Kotzebue Electric Assn Inc</t>
  </si>
  <si>
    <t>Kotzebue</t>
  </si>
  <si>
    <t>Northwest Arctic</t>
  </si>
  <si>
    <t>10wt</t>
  </si>
  <si>
    <t>AOC</t>
  </si>
  <si>
    <t>AOC15/50</t>
  </si>
  <si>
    <t>11wt</t>
  </si>
  <si>
    <t>12wt</t>
  </si>
  <si>
    <t>13WT</t>
  </si>
  <si>
    <t>V15</t>
  </si>
  <si>
    <t>14wt</t>
  </si>
  <si>
    <t>Northern Power</t>
  </si>
  <si>
    <t>Northwind 100</t>
  </si>
  <si>
    <t>15WT</t>
  </si>
  <si>
    <t>16WT</t>
  </si>
  <si>
    <t>17WT</t>
  </si>
  <si>
    <t>18WT</t>
  </si>
  <si>
    <t>19WT</t>
  </si>
  <si>
    <t>1WT</t>
  </si>
  <si>
    <t>2WT</t>
  </si>
  <si>
    <t>3WT</t>
  </si>
  <si>
    <t>4WT</t>
  </si>
  <si>
    <t>5WT</t>
  </si>
  <si>
    <t>6WT</t>
  </si>
  <si>
    <t>7WT</t>
  </si>
  <si>
    <t>8WT</t>
  </si>
  <si>
    <t>9wt</t>
  </si>
  <si>
    <t>Wisconsin Public Service Corp</t>
  </si>
  <si>
    <t>Lincoln Turbines</t>
  </si>
  <si>
    <t>WI</t>
  </si>
  <si>
    <t>Kewaunee</t>
  </si>
  <si>
    <t>1</t>
  </si>
  <si>
    <t>Green Mountain Power Corp</t>
  </si>
  <si>
    <t>Searsburg Wind Turbine</t>
  </si>
  <si>
    <t>VT</t>
  </si>
  <si>
    <t>Bennington</t>
  </si>
  <si>
    <t>Zond</t>
  </si>
  <si>
    <t>Z-40</t>
  </si>
  <si>
    <t>Town of Princeton - (MA)</t>
  </si>
  <si>
    <t>Princeton Wind Farm</t>
  </si>
  <si>
    <t>MA</t>
  </si>
  <si>
    <t>Worcester</t>
  </si>
  <si>
    <t>2</t>
  </si>
  <si>
    <t>Fuhrlander</t>
  </si>
  <si>
    <t>FL 1500-77</t>
  </si>
  <si>
    <t>Sacramento Municipal Util Dist</t>
  </si>
  <si>
    <t>Solano Wind</t>
  </si>
  <si>
    <t>CA</t>
  </si>
  <si>
    <t>Solano</t>
  </si>
  <si>
    <t>V90-3.0</t>
  </si>
  <si>
    <t>2B</t>
  </si>
  <si>
    <t>3</t>
  </si>
  <si>
    <t>V90-1.8</t>
  </si>
  <si>
    <t>Bluestem LLC</t>
  </si>
  <si>
    <t>Springview</t>
  </si>
  <si>
    <t>NE</t>
  </si>
  <si>
    <t>Keya Paha</t>
  </si>
  <si>
    <t>4</t>
  </si>
  <si>
    <t>City of Moorhead - (MN)</t>
  </si>
  <si>
    <t>Moorhead Wind Turbine</t>
  </si>
  <si>
    <t>Clay</t>
  </si>
  <si>
    <t>NM48/750</t>
  </si>
  <si>
    <t>Madison Gas &amp; Electric Co</t>
  </si>
  <si>
    <t>Wind Turbine</t>
  </si>
  <si>
    <t>Wisconsin Electric Power Co</t>
  </si>
  <si>
    <t>Byron</t>
  </si>
  <si>
    <t>Fond Du Lac</t>
  </si>
  <si>
    <t>Tennessee Valley Authority</t>
  </si>
  <si>
    <t>Buffalo Mountain</t>
  </si>
  <si>
    <t>TN</t>
  </si>
  <si>
    <t>Anderson</t>
  </si>
  <si>
    <t>Energy Northwest</t>
  </si>
  <si>
    <t>Nine Canyon</t>
  </si>
  <si>
    <t>WA</t>
  </si>
  <si>
    <t>Benton</t>
  </si>
  <si>
    <t>Siemens</t>
  </si>
  <si>
    <t>SWT-1.3-62</t>
  </si>
  <si>
    <t>Lincoln Electric System</t>
  </si>
  <si>
    <t>Salt Valley Wind Plant</t>
  </si>
  <si>
    <t>Lancaster</t>
  </si>
  <si>
    <t>G1</t>
  </si>
  <si>
    <t>G2</t>
  </si>
  <si>
    <t>City of Algona - (IA)</t>
  </si>
  <si>
    <t>Iowa Distributed Wind Generation Project</t>
  </si>
  <si>
    <t>Kossuth</t>
  </si>
  <si>
    <t>IDWG</t>
  </si>
  <si>
    <t>Z-50</t>
  </si>
  <si>
    <t>Basin Electric Power Coop</t>
  </si>
  <si>
    <t>Chamberlain Wind Project</t>
  </si>
  <si>
    <t>SD</t>
  </si>
  <si>
    <t>Brule</t>
  </si>
  <si>
    <t>WTC1</t>
  </si>
  <si>
    <t>Nordex</t>
  </si>
  <si>
    <t>N60/1300</t>
  </si>
  <si>
    <t>WTC2</t>
  </si>
  <si>
    <t>International Turbine Res Inc</t>
  </si>
  <si>
    <t>Dinosaur Point</t>
  </si>
  <si>
    <t>Merced</t>
  </si>
  <si>
    <t>WTGS</t>
  </si>
  <si>
    <t>V17-90</t>
  </si>
  <si>
    <t>HH Management, LLC</t>
  </si>
  <si>
    <t>Windpark Unlimited 1</t>
  </si>
  <si>
    <t>Riverside</t>
  </si>
  <si>
    <t>EXIS</t>
  </si>
  <si>
    <t>Bonus</t>
  </si>
  <si>
    <t>B19/120</t>
  </si>
  <si>
    <t>CalWind Resources Inc</t>
  </si>
  <si>
    <t>Tehachapi Wind Resource I</t>
  </si>
  <si>
    <t>Kern</t>
  </si>
  <si>
    <t>Nordtank</t>
  </si>
  <si>
    <t>NTK 65/13</t>
  </si>
  <si>
    <t>Terra-Gen Operating Co LLC</t>
  </si>
  <si>
    <t>Cameron Ridge LLC</t>
  </si>
  <si>
    <t>Micon</t>
  </si>
  <si>
    <t>M700-225/40</t>
  </si>
  <si>
    <t>Ridgetop Energy LLC</t>
  </si>
  <si>
    <t>WGN1</t>
  </si>
  <si>
    <t>NTK 75/15</t>
  </si>
  <si>
    <t>San Gorgonio Farms Inc</t>
  </si>
  <si>
    <t>Karen Avenue Wind Farm</t>
  </si>
  <si>
    <t>WND</t>
  </si>
  <si>
    <t>1.5 S</t>
  </si>
  <si>
    <t>Massachusetts Wtr Rauth-Deer I</t>
  </si>
  <si>
    <t>Deer Island Treatment Plant</t>
  </si>
  <si>
    <t>Suffolk</t>
  </si>
  <si>
    <t>WT101</t>
  </si>
  <si>
    <t>Commercial CHP</t>
  </si>
  <si>
    <t>PS-600</t>
  </si>
  <si>
    <t>WT102</t>
  </si>
  <si>
    <t>Wintec Energy Ltd</t>
  </si>
  <si>
    <t>Renewtech</t>
  </si>
  <si>
    <t>WT100</t>
  </si>
  <si>
    <t>San Gorgonio Farms Wind Farm</t>
  </si>
  <si>
    <t>WGEN</t>
  </si>
  <si>
    <t>V42-600</t>
  </si>
  <si>
    <t>Windland Inc</t>
  </si>
  <si>
    <t>Windland</t>
  </si>
  <si>
    <t>WING</t>
  </si>
  <si>
    <t>V27-225</t>
  </si>
  <si>
    <t>Altech III</t>
  </si>
  <si>
    <t>GEN1</t>
  </si>
  <si>
    <t>M110</t>
  </si>
  <si>
    <t>GEN2</t>
  </si>
  <si>
    <t>M66/13</t>
  </si>
  <si>
    <t>Wind Stream Operations LLC</t>
  </si>
  <si>
    <t>Victory Garden (Tehachapi)</t>
  </si>
  <si>
    <t>15SLE</t>
  </si>
  <si>
    <t>WGNS</t>
  </si>
  <si>
    <t>Painted Hills Wind Park</t>
  </si>
  <si>
    <t>V17-75</t>
  </si>
  <si>
    <t>Brookfield Energy Marketing LP</t>
  </si>
  <si>
    <t>Mesa Wind Power Corp</t>
  </si>
  <si>
    <t>Sky River LLC</t>
  </si>
  <si>
    <t>FPL Energy Cabazon Wind</t>
  </si>
  <si>
    <t>Cabazon Wind Farm</t>
  </si>
  <si>
    <t>Z-48</t>
  </si>
  <si>
    <t>Red Marlin Wind Ventures, LLC</t>
  </si>
  <si>
    <t>Edom Hills Project 1 LLC</t>
  </si>
  <si>
    <t>Clipper</t>
  </si>
  <si>
    <t>Liberty C93</t>
  </si>
  <si>
    <t>San Gorgonio Westwinds II LLC</t>
  </si>
  <si>
    <t>Oak Creek Energy System Inc II</t>
  </si>
  <si>
    <t>Oak Creek Energy Systems I</t>
  </si>
  <si>
    <t>M750-400/100</t>
  </si>
  <si>
    <t>GEN3</t>
  </si>
  <si>
    <t>GEN4</t>
  </si>
  <si>
    <t>Yavi Energy LLC</t>
  </si>
  <si>
    <t>East Winds Project</t>
  </si>
  <si>
    <t>M1500-600/150</t>
  </si>
  <si>
    <t>Mojave 16</t>
  </si>
  <si>
    <t>Mitsubishi</t>
  </si>
  <si>
    <t>MWT-250</t>
  </si>
  <si>
    <t>Mojave 17</t>
  </si>
  <si>
    <t>Mojave 18</t>
  </si>
  <si>
    <t>Mojave 4</t>
  </si>
  <si>
    <t>Mojave 3</t>
  </si>
  <si>
    <t>Mojave 5</t>
  </si>
  <si>
    <t>Victory Garden Phase IV LLC</t>
  </si>
  <si>
    <t>Terra-Gen 251 Wind LLC</t>
  </si>
  <si>
    <t>AES Wind Generation Inc</t>
  </si>
  <si>
    <t>85 A</t>
  </si>
  <si>
    <t>85 B</t>
  </si>
  <si>
    <t>WTGN</t>
  </si>
  <si>
    <t>Terra-Gen 251 Wind, LLC</t>
  </si>
  <si>
    <t>Helzel &amp; Schwarzhoff 88 Wind Farm</t>
  </si>
  <si>
    <t>Coram Energy LLC (ECT)</t>
  </si>
  <si>
    <t>GEWE</t>
  </si>
  <si>
    <t>1.5-77</t>
  </si>
  <si>
    <t>Coram Energy LLC</t>
  </si>
  <si>
    <t>CTV Power Purchase Contract Trust</t>
  </si>
  <si>
    <t>SX1S</t>
  </si>
  <si>
    <t>OS</t>
  </si>
  <si>
    <t/>
  </si>
  <si>
    <t>EDF Renewable Asset Holdings, Inc.</t>
  </si>
  <si>
    <t>EDF Renewable Windfarm V Inc</t>
  </si>
  <si>
    <t>FPL Energy Operating Services, Inc.</t>
  </si>
  <si>
    <t>San Gorgonio Windplant WPP1993</t>
  </si>
  <si>
    <t>GEN11</t>
  </si>
  <si>
    <t>TPC Windfarms LLC</t>
  </si>
  <si>
    <t>Danwin</t>
  </si>
  <si>
    <t>Danwin 23/160</t>
  </si>
  <si>
    <t>Mark Technologies Corp</t>
  </si>
  <si>
    <t>Swanmill Windfarm I</t>
  </si>
  <si>
    <t>EXI2</t>
  </si>
  <si>
    <t>Difwind Farms Ltd I</t>
  </si>
  <si>
    <t>M100</t>
  </si>
  <si>
    <t>Difwind Farms Ltd II</t>
  </si>
  <si>
    <t>Difwind Farms Ltd V</t>
  </si>
  <si>
    <t>Difwind Farms Ltd VI</t>
  </si>
  <si>
    <t xml:space="preserve"> </t>
  </si>
  <si>
    <t>Coram Tehachapi LP</t>
  </si>
  <si>
    <t>Coram Tehachapi</t>
  </si>
  <si>
    <t>VW1</t>
  </si>
  <si>
    <t>Allete Clean Energy</t>
  </si>
  <si>
    <t>Storm Lake 1</t>
  </si>
  <si>
    <t>Buena Vista</t>
  </si>
  <si>
    <t>Tehachapi Wind Resource II</t>
  </si>
  <si>
    <t>B65/13</t>
  </si>
  <si>
    <t>Ridgetop</t>
  </si>
  <si>
    <t>Big Spring Wind Power Facility</t>
  </si>
  <si>
    <t>TX</t>
  </si>
  <si>
    <t>Howard</t>
  </si>
  <si>
    <t>WIND</t>
  </si>
  <si>
    <t>ESI Vansycle Partners LP</t>
  </si>
  <si>
    <t>Vansycle</t>
  </si>
  <si>
    <t>OR</t>
  </si>
  <si>
    <t>Umatilla</t>
  </si>
  <si>
    <t>Ponnequin Acquisitions, LLC</t>
  </si>
  <si>
    <t>Ponnequin Phase 1</t>
  </si>
  <si>
    <t>Weld</t>
  </si>
  <si>
    <t>Lake Benton I</t>
  </si>
  <si>
    <t>Lincoln</t>
  </si>
  <si>
    <t>Z-46</t>
  </si>
  <si>
    <t>Lake Benton Power Part II LLC</t>
  </si>
  <si>
    <t>Lake Benton II</t>
  </si>
  <si>
    <t>Pipestone</t>
  </si>
  <si>
    <t>Storm Lake II</t>
  </si>
  <si>
    <t>Consolidated Edison Development Inc.</t>
  </si>
  <si>
    <t>Woodstock Windfarm</t>
  </si>
  <si>
    <t>V44-600</t>
  </si>
  <si>
    <t>Energy Operations Group LLC (MN)</t>
  </si>
  <si>
    <t>Lakota Ridge LLC</t>
  </si>
  <si>
    <t>NMO1</t>
  </si>
  <si>
    <t>Shaokatan Hills LLC</t>
  </si>
  <si>
    <t>6150</t>
  </si>
  <si>
    <t>West Texas Wind Energy Partners LLC</t>
  </si>
  <si>
    <t>West Texas Wind Energy LLC</t>
  </si>
  <si>
    <t>Upton</t>
  </si>
  <si>
    <t>01</t>
  </si>
  <si>
    <t>CHI Energy Inc</t>
  </si>
  <si>
    <t>Wethersfield Wind Farm</t>
  </si>
  <si>
    <t>NY</t>
  </si>
  <si>
    <t>Wyoming</t>
  </si>
  <si>
    <t>V47</t>
  </si>
  <si>
    <t>SB</t>
  </si>
  <si>
    <t>FPL Energy Green Power</t>
  </si>
  <si>
    <t>Green Power I</t>
  </si>
  <si>
    <t>FPL Energy Vansycle LLC</t>
  </si>
  <si>
    <t>FPL Energy Vansycle LLC (WA)</t>
  </si>
  <si>
    <t>Walla Walla</t>
  </si>
  <si>
    <t>V-47</t>
  </si>
  <si>
    <t>CHI Operations Inc</t>
  </si>
  <si>
    <t>Tsar Nicholas LLC</t>
  </si>
  <si>
    <t>TN30</t>
  </si>
  <si>
    <t>Sun River LLC</t>
  </si>
  <si>
    <t>SU30</t>
  </si>
  <si>
    <t>Julia Hills LLC</t>
  </si>
  <si>
    <t>JH30</t>
  </si>
  <si>
    <t>Jessica Mills LLC</t>
  </si>
  <si>
    <t>JM30</t>
  </si>
  <si>
    <t>Jack River LLC</t>
  </si>
  <si>
    <t>JR30</t>
  </si>
  <si>
    <t>Autumn Hills LLC</t>
  </si>
  <si>
    <t>AH30</t>
  </si>
  <si>
    <t>Winters Spawn LLC</t>
  </si>
  <si>
    <t>WS30</t>
  </si>
  <si>
    <t>Twin Lake Hills LLC</t>
  </si>
  <si>
    <t>TL30</t>
  </si>
  <si>
    <t>Spartan Hills LLC</t>
  </si>
  <si>
    <t>SH30</t>
  </si>
  <si>
    <t>Soliloquoy Ridge LLC</t>
  </si>
  <si>
    <t>SR30</t>
  </si>
  <si>
    <t>Ruthton Ridge LLC</t>
  </si>
  <si>
    <t>RR30</t>
  </si>
  <si>
    <t>Hope Creek LLC</t>
  </si>
  <si>
    <t>HC30</t>
  </si>
  <si>
    <t>Hadley Ridge LLC</t>
  </si>
  <si>
    <t>HR30</t>
  </si>
  <si>
    <t>Florence Hills LLC</t>
  </si>
  <si>
    <t>FH30</t>
  </si>
  <si>
    <t>Agassiz Beach LLC</t>
  </si>
  <si>
    <t>AB30</t>
  </si>
  <si>
    <t>Shell Wind Energy Inc.</t>
  </si>
  <si>
    <t>Llano Estacado Wind Ranch</t>
  </si>
  <si>
    <t>Carson</t>
  </si>
  <si>
    <t>MWT-1000</t>
  </si>
  <si>
    <t>FPL Energy Upton Wind LP</t>
  </si>
  <si>
    <t>King Mountain Wind Ranch 1</t>
  </si>
  <si>
    <t>PacifiCorp</t>
  </si>
  <si>
    <t>Foote Creek I</t>
  </si>
  <si>
    <t>MWT-450</t>
  </si>
  <si>
    <t>Foote Creek II</t>
  </si>
  <si>
    <t>Albany</t>
  </si>
  <si>
    <t>MWT-600 (45m)</t>
  </si>
  <si>
    <t>Foote Creek III</t>
  </si>
  <si>
    <t>Foote Creek IV</t>
  </si>
  <si>
    <t>Mountain View I&amp;2</t>
  </si>
  <si>
    <t>GENI</t>
  </si>
  <si>
    <t>Gray County Wind Energy LLC</t>
  </si>
  <si>
    <t>Gray County Wind Energy</t>
  </si>
  <si>
    <t>KS</t>
  </si>
  <si>
    <t>Gray</t>
  </si>
  <si>
    <t>Condon Windpower LLC</t>
  </si>
  <si>
    <t>Gilliam</t>
  </si>
  <si>
    <t>MWT-600 (47m)</t>
  </si>
  <si>
    <t>MHI Wind Power</t>
  </si>
  <si>
    <t>Rock River I LLC</t>
  </si>
  <si>
    <t>EDF Renewable Services Inc</t>
  </si>
  <si>
    <t>Ridge Crest Wind Partners</t>
  </si>
  <si>
    <t>Logan</t>
  </si>
  <si>
    <t>A1</t>
  </si>
  <si>
    <t>Montfort Wind Energy Center</t>
  </si>
  <si>
    <t>Iowa</t>
  </si>
  <si>
    <t>ER15</t>
  </si>
  <si>
    <t>NWP Indian Mesa Wind Farm LP</t>
  </si>
  <si>
    <t>NWP Indian Mesa Wind Farm</t>
  </si>
  <si>
    <t>Pecos</t>
  </si>
  <si>
    <t>NWP2</t>
  </si>
  <si>
    <t>Madison Windpower LLC</t>
  </si>
  <si>
    <t>Madison</t>
  </si>
  <si>
    <t>MADW</t>
  </si>
  <si>
    <t>V66-1.65</t>
  </si>
  <si>
    <t>RENEW Energy Inc</t>
  </si>
  <si>
    <t>Noble Ridge LLC</t>
  </si>
  <si>
    <t>WH01</t>
  </si>
  <si>
    <t>NM72C/1500</t>
  </si>
  <si>
    <t>Fenner Wind</t>
  </si>
  <si>
    <t>1.5 SE</t>
  </si>
  <si>
    <t>Pecos Wind II LP</t>
  </si>
  <si>
    <t>Woodward Mountain II</t>
  </si>
  <si>
    <t>Vestas V-47</t>
  </si>
  <si>
    <t>Pecos Wind I LP</t>
  </si>
  <si>
    <t>Woodward Mountain I</t>
  </si>
  <si>
    <t>Somerset Windpower LLC</t>
  </si>
  <si>
    <t>FPL E Somerset Windpower LLC</t>
  </si>
  <si>
    <t>PA</t>
  </si>
  <si>
    <t>Somerset</t>
  </si>
  <si>
    <t>EW</t>
  </si>
  <si>
    <t>Northern Iowa Windpower LLC</t>
  </si>
  <si>
    <t>Top of Iowa Windfarm</t>
  </si>
  <si>
    <t>Worth</t>
  </si>
  <si>
    <t>NM</t>
  </si>
  <si>
    <t>FPL Energy FPL E Mill Run WIndpower LLC</t>
  </si>
  <si>
    <t>Mill Run Windpower</t>
  </si>
  <si>
    <t>Kas Brothers Windfarm LLC</t>
  </si>
  <si>
    <t>Kas Brothers Windfarm</t>
  </si>
  <si>
    <t>Hawkeye Power Partners LLC</t>
  </si>
  <si>
    <t>Cerro Gordo</t>
  </si>
  <si>
    <t>48M</t>
  </si>
  <si>
    <t>Avangrid Renewables LLC</t>
  </si>
  <si>
    <t>Klondike Wind Power</t>
  </si>
  <si>
    <t>Sherman</t>
  </si>
  <si>
    <t>Ph 1</t>
  </si>
  <si>
    <t>Bay Windpower LLC</t>
  </si>
  <si>
    <t>Bay Windpower I</t>
  </si>
  <si>
    <t>MI</t>
  </si>
  <si>
    <t>Cheboygan</t>
  </si>
  <si>
    <t>BAY</t>
  </si>
  <si>
    <t>Trent Wind Farm LP</t>
  </si>
  <si>
    <t>Nolan</t>
  </si>
  <si>
    <t>WTG1</t>
  </si>
  <si>
    <t>Champepaden Wind Power</t>
  </si>
  <si>
    <t>Murray</t>
  </si>
  <si>
    <t>Moulton Wind Power</t>
  </si>
  <si>
    <t>Backbone Mountain Windpower, LLC</t>
  </si>
  <si>
    <t>Mountaineer Wind Energy Center</t>
  </si>
  <si>
    <t>WV</t>
  </si>
  <si>
    <t>Tucker</t>
  </si>
  <si>
    <t>WT1</t>
  </si>
  <si>
    <t>FPL Energy Vansycle LLC (OR)</t>
  </si>
  <si>
    <t>Desert Sky Wind Farm LP</t>
  </si>
  <si>
    <t>Desert Sky</t>
  </si>
  <si>
    <t>Minot Wind Project</t>
  </si>
  <si>
    <t>ND</t>
  </si>
  <si>
    <t>Ward</t>
  </si>
  <si>
    <t>MWP</t>
  </si>
  <si>
    <t>MWP2</t>
  </si>
  <si>
    <t>Waymart Wind Farm</t>
  </si>
  <si>
    <t>Waymart Wind</t>
  </si>
  <si>
    <t>Wayne</t>
  </si>
  <si>
    <t>GE15</t>
  </si>
  <si>
    <t>Community Renewables, LLC</t>
  </si>
  <si>
    <t>Minwind</t>
  </si>
  <si>
    <t>Rock</t>
  </si>
  <si>
    <t>FPL Energy Hancock County Wind, LLC</t>
  </si>
  <si>
    <t>Hancock County Wind Energy Center</t>
  </si>
  <si>
    <t>Hancock</t>
  </si>
  <si>
    <t>Cabazon Wind Partners</t>
  </si>
  <si>
    <t>Whitewater Hill Wind Partners</t>
  </si>
  <si>
    <t>FPL Energy Meyersdale Windpower LLC</t>
  </si>
  <si>
    <t>Meyersdale Windpower</t>
  </si>
  <si>
    <t>Garwin McNeilus</t>
  </si>
  <si>
    <t>G McNeilus Wind Farm Dodge Center</t>
  </si>
  <si>
    <t>Dodge</t>
  </si>
  <si>
    <t>GM1</t>
  </si>
  <si>
    <t>GM2</t>
  </si>
  <si>
    <t>GM3</t>
  </si>
  <si>
    <t>NM82/1650</t>
  </si>
  <si>
    <t>FPLE High Winds, LLC</t>
  </si>
  <si>
    <t>High Winds LLC</t>
  </si>
  <si>
    <t>V80-1.8</t>
  </si>
  <si>
    <t>Blue Canyon Windpower LLC</t>
  </si>
  <si>
    <t>Blue Canyon Windpower</t>
  </si>
  <si>
    <t>OK</t>
  </si>
  <si>
    <t>Comanche</t>
  </si>
  <si>
    <t>V82-1.65</t>
  </si>
  <si>
    <t>FPL Energy South Dakota Wind LLC</t>
  </si>
  <si>
    <t>South Dakota Wind Energy Cente</t>
  </si>
  <si>
    <t>Hyde</t>
  </si>
  <si>
    <t>NextEra Energy Operating Services LLC</t>
  </si>
  <si>
    <t>TransAlta Wyoming Wind</t>
  </si>
  <si>
    <t>Uinta</t>
  </si>
  <si>
    <t>FPL Energy Oklahoma Wind LLC</t>
  </si>
  <si>
    <t>Oklahoma Wind Energy Center</t>
  </si>
  <si>
    <t>Woodward</t>
  </si>
  <si>
    <t>GSOO</t>
  </si>
  <si>
    <t>FPL Energy New Mexico Wind LLC</t>
  </si>
  <si>
    <t>New Mexico Wind Energy Center</t>
  </si>
  <si>
    <t>Quay</t>
  </si>
  <si>
    <t>FPL Energy North Dakota Wind LLC</t>
  </si>
  <si>
    <t>FPL Energy North Dakota Wind I/II</t>
  </si>
  <si>
    <t>LaMoure</t>
  </si>
  <si>
    <t>Brazos Wind Farm</t>
  </si>
  <si>
    <t>Scurry</t>
  </si>
  <si>
    <t>MWT-1000A</t>
  </si>
  <si>
    <t>Mountain View III</t>
  </si>
  <si>
    <t>Rock County Energy Center, LLC</t>
  </si>
  <si>
    <t>Minwind 3-9</t>
  </si>
  <si>
    <t>Chanarambie Power Partners, LLC</t>
  </si>
  <si>
    <t>WND1</t>
  </si>
  <si>
    <t>Viking Wind Partners</t>
  </si>
  <si>
    <t>Leeward Asset Management, LLC</t>
  </si>
  <si>
    <t>Mendota Hills, LLC</t>
  </si>
  <si>
    <t>Lee</t>
  </si>
  <si>
    <t>Gamesa</t>
  </si>
  <si>
    <t>G52-850</t>
  </si>
  <si>
    <t>Nebraska Public Power District</t>
  </si>
  <si>
    <t>Ainsworth Wind</t>
  </si>
  <si>
    <t>Brown</t>
  </si>
  <si>
    <t>Flying Cloud Power Partners LLC</t>
  </si>
  <si>
    <t>Dickinson</t>
  </si>
  <si>
    <t>FC</t>
  </si>
  <si>
    <t>Colorado Green Holdings LLC</t>
  </si>
  <si>
    <t>CG</t>
  </si>
  <si>
    <t>Moraine Wind LLC</t>
  </si>
  <si>
    <t>MOR</t>
  </si>
  <si>
    <t>Eurus Combine Hills I LLC</t>
  </si>
  <si>
    <t>Combine Hills I</t>
  </si>
  <si>
    <t>001</t>
  </si>
  <si>
    <t>TG Windfarm LLC</t>
  </si>
  <si>
    <t>S64-950</t>
  </si>
  <si>
    <t>CG Windfarm LLC</t>
  </si>
  <si>
    <t>I</t>
  </si>
  <si>
    <t>Bisson Windfarm LLC</t>
  </si>
  <si>
    <t>Tofteland Windfarm LLC</t>
  </si>
  <si>
    <t>Westridge Windfarm LLC</t>
  </si>
  <si>
    <t>Fey Windfarm LLC</t>
  </si>
  <si>
    <t>Windcurrent Farms LLC</t>
  </si>
  <si>
    <t>K-brink Windfarm, LLC</t>
  </si>
  <si>
    <t>K-Brink Windfarm LLC</t>
  </si>
  <si>
    <t>Brewster</t>
  </si>
  <si>
    <t>DL Windy Acres LLC</t>
  </si>
  <si>
    <t>Jackson</t>
  </si>
  <si>
    <t>S&amp;P Windfarm LLC</t>
  </si>
  <si>
    <t>Boeve Windfarm LLC</t>
  </si>
  <si>
    <t>B&amp;K Energy Systems LLC</t>
  </si>
  <si>
    <t>Sweetwater Wind 1 LLC</t>
  </si>
  <si>
    <t>SW1</t>
  </si>
  <si>
    <t>Sweetwater Wind 2 LLC</t>
  </si>
  <si>
    <t>SW2</t>
  </si>
  <si>
    <t>E&amp;E Enterprises LLC</t>
  </si>
  <si>
    <t>Allendorf</t>
  </si>
  <si>
    <t>Osceola</t>
  </si>
  <si>
    <t>ST</t>
  </si>
  <si>
    <t>G80-2.0</t>
  </si>
  <si>
    <t>Aeolus Wind LLC</t>
  </si>
  <si>
    <t>Aeolus Wind Facility</t>
  </si>
  <si>
    <t>Hansford</t>
  </si>
  <si>
    <t>V90</t>
  </si>
  <si>
    <t>American Mun Power-Ohio, Inc</t>
  </si>
  <si>
    <t>Bowling Green Wind</t>
  </si>
  <si>
    <t>OH</t>
  </si>
  <si>
    <t>Wood</t>
  </si>
  <si>
    <t>Buffalo Gap Wind Farm</t>
  </si>
  <si>
    <t>Taylor</t>
  </si>
  <si>
    <t>MidAmerican Energy Co</t>
  </si>
  <si>
    <t>Intrepid</t>
  </si>
  <si>
    <t>INWF</t>
  </si>
  <si>
    <t>1.5-82.5</t>
  </si>
  <si>
    <t>INWF2</t>
  </si>
  <si>
    <t>Century</t>
  </si>
  <si>
    <t>Hamilton</t>
  </si>
  <si>
    <t>CWF</t>
  </si>
  <si>
    <t>CWF2</t>
  </si>
  <si>
    <t>CWF3</t>
  </si>
  <si>
    <t>Puget Sound Energy Inc</t>
  </si>
  <si>
    <t>Hopkins Ridge Wind</t>
  </si>
  <si>
    <t>Columbia</t>
  </si>
  <si>
    <t>FPL Energy Callahan Wind, LLC</t>
  </si>
  <si>
    <t>Callahan Divide Wind Energy Center</t>
  </si>
  <si>
    <t>Diablo Wind LLC</t>
  </si>
  <si>
    <t>Alameda</t>
  </si>
  <si>
    <t>VEST</t>
  </si>
  <si>
    <t>FPL Energy Weatherford, LLC</t>
  </si>
  <si>
    <t>Weatherford Wind Energy Center</t>
  </si>
  <si>
    <t>Custer</t>
  </si>
  <si>
    <t>Helzel &amp; Schwarzhoff 86</t>
  </si>
  <si>
    <t>ZCO</t>
  </si>
  <si>
    <t>Flat Rock Windpower, LLC</t>
  </si>
  <si>
    <t>Maple Ridge Wind Farm</t>
  </si>
  <si>
    <t>Lewis</t>
  </si>
  <si>
    <t>FPL Energy Horse Hollow LLC</t>
  </si>
  <si>
    <t>Horse Hollow Wind Energy Center</t>
  </si>
  <si>
    <t>SWT-2.3-93</t>
  </si>
  <si>
    <t>Caprock Wind Farm</t>
  </si>
  <si>
    <t>Kumeyaay Wind</t>
  </si>
  <si>
    <t>San Diego</t>
  </si>
  <si>
    <t>G87-2.0</t>
  </si>
  <si>
    <t>Trimont Area Wind Farm</t>
  </si>
  <si>
    <t>Martin</t>
  </si>
  <si>
    <t>Crescent Ridge</t>
  </si>
  <si>
    <t>Bureau</t>
  </si>
  <si>
    <t>Wind Park Bear Creek</t>
  </si>
  <si>
    <t>Luzerne</t>
  </si>
  <si>
    <t>Jersey-Atlantic Wind Farm</t>
  </si>
  <si>
    <t>NJ</t>
  </si>
  <si>
    <t>Atlantic</t>
  </si>
  <si>
    <t>Invenergy Services LLC</t>
  </si>
  <si>
    <t>Wolverine Creek</t>
  </si>
  <si>
    <t>ID</t>
  </si>
  <si>
    <t>Bonneville</t>
  </si>
  <si>
    <t>Oasis Wind</t>
  </si>
  <si>
    <t>Elk River Wind</t>
  </si>
  <si>
    <t>Butler</t>
  </si>
  <si>
    <t>NRG Energy Gas &amp; Wind Holdings Inc</t>
  </si>
  <si>
    <t>San Juan Mesa Wind Project LLC</t>
  </si>
  <si>
    <t>Roosevelt</t>
  </si>
  <si>
    <t>Adams Wind Farm</t>
  </si>
  <si>
    <t>Mower</t>
  </si>
  <si>
    <t>Greenbacker Renewable Energy Corporation</t>
  </si>
  <si>
    <t>Fossil Gulch</t>
  </si>
  <si>
    <t>Gooding</t>
  </si>
  <si>
    <t>Sweetwater Wind 3 LLC</t>
  </si>
  <si>
    <t>SW3</t>
  </si>
  <si>
    <t>Spring Canyon</t>
  </si>
  <si>
    <t>Wild Horse</t>
  </si>
  <si>
    <t>Kittitas</t>
  </si>
  <si>
    <t>WH2</t>
  </si>
  <si>
    <t>V80-2.0</t>
  </si>
  <si>
    <t>Blue Canyon Windpower II LLC</t>
  </si>
  <si>
    <t>Blue Canyon Windpower II</t>
  </si>
  <si>
    <t>EW2</t>
  </si>
  <si>
    <t>Aragonne Wind LLC</t>
  </si>
  <si>
    <t>Guadalupe</t>
  </si>
  <si>
    <t>Sweetwater Wind 4 LLC</t>
  </si>
  <si>
    <t>SW4</t>
  </si>
  <si>
    <t>High Trail Wind Farm LLC</t>
  </si>
  <si>
    <t>McLean</t>
  </si>
  <si>
    <t>Wisconsin Power &amp; Light Co</t>
  </si>
  <si>
    <t>Cedar Ridge</t>
  </si>
  <si>
    <t>Kansas City Power &amp; Light Co</t>
  </si>
  <si>
    <t>Spearville</t>
  </si>
  <si>
    <t>Ford</t>
  </si>
  <si>
    <t>Interstate Power and Light Co</t>
  </si>
  <si>
    <t>Whispering Willow Wind Farm - East</t>
  </si>
  <si>
    <t>Franklin</t>
  </si>
  <si>
    <t>FPL Energy Burleigh County Wind LLC</t>
  </si>
  <si>
    <t>FPL Energy Burleigh County Wind</t>
  </si>
  <si>
    <t>Burleigh</t>
  </si>
  <si>
    <t>Klondike Windpower II</t>
  </si>
  <si>
    <t>PH2</t>
  </si>
  <si>
    <t>Leaning Juniper</t>
  </si>
  <si>
    <t>Big Horn Wind Project</t>
  </si>
  <si>
    <t>Klickitat</t>
  </si>
  <si>
    <t>Shiloh I Wind Project</t>
  </si>
  <si>
    <t>Casselman Wind Power Project</t>
  </si>
  <si>
    <t>Cedar Creek Wind</t>
  </si>
  <si>
    <t>Sweetwater Wind 5</t>
  </si>
  <si>
    <t>SW5</t>
  </si>
  <si>
    <t>SWT-2.3-82 VS</t>
  </si>
  <si>
    <t>Illinois Rural Electric Coop</t>
  </si>
  <si>
    <t>Pike County Wind Power</t>
  </si>
  <si>
    <t>Pike</t>
  </si>
  <si>
    <t>Judith Gap Wind Energy Center</t>
  </si>
  <si>
    <t>MT</t>
  </si>
  <si>
    <t>Wheatland</t>
  </si>
  <si>
    <t>Apollo Energy Corp</t>
  </si>
  <si>
    <t>Pakini Nui Wind Farm</t>
  </si>
  <si>
    <t>HI</t>
  </si>
  <si>
    <t>Hawaii</t>
  </si>
  <si>
    <t>Victory Wind Farm</t>
  </si>
  <si>
    <t>Carroll</t>
  </si>
  <si>
    <t>VWF</t>
  </si>
  <si>
    <t>1.62-82.5</t>
  </si>
  <si>
    <t>Oklahoma Gas &amp; Electric Co</t>
  </si>
  <si>
    <t>Centennial Wind Farm</t>
  </si>
  <si>
    <t>Harper</t>
  </si>
  <si>
    <t>Northern Iowa Windpower II</t>
  </si>
  <si>
    <t>TOI2</t>
  </si>
  <si>
    <t>Top of Iowa Windfarm III</t>
  </si>
  <si>
    <t>TOI3</t>
  </si>
  <si>
    <t>Blue Sky Green Field Wind Project</t>
  </si>
  <si>
    <t>FPL Energy Oliver County Wind</t>
  </si>
  <si>
    <t>FPL Energy Oliver Wind I LLC</t>
  </si>
  <si>
    <t>Oliver</t>
  </si>
  <si>
    <t>E ON Climate Renewables N America LLC</t>
  </si>
  <si>
    <t>Forest Creek Wind Farm LLC</t>
  </si>
  <si>
    <t>Glasscock</t>
  </si>
  <si>
    <t>Mesquite Wind LLC</t>
  </si>
  <si>
    <t>Mesquite Wind Power LLC</t>
  </si>
  <si>
    <t>Shackelford</t>
  </si>
  <si>
    <t>Lempster Wind LLC</t>
  </si>
  <si>
    <t>NH</t>
  </si>
  <si>
    <t>Sullivan</t>
  </si>
  <si>
    <t>AgriWind Project, LLC</t>
  </si>
  <si>
    <t>Agriwind</t>
  </si>
  <si>
    <t>BUREAU</t>
  </si>
  <si>
    <t>AWND1</t>
  </si>
  <si>
    <t>S88-2100</t>
  </si>
  <si>
    <t>Stahl Wind Energy LLC</t>
  </si>
  <si>
    <t>Stahl Wind Energy</t>
  </si>
  <si>
    <t>Carstensen Wind LLC</t>
  </si>
  <si>
    <t>Carstensen Wind</t>
  </si>
  <si>
    <t>Northern Lights Wind LLC</t>
  </si>
  <si>
    <t>Lucky Wind LLC</t>
  </si>
  <si>
    <t>Lucky Wind</t>
  </si>
  <si>
    <t>Greenback Energy LLC</t>
  </si>
  <si>
    <t>Greenback Energy</t>
  </si>
  <si>
    <t>Southern Minnesota Mun P Agny</t>
  </si>
  <si>
    <t>Redwood Falls Wind</t>
  </si>
  <si>
    <t>Redwood</t>
  </si>
  <si>
    <t>WND2</t>
  </si>
  <si>
    <t>Fairmont Wind</t>
  </si>
  <si>
    <t>WND3</t>
  </si>
  <si>
    <t>WND4</t>
  </si>
  <si>
    <t>Michigan Wind 1, LLC</t>
  </si>
  <si>
    <t>Michigan Wind 1</t>
  </si>
  <si>
    <t>Huron</t>
  </si>
  <si>
    <t>FPL Energy Mower County LLC</t>
  </si>
  <si>
    <t>Mower County Wind Energy Center</t>
  </si>
  <si>
    <t>SWT-1.0-54</t>
  </si>
  <si>
    <t>Wildorado Wind LLC</t>
  </si>
  <si>
    <t>Oldham</t>
  </si>
  <si>
    <t>Los Angeles Department of Water &amp; Power</t>
  </si>
  <si>
    <t>Pine Tree Wind Power Project</t>
  </si>
  <si>
    <t>Idaho Wind Partners 1 LLC</t>
  </si>
  <si>
    <t>Burley Butte Windpark</t>
  </si>
  <si>
    <t>Cassia</t>
  </si>
  <si>
    <t>BBWP</t>
  </si>
  <si>
    <t>Golden Valley Wind Park LLC</t>
  </si>
  <si>
    <t>GVWP</t>
  </si>
  <si>
    <t>Milner Dam Wind Park LLC</t>
  </si>
  <si>
    <t>MDWP</t>
  </si>
  <si>
    <t>Oregon Trail Wind Park</t>
  </si>
  <si>
    <t>Twin Falls</t>
  </si>
  <si>
    <t>OTWP</t>
  </si>
  <si>
    <t>Pilgrim Stage Wind Park</t>
  </si>
  <si>
    <t>PSWP</t>
  </si>
  <si>
    <t>Salmon Falls Wind Park</t>
  </si>
  <si>
    <t>SFWP</t>
  </si>
  <si>
    <t>Thousand Springs Wind Park</t>
  </si>
  <si>
    <t>TSWP</t>
  </si>
  <si>
    <t>Tuana Gulch Wind Park</t>
  </si>
  <si>
    <t>TGWP</t>
  </si>
  <si>
    <t>Buena Vista Energy LLC</t>
  </si>
  <si>
    <t>Contra Costa</t>
  </si>
  <si>
    <t>Hawi Wind Farm</t>
  </si>
  <si>
    <t>First Wind O&amp;M, LLC</t>
  </si>
  <si>
    <t>Mars Hill Wind Farm Project</t>
  </si>
  <si>
    <t>ME</t>
  </si>
  <si>
    <t>Aroostook</t>
  </si>
  <si>
    <t>Kaheawa Pastures Wind Farm</t>
  </si>
  <si>
    <t>Maui</t>
  </si>
  <si>
    <t>GSG LLC</t>
  </si>
  <si>
    <t>Allegheny Ridge Wind Farm</t>
  </si>
  <si>
    <t>Cambria</t>
  </si>
  <si>
    <t>FPL Energy Red Canyon LLC</t>
  </si>
  <si>
    <t>Post Wind Farm LP</t>
  </si>
  <si>
    <t>Borden</t>
  </si>
  <si>
    <t>MinnDakota Wind LLC</t>
  </si>
  <si>
    <t>Twin Buttes Wind Project</t>
  </si>
  <si>
    <t>Bent</t>
  </si>
  <si>
    <t>Marengo Wind Plant</t>
  </si>
  <si>
    <t>Klondike Windpower III</t>
  </si>
  <si>
    <t>Locust Ridge</t>
  </si>
  <si>
    <t>Schuylkill</t>
  </si>
  <si>
    <t>LRWF</t>
  </si>
  <si>
    <t>Sand Bluff Wind Farm</t>
  </si>
  <si>
    <t>Post Oak Wind LLC</t>
  </si>
  <si>
    <t>Buffalo Gap 2 Wind Farm</t>
  </si>
  <si>
    <t>Portland General Electric Co</t>
  </si>
  <si>
    <t>Biglow Canyon Wind Farm</t>
  </si>
  <si>
    <t>White Creek Wind 1 LLC</t>
  </si>
  <si>
    <t>White Creek Wind Farm</t>
  </si>
  <si>
    <t>Smoky Hills Wind Farm I LLC</t>
  </si>
  <si>
    <t>Smoky Hills Wind Project Phase I</t>
  </si>
  <si>
    <t>Buffalo Mountain Energy Center</t>
  </si>
  <si>
    <t>High Prairie Wind Farm II LLC</t>
  </si>
  <si>
    <t>Prairie Star Wind Farm</t>
  </si>
  <si>
    <t>HP2</t>
  </si>
  <si>
    <t>NedPower Mount Storm</t>
  </si>
  <si>
    <t>Grant</t>
  </si>
  <si>
    <t>MS1</t>
  </si>
  <si>
    <t>MS2</t>
  </si>
  <si>
    <t>Pomeroy Wind Farm</t>
  </si>
  <si>
    <t>Pocahontas</t>
  </si>
  <si>
    <t>PWF</t>
  </si>
  <si>
    <t>PWF2</t>
  </si>
  <si>
    <t>PWF3</t>
  </si>
  <si>
    <t>PWF4</t>
  </si>
  <si>
    <t>SWT-2.3-101</t>
  </si>
  <si>
    <t>Scurry County Wind LP</t>
  </si>
  <si>
    <t>SCW</t>
  </si>
  <si>
    <t>Cow Branch Wind Power, LLC</t>
  </si>
  <si>
    <t>Cow Branch</t>
  </si>
  <si>
    <t>MO</t>
  </si>
  <si>
    <t>Atchison</t>
  </si>
  <si>
    <t>CR Clearing, LLC</t>
  </si>
  <si>
    <t>Conception</t>
  </si>
  <si>
    <t>Nodaway</t>
  </si>
  <si>
    <t>Loess Hills Wind Farm LLC</t>
  </si>
  <si>
    <t>Loess Hills</t>
  </si>
  <si>
    <t>Eastridge Wind Project</t>
  </si>
  <si>
    <t>Windom Wind Project</t>
  </si>
  <si>
    <t>Wind Capital Holdings, LLC</t>
  </si>
  <si>
    <t>Bluegrass Ridge</t>
  </si>
  <si>
    <t>Gentry</t>
  </si>
  <si>
    <t>Exelon Wind 4, LLC</t>
  </si>
  <si>
    <t>EXC Wind 4</t>
  </si>
  <si>
    <t>JDW4</t>
  </si>
  <si>
    <t>Exelon Wind 5, LLC</t>
  </si>
  <si>
    <t>EXC Wind 5</t>
  </si>
  <si>
    <t>JDW5</t>
  </si>
  <si>
    <t>Exelon Wind 6, LLC</t>
  </si>
  <si>
    <t>EXC Wind 6</t>
  </si>
  <si>
    <t>JDW6</t>
  </si>
  <si>
    <t>FPL Peetz Table Wind Energy</t>
  </si>
  <si>
    <t>Peetz Table Wind Energy</t>
  </si>
  <si>
    <t>Terra-Gen VG Wind LLC</t>
  </si>
  <si>
    <t>FPL Energy Oliver County Wind II LLC</t>
  </si>
  <si>
    <t>FPL Energy Oliver Wind II LLC</t>
  </si>
  <si>
    <t>Steel Winds Wind Farm</t>
  </si>
  <si>
    <t>Erie</t>
  </si>
  <si>
    <t>Liberty C96</t>
  </si>
  <si>
    <t>Shane's Wind Machine LLC</t>
  </si>
  <si>
    <t>Shane's Wind Machine</t>
  </si>
  <si>
    <t>Roadrunner I LLC</t>
  </si>
  <si>
    <t>Windy Dog I LLC</t>
  </si>
  <si>
    <t>Moore 1</t>
  </si>
  <si>
    <t>Blue Breezes LLC</t>
  </si>
  <si>
    <t>Faribault</t>
  </si>
  <si>
    <t>Blue Breezes II LLC</t>
  </si>
  <si>
    <t>Breezy Bucks II LLC</t>
  </si>
  <si>
    <t>Salty Dog I LLC</t>
  </si>
  <si>
    <t>Salty Dog II LLC</t>
  </si>
  <si>
    <t>Wallys Wind Farm LLC</t>
  </si>
  <si>
    <t>Midwest Power Partners LLC</t>
  </si>
  <si>
    <t>Sunset Breeze LLC</t>
  </si>
  <si>
    <t>Minnesota Breeze LLC</t>
  </si>
  <si>
    <t>G Flow Wind LLC</t>
  </si>
  <si>
    <t>Wolf Wind Enterprises LLC</t>
  </si>
  <si>
    <t>Green Acres Breeze LLC</t>
  </si>
  <si>
    <t>Cycle Power Partners</t>
  </si>
  <si>
    <t>Horseshoe Bend Wind Park</t>
  </si>
  <si>
    <t>Cascade</t>
  </si>
  <si>
    <t>HBWP</t>
  </si>
  <si>
    <t>Champion Wind Farm LLC</t>
  </si>
  <si>
    <t>CH1</t>
  </si>
  <si>
    <t>Roscoe Wind Farm LLC</t>
  </si>
  <si>
    <t>RO1</t>
  </si>
  <si>
    <t>Munnsville Wind Farm LLC</t>
  </si>
  <si>
    <t>MU1</t>
  </si>
  <si>
    <t>Breezy Bucks I LLC</t>
  </si>
  <si>
    <t>Snyder Wind Farm LLC</t>
  </si>
  <si>
    <t>Snyder Wind Farm</t>
  </si>
  <si>
    <t>SNY1</t>
  </si>
  <si>
    <t>FPL Energy Langdon Wind LLC</t>
  </si>
  <si>
    <t>Langdon Wind LLC</t>
  </si>
  <si>
    <t>Cavalier</t>
  </si>
  <si>
    <t>Prairie Winds ND1</t>
  </si>
  <si>
    <t>ND1</t>
  </si>
  <si>
    <t>Prairie Winds SD1</t>
  </si>
  <si>
    <t>Jerauld</t>
  </si>
  <si>
    <t>SD1</t>
  </si>
  <si>
    <t>SD2</t>
  </si>
  <si>
    <t>SD3</t>
  </si>
  <si>
    <t>Logan Wind Energy LLC</t>
  </si>
  <si>
    <t>Logan Wind Energy</t>
  </si>
  <si>
    <t>Old Trail Wind Farm LLC</t>
  </si>
  <si>
    <t>Old Trail Wind Farm</t>
  </si>
  <si>
    <t>Fenton Wind Farm</t>
  </si>
  <si>
    <t>Noble Wind Operations LLC</t>
  </si>
  <si>
    <t>Noble Clinton Windpark LLC</t>
  </si>
  <si>
    <t>Clinton</t>
  </si>
  <si>
    <t>Noble Ellenburg Windpark LLC</t>
  </si>
  <si>
    <t>Noble Bliss Windpark LLC</t>
  </si>
  <si>
    <t>Sleeping Bear LLC</t>
  </si>
  <si>
    <t>Providence Heights Wind LLC</t>
  </si>
  <si>
    <t>Telocaset Wind Power Partners</t>
  </si>
  <si>
    <t>Elkhorn Valley Wind Farm</t>
  </si>
  <si>
    <t>Union</t>
  </si>
  <si>
    <t>EH1</t>
  </si>
  <si>
    <t>Ewington Wind Project</t>
  </si>
  <si>
    <t>BC Energy LLC</t>
  </si>
  <si>
    <t>KC Energy LLC</t>
  </si>
  <si>
    <t>K&amp;D Energy LLC</t>
  </si>
  <si>
    <t>KSS Turbines LLC</t>
  </si>
  <si>
    <t>Exelon Wind LLC</t>
  </si>
  <si>
    <t>Prairie Wind Power LLC</t>
  </si>
  <si>
    <t>ALLETE, Inc.</t>
  </si>
  <si>
    <t>Taconite Ridge 1 Wind Energy Center</t>
  </si>
  <si>
    <t>St Louis</t>
  </si>
  <si>
    <t>Dutch Hill Wind Project</t>
  </si>
  <si>
    <t>Steuben</t>
  </si>
  <si>
    <t>Cohocton Wind Project</t>
  </si>
  <si>
    <t>Harvest Windfarm, LLC</t>
  </si>
  <si>
    <t>Harvest</t>
  </si>
  <si>
    <t>Hot Springs Windfarm, LLC</t>
  </si>
  <si>
    <t>Mountain Home</t>
  </si>
  <si>
    <t>Elmore</t>
  </si>
  <si>
    <t>Bennett Creek Windfarm LLC</t>
  </si>
  <si>
    <t>Bennett Creek Windfarm LLC - Mountain Home</t>
  </si>
  <si>
    <t>Buffalo Gap 3 Wind Farm</t>
  </si>
  <si>
    <t>Orion Energy Group LLC</t>
  </si>
  <si>
    <t>Camp Grove Wind Farm</t>
  </si>
  <si>
    <t>Stark</t>
  </si>
  <si>
    <t>Stanton Wind Energy LLC</t>
  </si>
  <si>
    <t>Osceola Windpower LLC</t>
  </si>
  <si>
    <t>CL25</t>
  </si>
  <si>
    <t>Chandler Hills Wind Farm</t>
  </si>
  <si>
    <t>Butler Ridge Wind Energy Center</t>
  </si>
  <si>
    <t>Butler Ridge</t>
  </si>
  <si>
    <t>NextEra Energy Majestic Wind</t>
  </si>
  <si>
    <t>Majestic 1 Wind Farm</t>
  </si>
  <si>
    <t>NRG Energy Inc</t>
  </si>
  <si>
    <t>South Trent Wind Farm</t>
  </si>
  <si>
    <t>Wessington Wind</t>
  </si>
  <si>
    <t>Wessington Springs</t>
  </si>
  <si>
    <t>Duke Energy DEGS North Allegheny</t>
  </si>
  <si>
    <t>North Allegheny Windpower Project</t>
  </si>
  <si>
    <t>Blair</t>
  </si>
  <si>
    <t>Pattern Operators LP</t>
  </si>
  <si>
    <t>Hatchet Ridge Wind Project</t>
  </si>
  <si>
    <t>Shasta</t>
  </si>
  <si>
    <t>Michigan Wind 2, LLC</t>
  </si>
  <si>
    <t>Michigan Wind 2</t>
  </si>
  <si>
    <t>Sanilac</t>
  </si>
  <si>
    <t>V100-1.8</t>
  </si>
  <si>
    <t>Pattern Gulf Wind</t>
  </si>
  <si>
    <t>Kenedy</t>
  </si>
  <si>
    <t>MWT-95/2.4</t>
  </si>
  <si>
    <t>Acciona Wind Energy USA LLC</t>
  </si>
  <si>
    <t>Dempsey Ridge Wind Farm</t>
  </si>
  <si>
    <t>Roger Mills</t>
  </si>
  <si>
    <t>DR</t>
  </si>
  <si>
    <t>G90-2.0</t>
  </si>
  <si>
    <t>Goodnoe Hills</t>
  </si>
  <si>
    <t>REpower</t>
  </si>
  <si>
    <t>MM92</t>
  </si>
  <si>
    <t>Tatanka Wind Power LLC</t>
  </si>
  <si>
    <t>Dickey</t>
  </si>
  <si>
    <t>TW1</t>
  </si>
  <si>
    <t>Acciona</t>
  </si>
  <si>
    <t>AW77/1500</t>
  </si>
  <si>
    <t>Velva Windfarm LLC</t>
  </si>
  <si>
    <t>McHenry</t>
  </si>
  <si>
    <t>Whirlwind Energy LLC</t>
  </si>
  <si>
    <t>Whirlwind Energy Center</t>
  </si>
  <si>
    <t>Floyd</t>
  </si>
  <si>
    <t>WEC</t>
  </si>
  <si>
    <t>Charles City Wind Farm</t>
  </si>
  <si>
    <t>CCWF</t>
  </si>
  <si>
    <t>Benton County Wind Farm</t>
  </si>
  <si>
    <t>IN</t>
  </si>
  <si>
    <t>Forward Windpower LLC</t>
  </si>
  <si>
    <t>Lookout Windpower LLC</t>
  </si>
  <si>
    <t>Turlock Irrigation District</t>
  </si>
  <si>
    <t>Tuolumne Wind Project</t>
  </si>
  <si>
    <t>WPT1</t>
  </si>
  <si>
    <t>Cisco</t>
  </si>
  <si>
    <t>Christoffer Wind Energy I LLC</t>
  </si>
  <si>
    <t>Christoffer Wind Energy II LLC</t>
  </si>
  <si>
    <t>Christoffer Wind Energy III LLC</t>
  </si>
  <si>
    <t>Christoffer Wind Energy IV LLC</t>
  </si>
  <si>
    <t>Jeffers Wind 20 LLC</t>
  </si>
  <si>
    <t>Spanish Fork Wind Park 2 LLC</t>
  </si>
  <si>
    <t>UT</t>
  </si>
  <si>
    <t>Utah</t>
  </si>
  <si>
    <t>Mountain Wind Power LLC</t>
  </si>
  <si>
    <t>Mountain Wind Power II LLC</t>
  </si>
  <si>
    <t>Goat Wind LP</t>
  </si>
  <si>
    <t>Sterling</t>
  </si>
  <si>
    <t>Odin Wind Farm LLC</t>
  </si>
  <si>
    <t>Capricorn Ridge Wind LLC</t>
  </si>
  <si>
    <t>SWT-2.3-82</t>
  </si>
  <si>
    <t>Winnebago Wind Power Project</t>
  </si>
  <si>
    <t>Winnebago</t>
  </si>
  <si>
    <t>Barton Windpower LLC</t>
  </si>
  <si>
    <t>Farmers City Wind LLC</t>
  </si>
  <si>
    <t>Locust Ridge II LLC</t>
  </si>
  <si>
    <t>AE Power Services LLC</t>
  </si>
  <si>
    <t>Silver Star I Wind Power Project</t>
  </si>
  <si>
    <t>Erath</t>
  </si>
  <si>
    <t>McAdoo Wind Energy LLC</t>
  </si>
  <si>
    <t>Dickens</t>
  </si>
  <si>
    <t>Turkey Track Wind Energy LLC</t>
  </si>
  <si>
    <t>Scurry County Wind II</t>
  </si>
  <si>
    <t>Gunsight Mountain Wind Energy LLC</t>
  </si>
  <si>
    <t>1.79-100</t>
  </si>
  <si>
    <t>Fowler Ridge Wind Farm LLC</t>
  </si>
  <si>
    <t>FIA</t>
  </si>
  <si>
    <t>FIB</t>
  </si>
  <si>
    <t>FII</t>
  </si>
  <si>
    <t>FIII</t>
  </si>
  <si>
    <t>Sherbino I Wind Farm</t>
  </si>
  <si>
    <t>Montana-Dakota Utilities Co</t>
  </si>
  <si>
    <t>Diamond Willow Wind Facility</t>
  </si>
  <si>
    <t>Fallon</t>
  </si>
  <si>
    <t>DIAW</t>
  </si>
  <si>
    <t>Elbow Creek Wind Project LLC</t>
  </si>
  <si>
    <t>Cloud County Windfarm, LLC</t>
  </si>
  <si>
    <t>Cloud County Wind Farm</t>
  </si>
  <si>
    <t>Cloud</t>
  </si>
  <si>
    <t>Pebble Springs Wind LLC</t>
  </si>
  <si>
    <t>S52</t>
  </si>
  <si>
    <t>Hay Canyon Wind Power LLC</t>
  </si>
  <si>
    <t>Dillon Wind LLC</t>
  </si>
  <si>
    <t>MWT-62/1.0</t>
  </si>
  <si>
    <t>Buffalo Ridge I LLC</t>
  </si>
  <si>
    <t>Brookings</t>
  </si>
  <si>
    <t>Elm Creek Wind LLC</t>
  </si>
  <si>
    <t>Moraine II Wind LLC</t>
  </si>
  <si>
    <t>Penascal Wind Power LLC</t>
  </si>
  <si>
    <t>MWT-92/2.4</t>
  </si>
  <si>
    <t>South Chestnut LLC</t>
  </si>
  <si>
    <t>Fayette</t>
  </si>
  <si>
    <t>Pioneer Prairie Wind Farm I, LLC</t>
  </si>
  <si>
    <t>Pioneer Prairie Wind Farm</t>
  </si>
  <si>
    <t>Hull Municipal Light Plant</t>
  </si>
  <si>
    <t>Hull Wind II</t>
  </si>
  <si>
    <t>Plymouth</t>
  </si>
  <si>
    <t>HW2</t>
  </si>
  <si>
    <t>Red Hills Wind Project LLC</t>
  </si>
  <si>
    <t>RH</t>
  </si>
  <si>
    <t>EcoGrove Wind LLC</t>
  </si>
  <si>
    <t>Stephenson</t>
  </si>
  <si>
    <t>AW82/1500</t>
  </si>
  <si>
    <t>Carroll Wind Farm</t>
  </si>
  <si>
    <t>Adair Wind Farm</t>
  </si>
  <si>
    <t>Adair</t>
  </si>
  <si>
    <t>AWF</t>
  </si>
  <si>
    <t>Walnut Wind Farm</t>
  </si>
  <si>
    <t>Pottawattamie</t>
  </si>
  <si>
    <t>WWF</t>
  </si>
  <si>
    <t>Westar Energy Inc</t>
  </si>
  <si>
    <t>Central Plains Wind Farm</t>
  </si>
  <si>
    <t>Wichita</t>
  </si>
  <si>
    <t>Flat Ridge Wind Farm</t>
  </si>
  <si>
    <t>Barber</t>
  </si>
  <si>
    <t>Hackberry Wind LLC</t>
  </si>
  <si>
    <t>Hackberry Wind Farm</t>
  </si>
  <si>
    <t>HWFG1</t>
  </si>
  <si>
    <t>Marshall Wind</t>
  </si>
  <si>
    <t>Marshall Wind 2 LLC</t>
  </si>
  <si>
    <t>Lyon</t>
  </si>
  <si>
    <t>Marshall Wind 3 LLC</t>
  </si>
  <si>
    <t>Marshall Wind 4 LLC</t>
  </si>
  <si>
    <t>Marshall Wind 5 LLC</t>
  </si>
  <si>
    <t>Marshall Wind 6 LLC</t>
  </si>
  <si>
    <t>Helix Maine Wind Development, LLC</t>
  </si>
  <si>
    <t>Kibby Wind Facility</t>
  </si>
  <si>
    <t>Crane Creek Wind Energy Center</t>
  </si>
  <si>
    <t>High Plains Wind Power LLC</t>
  </si>
  <si>
    <t>High Plains</t>
  </si>
  <si>
    <t>Exelon Wind 11, LLC</t>
  </si>
  <si>
    <t>EXC Wind 11</t>
  </si>
  <si>
    <t>Moore</t>
  </si>
  <si>
    <t>Exelon Wind 10, LLC</t>
  </si>
  <si>
    <t>EXC Wind 10</t>
  </si>
  <si>
    <t>Exelon Wind 9, LLC</t>
  </si>
  <si>
    <t>EXC Wind 9</t>
  </si>
  <si>
    <t>Exelon Wind 8, LLC</t>
  </si>
  <si>
    <t>EXC Wind 8</t>
  </si>
  <si>
    <t>Exelon Wind 7, LLC</t>
  </si>
  <si>
    <t>EXC Wind 7</t>
  </si>
  <si>
    <t>Marshall Wind 1 LLC</t>
  </si>
  <si>
    <t>Glenrock</t>
  </si>
  <si>
    <t>Converse</t>
  </si>
  <si>
    <t>Rolling Hills</t>
  </si>
  <si>
    <t>Seven Mile Hill</t>
  </si>
  <si>
    <t>Wheat Field Wind Power Project LLC</t>
  </si>
  <si>
    <t>Wheat Field Wind Power Project</t>
  </si>
  <si>
    <t>Arlington Wind Power Project LLC</t>
  </si>
  <si>
    <t>Arlington Wind Power Project</t>
  </si>
  <si>
    <t>Rail Splitter Wind Farm LLC</t>
  </si>
  <si>
    <t>Rail Splitter Wind Farm</t>
  </si>
  <si>
    <t>Tazewell</t>
  </si>
  <si>
    <t>Marble River, LLC</t>
  </si>
  <si>
    <t>Marble River Wind Farm</t>
  </si>
  <si>
    <t>V112-3.0</t>
  </si>
  <si>
    <t>Sagebrush Power Partners, LLC</t>
  </si>
  <si>
    <t>Sagebrush Power Partners</t>
  </si>
  <si>
    <t>Crosswind Energy Project</t>
  </si>
  <si>
    <t>Palo Alto</t>
  </si>
  <si>
    <t>Hardin Hilltop Wind LLC</t>
  </si>
  <si>
    <t>Greene</t>
  </si>
  <si>
    <t>Shiloh Wind Project 2 LLC</t>
  </si>
  <si>
    <t>TBD</t>
  </si>
  <si>
    <t>Senvion</t>
  </si>
  <si>
    <t>Wapsipinicon Wind Project</t>
  </si>
  <si>
    <t>Hoosier Wind Project LLC</t>
  </si>
  <si>
    <t>Flat Ridge Wind Energy LLC</t>
  </si>
  <si>
    <t>Noble Altona Windpark LLC</t>
  </si>
  <si>
    <t>Noble Wethersfield Windpark LLC</t>
  </si>
  <si>
    <t>Noble Chateaugay Windpark LLC</t>
  </si>
  <si>
    <t>Noble Great Plains Windpark LLC</t>
  </si>
  <si>
    <t>Langdon Wind II LLC</t>
  </si>
  <si>
    <t>Osceola Windpower II</t>
  </si>
  <si>
    <t>FPL Energy Ashtabula Wind LLC</t>
  </si>
  <si>
    <t>Barnes</t>
  </si>
  <si>
    <t>EC&amp;R Panther Creek Wind Farm I</t>
  </si>
  <si>
    <t>EC&amp;R Panther Creek Wind Farm II</t>
  </si>
  <si>
    <t>FPL Energy Crystal Lake Wind LLC</t>
  </si>
  <si>
    <t>FPL Energy Story Wind LLC</t>
  </si>
  <si>
    <t>Story</t>
  </si>
  <si>
    <t>FPL Energy Crystal Lake Wind II LLC</t>
  </si>
  <si>
    <t>Threemile Canyon Wind I, LLC</t>
  </si>
  <si>
    <t>Threemile Canyon</t>
  </si>
  <si>
    <t>Morrow</t>
  </si>
  <si>
    <t>Cassia Wind Farm, LLC</t>
  </si>
  <si>
    <t>Cassia Wind</t>
  </si>
  <si>
    <t>Cassia Gulch Wind Park, LLC</t>
  </si>
  <si>
    <t>Cassia Gulch</t>
  </si>
  <si>
    <t>Grand Ridge Wind Energy Center</t>
  </si>
  <si>
    <t>LaSalle</t>
  </si>
  <si>
    <t>Forward Wind Energy Center</t>
  </si>
  <si>
    <t>High Lonesome Mesa LLC</t>
  </si>
  <si>
    <t>Torrance</t>
  </si>
  <si>
    <t>Buffalo Bear LLC</t>
  </si>
  <si>
    <t>Elkhorn Ridge Wind LLC</t>
  </si>
  <si>
    <t>Knox</t>
  </si>
  <si>
    <t>Willow Creek Energy Center</t>
  </si>
  <si>
    <t>High Sheldon Wind Farm</t>
  </si>
  <si>
    <t>Bull Creek Wind LLC</t>
  </si>
  <si>
    <t>Bull Creek Wind</t>
  </si>
  <si>
    <t>MWT62/1.0</t>
  </si>
  <si>
    <t>Duke Energy DEGS Ocotillo</t>
  </si>
  <si>
    <t>Ocotillo Windpower</t>
  </si>
  <si>
    <t>OWF</t>
  </si>
  <si>
    <t>Duke Energy DEGS Happy Jack</t>
  </si>
  <si>
    <t>Happy Jack Windpower Project</t>
  </si>
  <si>
    <t>Laramie</t>
  </si>
  <si>
    <t>HJW01</t>
  </si>
  <si>
    <t>Duke Energy DEGS Notrees</t>
  </si>
  <si>
    <t>Notrees Windpower</t>
  </si>
  <si>
    <t>Ector</t>
  </si>
  <si>
    <t>VESTA</t>
  </si>
  <si>
    <t>Echo 3</t>
  </si>
  <si>
    <t>Butter Creek Power LLC</t>
  </si>
  <si>
    <t>Big Top LLC</t>
  </si>
  <si>
    <t>Echo 2</t>
  </si>
  <si>
    <t>Four Corners Windfarm LLC</t>
  </si>
  <si>
    <t>Four Mile Canyon Windfarm LLC</t>
  </si>
  <si>
    <t>Echo 1</t>
  </si>
  <si>
    <t>Oregon Trail Windfarm LLC</t>
  </si>
  <si>
    <t>Pacific Canyon Windfarm LLC</t>
  </si>
  <si>
    <t>Sand Ranch Windfarm LLC</t>
  </si>
  <si>
    <t>Wagon Trail LLC</t>
  </si>
  <si>
    <t>Ward Butte Windfarm LLC</t>
  </si>
  <si>
    <t>EC&amp;R Panther Creek Wind Farm III</t>
  </si>
  <si>
    <t>Stony Creek Wind Farm LLC</t>
  </si>
  <si>
    <t>Pyron Wind Farm LLC</t>
  </si>
  <si>
    <t>Fisher</t>
  </si>
  <si>
    <t>EC&amp;R Papalote Creek I LLC</t>
  </si>
  <si>
    <t>San Patricio</t>
  </si>
  <si>
    <t>Inadale Wind Farm LLC</t>
  </si>
  <si>
    <t>Smoky Hills Wind Project II LLC</t>
  </si>
  <si>
    <t>Smoky Hills Wind Project Phase II</t>
  </si>
  <si>
    <t>SMKII</t>
  </si>
  <si>
    <t>Stetson Wind I</t>
  </si>
  <si>
    <t>Washington</t>
  </si>
  <si>
    <t>Rollins Wind Project</t>
  </si>
  <si>
    <t>Penobscot</t>
  </si>
  <si>
    <t>Stetson Wind II</t>
  </si>
  <si>
    <t>Northern States Power Co - Minnesota</t>
  </si>
  <si>
    <t>Grand Meadow</t>
  </si>
  <si>
    <t>WND67</t>
  </si>
  <si>
    <t>Novatus Energy</t>
  </si>
  <si>
    <t>Oakfield Wind Project</t>
  </si>
  <si>
    <t>Otter Tail Power Co</t>
  </si>
  <si>
    <t>Luverne Wind Farm</t>
  </si>
  <si>
    <t>Steele</t>
  </si>
  <si>
    <t>Ashtabula Wind Energy Center</t>
  </si>
  <si>
    <t>Langdon Wind Energy Center</t>
  </si>
  <si>
    <t>Bison I Wind Energy Center</t>
  </si>
  <si>
    <t>Morton</t>
  </si>
  <si>
    <t>PHS1</t>
  </si>
  <si>
    <t>PHS2</t>
  </si>
  <si>
    <t>McFadden Ridge</t>
  </si>
  <si>
    <t>Armenia Mountain Wind Farm</t>
  </si>
  <si>
    <t>Tioga</t>
  </si>
  <si>
    <t>Rolling Thunder Wind Farm</t>
  </si>
  <si>
    <t>Hand</t>
  </si>
  <si>
    <t>Liberty C89</t>
  </si>
  <si>
    <t>Nobles Wind Project</t>
  </si>
  <si>
    <t>NaturEner Glacier Wind Energy 1 LLC</t>
  </si>
  <si>
    <t>NaturEner Glacier Wind Energy 1</t>
  </si>
  <si>
    <t>Toole</t>
  </si>
  <si>
    <t>NGW1</t>
  </si>
  <si>
    <t>NaturEner Glacier Wind Energy 2 LLC</t>
  </si>
  <si>
    <t>NaturEner Glacier Wind Energy 2</t>
  </si>
  <si>
    <t>NGW2</t>
  </si>
  <si>
    <t>Steel Winds II</t>
  </si>
  <si>
    <t>Milford Wind Corridor I LLC</t>
  </si>
  <si>
    <t>Beaver</t>
  </si>
  <si>
    <t>Sheffield Wind</t>
  </si>
  <si>
    <t>Caledonia</t>
  </si>
  <si>
    <t>Kaheawa Wind Power II LLC</t>
  </si>
  <si>
    <t>Bull Hill Wind Project</t>
  </si>
  <si>
    <t>Kahuku Wind Power LLC</t>
  </si>
  <si>
    <t>Honolulu</t>
  </si>
  <si>
    <t>Duke Energy DEGS Campbell Hill</t>
  </si>
  <si>
    <t>Campbell Hill Windpower</t>
  </si>
  <si>
    <t>CHWF</t>
  </si>
  <si>
    <t>Duke Energy DEGS Silver Sage Wndpwr LLC</t>
  </si>
  <si>
    <t>Silver Sage Windpower</t>
  </si>
  <si>
    <t>SSW01</t>
  </si>
  <si>
    <t>Chevron USA</t>
  </si>
  <si>
    <t>Casper Wind Farm</t>
  </si>
  <si>
    <t>Natrona</t>
  </si>
  <si>
    <t>CWGT</t>
  </si>
  <si>
    <t>Streator Cayuga Ridge South</t>
  </si>
  <si>
    <t>Livingston</t>
  </si>
  <si>
    <t>Penascal II Wind Project LLC</t>
  </si>
  <si>
    <t>Star Point Wind Project LLC</t>
  </si>
  <si>
    <t>Rugby Wind Power Project</t>
  </si>
  <si>
    <t>Pierce</t>
  </si>
  <si>
    <t>Dry Lake Wind LLC</t>
  </si>
  <si>
    <t>AZ</t>
  </si>
  <si>
    <t>Navajo</t>
  </si>
  <si>
    <t>Mesalands Community College</t>
  </si>
  <si>
    <t>Mesalands Comm College Wind Turbine</t>
  </si>
  <si>
    <t>Commercial Non-CHP</t>
  </si>
  <si>
    <t>Milford Wind Corridor Stage II LLC</t>
  </si>
  <si>
    <t>Blue Canyon Windpower V LLC</t>
  </si>
  <si>
    <t>Caddo</t>
  </si>
  <si>
    <t>GEN 1</t>
  </si>
  <si>
    <t>Meadow Lake Wind Farm LLC</t>
  </si>
  <si>
    <t>White</t>
  </si>
  <si>
    <t>Blackstone Wind Farm LLC</t>
  </si>
  <si>
    <t>Lost Lakes Wind Farm LLC</t>
  </si>
  <si>
    <t>Meadow Lake Wind Farm II LLC</t>
  </si>
  <si>
    <t>Blackstone Wind Farm II LLC</t>
  </si>
  <si>
    <t>Meadow Lake Wind Farm III LLC</t>
  </si>
  <si>
    <t>Quilt Block Wind Farm LLC</t>
  </si>
  <si>
    <t>Lafayette</t>
  </si>
  <si>
    <t>V110-2.0</t>
  </si>
  <si>
    <t>Greensburg Wind Farm, LLC</t>
  </si>
  <si>
    <t>Greensburg</t>
  </si>
  <si>
    <t>Kiowa</t>
  </si>
  <si>
    <t>Wilton Wind II LLC</t>
  </si>
  <si>
    <t>Ashtabula Wind II LLC</t>
  </si>
  <si>
    <t>Payne's Ferry</t>
  </si>
  <si>
    <t>PFWP</t>
  </si>
  <si>
    <t>Camp Reed</t>
  </si>
  <si>
    <t>CRWP</t>
  </si>
  <si>
    <t>Yahoo Creek</t>
  </si>
  <si>
    <t>YCWP</t>
  </si>
  <si>
    <t>Beaver Ridge Wind LLC</t>
  </si>
  <si>
    <t>Beaver Ridge Wind</t>
  </si>
  <si>
    <t>Waldo</t>
  </si>
  <si>
    <t>BR1</t>
  </si>
  <si>
    <t>Heritage Stoney Corners Wind Farm I LLC</t>
  </si>
  <si>
    <t>Stoney Corners Wind Farm</t>
  </si>
  <si>
    <t>Missaukee</t>
  </si>
  <si>
    <t>SCWF1</t>
  </si>
  <si>
    <t>Everpower Wind Holdings Inc</t>
  </si>
  <si>
    <t>Big Sky Wind LLC</t>
  </si>
  <si>
    <t>Tuana Springs Energy, LLC</t>
  </si>
  <si>
    <t>Tuana Springs</t>
  </si>
  <si>
    <t>Eurus Combine Hills II LLC</t>
  </si>
  <si>
    <t>Eurus Combine Hills Turbine Ranch 2</t>
  </si>
  <si>
    <t>Highland Wind Project (PA)</t>
  </si>
  <si>
    <t>N90/2500</t>
  </si>
  <si>
    <t>Beech Ridge Energy LLC</t>
  </si>
  <si>
    <t>Greenbrier</t>
  </si>
  <si>
    <t>Harvest Wind Project TIC</t>
  </si>
  <si>
    <t>Harvest Wind Project</t>
  </si>
  <si>
    <t>HWP1</t>
  </si>
  <si>
    <t>Langford Wind Power LLC</t>
  </si>
  <si>
    <t>Langford Wind Power</t>
  </si>
  <si>
    <t>Tom Green</t>
  </si>
  <si>
    <t>Barton Chapel Wind Farm</t>
  </si>
  <si>
    <t>Jack</t>
  </si>
  <si>
    <t>BC</t>
  </si>
  <si>
    <t>Windy Flats Partners LLC</t>
  </si>
  <si>
    <t>Windy Flats Wind Project</t>
  </si>
  <si>
    <t>Cedar Hills Wind Farm</t>
  </si>
  <si>
    <t>Bowman</t>
  </si>
  <si>
    <t>Colorado Highlands Wind LLC</t>
  </si>
  <si>
    <t>Colorado Highlands Wind</t>
  </si>
  <si>
    <t>CHW1</t>
  </si>
  <si>
    <t>1.6-100</t>
  </si>
  <si>
    <t>CHW2</t>
  </si>
  <si>
    <t>1.7-100</t>
  </si>
  <si>
    <t>First State Marine Wind</t>
  </si>
  <si>
    <t>University of Delaware Wind Turbine</t>
  </si>
  <si>
    <t>DE</t>
  </si>
  <si>
    <t>Sussex</t>
  </si>
  <si>
    <t>FSMW</t>
  </si>
  <si>
    <t>Meadow Lake Wind Farm IV LLC</t>
  </si>
  <si>
    <t>Meadow Lake Wind Farm IV</t>
  </si>
  <si>
    <t>EPP Renewable Energy</t>
  </si>
  <si>
    <t>PPL Frey Farm Landfill Wind</t>
  </si>
  <si>
    <t>1.6 XLE</t>
  </si>
  <si>
    <t>Kodiak Electric Assn Inc</t>
  </si>
  <si>
    <t>Pillar Mountain Wind Project Microgrid</t>
  </si>
  <si>
    <t>Kodiak Island</t>
  </si>
  <si>
    <t>Vantage Wind Energy LLC</t>
  </si>
  <si>
    <t>Lost Creek Wind Energy Facility</t>
  </si>
  <si>
    <t>DeKalb</t>
  </si>
  <si>
    <t>LCW</t>
  </si>
  <si>
    <t>Spring Valley Wind Project</t>
  </si>
  <si>
    <t>NV</t>
  </si>
  <si>
    <t>White Pine</t>
  </si>
  <si>
    <t>WTG</t>
  </si>
  <si>
    <t>Day County Wind LLC</t>
  </si>
  <si>
    <t>Day</t>
  </si>
  <si>
    <t>Lower Snake River Wind Energy Project</t>
  </si>
  <si>
    <t>Garfield</t>
  </si>
  <si>
    <t>LSR 1</t>
  </si>
  <si>
    <t>Bent Tree Wind Farm Phase 1</t>
  </si>
  <si>
    <t>Freeborn</t>
  </si>
  <si>
    <t>Glacier Hills</t>
  </si>
  <si>
    <t>FPL Energy Montezuma Wind</t>
  </si>
  <si>
    <t>FPL Energy Montezuma Winds LLC</t>
  </si>
  <si>
    <t>S2.3</t>
  </si>
  <si>
    <t>SWT-2.3-108</t>
  </si>
  <si>
    <t>Cedar Creek II</t>
  </si>
  <si>
    <t>Goshen Phase II</t>
  </si>
  <si>
    <t>EC&amp;R Papalote Creek II LLC</t>
  </si>
  <si>
    <t>Waverly Municipal Elec Utility</t>
  </si>
  <si>
    <t>Waverly Community Wind Project</t>
  </si>
  <si>
    <t>Bremer</t>
  </si>
  <si>
    <t>CAN1</t>
  </si>
  <si>
    <t>CAN2</t>
  </si>
  <si>
    <t>SK4</t>
  </si>
  <si>
    <t>Roth Rock Wind Farm LLC</t>
  </si>
  <si>
    <t>MD</t>
  </si>
  <si>
    <t>Garrett</t>
  </si>
  <si>
    <t>SRRW1</t>
  </si>
  <si>
    <t>Roth Rock North Wind Farm, LLC</t>
  </si>
  <si>
    <t>SRRNW</t>
  </si>
  <si>
    <t>Kit Carson Windpower LLC</t>
  </si>
  <si>
    <t>Kit Carson Windpower</t>
  </si>
  <si>
    <t>Kit Carson</t>
  </si>
  <si>
    <t>KCW</t>
  </si>
  <si>
    <t>Federated Rural Electric Assn</t>
  </si>
  <si>
    <t>Welcome Wind Turbine</t>
  </si>
  <si>
    <t>WIND1</t>
  </si>
  <si>
    <t>Iowa Lakes Electric Coop</t>
  </si>
  <si>
    <t>Lakota Wind Wind Farm</t>
  </si>
  <si>
    <t>LAK1</t>
  </si>
  <si>
    <t>Iowa Lakes Superior Wind Farm</t>
  </si>
  <si>
    <t>SUP1</t>
  </si>
  <si>
    <t>Air Force Civil Engineer Center</t>
  </si>
  <si>
    <t>MA Military Reservation Wind Project</t>
  </si>
  <si>
    <t>Barnstable</t>
  </si>
  <si>
    <t>Iowa Lakes Community College</t>
  </si>
  <si>
    <t>Iowa Lakes Community College Wind Farm</t>
  </si>
  <si>
    <t>Emmet</t>
  </si>
  <si>
    <t>VMN82</t>
  </si>
  <si>
    <t>Texico Wind LP</t>
  </si>
  <si>
    <t>Texico Wind Ranch LP</t>
  </si>
  <si>
    <t>Curry</t>
  </si>
  <si>
    <t>Lubbock Wind LLC</t>
  </si>
  <si>
    <t>Lubbock Wind Ranch</t>
  </si>
  <si>
    <t>Lubbock</t>
  </si>
  <si>
    <t>Samsung Heavy Industries</t>
  </si>
  <si>
    <t>S2.5-90</t>
  </si>
  <si>
    <t>Cedro Hill Wind LLC</t>
  </si>
  <si>
    <t>Webb</t>
  </si>
  <si>
    <t>Taloga Wind LLC</t>
  </si>
  <si>
    <t>Dewey</t>
  </si>
  <si>
    <t>Laredo Ridge Wind LLC</t>
  </si>
  <si>
    <t>Boone</t>
  </si>
  <si>
    <t>DeWind Co.</t>
  </si>
  <si>
    <t>Little Pringle I Wind Farm</t>
  </si>
  <si>
    <t>Hutchinson</t>
  </si>
  <si>
    <t>LP1</t>
  </si>
  <si>
    <t>Little Pringle II Wind Farm</t>
  </si>
  <si>
    <t>LP2</t>
  </si>
  <si>
    <t>Chestnut Flats Wind Farm</t>
  </si>
  <si>
    <t>Grant County Wind LLC</t>
  </si>
  <si>
    <t>Crofton Bluffs Wind LLC</t>
  </si>
  <si>
    <t>CWET1</t>
  </si>
  <si>
    <t>NRG Yield LLC</t>
  </si>
  <si>
    <t>Alta Wind Energy Center I</t>
  </si>
  <si>
    <t>AW01</t>
  </si>
  <si>
    <t>Flat Water Wind Farm LLC</t>
  </si>
  <si>
    <t>Richardson</t>
  </si>
  <si>
    <t>Algonquin Power Co</t>
  </si>
  <si>
    <t>Minonk Wind Farm</t>
  </si>
  <si>
    <t>Woodford</t>
  </si>
  <si>
    <t>Sandy Ridge Wind Farm</t>
  </si>
  <si>
    <t>OU Spirit Wind Farm</t>
  </si>
  <si>
    <t>Hardscrabble Wind Power LLC</t>
  </si>
  <si>
    <t>Herkimer</t>
  </si>
  <si>
    <t>Big Blue Wind Farm LLC (MN)</t>
  </si>
  <si>
    <t>Big Blue</t>
  </si>
  <si>
    <t>G97-2.0</t>
  </si>
  <si>
    <t>Northern Colorado Wind LLC</t>
  </si>
  <si>
    <t>SIEM</t>
  </si>
  <si>
    <t>Alta Wind Energy Center II</t>
  </si>
  <si>
    <t>AW02</t>
  </si>
  <si>
    <t>Alta Wind Energy Center III</t>
  </si>
  <si>
    <t>AW03</t>
  </si>
  <si>
    <t>Alta Wind Energy Center IV</t>
  </si>
  <si>
    <t>AW04</t>
  </si>
  <si>
    <t>Alta Wind Energy Center V</t>
  </si>
  <si>
    <t>AW05</t>
  </si>
  <si>
    <t>Carleton College</t>
  </si>
  <si>
    <t>Rice</t>
  </si>
  <si>
    <t>WIND2</t>
  </si>
  <si>
    <t>Dunlap</t>
  </si>
  <si>
    <t>Criterion Power Partners LLC</t>
  </si>
  <si>
    <t>Criterion</t>
  </si>
  <si>
    <t>GARRETT</t>
  </si>
  <si>
    <t>Dutch Energy Corporation</t>
  </si>
  <si>
    <t>Dutch Wind Energy</t>
  </si>
  <si>
    <t>DEC</t>
  </si>
  <si>
    <t>NedWind</t>
  </si>
  <si>
    <t>NEDWIND 40</t>
  </si>
  <si>
    <t>Garnet Energy Corporation</t>
  </si>
  <si>
    <t>Garnet Wind Energy Center</t>
  </si>
  <si>
    <t>Loraine Windpower Project</t>
  </si>
  <si>
    <t>Loraine Windpark Project LLC</t>
  </si>
  <si>
    <t>LWG1</t>
  </si>
  <si>
    <t>LWG2</t>
  </si>
  <si>
    <t>Cedar Point LLC</t>
  </si>
  <si>
    <t>Cedar Point Wind</t>
  </si>
  <si>
    <t>1-139</t>
  </si>
  <si>
    <t>Big Horn Wind II</t>
  </si>
  <si>
    <t>Juniper Canyon I Wind Project</t>
  </si>
  <si>
    <t>FPL Energy Illinois Wind LLC</t>
  </si>
  <si>
    <t>GE1.5</t>
  </si>
  <si>
    <t>Diamond Shamrock Refining Company LP</t>
  </si>
  <si>
    <t>Sunray Wind I</t>
  </si>
  <si>
    <t>Duke Energy Top Of the World WindPower</t>
  </si>
  <si>
    <t>Top of the World Windpower Project</t>
  </si>
  <si>
    <t>TOTW1</t>
  </si>
  <si>
    <t>Crossroads Wind Farm</t>
  </si>
  <si>
    <t>1-98</t>
  </si>
  <si>
    <t>Leaning Juniper Wind Power II</t>
  </si>
  <si>
    <t>White Oak Energy LLC</t>
  </si>
  <si>
    <t>Elk City LLC</t>
  </si>
  <si>
    <t>Baldwin Wind LLC</t>
  </si>
  <si>
    <t>GE1</t>
  </si>
  <si>
    <t>Uilk Wind LLC</t>
  </si>
  <si>
    <t>FA01</t>
  </si>
  <si>
    <t>Goldwind</t>
  </si>
  <si>
    <t>GW 77/1500</t>
  </si>
  <si>
    <t>FA02</t>
  </si>
  <si>
    <t>FA03</t>
  </si>
  <si>
    <t>Fox Island Wind LLC</t>
  </si>
  <si>
    <t>Red Mesa Wind LLC</t>
  </si>
  <si>
    <t>Sandoval</t>
  </si>
  <si>
    <t>1.6 SLE</t>
  </si>
  <si>
    <t>CPV Keenan II Renewable Energy Co LLC</t>
  </si>
  <si>
    <t>Keenan II Renewable Energy Co LLC</t>
  </si>
  <si>
    <t>Lakefield Wind Project LLC</t>
  </si>
  <si>
    <t>LAKE1</t>
  </si>
  <si>
    <t>Adams Wind Generations LLC</t>
  </si>
  <si>
    <t>Meeker</t>
  </si>
  <si>
    <t>AWG</t>
  </si>
  <si>
    <t>Alstom</t>
  </si>
  <si>
    <t>ECO86</t>
  </si>
  <si>
    <t>Dry Lake Wind II LLC</t>
  </si>
  <si>
    <t>New England Wind LLC</t>
  </si>
  <si>
    <t>Berkshire</t>
  </si>
  <si>
    <t>Community Wind North LLC</t>
  </si>
  <si>
    <t>34505</t>
  </si>
  <si>
    <t>Ridgewind Power Partners LLC</t>
  </si>
  <si>
    <t>Ridgewind</t>
  </si>
  <si>
    <t>Ashtabula Wind III LLC</t>
  </si>
  <si>
    <t>GE16</t>
  </si>
  <si>
    <t>Danielson Wind Farms LLC</t>
  </si>
  <si>
    <t>DWF</t>
  </si>
  <si>
    <t>Notus Clean Energy LLC</t>
  </si>
  <si>
    <t>Notus Wind 1</t>
  </si>
  <si>
    <t>Sherbino II</t>
  </si>
  <si>
    <t>RPMA Operations LLC</t>
  </si>
  <si>
    <t>Elk Wind Farm</t>
  </si>
  <si>
    <t>Delaware</t>
  </si>
  <si>
    <t>NORD</t>
  </si>
  <si>
    <t>N100/2500</t>
  </si>
  <si>
    <t>DTE Electric Company</t>
  </si>
  <si>
    <t>Gratiot Wind Park</t>
  </si>
  <si>
    <t>Gratiot</t>
  </si>
  <si>
    <t>Buffalo Ridge II LLC</t>
  </si>
  <si>
    <t>Aegis Renewables LLC</t>
  </si>
  <si>
    <t>Ryegrass Windfarm</t>
  </si>
  <si>
    <t>Hammett Hill Windfarm</t>
  </si>
  <si>
    <t>Mainline Windfarm</t>
  </si>
  <si>
    <t>Desert Meadow Windfarm</t>
  </si>
  <si>
    <t>Cold Springs Windfarm</t>
  </si>
  <si>
    <t>Minnesota Municipal Power Agny</t>
  </si>
  <si>
    <t>Oak Glen Wind Farm</t>
  </si>
  <si>
    <t>V90-2.0</t>
  </si>
  <si>
    <t>Valley View Transmission LLC</t>
  </si>
  <si>
    <t>VVT</t>
  </si>
  <si>
    <t>Two Ponds Windfarm</t>
  </si>
  <si>
    <t>Laurel Mountain</t>
  </si>
  <si>
    <t>Barbour</t>
  </si>
  <si>
    <t>Blue Creek Wind Project</t>
  </si>
  <si>
    <t>Van Wert</t>
  </si>
  <si>
    <t>Mountain View IV</t>
  </si>
  <si>
    <t>SunEdison LLC</t>
  </si>
  <si>
    <t>Bishop Hill Energy LLC</t>
  </si>
  <si>
    <t>Crystal Lake 3 LLC</t>
  </si>
  <si>
    <t>Garden Wind LLC</t>
  </si>
  <si>
    <t>Hardin</t>
  </si>
  <si>
    <t>Ralls Wind Farm LLC</t>
  </si>
  <si>
    <t>Ralls Wind Farm</t>
  </si>
  <si>
    <t>Crosby</t>
  </si>
  <si>
    <t>SANY</t>
  </si>
  <si>
    <t>SE8720IIIE</t>
  </si>
  <si>
    <t>Manzana Wind LLC</t>
  </si>
  <si>
    <t>Settlers Trail Wind Farm LLC</t>
  </si>
  <si>
    <t>Iroquois</t>
  </si>
  <si>
    <t>STWF</t>
  </si>
  <si>
    <t>Laurel Wind Farm</t>
  </si>
  <si>
    <t>Marshall</t>
  </si>
  <si>
    <t>LWF</t>
  </si>
  <si>
    <t>Rolling Hills Wind Farm</t>
  </si>
  <si>
    <t>Cass</t>
  </si>
  <si>
    <t>RHWF</t>
  </si>
  <si>
    <t>Ocotillo Express LLC</t>
  </si>
  <si>
    <t>Imperial</t>
  </si>
  <si>
    <t>KODE Novus I</t>
  </si>
  <si>
    <t>Texas</t>
  </si>
  <si>
    <t>NOVUS</t>
  </si>
  <si>
    <t>D9.2</t>
  </si>
  <si>
    <t>DeWind Frisco</t>
  </si>
  <si>
    <t>FRISC</t>
  </si>
  <si>
    <t>Trinity Hills</t>
  </si>
  <si>
    <t>Young</t>
  </si>
  <si>
    <t>Caithness Shepherds Flat LLC</t>
  </si>
  <si>
    <t>North Hurlburt Wind LLC</t>
  </si>
  <si>
    <t>NORTH</t>
  </si>
  <si>
    <t>2.5-100</t>
  </si>
  <si>
    <t>Kawailoa Wind LLC</t>
  </si>
  <si>
    <t>Kawailoa Wind</t>
  </si>
  <si>
    <t>Palouse</t>
  </si>
  <si>
    <t>Whitman</t>
  </si>
  <si>
    <t>Bingham Wind</t>
  </si>
  <si>
    <t>Piscataquis</t>
  </si>
  <si>
    <t>V112-3.3</t>
  </si>
  <si>
    <t>Winona County Wind LLC</t>
  </si>
  <si>
    <t>Winona</t>
  </si>
  <si>
    <t>WCW</t>
  </si>
  <si>
    <t>Unison</t>
  </si>
  <si>
    <t>U57</t>
  </si>
  <si>
    <t>South Hurlburt Wind LLC</t>
  </si>
  <si>
    <t>SOUTH</t>
  </si>
  <si>
    <t>Horseshoe Bend Wind LLC</t>
  </si>
  <si>
    <t>HORSE</t>
  </si>
  <si>
    <t>Shirley Wind LLC</t>
  </si>
  <si>
    <t>Shirley Wind</t>
  </si>
  <si>
    <t>GE Wind Energy LLC</t>
  </si>
  <si>
    <t>GE 1.7-100 Prototype</t>
  </si>
  <si>
    <t>1.7SF</t>
  </si>
  <si>
    <t>Record Hill Wind LLC</t>
  </si>
  <si>
    <t>Record Hill Wind</t>
  </si>
  <si>
    <t>Oxford</t>
  </si>
  <si>
    <t>RHW</t>
  </si>
  <si>
    <t>V.H. Cooper &amp; Co., Inc.</t>
  </si>
  <si>
    <t>Cooper Farms VW Project</t>
  </si>
  <si>
    <t>Industrial Non-CHP</t>
  </si>
  <si>
    <t>GW 87/1500</t>
  </si>
  <si>
    <t>PaTu Wind Farm LLC</t>
  </si>
  <si>
    <t>PATU</t>
  </si>
  <si>
    <t>Shiloh III Wind Project LLC</t>
  </si>
  <si>
    <t>FPLE Wind, LLC</t>
  </si>
  <si>
    <t>Minco Wind I, LLC</t>
  </si>
  <si>
    <t>Grady</t>
  </si>
  <si>
    <t>Broken Bow Wind LLC</t>
  </si>
  <si>
    <t>Foundation HA Energy Generation, LLC</t>
  </si>
  <si>
    <t>Teichert Materials-Teichert Vernalis</t>
  </si>
  <si>
    <t>San Joaquin</t>
  </si>
  <si>
    <t>Pinnacle Wind Force LLC</t>
  </si>
  <si>
    <t>Mineral</t>
  </si>
  <si>
    <t>New Harvest Wind Project LLC</t>
  </si>
  <si>
    <t>Crawford</t>
  </si>
  <si>
    <t>Lincoln Electric Company</t>
  </si>
  <si>
    <t>LE Wind Turbine 1</t>
  </si>
  <si>
    <t>Cuyahoga</t>
  </si>
  <si>
    <t>Kenersys</t>
  </si>
  <si>
    <t>K100 2.5</t>
  </si>
  <si>
    <t>Waverly Wind Farm LLC</t>
  </si>
  <si>
    <t>Coffey</t>
  </si>
  <si>
    <t>G114-2.0</t>
  </si>
  <si>
    <t>Blue Canyon Windpower VI LLC</t>
  </si>
  <si>
    <t>Hidalgo Wind Farm LLC</t>
  </si>
  <si>
    <t>Hidalgo</t>
  </si>
  <si>
    <t>Paulding Wind Farm II LLC</t>
  </si>
  <si>
    <t>Paulding Wind Farm II</t>
  </si>
  <si>
    <t>Paulding</t>
  </si>
  <si>
    <t>Rising Tree Wind Farm LLC</t>
  </si>
  <si>
    <t>Rising Tree Wind Farm</t>
  </si>
  <si>
    <t>Foundation ST</t>
  </si>
  <si>
    <t>Meadow Lake Wind Farm V LLC</t>
  </si>
  <si>
    <t>Wolverine Wind Energy, LLC</t>
  </si>
  <si>
    <t>Wolverine</t>
  </si>
  <si>
    <t>Bulldog Wind Energy, LLC</t>
  </si>
  <si>
    <t>Bulldog</t>
  </si>
  <si>
    <t>Linden Wind Energy Project</t>
  </si>
  <si>
    <t>LW1</t>
  </si>
  <si>
    <t>Performance Services</t>
  </si>
  <si>
    <t>Union City Wind Turbine</t>
  </si>
  <si>
    <t>Randolph</t>
  </si>
  <si>
    <t>N54/1000</t>
  </si>
  <si>
    <t>Randolph Eastern School Wind Turbine</t>
  </si>
  <si>
    <t>Ironwood Windpower LLC</t>
  </si>
  <si>
    <t>Ironwood Wind</t>
  </si>
  <si>
    <t>Vestas Towers America, Inc</t>
  </si>
  <si>
    <t>Vestas Towers America, Inc.</t>
  </si>
  <si>
    <t>Pueblo</t>
  </si>
  <si>
    <t>V100</t>
  </si>
  <si>
    <t>Enel Green Power NA, Inc.</t>
  </si>
  <si>
    <t>Prairie Rose Wind Farm</t>
  </si>
  <si>
    <t>PR1</t>
  </si>
  <si>
    <t>1.68-82.5</t>
  </si>
  <si>
    <t>Zotos International</t>
  </si>
  <si>
    <t>Zotos International WPGF</t>
  </si>
  <si>
    <t>Ontario</t>
  </si>
  <si>
    <t>Hyundai</t>
  </si>
  <si>
    <t>HQ1650</t>
  </si>
  <si>
    <t>WT2</t>
  </si>
  <si>
    <t>Elm Creek Wind II LLC</t>
  </si>
  <si>
    <t>Cimarron Windpower II, LLC</t>
  </si>
  <si>
    <t>Cimarron Windpower II</t>
  </si>
  <si>
    <t>Pioneer Trail Wind Farm, LLC</t>
  </si>
  <si>
    <t>PTWF</t>
  </si>
  <si>
    <t>Post Rock Wind Power Project, LLC</t>
  </si>
  <si>
    <t>Ellsworth</t>
  </si>
  <si>
    <t>DOE National Renewable Energy Laboratory</t>
  </si>
  <si>
    <t>DOE Golden NWTC Turbine Side</t>
  </si>
  <si>
    <t>Jefferson</t>
  </si>
  <si>
    <t>ALSTO</t>
  </si>
  <si>
    <t>ECO110</t>
  </si>
  <si>
    <t>GAMES</t>
  </si>
  <si>
    <t>GEDOE</t>
  </si>
  <si>
    <t>Vasco Winds, LLC</t>
  </si>
  <si>
    <t>Vasco Winds</t>
  </si>
  <si>
    <t>NextEra Energy Montezuma Wind II, LLC</t>
  </si>
  <si>
    <t>Montezuma Wind II</t>
  </si>
  <si>
    <t>Massachusetts Mun Wholes Electric Co</t>
  </si>
  <si>
    <t>Berkshire Wind Power Project</t>
  </si>
  <si>
    <t>BWP</t>
  </si>
  <si>
    <t>Shiloh IV Wind Project LLC</t>
  </si>
  <si>
    <t>University of Minnestoa Morris Campus</t>
  </si>
  <si>
    <t>UMM Wind Turbine</t>
  </si>
  <si>
    <t>Stevens</t>
  </si>
  <si>
    <t>UMM1</t>
  </si>
  <si>
    <t>Suzlon Project VIII LLC</t>
  </si>
  <si>
    <t>Hartley</t>
  </si>
  <si>
    <t>SP111</t>
  </si>
  <si>
    <t>S111</t>
  </si>
  <si>
    <t>SP97</t>
  </si>
  <si>
    <t>S97-2100</t>
  </si>
  <si>
    <t>Laurel Wind Energy LLC</t>
  </si>
  <si>
    <t>Laurel Hill Wind</t>
  </si>
  <si>
    <t>Lycoming</t>
  </si>
  <si>
    <t>Gordon Butte Wind LLC</t>
  </si>
  <si>
    <t>Meagher</t>
  </si>
  <si>
    <t>GBW</t>
  </si>
  <si>
    <t>Idaho Winds LLC</t>
  </si>
  <si>
    <t>Sawtooth Wind Project</t>
  </si>
  <si>
    <t>Los Vientos Wind 1A, LLC</t>
  </si>
  <si>
    <t>Los Vientos Wind 1A</t>
  </si>
  <si>
    <t>Cameron</t>
  </si>
  <si>
    <t>Los Vientos Wind 1B, LLC</t>
  </si>
  <si>
    <t>Los Vientos Wind 1B</t>
  </si>
  <si>
    <t>MWT-102/2.4</t>
  </si>
  <si>
    <t>TPW Petersburg LLC</t>
  </si>
  <si>
    <t>TPW Petersburg</t>
  </si>
  <si>
    <t>PETE</t>
  </si>
  <si>
    <t>Coastal Community Action Program</t>
  </si>
  <si>
    <t>Coastal Energy Project</t>
  </si>
  <si>
    <t>Grays Harbor</t>
  </si>
  <si>
    <t>Pacific Wind LLC</t>
  </si>
  <si>
    <t>Power County Wind Park South LLC</t>
  </si>
  <si>
    <t>Power County Wind Park South</t>
  </si>
  <si>
    <t>Power</t>
  </si>
  <si>
    <t>PCWPS</t>
  </si>
  <si>
    <t>Power County Wind Park North LLC</t>
  </si>
  <si>
    <t>Power County Wind Park North</t>
  </si>
  <si>
    <t>PCWPN</t>
  </si>
  <si>
    <t>Cimarron Wind Energy LLC</t>
  </si>
  <si>
    <t>CPV1</t>
  </si>
  <si>
    <t>Ridgeline Energy LLC</t>
  </si>
  <si>
    <t>Rockland Wind Farm</t>
  </si>
  <si>
    <t>RLWF</t>
  </si>
  <si>
    <t>Adams Electric Cooperative</t>
  </si>
  <si>
    <t>Brown County Wind Turbine</t>
  </si>
  <si>
    <t>Mehoopany Wind Energy LLC</t>
  </si>
  <si>
    <t>1.6-82.5</t>
  </si>
  <si>
    <t>Windstar 1</t>
  </si>
  <si>
    <t>Kingman 1</t>
  </si>
  <si>
    <t>Mohave</t>
  </si>
  <si>
    <t>Flat Ridge 2 Wind Energy LLC</t>
  </si>
  <si>
    <t>Foundation AB</t>
  </si>
  <si>
    <t>Foundation IE</t>
  </si>
  <si>
    <t>San Bernardino</t>
  </si>
  <si>
    <t>Bison 2 Wind Energy Center</t>
  </si>
  <si>
    <t>BISO2</t>
  </si>
  <si>
    <t>SWT-3.0-101</t>
  </si>
  <si>
    <t>Bison 3 Wind Energy Center</t>
  </si>
  <si>
    <t>BISO3</t>
  </si>
  <si>
    <t>Magic Valley Wind Farm I LLC</t>
  </si>
  <si>
    <t>Willacy</t>
  </si>
  <si>
    <t>MV1</t>
  </si>
  <si>
    <t>Lime Wind LLC</t>
  </si>
  <si>
    <t>Lime Wind</t>
  </si>
  <si>
    <t>Baker</t>
  </si>
  <si>
    <t>T1-6</t>
  </si>
  <si>
    <t>NTK 500/41</t>
  </si>
  <si>
    <t>GL Wind LLC</t>
  </si>
  <si>
    <t>GL Wind</t>
  </si>
  <si>
    <t>TURB1</t>
  </si>
  <si>
    <t>TURB2</t>
  </si>
  <si>
    <t>University of Minnesota WCROC</t>
  </si>
  <si>
    <t>WCROC Wind Farm</t>
  </si>
  <si>
    <t>Rippey Wind Farm</t>
  </si>
  <si>
    <t>Hawkeye Wind Farm</t>
  </si>
  <si>
    <t>Mustang Hills LLC</t>
  </si>
  <si>
    <t>AW06</t>
  </si>
  <si>
    <t>Pinyon Pines Wind I, LLC</t>
  </si>
  <si>
    <t>Pinyon Pine I</t>
  </si>
  <si>
    <t>AW07</t>
  </si>
  <si>
    <t>Alta Wind VIII</t>
  </si>
  <si>
    <t>AW08</t>
  </si>
  <si>
    <t>Pinyon Pines Wind II, LLC</t>
  </si>
  <si>
    <t>Pinyon Pine II</t>
  </si>
  <si>
    <t>AW09</t>
  </si>
  <si>
    <t>Franklin County Wind Farm</t>
  </si>
  <si>
    <t>Sigel Wind Park</t>
  </si>
  <si>
    <t>Minden Wind Park</t>
  </si>
  <si>
    <t>McKinley Wind Park</t>
  </si>
  <si>
    <t>Town of Ipswich - (MA)</t>
  </si>
  <si>
    <t>Ipswich Wind Turbine</t>
  </si>
  <si>
    <t>Essex</t>
  </si>
  <si>
    <t>Caney River Wind Project</t>
  </si>
  <si>
    <t>Elk</t>
  </si>
  <si>
    <t>Wildcat Wind Farm I, LLC</t>
  </si>
  <si>
    <t>Tipton</t>
  </si>
  <si>
    <t>Golden Spread Electric Cooperative, Inc</t>
  </si>
  <si>
    <t>Golden Spread Panhandle Wnd Rch</t>
  </si>
  <si>
    <t>PWR</t>
  </si>
  <si>
    <t>Howard Wind Farm</t>
  </si>
  <si>
    <t>Eclipse Wind Farm</t>
  </si>
  <si>
    <t>Guthrie</t>
  </si>
  <si>
    <t>EWF</t>
  </si>
  <si>
    <t>Vienna Wind Farm</t>
  </si>
  <si>
    <t>VIIWF</t>
  </si>
  <si>
    <t>VIWF</t>
  </si>
  <si>
    <t>Morning Light Wind Farm</t>
  </si>
  <si>
    <t>MLWF</t>
  </si>
  <si>
    <t>Regents of the University of Minnesota</t>
  </si>
  <si>
    <t>Eolos Wind Energy Research Field Station</t>
  </si>
  <si>
    <t>Dakota</t>
  </si>
  <si>
    <t>Wildcat Wind, LLC</t>
  </si>
  <si>
    <t>Wildcat Wind</t>
  </si>
  <si>
    <t>Lea</t>
  </si>
  <si>
    <t>Harvest II Windfarm, LLC</t>
  </si>
  <si>
    <t>Harvest 2</t>
  </si>
  <si>
    <t>KODE Novus II</t>
  </si>
  <si>
    <t>NOVII</t>
  </si>
  <si>
    <t>Utah Associated Mun Power Sys</t>
  </si>
  <si>
    <t>Horse Butte Wind I, LLC</t>
  </si>
  <si>
    <t>Tule Wind LLC</t>
  </si>
  <si>
    <t>Baffin Wind</t>
  </si>
  <si>
    <t>Golden Valley Elec Assn Inc</t>
  </si>
  <si>
    <t>Eva Creek Wind</t>
  </si>
  <si>
    <t>Denali</t>
  </si>
  <si>
    <t>EVW</t>
  </si>
  <si>
    <t>Capital Power Corporation</t>
  </si>
  <si>
    <t>Macho Springs Power I</t>
  </si>
  <si>
    <t>Luna</t>
  </si>
  <si>
    <t>GEN</t>
  </si>
  <si>
    <t>Minco Wind II, LLC</t>
  </si>
  <si>
    <t>Brookfield Tehachapi 1</t>
  </si>
  <si>
    <t>BT1</t>
  </si>
  <si>
    <t>Musselshell Wind Project LLC</t>
  </si>
  <si>
    <t>Musselshell Wind Project</t>
  </si>
  <si>
    <t>MS01</t>
  </si>
  <si>
    <t>GW87/1500</t>
  </si>
  <si>
    <t>Shady Oaks Wind Farm</t>
  </si>
  <si>
    <t>GW 82/1500</t>
  </si>
  <si>
    <t>Musselshell Wind Project Two LLC</t>
  </si>
  <si>
    <t>MS02</t>
  </si>
  <si>
    <t>Cashton Greens Wind Farm LLC</t>
  </si>
  <si>
    <t>Cashton Greens Wind Farm</t>
  </si>
  <si>
    <t>Monroe</t>
  </si>
  <si>
    <t>CGWF</t>
  </si>
  <si>
    <t>Spinning Spur Wind LLC</t>
  </si>
  <si>
    <t>Bobcat Bluff Wind Project LLC</t>
  </si>
  <si>
    <t>Archer</t>
  </si>
  <si>
    <t>Spearville 3 LLC</t>
  </si>
  <si>
    <t>Gamesa Wind US</t>
  </si>
  <si>
    <t>Pocahontas Prairie Wind Farm</t>
  </si>
  <si>
    <t>Kingdom Community Wind</t>
  </si>
  <si>
    <t>Orleans</t>
  </si>
  <si>
    <t>Black Hills/Colorado Elec.Util</t>
  </si>
  <si>
    <t>Busch Ranch Wind Energy Farm</t>
  </si>
  <si>
    <t>Huerfano</t>
  </si>
  <si>
    <t>Senate Wind LLC</t>
  </si>
  <si>
    <t>Stephens Ranch Wind Energy LLC</t>
  </si>
  <si>
    <t>Consumers Energy Co</t>
  </si>
  <si>
    <t>Lake Winds Energy Park</t>
  </si>
  <si>
    <t>Mason</t>
  </si>
  <si>
    <t>LWEP</t>
  </si>
  <si>
    <t>Canadian Hills Wind LLC</t>
  </si>
  <si>
    <t>Canadian Hills Wind</t>
  </si>
  <si>
    <t>Canadian</t>
  </si>
  <si>
    <t>Highland North Wind Farm</t>
  </si>
  <si>
    <t>NaturEner Rim Rock Energy LLC</t>
  </si>
  <si>
    <t>NaturEner Rim Rock Energy</t>
  </si>
  <si>
    <t>RR</t>
  </si>
  <si>
    <t>Auwahi Wind Energy LLC</t>
  </si>
  <si>
    <t>Auwahi Wind Energy</t>
  </si>
  <si>
    <t>AWET</t>
  </si>
  <si>
    <t>Twin Ridges Wind Farm</t>
  </si>
  <si>
    <t>Patton Wind Farm</t>
  </si>
  <si>
    <t>Anacacho Wind Farm, LLC</t>
  </si>
  <si>
    <t>Kinney</t>
  </si>
  <si>
    <t>ANA</t>
  </si>
  <si>
    <t>Granite Reliable Power</t>
  </si>
  <si>
    <t>Coos</t>
  </si>
  <si>
    <t>California Ridge Wind Energy LLC</t>
  </si>
  <si>
    <t>Vermilion</t>
  </si>
  <si>
    <t>CR</t>
  </si>
  <si>
    <t>Shooting Star Power Partners, LLC</t>
  </si>
  <si>
    <t>Shooting Star</t>
  </si>
  <si>
    <t>High Mesa Energy, LLC</t>
  </si>
  <si>
    <t>High Mesa</t>
  </si>
  <si>
    <t>Beebe Renewable Energy, LLC</t>
  </si>
  <si>
    <t>Beebe Renewable Energy LLC</t>
  </si>
  <si>
    <t>N117/2400</t>
  </si>
  <si>
    <t>Whitetail Wind Energy, LLC</t>
  </si>
  <si>
    <t>Whitetail</t>
  </si>
  <si>
    <t>Mt Wachusett Community College</t>
  </si>
  <si>
    <t>WTG2</t>
  </si>
  <si>
    <t>Spruce Mountain Wind LLC</t>
  </si>
  <si>
    <t>Spruce Mountain WInd</t>
  </si>
  <si>
    <t>Deepwater Wind Block Island LLC</t>
  </si>
  <si>
    <t>Block Island Wind Farm</t>
  </si>
  <si>
    <t>RI</t>
  </si>
  <si>
    <t>BIWF</t>
  </si>
  <si>
    <t>Offshore Wind Turbine</t>
  </si>
  <si>
    <t>WS</t>
  </si>
  <si>
    <t>Haliade 150</t>
  </si>
  <si>
    <t>Buffalo Center Wind LLC</t>
  </si>
  <si>
    <t>BCW</t>
  </si>
  <si>
    <t>Chisholm View Wind Project</t>
  </si>
  <si>
    <t>Acciona Energy USA Global, LLC</t>
  </si>
  <si>
    <t>Anchor Wind, LLC</t>
  </si>
  <si>
    <t>Cedar</t>
  </si>
  <si>
    <t>AW116/3000</t>
  </si>
  <si>
    <t>Zephyr Wind LLC</t>
  </si>
  <si>
    <t>Community Wind South</t>
  </si>
  <si>
    <t>BayWa r.e Wind LLC</t>
  </si>
  <si>
    <t>BayWa r.e Mozart LLC</t>
  </si>
  <si>
    <t>Kent</t>
  </si>
  <si>
    <t>MWRA Charlestown</t>
  </si>
  <si>
    <t>Charlestown Wind Turbine</t>
  </si>
  <si>
    <t>CWT1</t>
  </si>
  <si>
    <t>Sinovel</t>
  </si>
  <si>
    <t>SL1500/82</t>
  </si>
  <si>
    <t>Windwalkers LLC</t>
  </si>
  <si>
    <t>Rocky Ridge Wind Project LLC</t>
  </si>
  <si>
    <t>Rocky Ridge Wind Project</t>
  </si>
  <si>
    <t>GE 1.</t>
  </si>
  <si>
    <t>1.62-100</t>
  </si>
  <si>
    <t>NextEra Wolf Ridge LLC</t>
  </si>
  <si>
    <t>Wolf Ridge Wind</t>
  </si>
  <si>
    <t>Cooke</t>
  </si>
  <si>
    <t>Stony Creek Wind Farm NY</t>
  </si>
  <si>
    <t>Roeder Family Wind Farm LLC</t>
  </si>
  <si>
    <t>1.6 82.5</t>
  </si>
  <si>
    <t>El Cabo Wind</t>
  </si>
  <si>
    <t>Foundation CA Fund VI Manager LLC</t>
  </si>
  <si>
    <t>Foundation Cemex River Plant</t>
  </si>
  <si>
    <t>Foundation Cemex BMQ</t>
  </si>
  <si>
    <t>Heritage Garden Wind Farm I LLC</t>
  </si>
  <si>
    <t>Delta</t>
  </si>
  <si>
    <t>Foundation Superior Farms</t>
  </si>
  <si>
    <t>Foundation Wal-Mart Red Bluff</t>
  </si>
  <si>
    <t>Tehama</t>
  </si>
  <si>
    <t>Meadow Creek Project Company</t>
  </si>
  <si>
    <t>MCPC</t>
  </si>
  <si>
    <t>Bishop Hill Energy II, LLC</t>
  </si>
  <si>
    <t>Bishop Hill II Wind Farm</t>
  </si>
  <si>
    <t>Foundation CA Fund V Manager, LLC</t>
  </si>
  <si>
    <t>Foundation Cemex Madison</t>
  </si>
  <si>
    <t>Yolo</t>
  </si>
  <si>
    <t>Foundation RRM</t>
  </si>
  <si>
    <t>Foundation NWNA</t>
  </si>
  <si>
    <t>Echo Wind Park</t>
  </si>
  <si>
    <t>Limon</t>
  </si>
  <si>
    <t>Limon Wind I</t>
  </si>
  <si>
    <t>Limon Wind II</t>
  </si>
  <si>
    <t>NextEra Energy Resources Ensign Wind</t>
  </si>
  <si>
    <t>Ensign Wind LLC</t>
  </si>
  <si>
    <t>Groton Wind LLC</t>
  </si>
  <si>
    <t>Grafton</t>
  </si>
  <si>
    <t>G78-2.0</t>
  </si>
  <si>
    <t>North Sky River Energy LLC</t>
  </si>
  <si>
    <t>Perrin Ranch Wind LLC</t>
  </si>
  <si>
    <t>Coconino</t>
  </si>
  <si>
    <t>Cirrus Wind 1 LLC</t>
  </si>
  <si>
    <t>Lynn</t>
  </si>
  <si>
    <t>CW</t>
  </si>
  <si>
    <t>CCWE</t>
  </si>
  <si>
    <t>CCWE-3600/115.D</t>
  </si>
  <si>
    <t>Minco Wind III, LLC</t>
  </si>
  <si>
    <t>Blackwell Wind, LLC</t>
  </si>
  <si>
    <t>NextEra-Blackwell Wind, LLC</t>
  </si>
  <si>
    <t>Kay</t>
  </si>
  <si>
    <t>NorthWestern Energy</t>
  </si>
  <si>
    <t>Spion Kop Wind Farm</t>
  </si>
  <si>
    <t>Judith Basin</t>
  </si>
  <si>
    <t>SKW25</t>
  </si>
  <si>
    <t>Haviland Plastic Products Co</t>
  </si>
  <si>
    <t>Haviland Plastic Products</t>
  </si>
  <si>
    <t>WTGA</t>
  </si>
  <si>
    <t>WTGB</t>
  </si>
  <si>
    <t>WTGC</t>
  </si>
  <si>
    <t>Wagner Wind LLC</t>
  </si>
  <si>
    <t>Georgia Mountain Community Wind, LLC</t>
  </si>
  <si>
    <t>Georgia Mountain Community Wind Farm</t>
  </si>
  <si>
    <t>Chittenden</t>
  </si>
  <si>
    <t>GMCW</t>
  </si>
  <si>
    <t>GW 100/2500</t>
  </si>
  <si>
    <t>Pattern Panhandle Wind LLC</t>
  </si>
  <si>
    <t>1.85-87</t>
  </si>
  <si>
    <t>Goldthwaite Wind Energy Facility</t>
  </si>
  <si>
    <t>Mills</t>
  </si>
  <si>
    <t>Prairie Breeze</t>
  </si>
  <si>
    <t>Antelope</t>
  </si>
  <si>
    <t>FPL Energy Stateline II Inc</t>
  </si>
  <si>
    <t>Vansycle II Wind Energy Center</t>
  </si>
  <si>
    <t>SIE23</t>
  </si>
  <si>
    <t>Tuscola Bay Wind LLC</t>
  </si>
  <si>
    <t>Tuscola Bay Wind</t>
  </si>
  <si>
    <t>Tuscola</t>
  </si>
  <si>
    <t>Majestic II Wind</t>
  </si>
  <si>
    <t>Blue Summit Wind LLC</t>
  </si>
  <si>
    <t>Wilbarger</t>
  </si>
  <si>
    <t>Alta Wind X</t>
  </si>
  <si>
    <t>AW10</t>
  </si>
  <si>
    <t>2.85-103</t>
  </si>
  <si>
    <t>Alta Wind XI</t>
  </si>
  <si>
    <t>AW11</t>
  </si>
  <si>
    <t>Pantex (NNSA)</t>
  </si>
  <si>
    <t>Pantex</t>
  </si>
  <si>
    <t>Luther College Wind Energy Project LLC</t>
  </si>
  <si>
    <t>Luther College Wind Project</t>
  </si>
  <si>
    <t>Winneshiek</t>
  </si>
  <si>
    <t>WTG01</t>
  </si>
  <si>
    <t>New London Municipal Utilities</t>
  </si>
  <si>
    <t>NLMU Wind</t>
  </si>
  <si>
    <t>NLMU</t>
  </si>
  <si>
    <t>VENSYS82</t>
  </si>
  <si>
    <t>Headwaters Wind Farm LLC</t>
  </si>
  <si>
    <t>Harbor Wind Tenant LLC</t>
  </si>
  <si>
    <t>Harbor Wind LLC</t>
  </si>
  <si>
    <t>Nueces</t>
  </si>
  <si>
    <t>Guodian United Power</t>
  </si>
  <si>
    <t>GUP1500-82</t>
  </si>
  <si>
    <t>Fire Island Wind LLC</t>
  </si>
  <si>
    <t>Fire Island Wind</t>
  </si>
  <si>
    <t>Anchorage</t>
  </si>
  <si>
    <t>Gamesa Wind US LLC</t>
  </si>
  <si>
    <t>Swauk Wind LLC</t>
  </si>
  <si>
    <t>SW</t>
  </si>
  <si>
    <t>G58-850</t>
  </si>
  <si>
    <t>Junction Hilltop Management LLC</t>
  </si>
  <si>
    <t>Junction Hilltop Wind Farm</t>
  </si>
  <si>
    <t>JHW</t>
  </si>
  <si>
    <t>Cumberland Rose Wind Energy, LLC</t>
  </si>
  <si>
    <t>Cumberland Rose</t>
  </si>
  <si>
    <t>Forward Fontanelle Power, LLC</t>
  </si>
  <si>
    <t>Fontanelle</t>
  </si>
  <si>
    <t>Greenfield Wind Power, LLC</t>
  </si>
  <si>
    <t>Greenfield Wind</t>
  </si>
  <si>
    <t>Meadow Ridge Wind Energy, LLC</t>
  </si>
  <si>
    <t>Meadow Ridge</t>
  </si>
  <si>
    <t>Sky Volt, LLC</t>
  </si>
  <si>
    <t>Sky Volt</t>
  </si>
  <si>
    <t>Wiota Wind Energy, LLC #1</t>
  </si>
  <si>
    <t>Wiota</t>
  </si>
  <si>
    <t>Broadview Energy Prime LLC</t>
  </si>
  <si>
    <t>0001</t>
  </si>
  <si>
    <t>V82</t>
  </si>
  <si>
    <t>Broadview Energy Prime 2 LLC</t>
  </si>
  <si>
    <t>0002</t>
  </si>
  <si>
    <t>Buffalo Dunes Wind Project LLC</t>
  </si>
  <si>
    <t>Buffalo Dunes Wind Project</t>
  </si>
  <si>
    <t>Haskell</t>
  </si>
  <si>
    <t>1.85-82.5</t>
  </si>
  <si>
    <t>Alaska Environmental Power</t>
  </si>
  <si>
    <t>Delta Wind Farm</t>
  </si>
  <si>
    <t>Southeast Fairbanks</t>
  </si>
  <si>
    <t>EWT1</t>
  </si>
  <si>
    <t>EWT2</t>
  </si>
  <si>
    <t>NW1</t>
  </si>
  <si>
    <t>Southwest Windpower</t>
  </si>
  <si>
    <t>Skystream 3.7</t>
  </si>
  <si>
    <t>Huerfano River Wind, LLC</t>
  </si>
  <si>
    <t>Huerfano River Wind</t>
  </si>
  <si>
    <t>SE11020</t>
  </si>
  <si>
    <t>Tucannon River Wind Farm</t>
  </si>
  <si>
    <t>Pheasant Run Wind LLC</t>
  </si>
  <si>
    <t>Tuscola Wind II LLC</t>
  </si>
  <si>
    <t>Steele Flats Wind Project LLC</t>
  </si>
  <si>
    <t>Grandview Wind Farm, LLC</t>
  </si>
  <si>
    <t>GRVWI</t>
  </si>
  <si>
    <t>Saddleback Ridge Wind, LLC</t>
  </si>
  <si>
    <t>Saddleback Ridge Wind Farm</t>
  </si>
  <si>
    <t>SRW1</t>
  </si>
  <si>
    <t>SRW2</t>
  </si>
  <si>
    <t>Canton Mountain Wind LLC</t>
  </si>
  <si>
    <t>Canton Mountain Wind</t>
  </si>
  <si>
    <t>Consolidated Edison Solutions Inc</t>
  </si>
  <si>
    <t>RP Wind</t>
  </si>
  <si>
    <t>RPOH</t>
  </si>
  <si>
    <t>Odell Wind Farm</t>
  </si>
  <si>
    <t>Courtenay Wind Farm</t>
  </si>
  <si>
    <t>Stutsman</t>
  </si>
  <si>
    <t>V100-2.0</t>
  </si>
  <si>
    <t>US Air Force</t>
  </si>
  <si>
    <t>Cape Cod Air Force Station - 6 SWS</t>
  </si>
  <si>
    <t>GE-3</t>
  </si>
  <si>
    <t>GE-4</t>
  </si>
  <si>
    <t>Alexander Wind Farm LLC</t>
  </si>
  <si>
    <t>Rush</t>
  </si>
  <si>
    <t>Gratiot County Wind LLC</t>
  </si>
  <si>
    <t>Route 66 Wind Plant</t>
  </si>
  <si>
    <t>RT661</t>
  </si>
  <si>
    <t>Osage Wind, LLC</t>
  </si>
  <si>
    <t>Osage</t>
  </si>
  <si>
    <t>1.7-103</t>
  </si>
  <si>
    <t>Hancock Wind Plant</t>
  </si>
  <si>
    <t>HANC1</t>
  </si>
  <si>
    <t>V117-3.3</t>
  </si>
  <si>
    <t>Apple Blossom Wind, LLC</t>
  </si>
  <si>
    <t>Apple Blossom Wind Farm</t>
  </si>
  <si>
    <t>APLB1</t>
  </si>
  <si>
    <t>V126-3.45</t>
  </si>
  <si>
    <t>South Fork Wind LLC</t>
  </si>
  <si>
    <t>South Fork Wind Farm</t>
  </si>
  <si>
    <t>STFK1</t>
  </si>
  <si>
    <t>2.3-116</t>
  </si>
  <si>
    <t>Black Oak Wind, LLC</t>
  </si>
  <si>
    <t>Black Oak Wind Farm</t>
  </si>
  <si>
    <t>Stearns</t>
  </si>
  <si>
    <t>BHE Renewables, LLC</t>
  </si>
  <si>
    <t>Grande Prairie Wind Farm</t>
  </si>
  <si>
    <t>Holt</t>
  </si>
  <si>
    <t>Brookfield</t>
  </si>
  <si>
    <t>WPH2</t>
  </si>
  <si>
    <t>Pattern Panhandle Wind 2 LLC</t>
  </si>
  <si>
    <t>Miami Wind Energy Center</t>
  </si>
  <si>
    <t>Roberts</t>
  </si>
  <si>
    <t>Southern Power Co</t>
  </si>
  <si>
    <t>Wake Wind Energy Center</t>
  </si>
  <si>
    <t>Buckeye Wind Energy Center</t>
  </si>
  <si>
    <t>Ellis</t>
  </si>
  <si>
    <t>Marsh Hill Wind Farm</t>
  </si>
  <si>
    <t>1.6-103</t>
  </si>
  <si>
    <t>Spring Canyon Expansion Wind Energy Ctr</t>
  </si>
  <si>
    <t>SCIII</t>
  </si>
  <si>
    <t>Roosevelt County</t>
  </si>
  <si>
    <t>Longhorn Wind</t>
  </si>
  <si>
    <t>Briscoe</t>
  </si>
  <si>
    <t>TX Hereford Wind</t>
  </si>
  <si>
    <t>Deaf Smith</t>
  </si>
  <si>
    <t>Spinning Spur Wind II</t>
  </si>
  <si>
    <t>Spinning Spur Wind III</t>
  </si>
  <si>
    <t>Cross Winds Energy Park</t>
  </si>
  <si>
    <t>CWEP</t>
  </si>
  <si>
    <t>Red Horse 2</t>
  </si>
  <si>
    <t>Cochise</t>
  </si>
  <si>
    <t>RH2W</t>
  </si>
  <si>
    <t>Lakeswind Power Partners</t>
  </si>
  <si>
    <t>Enbridge</t>
  </si>
  <si>
    <t>Keechi Wind</t>
  </si>
  <si>
    <t>KW1</t>
  </si>
  <si>
    <t>Bison 4 Wind Energy Center</t>
  </si>
  <si>
    <t>BISO4</t>
  </si>
  <si>
    <t>SWT-3.2-113</t>
  </si>
  <si>
    <t>Highland Wind Project (IA)</t>
  </si>
  <si>
    <t>O'Brien</t>
  </si>
  <si>
    <t>HLWF</t>
  </si>
  <si>
    <t>HLWF2</t>
  </si>
  <si>
    <t>HLWF3</t>
  </si>
  <si>
    <t>HLWF4</t>
  </si>
  <si>
    <t>HLWF5</t>
  </si>
  <si>
    <t>HLWF6</t>
  </si>
  <si>
    <t>HLWF7</t>
  </si>
  <si>
    <t>Lundgren Wind Project</t>
  </si>
  <si>
    <t>Webster</t>
  </si>
  <si>
    <t>LGWF</t>
  </si>
  <si>
    <t>Macksburg Wind Project</t>
  </si>
  <si>
    <t>MBWF</t>
  </si>
  <si>
    <t>Wellsburg Wind Project</t>
  </si>
  <si>
    <t>Grundy</t>
  </si>
  <si>
    <t>WBWF</t>
  </si>
  <si>
    <t>FPC Services Inc.</t>
  </si>
  <si>
    <t>Com Adam 1WF-1</t>
  </si>
  <si>
    <t>ADAM</t>
  </si>
  <si>
    <t>EVE</t>
  </si>
  <si>
    <t>Big Turtle Wind Farm, LLC</t>
  </si>
  <si>
    <t>BTWF1</t>
  </si>
  <si>
    <t>BTWF2</t>
  </si>
  <si>
    <t>Pilot Hill Wind Farm</t>
  </si>
  <si>
    <t>Kankakee</t>
  </si>
  <si>
    <t>K4-1</t>
  </si>
  <si>
    <t>Balko Wind LLC</t>
  </si>
  <si>
    <t>BAL1</t>
  </si>
  <si>
    <t>Kingfisher Wind LLC</t>
  </si>
  <si>
    <t>Kingfisher</t>
  </si>
  <si>
    <t>KNG1</t>
  </si>
  <si>
    <t>Fourmile Wind Energy, LLC</t>
  </si>
  <si>
    <t>Fourmile Ridge</t>
  </si>
  <si>
    <t>Beebe 1B Renewable Energy, LLC</t>
  </si>
  <si>
    <t>Beebe 1B</t>
  </si>
  <si>
    <t>Hamilton Wind Energy LLC</t>
  </si>
  <si>
    <t>Story City Wind Project</t>
  </si>
  <si>
    <t>WT01</t>
  </si>
  <si>
    <t>Norsemen Wind Energy, LLC</t>
  </si>
  <si>
    <t>Traer Wind Project</t>
  </si>
  <si>
    <t>Tama</t>
  </si>
  <si>
    <t>Origin Wind</t>
  </si>
  <si>
    <t>Anderson Wind I</t>
  </si>
  <si>
    <t>Chaves</t>
  </si>
  <si>
    <t>AND1</t>
  </si>
  <si>
    <t>Anderson Wind II</t>
  </si>
  <si>
    <t>AND2</t>
  </si>
  <si>
    <t>Camelot Wind LLC</t>
  </si>
  <si>
    <t>CMLTW</t>
  </si>
  <si>
    <t>Thunder Spirit Wind, LLC</t>
  </si>
  <si>
    <t>Adams</t>
  </si>
  <si>
    <t>THNDR</t>
  </si>
  <si>
    <t>Fairfield Wind</t>
  </si>
  <si>
    <t>Teton</t>
  </si>
  <si>
    <t>T 1-6</t>
  </si>
  <si>
    <t>Broken Bow Wind II, LLC</t>
  </si>
  <si>
    <t>BBII</t>
  </si>
  <si>
    <t>Dept of Corrections NCCI Wind</t>
  </si>
  <si>
    <t>WND-1</t>
  </si>
  <si>
    <t>WND-2</t>
  </si>
  <si>
    <t>NextEra Energy Resources Breckinridge</t>
  </si>
  <si>
    <t>Breckinridge Wind Project LLC</t>
  </si>
  <si>
    <t>St. Olaf College</t>
  </si>
  <si>
    <t>St. Olaf Wind Turbine</t>
  </si>
  <si>
    <t>OLFWT</t>
  </si>
  <si>
    <t>Goodwell Wind Project LLC</t>
  </si>
  <si>
    <t>GWWP</t>
  </si>
  <si>
    <t>Little Elk Wind Project LLC</t>
  </si>
  <si>
    <t>Washita</t>
  </si>
  <si>
    <t>LEWP</t>
  </si>
  <si>
    <t>Two Dot Wind Farm</t>
  </si>
  <si>
    <t>Mariah Holdings II LLC c/o CAMS</t>
  </si>
  <si>
    <t>Mariah del Norte</t>
  </si>
  <si>
    <t>Parmer</t>
  </si>
  <si>
    <t>MAR1</t>
  </si>
  <si>
    <t>2.4-107</t>
  </si>
  <si>
    <t>Hoopeston Wind LLC</t>
  </si>
  <si>
    <t>HOO1</t>
  </si>
  <si>
    <t>Kingston Wind Independence</t>
  </si>
  <si>
    <t>HQ2000/86</t>
  </si>
  <si>
    <t>Ipswich Wind Independence</t>
  </si>
  <si>
    <t>Case Western Reserve University</t>
  </si>
  <si>
    <t>Euclid Farm, Stamco N-54</t>
  </si>
  <si>
    <t>N-54</t>
  </si>
  <si>
    <t>Shannon Wind LLC</t>
  </si>
  <si>
    <t>Shannon Wind</t>
  </si>
  <si>
    <t>SHAN1</t>
  </si>
  <si>
    <t>Michelangelo Wind 3 LLC</t>
  </si>
  <si>
    <t>AW125/3000</t>
  </si>
  <si>
    <t>Radfords Run Wind Farm</t>
  </si>
  <si>
    <t>Dewitt</t>
  </si>
  <si>
    <t>Drift Sand Wind Project LLC</t>
  </si>
  <si>
    <t>Bruennings Breeze Wind Farm</t>
  </si>
  <si>
    <t>MVII</t>
  </si>
  <si>
    <t>AW100/3000</t>
  </si>
  <si>
    <t>Colbec's Corner, LLC</t>
  </si>
  <si>
    <t>GVII</t>
  </si>
  <si>
    <t>Jericho Power LLC</t>
  </si>
  <si>
    <t>Jericho Power</t>
  </si>
  <si>
    <t>WT 1</t>
  </si>
  <si>
    <t>Carroll Area Wind Farm</t>
  </si>
  <si>
    <t>Chopin Wind LLC</t>
  </si>
  <si>
    <t>Limon III Wind LLC</t>
  </si>
  <si>
    <t>Marshall Wind Farm</t>
  </si>
  <si>
    <t>RPMA</t>
  </si>
  <si>
    <t>Cameron Wind 1 LLC</t>
  </si>
  <si>
    <t>CAM1</t>
  </si>
  <si>
    <t>Fair Wind Power Partners, LLC</t>
  </si>
  <si>
    <t>Fair Wind</t>
  </si>
  <si>
    <t>NorthWestern Energy - (SD)</t>
  </si>
  <si>
    <t>Beethoven Wind</t>
  </si>
  <si>
    <t>Bon Homme</t>
  </si>
  <si>
    <t>B&amp;H80</t>
  </si>
  <si>
    <t>Chapman Ranch Wind LLC</t>
  </si>
  <si>
    <t>Chapman Ranch Wind I</t>
  </si>
  <si>
    <t>CHA1</t>
  </si>
  <si>
    <t>Border Winds Wind Farm</t>
  </si>
  <si>
    <t>Rolette</t>
  </si>
  <si>
    <t>Pleasant Valley Wind Farm</t>
  </si>
  <si>
    <t>Passadumkeag Windpark LLC</t>
  </si>
  <si>
    <t>Q357</t>
  </si>
  <si>
    <t>Optimum Wind 5 LLC</t>
  </si>
  <si>
    <t>Optimum Wind 6 LLC</t>
  </si>
  <si>
    <t>Optimum Wind 7 LLC</t>
  </si>
  <si>
    <t>Optimum Wind 4 LLC</t>
  </si>
  <si>
    <t>Optimum Wind 3 LLC</t>
  </si>
  <si>
    <t>Leonardo Wind 1 LLC</t>
  </si>
  <si>
    <t>Venus Wind 3 LLC</t>
  </si>
  <si>
    <t>Poweshiek</t>
  </si>
  <si>
    <t>Michelangelo Wind 1 LLC</t>
  </si>
  <si>
    <t>Michelangelo Wind 4 LLC</t>
  </si>
  <si>
    <t>Arbuckle Mountain Wind Farm LLC</t>
  </si>
  <si>
    <t>Rising Tree Wind Farm II LLC</t>
  </si>
  <si>
    <t>Rising Tree Wind Farm II</t>
  </si>
  <si>
    <t>Rising Tree Wind Farm III LLC</t>
  </si>
  <si>
    <t>Rising Tree Wind Farm III</t>
  </si>
  <si>
    <t>Windthorst-2</t>
  </si>
  <si>
    <t>Fluvanna Wind Energy LLC</t>
  </si>
  <si>
    <t>Fluvanna</t>
  </si>
  <si>
    <t>FLUV1</t>
  </si>
  <si>
    <t>Mammoth Plains Wind Project</t>
  </si>
  <si>
    <t>Mammoth Plains</t>
  </si>
  <si>
    <t>GE1.7</t>
  </si>
  <si>
    <t>WED NK Green LLC</t>
  </si>
  <si>
    <t>WED NK Green</t>
  </si>
  <si>
    <t>NKG1</t>
  </si>
  <si>
    <t>WED Coventry One, LLC</t>
  </si>
  <si>
    <t>WED Coventry 1</t>
  </si>
  <si>
    <t>WEDC1</t>
  </si>
  <si>
    <t>WED Coventry Two, LLC</t>
  </si>
  <si>
    <t>WED Coventry 2</t>
  </si>
  <si>
    <t>COV2</t>
  </si>
  <si>
    <t>COV2A</t>
  </si>
  <si>
    <t>COV2B</t>
  </si>
  <si>
    <t>WED Coventry Three, LLC</t>
  </si>
  <si>
    <t>WED Coventry 3</t>
  </si>
  <si>
    <t>WEDC3</t>
  </si>
  <si>
    <t>WED Coventry Four, LLC</t>
  </si>
  <si>
    <t>WED Coventry 4</t>
  </si>
  <si>
    <t>WEDC4</t>
  </si>
  <si>
    <t>NextEra Energy Seiling Wind</t>
  </si>
  <si>
    <t>Seiling Wind I</t>
  </si>
  <si>
    <t>SEIL1</t>
  </si>
  <si>
    <t>Seiling Wind II</t>
  </si>
  <si>
    <t>SEIL2</t>
  </si>
  <si>
    <t>WED Coventry Five, LLC</t>
  </si>
  <si>
    <t>WED Coventry 5</t>
  </si>
  <si>
    <t>COV5</t>
  </si>
  <si>
    <t>WED Coventry Six, LLC</t>
  </si>
  <si>
    <t>WED Coventry 6</t>
  </si>
  <si>
    <t>COV6</t>
  </si>
  <si>
    <t>COV6A</t>
  </si>
  <si>
    <t>COV6B</t>
  </si>
  <si>
    <t>Los Vientos Windpower III, LLC</t>
  </si>
  <si>
    <t>Los Vientos Windpower III</t>
  </si>
  <si>
    <t>Starr</t>
  </si>
  <si>
    <t>Los Vientos Windpower IV, LLC</t>
  </si>
  <si>
    <t>Los Vientos Windpower IV</t>
  </si>
  <si>
    <t>Foundation CA Fund VII Manager, LLC</t>
  </si>
  <si>
    <t>Golden Acorn Casino</t>
  </si>
  <si>
    <t>GAC1</t>
  </si>
  <si>
    <t>City of Soledad Water Reclamation</t>
  </si>
  <si>
    <t>Monterey</t>
  </si>
  <si>
    <t>SOL1</t>
  </si>
  <si>
    <t>Taylor Farms</t>
  </si>
  <si>
    <t>TAY1</t>
  </si>
  <si>
    <t>Anheuser-Busch #2</t>
  </si>
  <si>
    <t>ANB2</t>
  </si>
  <si>
    <t>Mesquite Creek Wind, LLC</t>
  </si>
  <si>
    <t>Mesquite Creek Wind</t>
  </si>
  <si>
    <t>Dawson</t>
  </si>
  <si>
    <t>MSCRK</t>
  </si>
  <si>
    <t>South Plains Wind Phase I</t>
  </si>
  <si>
    <t>Pleasant Hill Wind Energy LLC</t>
  </si>
  <si>
    <t>Pleasant Hill Wind Energy Project</t>
  </si>
  <si>
    <t>Oak Tree Energy</t>
  </si>
  <si>
    <t>Clark</t>
  </si>
  <si>
    <t>OTE14</t>
  </si>
  <si>
    <t>Logans Gap Wind LLC</t>
  </si>
  <si>
    <t>S.C. Johnson &amp; Son, Inc.</t>
  </si>
  <si>
    <t>Waxdale</t>
  </si>
  <si>
    <t>Racine</t>
  </si>
  <si>
    <t>WEC01</t>
  </si>
  <si>
    <t>Industrial CHP</t>
  </si>
  <si>
    <t>WEC02</t>
  </si>
  <si>
    <t>Kay Wind, LLC</t>
  </si>
  <si>
    <t>Palo Duro Wind</t>
  </si>
  <si>
    <t>Ochiltree</t>
  </si>
  <si>
    <t>Jett Creek</t>
  </si>
  <si>
    <t>Jett Creek Windfarm (Burnt River)</t>
  </si>
  <si>
    <t>JCW</t>
  </si>
  <si>
    <t>2.0-116</t>
  </si>
  <si>
    <t>Benson Creek</t>
  </si>
  <si>
    <t>Benson Creek Windfarm (Burnt River)</t>
  </si>
  <si>
    <t>Durbin Creek</t>
  </si>
  <si>
    <t>Durbin Creek Windfarm (Burnt River)</t>
  </si>
  <si>
    <t>DCW</t>
  </si>
  <si>
    <t>Prospector</t>
  </si>
  <si>
    <t>Prospector Windfarm (Burnt River)</t>
  </si>
  <si>
    <t>PW</t>
  </si>
  <si>
    <t>Willow Spring</t>
  </si>
  <si>
    <t>Willow Spring Windfarm (Burnt River)</t>
  </si>
  <si>
    <t>WSW</t>
  </si>
  <si>
    <t>Fowler Ridge IV Wind Farm LLC</t>
  </si>
  <si>
    <t>TX Jumbo Road Wind, LLC</t>
  </si>
  <si>
    <t>TX Jumbo Road Wind</t>
  </si>
  <si>
    <t>JRWND</t>
  </si>
  <si>
    <t>Future Generation Wind</t>
  </si>
  <si>
    <t>FGMA</t>
  </si>
  <si>
    <t>Jericho Rise Wind Farm LLC</t>
  </si>
  <si>
    <t>Adams Wind</t>
  </si>
  <si>
    <t>ADWF</t>
  </si>
  <si>
    <t>ADWF2</t>
  </si>
  <si>
    <t>ADWF3</t>
  </si>
  <si>
    <t>ADWF4</t>
  </si>
  <si>
    <t>Philips Lightolier</t>
  </si>
  <si>
    <t>Lightolier Wind I Turbine</t>
  </si>
  <si>
    <t>Bristol</t>
  </si>
  <si>
    <t>LIGHT</t>
  </si>
  <si>
    <t>SE9320III-3</t>
  </si>
  <si>
    <t>Sendero Wind Energy, LLC</t>
  </si>
  <si>
    <t>Sendero</t>
  </si>
  <si>
    <t>Jim Hogg</t>
  </si>
  <si>
    <t>Campbell County Wind Farm</t>
  </si>
  <si>
    <t>Campbell</t>
  </si>
  <si>
    <t>CCWF1</t>
  </si>
  <si>
    <t>Lindahl Wind Project, LLC</t>
  </si>
  <si>
    <t>Williams</t>
  </si>
  <si>
    <t>LWP01</t>
  </si>
  <si>
    <t>Narragansett Bay Commission</t>
  </si>
  <si>
    <t>NBC Field's Point Wind Farm</t>
  </si>
  <si>
    <t>Providence</t>
  </si>
  <si>
    <t>FPWTG</t>
  </si>
  <si>
    <t>GW/82 1500</t>
  </si>
  <si>
    <t>San Roman Wind I, LLC</t>
  </si>
  <si>
    <t>SRWI</t>
  </si>
  <si>
    <t>Scituate Wind LLC</t>
  </si>
  <si>
    <t>Scituate Wind</t>
  </si>
  <si>
    <t>SCIWT</t>
  </si>
  <si>
    <t>Fairhaven Wind LLC</t>
  </si>
  <si>
    <t>Fairhaven Wind</t>
  </si>
  <si>
    <t>FHWTG</t>
  </si>
  <si>
    <t>Green Pastures Wind I, LLC</t>
  </si>
  <si>
    <t>Green Pastures Wind I</t>
  </si>
  <si>
    <t>Baylor</t>
  </si>
  <si>
    <t>GPI</t>
  </si>
  <si>
    <t>Green Pastures Wind II, LLC</t>
  </si>
  <si>
    <t>Green Pastures Wind II</t>
  </si>
  <si>
    <t>GPII</t>
  </si>
  <si>
    <t>Capital Dynamics</t>
  </si>
  <si>
    <t>Briscoe Wind Farm</t>
  </si>
  <si>
    <t>BFW</t>
  </si>
  <si>
    <t>Kirkwood Community College</t>
  </si>
  <si>
    <t>Kirkwood Wind Turbine</t>
  </si>
  <si>
    <t>Linn</t>
  </si>
  <si>
    <t>KCC01</t>
  </si>
  <si>
    <t>Valentine Wind, LLC</t>
  </si>
  <si>
    <t>Cherry</t>
  </si>
  <si>
    <t>7772</t>
  </si>
  <si>
    <t>Heartland Community College</t>
  </si>
  <si>
    <t>T01</t>
  </si>
  <si>
    <t>United Water, Inc.</t>
  </si>
  <si>
    <t>Bayonne MUA- Leitner-Poma Wind Turbine</t>
  </si>
  <si>
    <t>Hudson</t>
  </si>
  <si>
    <t>Leitwind</t>
  </si>
  <si>
    <t>LTW77 1.500</t>
  </si>
  <si>
    <t>Tooele Army Depot</t>
  </si>
  <si>
    <t>Tooele</t>
  </si>
  <si>
    <t>GEN03</t>
  </si>
  <si>
    <t>Slate Creek Wind Project LLC</t>
  </si>
  <si>
    <t>Sumner</t>
  </si>
  <si>
    <t>Milo Wind Project LLC</t>
  </si>
  <si>
    <t>CP Bloom Wind LLC</t>
  </si>
  <si>
    <t>Rattlesnake Den</t>
  </si>
  <si>
    <t>Sustainable Power Group, LLC</t>
  </si>
  <si>
    <t>Latigo Wind Park</t>
  </si>
  <si>
    <t>San Juan</t>
  </si>
  <si>
    <t>LTIGO</t>
  </si>
  <si>
    <t>Desert Wind Farm, LLC</t>
  </si>
  <si>
    <t>NC</t>
  </si>
  <si>
    <t>Perquimans</t>
  </si>
  <si>
    <t>Golden West Power Partners, LLC</t>
  </si>
  <si>
    <t>Golden West Power Partners LLC</t>
  </si>
  <si>
    <t>El Paso</t>
  </si>
  <si>
    <t>GW1</t>
  </si>
  <si>
    <t>Carousel Wind Farm, LLC</t>
  </si>
  <si>
    <t>Carousel Wind Farm LLC</t>
  </si>
  <si>
    <t>CW1</t>
  </si>
  <si>
    <t>Grant Wind, LLC</t>
  </si>
  <si>
    <t>GRANT</t>
  </si>
  <si>
    <t>Findlay Wind Farm</t>
  </si>
  <si>
    <t>WNDW1</t>
  </si>
  <si>
    <t>Golden Hills Wind, LLC</t>
  </si>
  <si>
    <t>Golden Hills Wind</t>
  </si>
  <si>
    <t>Los Vientos Windpower V, LLC</t>
  </si>
  <si>
    <t>Los Vientos V Wind Power</t>
  </si>
  <si>
    <t>Cedar Bluff Wind, LLC</t>
  </si>
  <si>
    <t>Ness</t>
  </si>
  <si>
    <t>CBLF1</t>
  </si>
  <si>
    <t>South Plains II</t>
  </si>
  <si>
    <t>SPII</t>
  </si>
  <si>
    <t>Sunflower Wind Project</t>
  </si>
  <si>
    <t>SNFLR</t>
  </si>
  <si>
    <t>Javelina Wind Energy, LLC</t>
  </si>
  <si>
    <t>GEWTG</t>
  </si>
  <si>
    <t>OEE XVII, LLC</t>
  </si>
  <si>
    <t>Harpster Wind</t>
  </si>
  <si>
    <t>Wyandot</t>
  </si>
  <si>
    <t>H1</t>
  </si>
  <si>
    <t>OEE XIX, LLC</t>
  </si>
  <si>
    <t>Zephyr Wind</t>
  </si>
  <si>
    <t>Z1</t>
  </si>
  <si>
    <t>Z2</t>
  </si>
  <si>
    <t>Z3</t>
  </si>
  <si>
    <t>New Creek Wind</t>
  </si>
  <si>
    <t>NCG01</t>
  </si>
  <si>
    <t>Peak View Wind Farm</t>
  </si>
  <si>
    <t>Broadview Energy JN, LLC</t>
  </si>
  <si>
    <t>Broadview Energy KW, LLC</t>
  </si>
  <si>
    <t>Cotton Plains Wind I, LLC</t>
  </si>
  <si>
    <t>Cotton Plains Wind Farm</t>
  </si>
  <si>
    <t>CPWF</t>
  </si>
  <si>
    <t>Rocksprings Val Verde Wind, LLC</t>
  </si>
  <si>
    <t>Rocksprings</t>
  </si>
  <si>
    <t>Val Verde</t>
  </si>
  <si>
    <t>RKSP</t>
  </si>
  <si>
    <t>2.3-107</t>
  </si>
  <si>
    <t>Frontier Windpower, LLC</t>
  </si>
  <si>
    <t>Frontier Windpower</t>
  </si>
  <si>
    <t>FC1</t>
  </si>
  <si>
    <t>V126-3.3</t>
  </si>
  <si>
    <t>Bluestem Wind Energy, LLC</t>
  </si>
  <si>
    <t>Bluestem</t>
  </si>
  <si>
    <t>Pioneer Wind Park, LLC</t>
  </si>
  <si>
    <t>PWP1</t>
  </si>
  <si>
    <t>Prairie Breeze II</t>
  </si>
  <si>
    <t>Prairie Breeze III</t>
  </si>
  <si>
    <t>Windpark Unlimited 2</t>
  </si>
  <si>
    <t>EXIS2</t>
  </si>
  <si>
    <t>O'Brien Wind</t>
  </si>
  <si>
    <t>OBWF</t>
  </si>
  <si>
    <t>OBWF2</t>
  </si>
  <si>
    <t>OBWF3</t>
  </si>
  <si>
    <t>Ringer Hill Wind Farm, LLC</t>
  </si>
  <si>
    <t>RINGR</t>
  </si>
  <si>
    <t>Electra Wind, LLC</t>
  </si>
  <si>
    <t>Electra Wind Farm</t>
  </si>
  <si>
    <t>Horse Creek Wind, LLC</t>
  </si>
  <si>
    <t>Horse Creek Wind Farm</t>
  </si>
  <si>
    <t>HCWF</t>
  </si>
  <si>
    <t>Ida Grove Wind</t>
  </si>
  <si>
    <t>Ida</t>
  </si>
  <si>
    <t>IGWF</t>
  </si>
  <si>
    <t>IGWF2</t>
  </si>
  <si>
    <t>IGWF3</t>
  </si>
  <si>
    <t>IGWF4</t>
  </si>
  <si>
    <t>Brady Wind II, LLC</t>
  </si>
  <si>
    <t>Brady II Wind Energy Center</t>
  </si>
  <si>
    <t>BWEC2</t>
  </si>
  <si>
    <t>Brady Wind, LLC</t>
  </si>
  <si>
    <t>Brady Wind Energy Center</t>
  </si>
  <si>
    <t>BWEC1</t>
  </si>
  <si>
    <t>Old Settler Wind, LLC</t>
  </si>
  <si>
    <t>Old Settler Wind</t>
  </si>
  <si>
    <t>OSWF</t>
  </si>
  <si>
    <t>Pisgah Mountain, LLC</t>
  </si>
  <si>
    <t>Pisgah Mountain Wind</t>
  </si>
  <si>
    <t>PISGA</t>
  </si>
  <si>
    <t>Bethel Wind Farm LLC</t>
  </si>
  <si>
    <t>Castro</t>
  </si>
  <si>
    <t>Paulding Wind Farm III LLC</t>
  </si>
  <si>
    <t>Paulding Wind Farm III</t>
  </si>
  <si>
    <t>Greenfield Wind - MT</t>
  </si>
  <si>
    <t>Tyler Bluff Wind Project, LLC</t>
  </si>
  <si>
    <t>Wind GEM, LLC</t>
  </si>
  <si>
    <t>Wind GEM</t>
  </si>
  <si>
    <t>Grant Plains Wind, LLC</t>
  </si>
  <si>
    <t>Great Western Wind Energy, LLC</t>
  </si>
  <si>
    <t>Kelly Creek Wind Project</t>
  </si>
  <si>
    <t>Rush Springs Wind Project</t>
  </si>
  <si>
    <t>Rush Springs Wind</t>
  </si>
  <si>
    <t>Stephens</t>
  </si>
  <si>
    <t>Ninnescah Wind Energy LLC</t>
  </si>
  <si>
    <t>Ninnescah Wind Energy, LLC</t>
  </si>
  <si>
    <t>Pratt</t>
  </si>
  <si>
    <t>NSW</t>
  </si>
  <si>
    <t>Kingman Wind Energy, LLC</t>
  </si>
  <si>
    <t>Kingman Wind</t>
  </si>
  <si>
    <t>KMW1</t>
  </si>
  <si>
    <t>KMW2</t>
  </si>
  <si>
    <t>Javelina Wind Energy II, LLC</t>
  </si>
  <si>
    <t>WJ21</t>
  </si>
  <si>
    <t>Rock Creek Wind Project</t>
  </si>
  <si>
    <t>Salt Fork Wind Project, LLC</t>
  </si>
  <si>
    <t>Donley</t>
  </si>
  <si>
    <t>Osborn Wind Energy LLC</t>
  </si>
  <si>
    <t>Osborn Wind Energy</t>
  </si>
  <si>
    <t>Cimarron Bend Wind Project I, LLC</t>
  </si>
  <si>
    <t>Cimarron Bend Wind Project II, LLC</t>
  </si>
  <si>
    <t>Western Plains Wind Farm</t>
  </si>
  <si>
    <t>Wind Colebrook South</t>
  </si>
  <si>
    <t>CT</t>
  </si>
  <si>
    <t>Litchfield</t>
  </si>
  <si>
    <t>WCS</t>
  </si>
  <si>
    <t>Astra Wind LLC</t>
  </si>
  <si>
    <t>Astra Wind Farm</t>
  </si>
  <si>
    <t>Randall</t>
  </si>
  <si>
    <t>ASTRA</t>
  </si>
  <si>
    <t>Equity Industrial Turbines</t>
  </si>
  <si>
    <t>Deerfield Wind Energy, LLC</t>
  </si>
  <si>
    <t>WT3</t>
  </si>
  <si>
    <t>Willow Springs Windfarm, LLC</t>
  </si>
  <si>
    <t>Willow Springs Wind Farm</t>
  </si>
  <si>
    <t>WSPWF</t>
  </si>
  <si>
    <t>2.5-120</t>
  </si>
  <si>
    <t>Dermott Wind, LLC</t>
  </si>
  <si>
    <t>Dermott Wind</t>
  </si>
  <si>
    <t>DERM</t>
  </si>
  <si>
    <t>Oliver Wind III, LLC</t>
  </si>
  <si>
    <t>Green Energy Machine, LLC</t>
  </si>
  <si>
    <t>Green Energy Machine</t>
  </si>
  <si>
    <t>GRN</t>
  </si>
  <si>
    <t>CCC Hastings Renewable Energy, LLC</t>
  </si>
  <si>
    <t>CCC Hastings Wind Turbine</t>
  </si>
  <si>
    <t>Creston Ridge, LLC</t>
  </si>
  <si>
    <t>Creston Ridge Wind Farm</t>
  </si>
  <si>
    <t>Platte</t>
  </si>
  <si>
    <t>Buckthorn Wind Project, LLC</t>
  </si>
  <si>
    <t>Buckthorn Wind Project</t>
  </si>
  <si>
    <t>BWIND</t>
  </si>
  <si>
    <t>Santa Rita Wind Energy</t>
  </si>
  <si>
    <t>Reagan</t>
  </si>
  <si>
    <t>AEM Wind LLC</t>
  </si>
  <si>
    <t>Sterling I Wind Farm</t>
  </si>
  <si>
    <t>STER1</t>
  </si>
  <si>
    <t>WED Portsmouth One, LLC</t>
  </si>
  <si>
    <t>Newport</t>
  </si>
  <si>
    <t>PORT1</t>
  </si>
  <si>
    <t>OEE XXIII LLC</t>
  </si>
  <si>
    <t>Whirlpool Corporation - Marion Wind Farm</t>
  </si>
  <si>
    <t>Marion</t>
  </si>
  <si>
    <t>W2</t>
  </si>
  <si>
    <t>W3</t>
  </si>
  <si>
    <t>Deerfield Wind LLC</t>
  </si>
  <si>
    <t>Twin Buttes II Wind</t>
  </si>
  <si>
    <t>Seward Wind LLC</t>
  </si>
  <si>
    <t>Seward Wind Farm</t>
  </si>
  <si>
    <t>Seward</t>
  </si>
  <si>
    <t>T1</t>
  </si>
  <si>
    <t>Foundation CA Fund VIII Manager, LLC</t>
  </si>
  <si>
    <t>Foundation CDCR LAC</t>
  </si>
  <si>
    <t>Los Angeles</t>
  </si>
  <si>
    <t>Foundation Scheid Vineyards</t>
  </si>
  <si>
    <t>Beaver Creek Wind</t>
  </si>
  <si>
    <t>Redbed Plains Wind Farm LLC</t>
  </si>
  <si>
    <t>Redbed Plains Wind Farm</t>
  </si>
  <si>
    <t>Golden Hills Interconnection Wind, LLC</t>
  </si>
  <si>
    <t>Golden Hills North Wind Energy Center</t>
  </si>
  <si>
    <t>Rock Falls Wind Farm LLC</t>
  </si>
  <si>
    <t>RF1</t>
  </si>
  <si>
    <t>Bluff Point Wind, LLC</t>
  </si>
  <si>
    <t>Bluff Point Wind Facility</t>
  </si>
  <si>
    <t>Jay</t>
  </si>
  <si>
    <t>BLUFF</t>
  </si>
  <si>
    <t>Hog Creek Wind Project LLC</t>
  </si>
  <si>
    <t>Hog Creek Wind Project</t>
  </si>
  <si>
    <t>Red Pine Wind Project</t>
  </si>
  <si>
    <t>RP1</t>
  </si>
  <si>
    <t>Cottonwood Wind Project</t>
  </si>
  <si>
    <t>Cottonwood Wind Energy Center</t>
  </si>
  <si>
    <t>CTNWD</t>
  </si>
  <si>
    <t>Fort Hays State University</t>
  </si>
  <si>
    <t>Fort Hays State University Wind Farm</t>
  </si>
  <si>
    <t>VESTAS</t>
  </si>
  <si>
    <t>West Texas A&amp;M University</t>
  </si>
  <si>
    <t>UL Advanced Wind Turbine Test Facility</t>
  </si>
  <si>
    <t>MT-1</t>
  </si>
  <si>
    <t>August Wind Energy, LLC</t>
  </si>
  <si>
    <t>August Wind Farm</t>
  </si>
  <si>
    <t>AUG</t>
  </si>
  <si>
    <t>Creston Ridge II, LLC</t>
  </si>
  <si>
    <t>CR2-1</t>
  </si>
  <si>
    <t>CR2-2</t>
  </si>
  <si>
    <t>CR2-3</t>
  </si>
  <si>
    <t>Seneca Nation</t>
  </si>
  <si>
    <t>Seneca Nation Cattaraugus Wind Turbine</t>
  </si>
  <si>
    <t>Hilltopper Power, LLC</t>
  </si>
  <si>
    <t>Hilltop Power</t>
  </si>
  <si>
    <t>PYCO Industries, Inc.</t>
  </si>
  <si>
    <t>PYCO Industries, Inc. Wind Farm</t>
  </si>
  <si>
    <t>FUHRLANDER</t>
  </si>
  <si>
    <t>FL 1000</t>
  </si>
  <si>
    <t>2017 Form EIA-860 Data - Schedule 3, 'Wind Technology Data' (Retired &amp; Canceled Units Only)</t>
  </si>
  <si>
    <t>Retirement Month</t>
  </si>
  <si>
    <t>Retirement Year</t>
  </si>
  <si>
    <t>IP</t>
  </si>
  <si>
    <t>RE</t>
  </si>
  <si>
    <t>CLIP</t>
  </si>
  <si>
    <t>Hawaii Electric Light Co Inc</t>
  </si>
  <si>
    <t>Lalamilo Windfarm</t>
  </si>
  <si>
    <t>1-81</t>
  </si>
  <si>
    <t>8211</t>
  </si>
  <si>
    <t>Glenmore Turbines</t>
  </si>
  <si>
    <t>Public Service Co of Colorado</t>
  </si>
  <si>
    <t>Ponnequin</t>
  </si>
  <si>
    <t>30</t>
  </si>
  <si>
    <t>PLAN</t>
  </si>
  <si>
    <t>Difwind Farms Ltd VII</t>
  </si>
  <si>
    <t>Altamont Midway Ltd</t>
  </si>
  <si>
    <t>Santa Clara (85C)</t>
  </si>
  <si>
    <t>Dyer Road</t>
  </si>
  <si>
    <t>Enertech</t>
  </si>
  <si>
    <t>E44-40</t>
  </si>
  <si>
    <t>ESI Project</t>
  </si>
  <si>
    <t>Tres Vaqueros Wind Farms LLC</t>
  </si>
  <si>
    <t>CN</t>
  </si>
  <si>
    <t>New Dimension Energy Company, LLC</t>
  </si>
  <si>
    <t>Westwind Trust</t>
  </si>
  <si>
    <t>WIN1</t>
  </si>
  <si>
    <t>SX15</t>
  </si>
  <si>
    <t>Kamaoa Wind Farm</t>
  </si>
  <si>
    <t>Difwind Farms Ltd VIII</t>
  </si>
  <si>
    <t>NTK 150/25</t>
  </si>
  <si>
    <t>Buffalo Ridge Windplant WPP 1993</t>
  </si>
  <si>
    <t>Kenetech</t>
  </si>
  <si>
    <t>KVS-33</t>
  </si>
  <si>
    <t>Phoenix Wind Power LLC</t>
  </si>
  <si>
    <t>Green Mountain Storage, LLC</t>
  </si>
  <si>
    <t>N60</t>
  </si>
  <si>
    <t>El Paso Electric Co</t>
  </si>
  <si>
    <t>Hueco Mountain Wind Ranch</t>
  </si>
  <si>
    <t>Hudspeth</t>
  </si>
  <si>
    <t>Kimball Wind, LLC</t>
  </si>
  <si>
    <t>Kimball Wind</t>
  </si>
  <si>
    <t>Kimball</t>
  </si>
  <si>
    <t>Patterson Pass</t>
  </si>
  <si>
    <t>Westar Wind</t>
  </si>
  <si>
    <t>Pottawatomie</t>
  </si>
  <si>
    <t>J1</t>
  </si>
  <si>
    <t>J2</t>
  </si>
  <si>
    <t>Ecogen Wind</t>
  </si>
  <si>
    <t>Jordanville Wind Farm</t>
  </si>
  <si>
    <t>Exelon Wind 1, LLC</t>
  </si>
  <si>
    <t>EXC Wind 1</t>
  </si>
  <si>
    <t>Exelon Wind 2, LLC</t>
  </si>
  <si>
    <t>EXC Wind 2</t>
  </si>
  <si>
    <t>JDW2</t>
  </si>
  <si>
    <t>Exelon Wind 3, LLC</t>
  </si>
  <si>
    <t>EXC Wind 3</t>
  </si>
  <si>
    <t>JDW3</t>
  </si>
  <si>
    <t>Crescent Ridge II Wind Energy Project</t>
  </si>
  <si>
    <t>Seldom Seen Wind LLC</t>
  </si>
  <si>
    <t>Aragonne Mesa Phase II</t>
  </si>
  <si>
    <t>Lancaster Wind Farm Project</t>
  </si>
  <si>
    <t>Majestic 2 Wind Farm</t>
  </si>
  <si>
    <t>Texas Gulf Wind 2</t>
  </si>
  <si>
    <t>El Paso Wind Project</t>
  </si>
  <si>
    <t>DR2</t>
  </si>
  <si>
    <t>Noble Bellmont Windpark LLC</t>
  </si>
  <si>
    <t>Energy Unlimited Inc</t>
  </si>
  <si>
    <t>Painted Hills IV Wind</t>
  </si>
  <si>
    <t>Bowers Wind Project</t>
  </si>
  <si>
    <t>Simpson Ridge Wind Farm LLC</t>
  </si>
  <si>
    <t>CHW3</t>
  </si>
  <si>
    <t>Ripley Westfield Wind LLC</t>
  </si>
  <si>
    <t>Chautauqua</t>
  </si>
  <si>
    <t>Trishe Wind Minnesota</t>
  </si>
  <si>
    <t>Purdue Energy Park</t>
  </si>
  <si>
    <t>Tippecanoe</t>
  </si>
  <si>
    <t>Milford Wind Corridor Phase III</t>
  </si>
  <si>
    <t>1.6PR</t>
  </si>
  <si>
    <t>Paulding Wind Farm LLC</t>
  </si>
  <si>
    <t>Number Nine Wind Farm LLC</t>
  </si>
  <si>
    <t>Number Nine Wind Farm</t>
  </si>
  <si>
    <t>Blackstone Wind Farm III LLC</t>
  </si>
  <si>
    <t>Blackstone Wind Farm III</t>
  </si>
  <si>
    <t>Blackstone Wind Farm IV LLC</t>
  </si>
  <si>
    <t>Blackstone Wind Farm IV</t>
  </si>
  <si>
    <t>V112</t>
  </si>
  <si>
    <t>Town of Falmouth</t>
  </si>
  <si>
    <t>Town of Falmouth WWTP</t>
  </si>
  <si>
    <t>West Butte Wind Power LLC</t>
  </si>
  <si>
    <t>West Butte Wind Power Project</t>
  </si>
  <si>
    <t>Crook</t>
  </si>
  <si>
    <t>WB-1</t>
  </si>
  <si>
    <t>S128</t>
  </si>
  <si>
    <t>SP95</t>
  </si>
  <si>
    <t>S95-2100</t>
  </si>
  <si>
    <t>Dolan Springs</t>
  </si>
  <si>
    <t>Noble Energy Systems, Inc.</t>
  </si>
  <si>
    <t>Pea Patch Wind Farm</t>
  </si>
  <si>
    <t>PEAP</t>
  </si>
  <si>
    <t>Patriot Wind Farm</t>
  </si>
  <si>
    <t>PAT1</t>
  </si>
  <si>
    <t>Allegany Wind Farm</t>
  </si>
  <si>
    <t>Cattaraugus</t>
  </si>
  <si>
    <t>American Wind Energy Management Corp.</t>
  </si>
  <si>
    <t>Sangamon Wind Two LLC</t>
  </si>
  <si>
    <t>Sangamon</t>
  </si>
  <si>
    <t>SAN2</t>
  </si>
  <si>
    <t>Searchlight Wind Energy LLC</t>
  </si>
  <si>
    <t>Searchlight Wind</t>
  </si>
  <si>
    <t>Stella Wind Farm II</t>
  </si>
  <si>
    <t>Grandview Wind Farm III LLC</t>
  </si>
  <si>
    <t>GVIII</t>
  </si>
  <si>
    <t>Wildcat Wind Farm II LLC`</t>
  </si>
  <si>
    <t>WCII</t>
  </si>
  <si>
    <t>Black Oak Wind Farm LLC</t>
  </si>
  <si>
    <t>Tompkins</t>
  </si>
  <si>
    <t>NA</t>
  </si>
  <si>
    <t>Michigan Wind 3, LLC</t>
  </si>
  <si>
    <t>Michigan Wind 3</t>
  </si>
  <si>
    <t>Tri Global Energy, LLC</t>
  </si>
  <si>
    <t>Tex-Mex Renewable Energy Project, LLC</t>
  </si>
  <si>
    <t>Bailey</t>
  </si>
  <si>
    <t>OBWF4</t>
  </si>
  <si>
    <t>OBWF5</t>
  </si>
  <si>
    <t>OBWF6</t>
  </si>
  <si>
    <t>IGWF5</t>
  </si>
  <si>
    <t>IGWF6</t>
  </si>
  <si>
    <t>Magic Valley Wind Farm III LLC</t>
  </si>
  <si>
    <t>MVIII</t>
  </si>
  <si>
    <t>Alaska Power and Telephone Co</t>
  </si>
  <si>
    <t>7-Mile Ridge Wind Project</t>
  </si>
  <si>
    <t>NOTE: The list only includes those retired generators which were reported in the most current data cycle.  This is not a comprehensive list.  Starting with March 2017 data, Preliminary Monthly Electric Generator Inventory table (https://www.eia.gov/electricity/data/eia860m/) includes a comprehensive list of generators which retired since 2002. The list can be found on the 'Retired' tab of the data file.</t>
  </si>
  <si>
    <t>Zone</t>
  </si>
  <si>
    <t>WEST</t>
  </si>
  <si>
    <t>KY</t>
  </si>
  <si>
    <t>EAST</t>
  </si>
  <si>
    <t>DUKE</t>
  </si>
  <si>
    <t>VA</t>
  </si>
  <si>
    <t>Incremental</t>
  </si>
  <si>
    <t>Cumulative</t>
  </si>
  <si>
    <t>Year</t>
  </si>
  <si>
    <t>Month</t>
  </si>
  <si>
    <t>Equiv_Begin_Date</t>
  </si>
  <si>
    <t>Days in Month</t>
  </si>
  <si>
    <t>Equiv_End_Date</t>
  </si>
  <si>
    <t>DC_BGE_PEP</t>
  </si>
  <si>
    <t>VA_DOM</t>
  </si>
  <si>
    <t>PA_METED_PPL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</si>
</sst>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30"/>
      <name val="Arial"/>
      <family val="2"/>
    </font>
    <font>
      <b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AF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NumberFormat="1" applyFont="1" applyFill="1" applyBorder="1" applyAlignment="1" applyProtection="1"/>
    <xf numFmtId="0" fontId="20" fillId="34" borderId="0" xfId="0" applyNumberFormat="1" applyFont="1" applyFill="1" applyBorder="1" applyAlignment="1" applyProtection="1">
      <alignment horizontal="left"/>
    </xf>
    <xf numFmtId="1" fontId="19" fillId="35" borderId="10" xfId="0" applyNumberFormat="1" applyFont="1" applyFill="1" applyBorder="1" applyAlignment="1" applyProtection="1">
      <alignment horizontal="right" wrapText="1"/>
    </xf>
    <xf numFmtId="0" fontId="19" fillId="35" borderId="10" xfId="0" applyNumberFormat="1" applyFont="1" applyFill="1" applyBorder="1" applyAlignment="1" applyProtection="1">
      <alignment horizontal="left" wrapText="1"/>
    </xf>
    <xf numFmtId="0" fontId="19" fillId="35" borderId="10" xfId="0" applyNumberFormat="1" applyFont="1" applyFill="1" applyBorder="1" applyAlignment="1" applyProtection="1">
      <alignment horizontal="center" wrapText="1"/>
    </xf>
    <xf numFmtId="49" fontId="19" fillId="35" borderId="10" xfId="0" applyNumberFormat="1" applyFont="1" applyFill="1" applyBorder="1" applyAlignment="1" applyProtection="1">
      <alignment horizontal="center" wrapText="1"/>
    </xf>
    <xf numFmtId="164" fontId="19" fillId="35" borderId="10" xfId="0" applyNumberFormat="1" applyFont="1" applyFill="1" applyBorder="1" applyAlignment="1" applyProtection="1">
      <alignment horizontal="right" wrapText="1"/>
    </xf>
    <xf numFmtId="3" fontId="19" fillId="35" borderId="10" xfId="0" applyNumberFormat="1" applyFont="1" applyFill="1" applyBorder="1" applyAlignment="1" applyProtection="1">
      <alignment horizontal="right" wrapText="1"/>
    </xf>
    <xf numFmtId="1" fontId="18" fillId="0" borderId="10" xfId="0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0" fontId="18" fillId="0" borderId="10" xfId="0" applyNumberFormat="1" applyFont="1" applyFill="1" applyBorder="1" applyAlignment="1" applyProtection="1">
      <alignment horizontal="center" wrapText="1"/>
    </xf>
    <xf numFmtId="49" fontId="18" fillId="0" borderId="10" xfId="0" applyNumberFormat="1" applyFont="1" applyFill="1" applyBorder="1" applyAlignment="1" applyProtection="1">
      <alignment horizontal="center" wrapText="1"/>
    </xf>
    <xf numFmtId="164" fontId="18" fillId="0" borderId="10" xfId="0" applyNumberFormat="1" applyFont="1" applyFill="1" applyBorder="1" applyAlignment="1" applyProtection="1">
      <alignment horizontal="right" wrapText="1"/>
    </xf>
    <xf numFmtId="3" fontId="18" fillId="0" borderId="10" xfId="0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right" wrapText="1"/>
    </xf>
    <xf numFmtId="0" fontId="21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8" fillId="0" borderId="12" xfId="0" applyNumberFormat="1" applyFont="1" applyFill="1" applyBorder="1" applyAlignment="1" applyProtection="1">
      <alignment horizontal="center" wrapText="1"/>
    </xf>
    <xf numFmtId="14" fontId="0" fillId="0" borderId="0" xfId="0" applyNumberFormat="1"/>
    <xf numFmtId="0" fontId="21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96"/>
  <sheetViews>
    <sheetView zoomScale="85" workbookViewId="0">
      <pane ySplit="2" topLeftCell="A3" activePane="bottomLeft" state="frozen"/>
      <selection pane="bottomLeft" activeCell="D99" sqref="D99"/>
    </sheetView>
  </sheetViews>
  <sheetFormatPr defaultColWidth="8.85546875" defaultRowHeight="15" x14ac:dyDescent="0.25"/>
  <cols>
    <col min="1" max="1" width="8.28515625" style="1" bestFit="1" customWidth="1"/>
    <col min="2" max="2" width="50" style="1" bestFit="1" customWidth="1"/>
    <col min="3" max="3" width="8.28515625" style="1" bestFit="1" customWidth="1"/>
    <col min="4" max="4" width="41.7109375" style="1" bestFit="1" customWidth="1"/>
    <col min="5" max="5" width="8.28515625" style="1" bestFit="1" customWidth="1"/>
    <col min="6" max="6" width="20" style="1" bestFit="1" customWidth="1"/>
    <col min="7" max="7" width="11.7109375" style="1" bestFit="1" customWidth="1"/>
    <col min="8" max="8" width="6.7109375" style="1" bestFit="1" customWidth="1"/>
    <col min="9" max="9" width="38.28515625" style="1" bestFit="1" customWidth="1"/>
    <col min="10" max="10" width="6.7109375" style="1" bestFit="1" customWidth="1"/>
    <col min="11" max="11" width="20" style="1" bestFit="1" customWidth="1"/>
    <col min="12" max="12" width="6.7109375" style="1" bestFit="1" customWidth="1"/>
    <col min="13" max="13" width="11.7109375" style="1" bestFit="1" customWidth="1"/>
    <col min="14" max="15" width="10" style="1" bestFit="1" customWidth="1"/>
    <col min="16" max="19" width="11.7109375" style="1" bestFit="1" customWidth="1"/>
    <col min="20" max="20" width="10" style="1" bestFit="1" customWidth="1"/>
    <col min="21" max="21" width="33.28515625" style="1" bestFit="1" customWidth="1"/>
    <col min="22" max="22" width="25" style="1" bestFit="1" customWidth="1"/>
    <col min="23" max="25" width="8.28515625" style="1" bestFit="1" customWidth="1"/>
    <col min="26" max="16384" width="8.85546875" style="1"/>
  </cols>
  <sheetData>
    <row r="1" spans="1:25" s="2" customFormat="1" ht="16.149999999999999" customHeight="1" x14ac:dyDescent="0.25">
      <c r="A1" s="2" t="s">
        <v>2623</v>
      </c>
    </row>
    <row r="2" spans="1:25" ht="51.75" x14ac:dyDescent="0.25">
      <c r="A2" s="3" t="s">
        <v>1</v>
      </c>
      <c r="B2" s="4" t="s">
        <v>2</v>
      </c>
      <c r="C2" s="3" t="s">
        <v>3</v>
      </c>
      <c r="D2" s="4" t="s">
        <v>4</v>
      </c>
      <c r="E2" s="5" t="s">
        <v>5</v>
      </c>
      <c r="F2" s="4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7" t="s">
        <v>13</v>
      </c>
      <c r="N2" s="7" t="s">
        <v>14</v>
      </c>
      <c r="O2" s="7" t="s">
        <v>15</v>
      </c>
      <c r="P2" s="5" t="s">
        <v>16</v>
      </c>
      <c r="Q2" s="5" t="s">
        <v>17</v>
      </c>
      <c r="R2" s="5" t="s">
        <v>2624</v>
      </c>
      <c r="S2" s="5" t="s">
        <v>2625</v>
      </c>
      <c r="T2" s="8" t="s">
        <v>18</v>
      </c>
      <c r="U2" s="4" t="s">
        <v>19</v>
      </c>
      <c r="V2" s="4" t="s">
        <v>20</v>
      </c>
      <c r="W2" s="7" t="s">
        <v>21</v>
      </c>
      <c r="X2" s="5" t="s">
        <v>22</v>
      </c>
      <c r="Y2" s="7" t="s">
        <v>23</v>
      </c>
    </row>
    <row r="3" spans="1:25" x14ac:dyDescent="0.25">
      <c r="A3" s="9">
        <v>56990</v>
      </c>
      <c r="B3" s="10" t="s">
        <v>48</v>
      </c>
      <c r="C3" s="9">
        <v>692</v>
      </c>
      <c r="D3" s="10" t="s">
        <v>49</v>
      </c>
      <c r="E3" s="11" t="s">
        <v>50</v>
      </c>
      <c r="F3" s="10" t="s">
        <v>51</v>
      </c>
      <c r="G3" s="12" t="s">
        <v>94</v>
      </c>
      <c r="H3" s="11" t="s">
        <v>2626</v>
      </c>
      <c r="I3" s="11" t="s">
        <v>30</v>
      </c>
      <c r="J3" s="11" t="s">
        <v>31</v>
      </c>
      <c r="K3" s="11" t="s">
        <v>53</v>
      </c>
      <c r="L3" s="11">
        <v>2</v>
      </c>
      <c r="M3" s="13">
        <v>0.7</v>
      </c>
      <c r="N3" s="13">
        <v>0.7</v>
      </c>
      <c r="O3" s="13">
        <v>0.7</v>
      </c>
      <c r="P3" s="15" t="s">
        <v>306</v>
      </c>
      <c r="Q3" s="15" t="s">
        <v>306</v>
      </c>
      <c r="R3" s="15" t="s">
        <v>306</v>
      </c>
      <c r="S3" s="15" t="s">
        <v>306</v>
      </c>
      <c r="T3" s="14" t="s">
        <v>306</v>
      </c>
      <c r="U3" s="10" t="s">
        <v>54</v>
      </c>
      <c r="V3" s="10" t="s">
        <v>55</v>
      </c>
      <c r="W3" s="13">
        <v>18.8</v>
      </c>
      <c r="X3" s="11">
        <v>2</v>
      </c>
      <c r="Y3" s="13">
        <v>164</v>
      </c>
    </row>
    <row r="4" spans="1:25" x14ac:dyDescent="0.25">
      <c r="A4" s="9">
        <v>56990</v>
      </c>
      <c r="B4" s="10" t="s">
        <v>48</v>
      </c>
      <c r="C4" s="9">
        <v>692</v>
      </c>
      <c r="D4" s="10" t="s">
        <v>49</v>
      </c>
      <c r="E4" s="11" t="s">
        <v>50</v>
      </c>
      <c r="F4" s="10" t="s">
        <v>51</v>
      </c>
      <c r="G4" s="12" t="s">
        <v>96</v>
      </c>
      <c r="H4" s="11" t="s">
        <v>2626</v>
      </c>
      <c r="I4" s="11" t="s">
        <v>30</v>
      </c>
      <c r="J4" s="11" t="s">
        <v>31</v>
      </c>
      <c r="K4" s="11" t="s">
        <v>53</v>
      </c>
      <c r="L4" s="11">
        <v>2</v>
      </c>
      <c r="M4" s="13">
        <v>0.7</v>
      </c>
      <c r="N4" s="13">
        <v>0.7</v>
      </c>
      <c r="O4" s="13">
        <v>0.7</v>
      </c>
      <c r="P4" s="15" t="s">
        <v>306</v>
      </c>
      <c r="Q4" s="15" t="s">
        <v>306</v>
      </c>
      <c r="R4" s="15" t="s">
        <v>306</v>
      </c>
      <c r="S4" s="15" t="s">
        <v>306</v>
      </c>
      <c r="T4" s="14" t="s">
        <v>306</v>
      </c>
      <c r="U4" s="10" t="s">
        <v>54</v>
      </c>
      <c r="V4" s="10" t="s">
        <v>55</v>
      </c>
      <c r="W4" s="13">
        <v>15</v>
      </c>
      <c r="X4" s="11">
        <v>2</v>
      </c>
      <c r="Y4" s="13">
        <v>164</v>
      </c>
    </row>
    <row r="5" spans="1:25" x14ac:dyDescent="0.25">
      <c r="A5" s="9">
        <v>56990</v>
      </c>
      <c r="B5" s="10" t="s">
        <v>48</v>
      </c>
      <c r="C5" s="9">
        <v>692</v>
      </c>
      <c r="D5" s="10" t="s">
        <v>49</v>
      </c>
      <c r="E5" s="11" t="s">
        <v>50</v>
      </c>
      <c r="F5" s="10" t="s">
        <v>51</v>
      </c>
      <c r="G5" s="12" t="s">
        <v>148</v>
      </c>
      <c r="H5" s="11" t="s">
        <v>2627</v>
      </c>
      <c r="I5" s="11" t="s">
        <v>30</v>
      </c>
      <c r="J5" s="11" t="s">
        <v>31</v>
      </c>
      <c r="K5" s="11" t="s">
        <v>53</v>
      </c>
      <c r="L5" s="11">
        <v>2</v>
      </c>
      <c r="M5" s="13">
        <v>0.1</v>
      </c>
      <c r="N5" s="13">
        <v>0.1</v>
      </c>
      <c r="O5" s="13">
        <v>0.1</v>
      </c>
      <c r="P5" s="11">
        <v>4</v>
      </c>
      <c r="Q5" s="11">
        <v>1998</v>
      </c>
      <c r="R5" s="11">
        <v>4</v>
      </c>
      <c r="S5" s="11">
        <v>2005</v>
      </c>
      <c r="T5" s="14">
        <v>1</v>
      </c>
      <c r="U5" s="10" t="s">
        <v>289</v>
      </c>
      <c r="V5" s="10" t="s">
        <v>289</v>
      </c>
      <c r="W5" s="13" t="s">
        <v>306</v>
      </c>
      <c r="X5" s="15" t="s">
        <v>306</v>
      </c>
      <c r="Y5" s="13" t="s">
        <v>306</v>
      </c>
    </row>
    <row r="6" spans="1:25" x14ac:dyDescent="0.25">
      <c r="A6" s="9">
        <v>56990</v>
      </c>
      <c r="B6" s="10" t="s">
        <v>48</v>
      </c>
      <c r="C6" s="9">
        <v>692</v>
      </c>
      <c r="D6" s="10" t="s">
        <v>49</v>
      </c>
      <c r="E6" s="11" t="s">
        <v>50</v>
      </c>
      <c r="F6" s="10" t="s">
        <v>51</v>
      </c>
      <c r="G6" s="12" t="s">
        <v>2628</v>
      </c>
      <c r="H6" s="11" t="s">
        <v>2627</v>
      </c>
      <c r="I6" s="11" t="s">
        <v>30</v>
      </c>
      <c r="J6" s="11" t="s">
        <v>31</v>
      </c>
      <c r="K6" s="11" t="s">
        <v>53</v>
      </c>
      <c r="L6" s="11">
        <v>2</v>
      </c>
      <c r="M6" s="13">
        <v>2.5</v>
      </c>
      <c r="N6" s="13">
        <v>2.5</v>
      </c>
      <c r="O6" s="13">
        <v>2.5</v>
      </c>
      <c r="P6" s="11">
        <v>3</v>
      </c>
      <c r="Q6" s="11">
        <v>2005</v>
      </c>
      <c r="R6" s="11">
        <v>12</v>
      </c>
      <c r="S6" s="11">
        <v>2011</v>
      </c>
      <c r="T6" s="14">
        <v>1</v>
      </c>
      <c r="U6" s="10" t="s">
        <v>289</v>
      </c>
      <c r="V6" s="10" t="s">
        <v>289</v>
      </c>
      <c r="W6" s="13" t="s">
        <v>306</v>
      </c>
      <c r="X6" s="15" t="s">
        <v>306</v>
      </c>
      <c r="Y6" s="13" t="s">
        <v>306</v>
      </c>
    </row>
    <row r="7" spans="1:25" x14ac:dyDescent="0.25">
      <c r="A7" s="9">
        <v>15371</v>
      </c>
      <c r="B7" s="10" t="s">
        <v>135</v>
      </c>
      <c r="C7" s="9">
        <v>7501</v>
      </c>
      <c r="D7" s="10" t="s">
        <v>136</v>
      </c>
      <c r="E7" s="11" t="s">
        <v>137</v>
      </c>
      <c r="F7" s="10" t="s">
        <v>138</v>
      </c>
      <c r="G7" s="12" t="s">
        <v>128</v>
      </c>
      <c r="H7" s="11" t="s">
        <v>2627</v>
      </c>
      <c r="I7" s="11" t="s">
        <v>30</v>
      </c>
      <c r="J7" s="11" t="s">
        <v>31</v>
      </c>
      <c r="K7" s="11" t="s">
        <v>32</v>
      </c>
      <c r="L7" s="11">
        <v>1</v>
      </c>
      <c r="M7" s="13">
        <v>0.3</v>
      </c>
      <c r="N7" s="13">
        <v>0.3</v>
      </c>
      <c r="O7" s="13">
        <v>0.3</v>
      </c>
      <c r="P7" s="11">
        <v>10</v>
      </c>
      <c r="Q7" s="11">
        <v>1984</v>
      </c>
      <c r="R7" s="11">
        <v>10</v>
      </c>
      <c r="S7" s="11">
        <v>2003</v>
      </c>
      <c r="T7" s="14">
        <v>8</v>
      </c>
      <c r="U7" s="10" t="s">
        <v>289</v>
      </c>
      <c r="V7" s="10" t="s">
        <v>289</v>
      </c>
      <c r="W7" s="13" t="s">
        <v>306</v>
      </c>
      <c r="X7" s="15" t="s">
        <v>306</v>
      </c>
      <c r="Y7" s="13" t="s">
        <v>306</v>
      </c>
    </row>
    <row r="8" spans="1:25" x14ac:dyDescent="0.25">
      <c r="A8" s="9">
        <v>8287</v>
      </c>
      <c r="B8" s="10" t="s">
        <v>2629</v>
      </c>
      <c r="C8" s="9">
        <v>7769</v>
      </c>
      <c r="D8" s="10" t="s">
        <v>2630</v>
      </c>
      <c r="E8" s="11" t="s">
        <v>695</v>
      </c>
      <c r="F8" s="10" t="s">
        <v>696</v>
      </c>
      <c r="G8" s="12" t="s">
        <v>2631</v>
      </c>
      <c r="H8" s="11" t="s">
        <v>2627</v>
      </c>
      <c r="I8" s="11" t="s">
        <v>30</v>
      </c>
      <c r="J8" s="11" t="s">
        <v>31</v>
      </c>
      <c r="K8" s="11" t="s">
        <v>32</v>
      </c>
      <c r="L8" s="11">
        <v>1</v>
      </c>
      <c r="M8" s="13">
        <v>1.6</v>
      </c>
      <c r="N8" s="13">
        <v>1.6</v>
      </c>
      <c r="O8" s="13">
        <v>1.6</v>
      </c>
      <c r="P8" s="11">
        <v>7</v>
      </c>
      <c r="Q8" s="11">
        <v>1985</v>
      </c>
      <c r="R8" s="11">
        <v>12</v>
      </c>
      <c r="S8" s="11">
        <v>2010</v>
      </c>
      <c r="T8" s="14">
        <v>81</v>
      </c>
      <c r="U8" s="10" t="s">
        <v>289</v>
      </c>
      <c r="V8" s="10" t="s">
        <v>289</v>
      </c>
      <c r="W8" s="13" t="s">
        <v>306</v>
      </c>
      <c r="X8" s="15" t="s">
        <v>306</v>
      </c>
      <c r="Y8" s="13" t="s">
        <v>306</v>
      </c>
    </row>
    <row r="9" spans="1:25" x14ac:dyDescent="0.25">
      <c r="A9" s="9">
        <v>8287</v>
      </c>
      <c r="B9" s="10" t="s">
        <v>2629</v>
      </c>
      <c r="C9" s="9">
        <v>7769</v>
      </c>
      <c r="D9" s="10" t="s">
        <v>2630</v>
      </c>
      <c r="E9" s="11" t="s">
        <v>695</v>
      </c>
      <c r="F9" s="10" t="s">
        <v>696</v>
      </c>
      <c r="G9" s="12" t="s">
        <v>2632</v>
      </c>
      <c r="H9" s="11" t="s">
        <v>2627</v>
      </c>
      <c r="I9" s="11" t="s">
        <v>30</v>
      </c>
      <c r="J9" s="11" t="s">
        <v>31</v>
      </c>
      <c r="K9" s="11" t="s">
        <v>32</v>
      </c>
      <c r="L9" s="11">
        <v>1</v>
      </c>
      <c r="M9" s="13">
        <v>0.6</v>
      </c>
      <c r="N9" s="13">
        <v>0.6</v>
      </c>
      <c r="O9" s="13">
        <v>0.6</v>
      </c>
      <c r="P9" s="11">
        <v>7</v>
      </c>
      <c r="Q9" s="11">
        <v>1985</v>
      </c>
      <c r="R9" s="11">
        <v>12</v>
      </c>
      <c r="S9" s="11">
        <v>2010</v>
      </c>
      <c r="T9" s="14">
        <v>39</v>
      </c>
      <c r="U9" s="10" t="s">
        <v>289</v>
      </c>
      <c r="V9" s="10" t="s">
        <v>289</v>
      </c>
      <c r="W9" s="13" t="s">
        <v>306</v>
      </c>
      <c r="X9" s="15" t="s">
        <v>306</v>
      </c>
      <c r="Y9" s="13" t="s">
        <v>306</v>
      </c>
    </row>
    <row r="10" spans="1:25" x14ac:dyDescent="0.25">
      <c r="A10" s="9">
        <v>58190</v>
      </c>
      <c r="B10" s="10" t="s">
        <v>150</v>
      </c>
      <c r="C10" s="9">
        <v>7771</v>
      </c>
      <c r="D10" s="10" t="s">
        <v>151</v>
      </c>
      <c r="E10" s="11" t="s">
        <v>152</v>
      </c>
      <c r="F10" s="10" t="s">
        <v>153</v>
      </c>
      <c r="G10" s="12" t="s">
        <v>128</v>
      </c>
      <c r="H10" s="11" t="s">
        <v>2627</v>
      </c>
      <c r="I10" s="11" t="s">
        <v>30</v>
      </c>
      <c r="J10" s="11" t="s">
        <v>31</v>
      </c>
      <c r="K10" s="11" t="s">
        <v>53</v>
      </c>
      <c r="L10" s="11">
        <v>2</v>
      </c>
      <c r="M10" s="13">
        <v>0.7</v>
      </c>
      <c r="N10" s="13">
        <v>0.7</v>
      </c>
      <c r="O10" s="13">
        <v>0.7</v>
      </c>
      <c r="P10" s="11">
        <v>10</v>
      </c>
      <c r="Q10" s="11">
        <v>1998</v>
      </c>
      <c r="R10" s="11">
        <v>10</v>
      </c>
      <c r="S10" s="11">
        <v>2007</v>
      </c>
      <c r="T10" s="14">
        <v>1</v>
      </c>
      <c r="U10" s="10" t="s">
        <v>68</v>
      </c>
      <c r="V10" s="10" t="s">
        <v>69</v>
      </c>
      <c r="W10" s="13">
        <v>16</v>
      </c>
      <c r="X10" s="11">
        <v>1</v>
      </c>
      <c r="Y10" s="13">
        <v>201.7</v>
      </c>
    </row>
    <row r="11" spans="1:25" x14ac:dyDescent="0.25">
      <c r="A11" s="9">
        <v>58190</v>
      </c>
      <c r="B11" s="10" t="s">
        <v>150</v>
      </c>
      <c r="C11" s="9">
        <v>7771</v>
      </c>
      <c r="D11" s="10" t="s">
        <v>151</v>
      </c>
      <c r="E11" s="11" t="s">
        <v>152</v>
      </c>
      <c r="F11" s="10" t="s">
        <v>153</v>
      </c>
      <c r="G11" s="12" t="s">
        <v>139</v>
      </c>
      <c r="H11" s="11" t="s">
        <v>2627</v>
      </c>
      <c r="I11" s="11" t="s">
        <v>30</v>
      </c>
      <c r="J11" s="11" t="s">
        <v>31</v>
      </c>
      <c r="K11" s="11" t="s">
        <v>53</v>
      </c>
      <c r="L11" s="11">
        <v>2</v>
      </c>
      <c r="M11" s="13">
        <v>0.7</v>
      </c>
      <c r="N11" s="13">
        <v>0.7</v>
      </c>
      <c r="O11" s="13">
        <v>0.7</v>
      </c>
      <c r="P11" s="11">
        <v>10</v>
      </c>
      <c r="Q11" s="11">
        <v>1998</v>
      </c>
      <c r="R11" s="11">
        <v>10</v>
      </c>
      <c r="S11" s="11">
        <v>2007</v>
      </c>
      <c r="T11" s="14">
        <v>1</v>
      </c>
      <c r="U11" s="10" t="s">
        <v>68</v>
      </c>
      <c r="V11" s="10" t="s">
        <v>69</v>
      </c>
      <c r="W11" s="13">
        <v>16</v>
      </c>
      <c r="X11" s="11">
        <v>1</v>
      </c>
      <c r="Y11" s="13">
        <v>201.7</v>
      </c>
    </row>
    <row r="12" spans="1:25" x14ac:dyDescent="0.25">
      <c r="A12" s="9">
        <v>20860</v>
      </c>
      <c r="B12" s="10" t="s">
        <v>124</v>
      </c>
      <c r="C12" s="9">
        <v>7882</v>
      </c>
      <c r="D12" s="10" t="s">
        <v>2633</v>
      </c>
      <c r="E12" s="11" t="s">
        <v>126</v>
      </c>
      <c r="F12" s="10" t="s">
        <v>545</v>
      </c>
      <c r="G12" s="12" t="s">
        <v>128</v>
      </c>
      <c r="H12" s="11" t="s">
        <v>2627</v>
      </c>
      <c r="I12" s="11" t="s">
        <v>30</v>
      </c>
      <c r="J12" s="11" t="s">
        <v>31</v>
      </c>
      <c r="K12" s="11" t="s">
        <v>32</v>
      </c>
      <c r="L12" s="11">
        <v>1</v>
      </c>
      <c r="M12" s="13">
        <v>1.2</v>
      </c>
      <c r="N12" s="13">
        <v>0.1</v>
      </c>
      <c r="O12" s="13">
        <v>0.1</v>
      </c>
      <c r="P12" s="11">
        <v>2</v>
      </c>
      <c r="Q12" s="11">
        <v>1998</v>
      </c>
      <c r="R12" s="11">
        <v>9</v>
      </c>
      <c r="S12" s="11">
        <v>2012</v>
      </c>
      <c r="T12" s="14">
        <v>2</v>
      </c>
      <c r="U12" s="10" t="s">
        <v>289</v>
      </c>
      <c r="V12" s="10" t="s">
        <v>289</v>
      </c>
      <c r="W12" s="13" t="s">
        <v>306</v>
      </c>
      <c r="X12" s="15" t="s">
        <v>306</v>
      </c>
      <c r="Y12" s="13" t="s">
        <v>306</v>
      </c>
    </row>
    <row r="13" spans="1:25" x14ac:dyDescent="0.25">
      <c r="A13" s="9">
        <v>15466</v>
      </c>
      <c r="B13" s="10" t="s">
        <v>2634</v>
      </c>
      <c r="C13" s="9">
        <v>7937</v>
      </c>
      <c r="D13" s="10" t="s">
        <v>2635</v>
      </c>
      <c r="E13" s="11" t="s">
        <v>42</v>
      </c>
      <c r="F13" s="10" t="s">
        <v>326</v>
      </c>
      <c r="G13" s="12" t="s">
        <v>2636</v>
      </c>
      <c r="H13" s="11" t="s">
        <v>2627</v>
      </c>
      <c r="I13" s="11" t="s">
        <v>30</v>
      </c>
      <c r="J13" s="11" t="s">
        <v>31</v>
      </c>
      <c r="K13" s="11" t="s">
        <v>32</v>
      </c>
      <c r="L13" s="11">
        <v>1</v>
      </c>
      <c r="M13" s="13">
        <v>9.9</v>
      </c>
      <c r="N13" s="13">
        <v>9.9</v>
      </c>
      <c r="O13" s="13">
        <v>9.9</v>
      </c>
      <c r="P13" s="11">
        <v>8</v>
      </c>
      <c r="Q13" s="11">
        <v>2001</v>
      </c>
      <c r="R13" s="11">
        <v>12</v>
      </c>
      <c r="S13" s="11">
        <v>2015</v>
      </c>
      <c r="T13" s="14">
        <v>15</v>
      </c>
      <c r="U13" s="10" t="s">
        <v>54</v>
      </c>
      <c r="V13" s="10" t="s">
        <v>55</v>
      </c>
      <c r="W13" s="13">
        <v>35</v>
      </c>
      <c r="X13" s="11">
        <v>1</v>
      </c>
      <c r="Y13" s="13">
        <v>220</v>
      </c>
    </row>
    <row r="14" spans="1:25" x14ac:dyDescent="0.25">
      <c r="A14" s="9">
        <v>15466</v>
      </c>
      <c r="B14" s="10" t="s">
        <v>2634</v>
      </c>
      <c r="C14" s="9">
        <v>7937</v>
      </c>
      <c r="D14" s="10" t="s">
        <v>2635</v>
      </c>
      <c r="E14" s="11" t="s">
        <v>42</v>
      </c>
      <c r="F14" s="10" t="s">
        <v>326</v>
      </c>
      <c r="G14" s="12" t="s">
        <v>62</v>
      </c>
      <c r="H14" s="11" t="s">
        <v>2627</v>
      </c>
      <c r="I14" s="11" t="s">
        <v>30</v>
      </c>
      <c r="J14" s="11" t="s">
        <v>31</v>
      </c>
      <c r="K14" s="11" t="s">
        <v>32</v>
      </c>
      <c r="L14" s="11">
        <v>1</v>
      </c>
      <c r="M14" s="13">
        <v>16.600000000000001</v>
      </c>
      <c r="N14" s="13">
        <v>15.4</v>
      </c>
      <c r="O14" s="13">
        <v>15.4</v>
      </c>
      <c r="P14" s="11">
        <v>2</v>
      </c>
      <c r="Q14" s="11">
        <v>1999</v>
      </c>
      <c r="R14" s="11">
        <v>12</v>
      </c>
      <c r="S14" s="11">
        <v>2015</v>
      </c>
      <c r="T14" s="14">
        <v>22</v>
      </c>
      <c r="U14" s="10" t="s">
        <v>92</v>
      </c>
      <c r="V14" s="10" t="s">
        <v>158</v>
      </c>
      <c r="W14" s="13">
        <v>35</v>
      </c>
      <c r="X14" s="11">
        <v>1</v>
      </c>
      <c r="Y14" s="13">
        <v>200</v>
      </c>
    </row>
    <row r="15" spans="1:25" x14ac:dyDescent="0.25">
      <c r="A15" s="9">
        <v>2719</v>
      </c>
      <c r="B15" s="10" t="s">
        <v>203</v>
      </c>
      <c r="C15" s="9">
        <v>10191</v>
      </c>
      <c r="D15" s="10" t="s">
        <v>204</v>
      </c>
      <c r="E15" s="11" t="s">
        <v>144</v>
      </c>
      <c r="F15" s="10" t="s">
        <v>205</v>
      </c>
      <c r="G15" s="12" t="s">
        <v>2637</v>
      </c>
      <c r="H15" s="11" t="s">
        <v>2626</v>
      </c>
      <c r="I15" s="11" t="s">
        <v>30</v>
      </c>
      <c r="J15" s="11" t="s">
        <v>31</v>
      </c>
      <c r="K15" s="11" t="s">
        <v>53</v>
      </c>
      <c r="L15" s="11">
        <v>2</v>
      </c>
      <c r="M15" s="13">
        <v>0.6</v>
      </c>
      <c r="N15" s="13">
        <v>0.6</v>
      </c>
      <c r="O15" s="13">
        <v>0.6</v>
      </c>
      <c r="P15" s="15" t="s">
        <v>306</v>
      </c>
      <c r="Q15" s="15" t="s">
        <v>306</v>
      </c>
      <c r="R15" s="15" t="s">
        <v>306</v>
      </c>
      <c r="S15" s="15" t="s">
        <v>306</v>
      </c>
      <c r="T15" s="14">
        <v>1</v>
      </c>
      <c r="U15" s="10" t="s">
        <v>289</v>
      </c>
      <c r="V15" s="10" t="s">
        <v>289</v>
      </c>
      <c r="W15" s="13" t="s">
        <v>306</v>
      </c>
      <c r="X15" s="15" t="s">
        <v>306</v>
      </c>
      <c r="Y15" s="13" t="s">
        <v>306</v>
      </c>
    </row>
    <row r="16" spans="1:25" x14ac:dyDescent="0.25">
      <c r="A16" s="9">
        <v>57170</v>
      </c>
      <c r="B16" s="10" t="s">
        <v>290</v>
      </c>
      <c r="C16" s="9">
        <v>10815</v>
      </c>
      <c r="D16" s="10" t="s">
        <v>2638</v>
      </c>
      <c r="E16" s="11" t="s">
        <v>144</v>
      </c>
      <c r="F16" s="10" t="s">
        <v>608</v>
      </c>
      <c r="G16" s="12" t="s">
        <v>237</v>
      </c>
      <c r="H16" s="11" t="s">
        <v>2627</v>
      </c>
      <c r="I16" s="11" t="s">
        <v>30</v>
      </c>
      <c r="J16" s="11" t="s">
        <v>31</v>
      </c>
      <c r="K16" s="11" t="s">
        <v>53</v>
      </c>
      <c r="L16" s="11">
        <v>2</v>
      </c>
      <c r="M16" s="13">
        <v>24</v>
      </c>
      <c r="N16" s="13">
        <v>21</v>
      </c>
      <c r="O16" s="13">
        <v>21</v>
      </c>
      <c r="P16" s="11">
        <v>1</v>
      </c>
      <c r="Q16" s="11">
        <v>1987</v>
      </c>
      <c r="R16" s="11">
        <v>11</v>
      </c>
      <c r="S16" s="11">
        <v>2014</v>
      </c>
      <c r="T16" s="14">
        <v>175</v>
      </c>
      <c r="U16" s="10" t="s">
        <v>206</v>
      </c>
      <c r="V16" s="10" t="s">
        <v>289</v>
      </c>
      <c r="W16" s="13" t="s">
        <v>306</v>
      </c>
      <c r="X16" s="15" t="s">
        <v>306</v>
      </c>
      <c r="Y16" s="13">
        <v>106.6</v>
      </c>
    </row>
    <row r="17" spans="1:25" x14ac:dyDescent="0.25">
      <c r="A17" s="9">
        <v>58661</v>
      </c>
      <c r="B17" s="10" t="s">
        <v>2405</v>
      </c>
      <c r="C17" s="9">
        <v>50001</v>
      </c>
      <c r="D17" s="10" t="s">
        <v>2639</v>
      </c>
      <c r="E17" s="11" t="s">
        <v>144</v>
      </c>
      <c r="F17" s="10" t="s">
        <v>1596</v>
      </c>
      <c r="G17" s="12" t="s">
        <v>195</v>
      </c>
      <c r="H17" s="11" t="s">
        <v>2627</v>
      </c>
      <c r="I17" s="11" t="s">
        <v>30</v>
      </c>
      <c r="J17" s="11" t="s">
        <v>31</v>
      </c>
      <c r="K17" s="11" t="s">
        <v>53</v>
      </c>
      <c r="L17" s="11">
        <v>2</v>
      </c>
      <c r="M17" s="13">
        <v>10.9</v>
      </c>
      <c r="N17" s="13">
        <v>10.9</v>
      </c>
      <c r="O17" s="13">
        <v>10.9</v>
      </c>
      <c r="P17" s="11">
        <v>12</v>
      </c>
      <c r="Q17" s="11">
        <v>1984</v>
      </c>
      <c r="R17" s="11">
        <v>4</v>
      </c>
      <c r="S17" s="11">
        <v>2015</v>
      </c>
      <c r="T17" s="14">
        <v>163</v>
      </c>
      <c r="U17" s="10" t="s">
        <v>210</v>
      </c>
      <c r="V17" s="10" t="s">
        <v>240</v>
      </c>
      <c r="W17" s="13">
        <v>15</v>
      </c>
      <c r="X17" s="11">
        <v>2</v>
      </c>
      <c r="Y17" s="13">
        <v>75.400000000000006</v>
      </c>
    </row>
    <row r="18" spans="1:25" x14ac:dyDescent="0.25">
      <c r="A18" s="9">
        <v>58661</v>
      </c>
      <c r="B18" s="10" t="s">
        <v>2405</v>
      </c>
      <c r="C18" s="9">
        <v>50534</v>
      </c>
      <c r="D18" s="10" t="s">
        <v>2640</v>
      </c>
      <c r="E18" s="11" t="s">
        <v>144</v>
      </c>
      <c r="F18" s="10" t="s">
        <v>608</v>
      </c>
      <c r="G18" s="12" t="s">
        <v>244</v>
      </c>
      <c r="H18" s="11" t="s">
        <v>2627</v>
      </c>
      <c r="I18" s="11" t="s">
        <v>30</v>
      </c>
      <c r="J18" s="11" t="s">
        <v>31</v>
      </c>
      <c r="K18" s="11" t="s">
        <v>53</v>
      </c>
      <c r="L18" s="11">
        <v>2</v>
      </c>
      <c r="M18" s="13">
        <v>18</v>
      </c>
      <c r="N18" s="13">
        <v>18</v>
      </c>
      <c r="O18" s="13">
        <v>18</v>
      </c>
      <c r="P18" s="11">
        <v>1</v>
      </c>
      <c r="Q18" s="11">
        <v>1986</v>
      </c>
      <c r="R18" s="11">
        <v>8</v>
      </c>
      <c r="S18" s="11">
        <v>2016</v>
      </c>
      <c r="T18" s="14">
        <v>194</v>
      </c>
      <c r="U18" s="10" t="s">
        <v>54</v>
      </c>
      <c r="V18" s="10" t="s">
        <v>196</v>
      </c>
      <c r="W18" s="13">
        <v>15</v>
      </c>
      <c r="X18" s="11">
        <v>2</v>
      </c>
      <c r="Y18" s="13">
        <v>80</v>
      </c>
    </row>
    <row r="19" spans="1:25" x14ac:dyDescent="0.25">
      <c r="A19" s="9">
        <v>61208</v>
      </c>
      <c r="B19" s="10" t="s">
        <v>253</v>
      </c>
      <c r="C19" s="9">
        <v>50553</v>
      </c>
      <c r="D19" s="10" t="s">
        <v>254</v>
      </c>
      <c r="E19" s="11" t="s">
        <v>144</v>
      </c>
      <c r="F19" s="10" t="s">
        <v>199</v>
      </c>
      <c r="G19" s="12" t="s">
        <v>244</v>
      </c>
      <c r="H19" s="11" t="s">
        <v>2627</v>
      </c>
      <c r="I19" s="11" t="s">
        <v>30</v>
      </c>
      <c r="J19" s="11" t="s">
        <v>31</v>
      </c>
      <c r="K19" s="11" t="s">
        <v>53</v>
      </c>
      <c r="L19" s="11">
        <v>2</v>
      </c>
      <c r="M19" s="13">
        <v>11</v>
      </c>
      <c r="N19" s="13">
        <v>6.5</v>
      </c>
      <c r="O19" s="13">
        <v>10.199999999999999</v>
      </c>
      <c r="P19" s="11">
        <v>12</v>
      </c>
      <c r="Q19" s="11">
        <v>1985</v>
      </c>
      <c r="R19" s="11">
        <v>8</v>
      </c>
      <c r="S19" s="11">
        <v>2007</v>
      </c>
      <c r="T19" s="14">
        <v>139</v>
      </c>
      <c r="U19" s="10" t="s">
        <v>289</v>
      </c>
      <c r="V19" s="10" t="s">
        <v>289</v>
      </c>
      <c r="W19" s="13" t="s">
        <v>306</v>
      </c>
      <c r="X19" s="15" t="s">
        <v>306</v>
      </c>
      <c r="Y19" s="13" t="s">
        <v>306</v>
      </c>
    </row>
    <row r="20" spans="1:25" x14ac:dyDescent="0.25">
      <c r="A20" s="9">
        <v>58661</v>
      </c>
      <c r="B20" s="10" t="s">
        <v>2405</v>
      </c>
      <c r="C20" s="9">
        <v>50818</v>
      </c>
      <c r="D20" s="10" t="s">
        <v>2641</v>
      </c>
      <c r="E20" s="11" t="s">
        <v>144</v>
      </c>
      <c r="F20" s="10" t="s">
        <v>1596</v>
      </c>
      <c r="G20" s="12" t="s">
        <v>237</v>
      </c>
      <c r="H20" s="11" t="s">
        <v>2627</v>
      </c>
      <c r="I20" s="11" t="s">
        <v>30</v>
      </c>
      <c r="J20" s="11" t="s">
        <v>31</v>
      </c>
      <c r="K20" s="11" t="s">
        <v>53</v>
      </c>
      <c r="L20" s="11">
        <v>2</v>
      </c>
      <c r="M20" s="13">
        <v>10.5</v>
      </c>
      <c r="N20" s="13">
        <v>10.5</v>
      </c>
      <c r="O20" s="13">
        <v>10.5</v>
      </c>
      <c r="P20" s="11">
        <v>12</v>
      </c>
      <c r="Q20" s="11">
        <v>1983</v>
      </c>
      <c r="R20" s="11">
        <v>4</v>
      </c>
      <c r="S20" s="11">
        <v>2015</v>
      </c>
      <c r="T20" s="14">
        <v>188</v>
      </c>
      <c r="U20" s="10" t="s">
        <v>2642</v>
      </c>
      <c r="V20" s="10" t="s">
        <v>2643</v>
      </c>
      <c r="W20" s="13">
        <v>15</v>
      </c>
      <c r="X20" s="11">
        <v>2</v>
      </c>
      <c r="Y20" s="13">
        <v>60</v>
      </c>
    </row>
    <row r="21" spans="1:25" x14ac:dyDescent="0.25">
      <c r="A21" s="9">
        <v>58661</v>
      </c>
      <c r="B21" s="10" t="s">
        <v>2405</v>
      </c>
      <c r="C21" s="9">
        <v>50819</v>
      </c>
      <c r="D21" s="10" t="s">
        <v>2644</v>
      </c>
      <c r="E21" s="11" t="s">
        <v>144</v>
      </c>
      <c r="F21" s="10" t="s">
        <v>608</v>
      </c>
      <c r="G21" s="12" t="s">
        <v>237</v>
      </c>
      <c r="H21" s="11" t="s">
        <v>2627</v>
      </c>
      <c r="I21" s="11" t="s">
        <v>30</v>
      </c>
      <c r="J21" s="11" t="s">
        <v>31</v>
      </c>
      <c r="K21" s="11" t="s">
        <v>53</v>
      </c>
      <c r="L21" s="11">
        <v>2</v>
      </c>
      <c r="M21" s="13">
        <v>1.2</v>
      </c>
      <c r="N21" s="13">
        <v>1.2</v>
      </c>
      <c r="O21" s="13">
        <v>1.2</v>
      </c>
      <c r="P21" s="11">
        <v>12</v>
      </c>
      <c r="Q21" s="11">
        <v>1981</v>
      </c>
      <c r="R21" s="11">
        <v>5</v>
      </c>
      <c r="S21" s="11">
        <v>2015</v>
      </c>
      <c r="T21" s="14">
        <v>14</v>
      </c>
      <c r="U21" s="10" t="s">
        <v>289</v>
      </c>
      <c r="V21" s="10" t="s">
        <v>289</v>
      </c>
      <c r="W21" s="13">
        <v>15</v>
      </c>
      <c r="X21" s="11">
        <v>2</v>
      </c>
      <c r="Y21" s="13" t="s">
        <v>306</v>
      </c>
    </row>
    <row r="22" spans="1:25" x14ac:dyDescent="0.25">
      <c r="A22" s="9">
        <v>56545</v>
      </c>
      <c r="B22" s="10" t="s">
        <v>948</v>
      </c>
      <c r="C22" s="9">
        <v>50826</v>
      </c>
      <c r="D22" s="10" t="s">
        <v>2645</v>
      </c>
      <c r="E22" s="11" t="s">
        <v>144</v>
      </c>
      <c r="F22" s="10" t="s">
        <v>772</v>
      </c>
      <c r="G22" s="12" t="s">
        <v>128</v>
      </c>
      <c r="H22" s="11" t="s">
        <v>2646</v>
      </c>
      <c r="I22" s="11" t="s">
        <v>30</v>
      </c>
      <c r="J22" s="11" t="s">
        <v>31</v>
      </c>
      <c r="K22" s="11" t="s">
        <v>53</v>
      </c>
      <c r="L22" s="11">
        <v>2</v>
      </c>
      <c r="M22" s="13">
        <v>28.3</v>
      </c>
      <c r="N22" s="13">
        <v>28.3</v>
      </c>
      <c r="O22" s="13">
        <v>28.3</v>
      </c>
      <c r="P22" s="15" t="s">
        <v>306</v>
      </c>
      <c r="Q22" s="15" t="s">
        <v>306</v>
      </c>
      <c r="R22" s="15" t="s">
        <v>306</v>
      </c>
      <c r="S22" s="15" t="s">
        <v>306</v>
      </c>
      <c r="T22" s="14">
        <v>86</v>
      </c>
      <c r="U22" s="10" t="s">
        <v>289</v>
      </c>
      <c r="V22" s="10" t="s">
        <v>289</v>
      </c>
      <c r="W22" s="13" t="s">
        <v>306</v>
      </c>
      <c r="X22" s="15" t="s">
        <v>306</v>
      </c>
      <c r="Y22" s="13" t="s">
        <v>306</v>
      </c>
    </row>
    <row r="23" spans="1:25" x14ac:dyDescent="0.25">
      <c r="A23" s="9">
        <v>59099</v>
      </c>
      <c r="B23" s="10" t="s">
        <v>2647</v>
      </c>
      <c r="C23" s="9">
        <v>54258</v>
      </c>
      <c r="D23" s="10" t="s">
        <v>2648</v>
      </c>
      <c r="E23" s="11" t="s">
        <v>144</v>
      </c>
      <c r="F23" s="10" t="s">
        <v>199</v>
      </c>
      <c r="G23" s="12" t="s">
        <v>2649</v>
      </c>
      <c r="H23" s="11" t="s">
        <v>2627</v>
      </c>
      <c r="I23" s="11" t="s">
        <v>30</v>
      </c>
      <c r="J23" s="11" t="s">
        <v>31</v>
      </c>
      <c r="K23" s="11" t="s">
        <v>53</v>
      </c>
      <c r="L23" s="11">
        <v>2</v>
      </c>
      <c r="M23" s="13">
        <v>16</v>
      </c>
      <c r="N23" s="13">
        <v>16</v>
      </c>
      <c r="O23" s="13">
        <v>16</v>
      </c>
      <c r="P23" s="11">
        <v>9</v>
      </c>
      <c r="Q23" s="11">
        <v>1986</v>
      </c>
      <c r="R23" s="11">
        <v>12</v>
      </c>
      <c r="S23" s="11">
        <v>2017</v>
      </c>
      <c r="T23" s="14">
        <v>140</v>
      </c>
      <c r="U23" s="10" t="s">
        <v>210</v>
      </c>
      <c r="V23" s="10" t="s">
        <v>240</v>
      </c>
      <c r="W23" s="13">
        <v>15</v>
      </c>
      <c r="X23" s="11">
        <v>2</v>
      </c>
      <c r="Y23" s="13">
        <v>75.400000000000006</v>
      </c>
    </row>
    <row r="24" spans="1:25" x14ac:dyDescent="0.25">
      <c r="A24" s="9">
        <v>59099</v>
      </c>
      <c r="B24" s="10" t="s">
        <v>2647</v>
      </c>
      <c r="C24" s="9">
        <v>54258</v>
      </c>
      <c r="D24" s="10" t="s">
        <v>2648</v>
      </c>
      <c r="E24" s="11" t="s">
        <v>144</v>
      </c>
      <c r="F24" s="10" t="s">
        <v>199</v>
      </c>
      <c r="G24" s="12" t="s">
        <v>195</v>
      </c>
      <c r="H24" s="11" t="s">
        <v>2626</v>
      </c>
      <c r="I24" s="11" t="s">
        <v>30</v>
      </c>
      <c r="J24" s="11" t="s">
        <v>31</v>
      </c>
      <c r="K24" s="11" t="s">
        <v>53</v>
      </c>
      <c r="L24" s="11">
        <v>2</v>
      </c>
      <c r="M24" s="13">
        <v>15.6</v>
      </c>
      <c r="N24" s="13">
        <v>15.6</v>
      </c>
      <c r="O24" s="13">
        <v>15.6</v>
      </c>
      <c r="P24" s="15" t="s">
        <v>306</v>
      </c>
      <c r="Q24" s="15" t="s">
        <v>306</v>
      </c>
      <c r="R24" s="15" t="s">
        <v>306</v>
      </c>
      <c r="S24" s="15" t="s">
        <v>306</v>
      </c>
      <c r="T24" s="14">
        <v>66</v>
      </c>
      <c r="U24" s="10" t="s">
        <v>289</v>
      </c>
      <c r="V24" s="10" t="s">
        <v>289</v>
      </c>
      <c r="W24" s="13" t="s">
        <v>306</v>
      </c>
      <c r="X24" s="15" t="s">
        <v>306</v>
      </c>
      <c r="Y24" s="13" t="s">
        <v>306</v>
      </c>
    </row>
    <row r="25" spans="1:25" x14ac:dyDescent="0.25">
      <c r="A25" s="9">
        <v>11556</v>
      </c>
      <c r="B25" s="10" t="s">
        <v>247</v>
      </c>
      <c r="C25" s="9">
        <v>54298</v>
      </c>
      <c r="D25" s="10" t="s">
        <v>282</v>
      </c>
      <c r="E25" s="11" t="s">
        <v>144</v>
      </c>
      <c r="F25" s="10" t="s">
        <v>205</v>
      </c>
      <c r="G25" s="12" t="s">
        <v>287</v>
      </c>
      <c r="H25" s="11" t="s">
        <v>2627</v>
      </c>
      <c r="I25" s="11" t="s">
        <v>30</v>
      </c>
      <c r="J25" s="11" t="s">
        <v>31</v>
      </c>
      <c r="K25" s="11" t="s">
        <v>53</v>
      </c>
      <c r="L25" s="11">
        <v>2</v>
      </c>
      <c r="M25" s="13">
        <v>3.3</v>
      </c>
      <c r="N25" s="13">
        <v>3.3</v>
      </c>
      <c r="O25" s="13">
        <v>3.3</v>
      </c>
      <c r="P25" s="11">
        <v>12</v>
      </c>
      <c r="Q25" s="11">
        <v>1985</v>
      </c>
      <c r="R25" s="11">
        <v>12</v>
      </c>
      <c r="S25" s="11">
        <v>2005</v>
      </c>
      <c r="T25" s="14">
        <v>100</v>
      </c>
      <c r="U25" s="10" t="s">
        <v>289</v>
      </c>
      <c r="V25" s="10" t="s">
        <v>289</v>
      </c>
      <c r="W25" s="13" t="s">
        <v>306</v>
      </c>
      <c r="X25" s="15" t="s">
        <v>306</v>
      </c>
      <c r="Y25" s="13" t="s">
        <v>306</v>
      </c>
    </row>
    <row r="26" spans="1:25" x14ac:dyDescent="0.25">
      <c r="A26" s="9">
        <v>11556</v>
      </c>
      <c r="B26" s="10" t="s">
        <v>247</v>
      </c>
      <c r="C26" s="9">
        <v>54299</v>
      </c>
      <c r="D26" s="10" t="s">
        <v>285</v>
      </c>
      <c r="E26" s="11" t="s">
        <v>144</v>
      </c>
      <c r="F26" s="10" t="s">
        <v>205</v>
      </c>
      <c r="G26" s="12" t="s">
        <v>2650</v>
      </c>
      <c r="H26" s="11" t="s">
        <v>2627</v>
      </c>
      <c r="I26" s="11" t="s">
        <v>30</v>
      </c>
      <c r="J26" s="11" t="s">
        <v>31</v>
      </c>
      <c r="K26" s="11" t="s">
        <v>53</v>
      </c>
      <c r="L26" s="11">
        <v>2</v>
      </c>
      <c r="M26" s="13">
        <v>1.4</v>
      </c>
      <c r="N26" s="13">
        <v>1.4</v>
      </c>
      <c r="O26" s="13">
        <v>1.4</v>
      </c>
      <c r="P26" s="11">
        <v>12</v>
      </c>
      <c r="Q26" s="11">
        <v>1985</v>
      </c>
      <c r="R26" s="11">
        <v>12</v>
      </c>
      <c r="S26" s="11">
        <v>2005</v>
      </c>
      <c r="T26" s="14">
        <v>47</v>
      </c>
      <c r="U26" s="10" t="s">
        <v>289</v>
      </c>
      <c r="V26" s="10" t="s">
        <v>289</v>
      </c>
      <c r="W26" s="13" t="s">
        <v>306</v>
      </c>
      <c r="X26" s="15" t="s">
        <v>306</v>
      </c>
      <c r="Y26" s="13" t="s">
        <v>306</v>
      </c>
    </row>
    <row r="27" spans="1:25" x14ac:dyDescent="0.25">
      <c r="A27" s="9">
        <v>794</v>
      </c>
      <c r="B27" s="10" t="s">
        <v>693</v>
      </c>
      <c r="C27" s="9">
        <v>54390</v>
      </c>
      <c r="D27" s="10" t="s">
        <v>2651</v>
      </c>
      <c r="E27" s="11" t="s">
        <v>695</v>
      </c>
      <c r="F27" s="10" t="s">
        <v>696</v>
      </c>
      <c r="G27" s="12" t="s">
        <v>237</v>
      </c>
      <c r="H27" s="11" t="s">
        <v>2627</v>
      </c>
      <c r="I27" s="11" t="s">
        <v>30</v>
      </c>
      <c r="J27" s="11" t="s">
        <v>31</v>
      </c>
      <c r="K27" s="11" t="s">
        <v>53</v>
      </c>
      <c r="L27" s="11">
        <v>2</v>
      </c>
      <c r="M27" s="13">
        <v>9.1999999999999993</v>
      </c>
      <c r="N27" s="13">
        <v>9.1999999999999993</v>
      </c>
      <c r="O27" s="13">
        <v>9.1999999999999993</v>
      </c>
      <c r="P27" s="11">
        <v>7</v>
      </c>
      <c r="Q27" s="11">
        <v>1987</v>
      </c>
      <c r="R27" s="11">
        <v>8</v>
      </c>
      <c r="S27" s="11">
        <v>2006</v>
      </c>
      <c r="T27" s="14">
        <v>37</v>
      </c>
      <c r="U27" s="10" t="s">
        <v>289</v>
      </c>
      <c r="V27" s="10" t="s">
        <v>289</v>
      </c>
      <c r="W27" s="13" t="s">
        <v>306</v>
      </c>
      <c r="X27" s="15" t="s">
        <v>306</v>
      </c>
      <c r="Y27" s="13" t="s">
        <v>306</v>
      </c>
    </row>
    <row r="28" spans="1:25" x14ac:dyDescent="0.25">
      <c r="A28" s="9">
        <v>49963</v>
      </c>
      <c r="B28" s="10" t="s">
        <v>292</v>
      </c>
      <c r="C28" s="9">
        <v>54454</v>
      </c>
      <c r="D28" s="10" t="s">
        <v>293</v>
      </c>
      <c r="E28" s="11" t="s">
        <v>144</v>
      </c>
      <c r="F28" s="10" t="s">
        <v>199</v>
      </c>
      <c r="G28" s="12" t="s">
        <v>261</v>
      </c>
      <c r="H28" s="11" t="s">
        <v>2627</v>
      </c>
      <c r="I28" s="11" t="s">
        <v>30</v>
      </c>
      <c r="J28" s="11" t="s">
        <v>31</v>
      </c>
      <c r="K28" s="11" t="s">
        <v>53</v>
      </c>
      <c r="L28" s="11">
        <v>2</v>
      </c>
      <c r="M28" s="13">
        <v>34.5</v>
      </c>
      <c r="N28" s="13">
        <v>34.5</v>
      </c>
      <c r="O28" s="13">
        <v>34.5</v>
      </c>
      <c r="P28" s="11">
        <v>4</v>
      </c>
      <c r="Q28" s="11">
        <v>1994</v>
      </c>
      <c r="R28" s="11">
        <v>9</v>
      </c>
      <c r="S28" s="11">
        <v>2011</v>
      </c>
      <c r="T28" s="14">
        <v>115</v>
      </c>
      <c r="U28" s="10" t="s">
        <v>289</v>
      </c>
      <c r="V28" s="10" t="s">
        <v>289</v>
      </c>
      <c r="W28" s="13" t="s">
        <v>306</v>
      </c>
      <c r="X28" s="15" t="s">
        <v>306</v>
      </c>
      <c r="Y28" s="13" t="s">
        <v>306</v>
      </c>
    </row>
    <row r="29" spans="1:25" x14ac:dyDescent="0.25">
      <c r="A29" s="9">
        <v>57170</v>
      </c>
      <c r="B29" s="10" t="s">
        <v>290</v>
      </c>
      <c r="C29" s="9">
        <v>54687</v>
      </c>
      <c r="D29" s="10" t="s">
        <v>2652</v>
      </c>
      <c r="E29" s="11" t="s">
        <v>144</v>
      </c>
      <c r="F29" s="10" t="s">
        <v>205</v>
      </c>
      <c r="G29" s="12" t="s">
        <v>200</v>
      </c>
      <c r="H29" s="11" t="s">
        <v>2627</v>
      </c>
      <c r="I29" s="11" t="s">
        <v>30</v>
      </c>
      <c r="J29" s="11" t="s">
        <v>31</v>
      </c>
      <c r="K29" s="11" t="s">
        <v>53</v>
      </c>
      <c r="L29" s="11">
        <v>2</v>
      </c>
      <c r="M29" s="13">
        <v>15</v>
      </c>
      <c r="N29" s="13">
        <v>15</v>
      </c>
      <c r="O29" s="13">
        <v>15</v>
      </c>
      <c r="P29" s="11">
        <v>1</v>
      </c>
      <c r="Q29" s="11">
        <v>1987</v>
      </c>
      <c r="R29" s="11">
        <v>11</v>
      </c>
      <c r="S29" s="11">
        <v>2015</v>
      </c>
      <c r="T29" s="14">
        <v>100</v>
      </c>
      <c r="U29" s="10" t="s">
        <v>206</v>
      </c>
      <c r="V29" s="10" t="s">
        <v>2653</v>
      </c>
      <c r="W29" s="13" t="s">
        <v>306</v>
      </c>
      <c r="X29" s="15" t="s">
        <v>306</v>
      </c>
      <c r="Y29" s="13">
        <v>131.19999999999999</v>
      </c>
    </row>
    <row r="30" spans="1:25" x14ac:dyDescent="0.25">
      <c r="A30" s="9">
        <v>49963</v>
      </c>
      <c r="B30" s="10" t="s">
        <v>292</v>
      </c>
      <c r="C30" s="9">
        <v>54794</v>
      </c>
      <c r="D30" s="10" t="s">
        <v>2654</v>
      </c>
      <c r="E30" s="11" t="s">
        <v>78</v>
      </c>
      <c r="F30" s="10" t="s">
        <v>328</v>
      </c>
      <c r="G30" s="12" t="s">
        <v>200</v>
      </c>
      <c r="H30" s="11" t="s">
        <v>2627</v>
      </c>
      <c r="I30" s="11" t="s">
        <v>30</v>
      </c>
      <c r="J30" s="11" t="s">
        <v>31</v>
      </c>
      <c r="K30" s="11" t="s">
        <v>53</v>
      </c>
      <c r="L30" s="11">
        <v>2</v>
      </c>
      <c r="M30" s="13">
        <v>21.9</v>
      </c>
      <c r="N30" s="13">
        <v>21.9</v>
      </c>
      <c r="O30" s="13">
        <v>21.9</v>
      </c>
      <c r="P30" s="11">
        <v>3</v>
      </c>
      <c r="Q30" s="11">
        <v>1994</v>
      </c>
      <c r="R30" s="11">
        <v>11</v>
      </c>
      <c r="S30" s="11">
        <v>2016</v>
      </c>
      <c r="T30" s="14">
        <v>73</v>
      </c>
      <c r="U30" s="10" t="s">
        <v>2655</v>
      </c>
      <c r="V30" s="10" t="s">
        <v>2656</v>
      </c>
      <c r="W30" s="13">
        <v>22.4</v>
      </c>
      <c r="X30" s="11">
        <v>1</v>
      </c>
      <c r="Y30" s="13">
        <v>82</v>
      </c>
    </row>
    <row r="31" spans="1:25" x14ac:dyDescent="0.25">
      <c r="A31" s="9">
        <v>15399</v>
      </c>
      <c r="B31" s="10" t="s">
        <v>456</v>
      </c>
      <c r="C31" s="9">
        <v>55339</v>
      </c>
      <c r="D31" s="10" t="s">
        <v>2657</v>
      </c>
      <c r="E31" s="11" t="s">
        <v>144</v>
      </c>
      <c r="F31" s="10" t="s">
        <v>199</v>
      </c>
      <c r="G31" s="12" t="s">
        <v>237</v>
      </c>
      <c r="H31" s="11" t="s">
        <v>2627</v>
      </c>
      <c r="I31" s="11" t="s">
        <v>30</v>
      </c>
      <c r="J31" s="11" t="s">
        <v>31</v>
      </c>
      <c r="K31" s="11" t="s">
        <v>53</v>
      </c>
      <c r="L31" s="11">
        <v>2</v>
      </c>
      <c r="M31" s="13">
        <v>2.1</v>
      </c>
      <c r="N31" s="13">
        <v>1.5</v>
      </c>
      <c r="O31" s="13">
        <v>1.5</v>
      </c>
      <c r="P31" s="11">
        <v>6</v>
      </c>
      <c r="Q31" s="11">
        <v>1999</v>
      </c>
      <c r="R31" s="11">
        <v>12</v>
      </c>
      <c r="S31" s="11">
        <v>2009</v>
      </c>
      <c r="T31" s="14">
        <v>3</v>
      </c>
      <c r="U31" s="10" t="s">
        <v>541</v>
      </c>
      <c r="V31" s="10" t="s">
        <v>1608</v>
      </c>
      <c r="W31" s="13" t="s">
        <v>306</v>
      </c>
      <c r="X31" s="15" t="s">
        <v>306</v>
      </c>
      <c r="Y31" s="13">
        <v>160</v>
      </c>
    </row>
    <row r="32" spans="1:25" x14ac:dyDescent="0.25">
      <c r="A32" s="9">
        <v>6862</v>
      </c>
      <c r="B32" s="10" t="s">
        <v>2658</v>
      </c>
      <c r="C32" s="9">
        <v>55370</v>
      </c>
      <c r="D32" s="10" t="s">
        <v>2658</v>
      </c>
      <c r="E32" s="11" t="s">
        <v>442</v>
      </c>
      <c r="F32" s="10" t="s">
        <v>443</v>
      </c>
      <c r="G32" s="12" t="s">
        <v>2659</v>
      </c>
      <c r="H32" s="11" t="s">
        <v>2627</v>
      </c>
      <c r="I32" s="11" t="s">
        <v>30</v>
      </c>
      <c r="J32" s="11" t="s">
        <v>31</v>
      </c>
      <c r="K32" s="11" t="s">
        <v>53</v>
      </c>
      <c r="L32" s="11">
        <v>2</v>
      </c>
      <c r="M32" s="13">
        <v>10.4</v>
      </c>
      <c r="N32" s="13">
        <v>10.4</v>
      </c>
      <c r="O32" s="13">
        <v>10.4</v>
      </c>
      <c r="P32" s="11">
        <v>5</v>
      </c>
      <c r="Q32" s="11">
        <v>2000</v>
      </c>
      <c r="R32" s="11">
        <v>11</v>
      </c>
      <c r="S32" s="11">
        <v>2015</v>
      </c>
      <c r="T32" s="14">
        <v>8</v>
      </c>
      <c r="U32" s="10" t="s">
        <v>189</v>
      </c>
      <c r="V32" s="10" t="s">
        <v>190</v>
      </c>
      <c r="W32" s="13">
        <v>19</v>
      </c>
      <c r="X32" s="11">
        <v>2</v>
      </c>
      <c r="Y32" s="13">
        <v>196.9</v>
      </c>
    </row>
    <row r="33" spans="1:25" x14ac:dyDescent="0.25">
      <c r="A33" s="9">
        <v>5701</v>
      </c>
      <c r="B33" s="10" t="s">
        <v>2660</v>
      </c>
      <c r="C33" s="9">
        <v>55578</v>
      </c>
      <c r="D33" s="10" t="s">
        <v>2661</v>
      </c>
      <c r="E33" s="11" t="s">
        <v>317</v>
      </c>
      <c r="F33" s="10" t="s">
        <v>2662</v>
      </c>
      <c r="G33" s="12" t="s">
        <v>200</v>
      </c>
      <c r="H33" s="11" t="s">
        <v>2627</v>
      </c>
      <c r="I33" s="11" t="s">
        <v>30</v>
      </c>
      <c r="J33" s="11" t="s">
        <v>31</v>
      </c>
      <c r="K33" s="11" t="s">
        <v>32</v>
      </c>
      <c r="L33" s="11">
        <v>1</v>
      </c>
      <c r="M33" s="13">
        <v>1.3</v>
      </c>
      <c r="N33" s="13">
        <v>1.3</v>
      </c>
      <c r="O33" s="13">
        <v>1.3</v>
      </c>
      <c r="P33" s="11">
        <v>2</v>
      </c>
      <c r="Q33" s="11">
        <v>2001</v>
      </c>
      <c r="R33" s="11">
        <v>6</v>
      </c>
      <c r="S33" s="11">
        <v>2016</v>
      </c>
      <c r="T33" s="14">
        <v>2</v>
      </c>
      <c r="U33" s="10" t="s">
        <v>54</v>
      </c>
      <c r="V33" s="10" t="s">
        <v>55</v>
      </c>
      <c r="W33" s="13">
        <v>20.100000000000001</v>
      </c>
      <c r="X33" s="11">
        <v>1</v>
      </c>
      <c r="Y33" s="13">
        <v>213</v>
      </c>
    </row>
    <row r="34" spans="1:25" x14ac:dyDescent="0.25">
      <c r="A34" s="9">
        <v>61369</v>
      </c>
      <c r="B34" s="10" t="s">
        <v>2663</v>
      </c>
      <c r="C34" s="9">
        <v>56106</v>
      </c>
      <c r="D34" s="10" t="s">
        <v>2664</v>
      </c>
      <c r="E34" s="11" t="s">
        <v>152</v>
      </c>
      <c r="F34" s="10" t="s">
        <v>2665</v>
      </c>
      <c r="G34" s="12" t="s">
        <v>128</v>
      </c>
      <c r="H34" s="11" t="s">
        <v>2627</v>
      </c>
      <c r="I34" s="11" t="s">
        <v>30</v>
      </c>
      <c r="J34" s="11" t="s">
        <v>31</v>
      </c>
      <c r="K34" s="11" t="s">
        <v>32</v>
      </c>
      <c r="L34" s="11">
        <v>1</v>
      </c>
      <c r="M34" s="13">
        <v>10.5</v>
      </c>
      <c r="N34" s="13">
        <v>10.5</v>
      </c>
      <c r="O34" s="13">
        <v>10.5</v>
      </c>
      <c r="P34" s="11">
        <v>10</v>
      </c>
      <c r="Q34" s="11">
        <v>2002</v>
      </c>
      <c r="R34" s="11">
        <v>5</v>
      </c>
      <c r="S34" s="11">
        <v>2017</v>
      </c>
      <c r="T34" s="14">
        <v>7</v>
      </c>
      <c r="U34" s="10" t="s">
        <v>92</v>
      </c>
      <c r="V34" s="10" t="s">
        <v>432</v>
      </c>
      <c r="W34" s="13">
        <v>18</v>
      </c>
      <c r="X34" s="11">
        <v>2</v>
      </c>
      <c r="Y34" s="13">
        <v>230</v>
      </c>
    </row>
    <row r="35" spans="1:25" x14ac:dyDescent="0.25">
      <c r="A35" s="9">
        <v>57170</v>
      </c>
      <c r="B35" s="10" t="s">
        <v>290</v>
      </c>
      <c r="C35" s="9">
        <v>56213</v>
      </c>
      <c r="D35" s="10" t="s">
        <v>2666</v>
      </c>
      <c r="E35" s="11" t="s">
        <v>144</v>
      </c>
      <c r="F35" s="10" t="s">
        <v>608</v>
      </c>
      <c r="G35" s="12" t="s">
        <v>536</v>
      </c>
      <c r="H35" s="11" t="s">
        <v>2627</v>
      </c>
      <c r="I35" s="11" t="s">
        <v>30</v>
      </c>
      <c r="J35" s="11" t="s">
        <v>31</v>
      </c>
      <c r="K35" s="11" t="s">
        <v>53</v>
      </c>
      <c r="L35" s="11">
        <v>2</v>
      </c>
      <c r="M35" s="13">
        <v>8.1</v>
      </c>
      <c r="N35" s="13">
        <v>8.1</v>
      </c>
      <c r="O35" s="13">
        <v>8.1</v>
      </c>
      <c r="P35" s="11">
        <v>4</v>
      </c>
      <c r="Q35" s="11">
        <v>1985</v>
      </c>
      <c r="R35" s="11">
        <v>10</v>
      </c>
      <c r="S35" s="11">
        <v>2014</v>
      </c>
      <c r="T35" s="14">
        <v>125</v>
      </c>
      <c r="U35" s="10" t="s">
        <v>201</v>
      </c>
      <c r="V35" s="10" t="s">
        <v>314</v>
      </c>
      <c r="W35" s="13" t="s">
        <v>306</v>
      </c>
      <c r="X35" s="15" t="s">
        <v>306</v>
      </c>
      <c r="Y35" s="13" t="s">
        <v>306</v>
      </c>
    </row>
    <row r="36" spans="1:25" x14ac:dyDescent="0.25">
      <c r="A36" s="9">
        <v>57170</v>
      </c>
      <c r="B36" s="10" t="s">
        <v>290</v>
      </c>
      <c r="C36" s="9">
        <v>56213</v>
      </c>
      <c r="D36" s="10" t="s">
        <v>2666</v>
      </c>
      <c r="E36" s="11" t="s">
        <v>144</v>
      </c>
      <c r="F36" s="10" t="s">
        <v>608</v>
      </c>
      <c r="G36" s="12" t="s">
        <v>738</v>
      </c>
      <c r="H36" s="11" t="s">
        <v>2627</v>
      </c>
      <c r="I36" s="11" t="s">
        <v>30</v>
      </c>
      <c r="J36" s="11" t="s">
        <v>31</v>
      </c>
      <c r="K36" s="11" t="s">
        <v>53</v>
      </c>
      <c r="L36" s="11">
        <v>2</v>
      </c>
      <c r="M36" s="13">
        <v>13.8</v>
      </c>
      <c r="N36" s="13">
        <v>13.8</v>
      </c>
      <c r="O36" s="13">
        <v>13.8</v>
      </c>
      <c r="P36" s="11">
        <v>1</v>
      </c>
      <c r="Q36" s="11">
        <v>1987</v>
      </c>
      <c r="R36" s="11">
        <v>10</v>
      </c>
      <c r="S36" s="11">
        <v>2014</v>
      </c>
      <c r="T36" s="14">
        <v>211</v>
      </c>
      <c r="U36" s="10" t="s">
        <v>201</v>
      </c>
      <c r="V36" s="10" t="s">
        <v>314</v>
      </c>
      <c r="W36" s="13" t="s">
        <v>306</v>
      </c>
      <c r="X36" s="15" t="s">
        <v>306</v>
      </c>
      <c r="Y36" s="13" t="s">
        <v>306</v>
      </c>
    </row>
    <row r="37" spans="1:25" x14ac:dyDescent="0.25">
      <c r="A37" s="9">
        <v>22500</v>
      </c>
      <c r="B37" s="10" t="s">
        <v>1061</v>
      </c>
      <c r="C37" s="9">
        <v>56219</v>
      </c>
      <c r="D37" s="10" t="s">
        <v>2667</v>
      </c>
      <c r="E37" s="11" t="s">
        <v>407</v>
      </c>
      <c r="F37" s="10" t="s">
        <v>2668</v>
      </c>
      <c r="G37" s="12" t="s">
        <v>2669</v>
      </c>
      <c r="H37" s="11" t="s">
        <v>2627</v>
      </c>
      <c r="I37" s="11" t="s">
        <v>30</v>
      </c>
      <c r="J37" s="11" t="s">
        <v>31</v>
      </c>
      <c r="K37" s="11" t="s">
        <v>32</v>
      </c>
      <c r="L37" s="11">
        <v>1</v>
      </c>
      <c r="M37" s="13">
        <v>0.7</v>
      </c>
      <c r="N37" s="13">
        <v>0.8</v>
      </c>
      <c r="O37" s="13">
        <v>0.8</v>
      </c>
      <c r="P37" s="11">
        <v>5</v>
      </c>
      <c r="Q37" s="11">
        <v>1999</v>
      </c>
      <c r="R37" s="11">
        <v>12</v>
      </c>
      <c r="S37" s="11">
        <v>2008</v>
      </c>
      <c r="T37" s="14">
        <v>1</v>
      </c>
      <c r="U37" s="10" t="s">
        <v>289</v>
      </c>
      <c r="V37" s="10" t="s">
        <v>289</v>
      </c>
      <c r="W37" s="13" t="s">
        <v>306</v>
      </c>
      <c r="X37" s="15" t="s">
        <v>306</v>
      </c>
      <c r="Y37" s="13" t="s">
        <v>306</v>
      </c>
    </row>
    <row r="38" spans="1:25" x14ac:dyDescent="0.25">
      <c r="A38" s="9">
        <v>22500</v>
      </c>
      <c r="B38" s="10" t="s">
        <v>1061</v>
      </c>
      <c r="C38" s="9">
        <v>56219</v>
      </c>
      <c r="D38" s="10" t="s">
        <v>2667</v>
      </c>
      <c r="E38" s="11" t="s">
        <v>407</v>
      </c>
      <c r="F38" s="10" t="s">
        <v>2668</v>
      </c>
      <c r="G38" s="12" t="s">
        <v>2670</v>
      </c>
      <c r="H38" s="11" t="s">
        <v>2627</v>
      </c>
      <c r="I38" s="11" t="s">
        <v>30</v>
      </c>
      <c r="J38" s="11" t="s">
        <v>31</v>
      </c>
      <c r="K38" s="11" t="s">
        <v>32</v>
      </c>
      <c r="L38" s="11">
        <v>1</v>
      </c>
      <c r="M38" s="13">
        <v>0.7</v>
      </c>
      <c r="N38" s="13">
        <v>0.8</v>
      </c>
      <c r="O38" s="13">
        <v>0.8</v>
      </c>
      <c r="P38" s="11">
        <v>5</v>
      </c>
      <c r="Q38" s="11">
        <v>1999</v>
      </c>
      <c r="R38" s="11">
        <v>12</v>
      </c>
      <c r="S38" s="11">
        <v>2008</v>
      </c>
      <c r="T38" s="14">
        <v>1</v>
      </c>
      <c r="U38" s="10" t="s">
        <v>289</v>
      </c>
      <c r="V38" s="10" t="s">
        <v>289</v>
      </c>
      <c r="W38" s="13" t="s">
        <v>306</v>
      </c>
      <c r="X38" s="15" t="s">
        <v>306</v>
      </c>
      <c r="Y38" s="13" t="s">
        <v>306</v>
      </c>
    </row>
    <row r="39" spans="1:25" x14ac:dyDescent="0.25">
      <c r="A39" s="9">
        <v>56545</v>
      </c>
      <c r="B39" s="10" t="s">
        <v>948</v>
      </c>
      <c r="C39" s="9">
        <v>56370</v>
      </c>
      <c r="D39" s="10" t="s">
        <v>2671</v>
      </c>
      <c r="E39" s="11" t="s">
        <v>348</v>
      </c>
      <c r="F39" s="10" t="s">
        <v>920</v>
      </c>
      <c r="G39" s="12" t="s">
        <v>128</v>
      </c>
      <c r="H39" s="11" t="s">
        <v>2646</v>
      </c>
      <c r="I39" s="11" t="s">
        <v>30</v>
      </c>
      <c r="J39" s="11" t="s">
        <v>31</v>
      </c>
      <c r="K39" s="11" t="s">
        <v>53</v>
      </c>
      <c r="L39" s="11">
        <v>2</v>
      </c>
      <c r="M39" s="13">
        <v>79.5</v>
      </c>
      <c r="N39" s="13">
        <v>79.5</v>
      </c>
      <c r="O39" s="13">
        <v>79.5</v>
      </c>
      <c r="P39" s="15" t="s">
        <v>306</v>
      </c>
      <c r="Q39" s="15" t="s">
        <v>306</v>
      </c>
      <c r="R39" s="15" t="s">
        <v>306</v>
      </c>
      <c r="S39" s="15" t="s">
        <v>306</v>
      </c>
      <c r="T39" s="14">
        <v>53</v>
      </c>
      <c r="U39" s="10" t="s">
        <v>289</v>
      </c>
      <c r="V39" s="10" t="s">
        <v>289</v>
      </c>
      <c r="W39" s="13" t="s">
        <v>306</v>
      </c>
      <c r="X39" s="15" t="s">
        <v>306</v>
      </c>
      <c r="Y39" s="13" t="s">
        <v>306</v>
      </c>
    </row>
    <row r="40" spans="1:25" x14ac:dyDescent="0.25">
      <c r="A40" s="9">
        <v>15399</v>
      </c>
      <c r="B40" s="10" t="s">
        <v>456</v>
      </c>
      <c r="C40" s="9">
        <v>56398</v>
      </c>
      <c r="D40" s="10" t="s">
        <v>2672</v>
      </c>
      <c r="E40" s="11" t="s">
        <v>348</v>
      </c>
      <c r="F40" s="10" t="s">
        <v>1414</v>
      </c>
      <c r="G40" s="12" t="s">
        <v>128</v>
      </c>
      <c r="H40" s="11" t="s">
        <v>2646</v>
      </c>
      <c r="I40" s="11" t="s">
        <v>30</v>
      </c>
      <c r="J40" s="11" t="s">
        <v>31</v>
      </c>
      <c r="K40" s="11" t="s">
        <v>53</v>
      </c>
      <c r="L40" s="11">
        <v>2</v>
      </c>
      <c r="M40" s="13">
        <v>80</v>
      </c>
      <c r="N40" s="13">
        <v>80</v>
      </c>
      <c r="O40" s="13">
        <v>80</v>
      </c>
      <c r="P40" s="15" t="s">
        <v>306</v>
      </c>
      <c r="Q40" s="15" t="s">
        <v>306</v>
      </c>
      <c r="R40" s="15" t="s">
        <v>306</v>
      </c>
      <c r="S40" s="15" t="s">
        <v>306</v>
      </c>
      <c r="T40" s="14">
        <v>65</v>
      </c>
      <c r="U40" s="10" t="s">
        <v>289</v>
      </c>
      <c r="V40" s="10" t="s">
        <v>289</v>
      </c>
      <c r="W40" s="13" t="s">
        <v>306</v>
      </c>
      <c r="X40" s="15" t="s">
        <v>306</v>
      </c>
      <c r="Y40" s="13" t="s">
        <v>306</v>
      </c>
    </row>
    <row r="41" spans="1:25" x14ac:dyDescent="0.25">
      <c r="A41" s="9">
        <v>55838</v>
      </c>
      <c r="B41" s="10" t="s">
        <v>2673</v>
      </c>
      <c r="C41" s="9">
        <v>56557</v>
      </c>
      <c r="D41" s="10" t="s">
        <v>2674</v>
      </c>
      <c r="E41" s="11" t="s">
        <v>317</v>
      </c>
      <c r="F41" s="10" t="s">
        <v>584</v>
      </c>
      <c r="G41" s="12" t="s">
        <v>128</v>
      </c>
      <c r="H41" s="11" t="s">
        <v>2627</v>
      </c>
      <c r="I41" s="11" t="s">
        <v>30</v>
      </c>
      <c r="J41" s="11" t="s">
        <v>31</v>
      </c>
      <c r="K41" s="11" t="s">
        <v>53</v>
      </c>
      <c r="L41" s="11">
        <v>2</v>
      </c>
      <c r="M41" s="13">
        <v>10</v>
      </c>
      <c r="N41" s="13">
        <v>10</v>
      </c>
      <c r="O41" s="13">
        <v>10</v>
      </c>
      <c r="P41" s="11">
        <v>2</v>
      </c>
      <c r="Q41" s="11">
        <v>2006</v>
      </c>
      <c r="R41" s="11">
        <v>6</v>
      </c>
      <c r="S41" s="11">
        <v>2017</v>
      </c>
      <c r="T41" s="14">
        <v>8</v>
      </c>
      <c r="U41" s="10" t="s">
        <v>80</v>
      </c>
      <c r="V41" s="10" t="s">
        <v>81</v>
      </c>
      <c r="W41" s="13">
        <v>19.100000000000001</v>
      </c>
      <c r="X41" s="11">
        <v>2</v>
      </c>
      <c r="Y41" s="13">
        <v>244.4</v>
      </c>
    </row>
    <row r="42" spans="1:25" x14ac:dyDescent="0.25">
      <c r="A42" s="9">
        <v>55837</v>
      </c>
      <c r="B42" s="10" t="s">
        <v>2675</v>
      </c>
      <c r="C42" s="9">
        <v>56558</v>
      </c>
      <c r="D42" s="10" t="s">
        <v>2676</v>
      </c>
      <c r="E42" s="11" t="s">
        <v>317</v>
      </c>
      <c r="F42" s="10" t="s">
        <v>584</v>
      </c>
      <c r="G42" s="12" t="s">
        <v>2677</v>
      </c>
      <c r="H42" s="11" t="s">
        <v>2627</v>
      </c>
      <c r="I42" s="11" t="s">
        <v>30</v>
      </c>
      <c r="J42" s="11" t="s">
        <v>31</v>
      </c>
      <c r="K42" s="11" t="s">
        <v>53</v>
      </c>
      <c r="L42" s="11">
        <v>2</v>
      </c>
      <c r="M42" s="13">
        <v>10</v>
      </c>
      <c r="N42" s="13">
        <v>10</v>
      </c>
      <c r="O42" s="13">
        <v>10</v>
      </c>
      <c r="P42" s="11">
        <v>2</v>
      </c>
      <c r="Q42" s="11">
        <v>2006</v>
      </c>
      <c r="R42" s="11">
        <v>6</v>
      </c>
      <c r="S42" s="11">
        <v>2017</v>
      </c>
      <c r="T42" s="14">
        <v>8</v>
      </c>
      <c r="U42" s="10" t="s">
        <v>80</v>
      </c>
      <c r="V42" s="10" t="s">
        <v>81</v>
      </c>
      <c r="W42" s="13">
        <v>19.100000000000001</v>
      </c>
      <c r="X42" s="11">
        <v>2</v>
      </c>
      <c r="Y42" s="13">
        <v>244.4</v>
      </c>
    </row>
    <row r="43" spans="1:25" x14ac:dyDescent="0.25">
      <c r="A43" s="9">
        <v>55836</v>
      </c>
      <c r="B43" s="10" t="s">
        <v>2678</v>
      </c>
      <c r="C43" s="9">
        <v>56559</v>
      </c>
      <c r="D43" s="10" t="s">
        <v>2679</v>
      </c>
      <c r="E43" s="11" t="s">
        <v>317</v>
      </c>
      <c r="F43" s="10" t="s">
        <v>584</v>
      </c>
      <c r="G43" s="12" t="s">
        <v>2680</v>
      </c>
      <c r="H43" s="11" t="s">
        <v>2627</v>
      </c>
      <c r="I43" s="11" t="s">
        <v>30</v>
      </c>
      <c r="J43" s="11" t="s">
        <v>31</v>
      </c>
      <c r="K43" s="11" t="s">
        <v>53</v>
      </c>
      <c r="L43" s="11">
        <v>2</v>
      </c>
      <c r="M43" s="13">
        <v>10</v>
      </c>
      <c r="N43" s="13">
        <v>10</v>
      </c>
      <c r="O43" s="13">
        <v>10</v>
      </c>
      <c r="P43" s="11">
        <v>2</v>
      </c>
      <c r="Q43" s="11">
        <v>2006</v>
      </c>
      <c r="R43" s="11">
        <v>6</v>
      </c>
      <c r="S43" s="11">
        <v>2017</v>
      </c>
      <c r="T43" s="14">
        <v>8</v>
      </c>
      <c r="U43" s="10" t="s">
        <v>80</v>
      </c>
      <c r="V43" s="10" t="s">
        <v>81</v>
      </c>
      <c r="W43" s="13">
        <v>19.100000000000001</v>
      </c>
      <c r="X43" s="11">
        <v>2</v>
      </c>
      <c r="Y43" s="13">
        <v>244.4</v>
      </c>
    </row>
    <row r="44" spans="1:25" x14ac:dyDescent="0.25">
      <c r="A44" s="9">
        <v>56482</v>
      </c>
      <c r="B44" s="10" t="s">
        <v>1817</v>
      </c>
      <c r="C44" s="9">
        <v>56653</v>
      </c>
      <c r="D44" s="10" t="s">
        <v>2681</v>
      </c>
      <c r="E44" s="11" t="s">
        <v>66</v>
      </c>
      <c r="F44" s="10" t="s">
        <v>628</v>
      </c>
      <c r="G44" s="12" t="s">
        <v>128</v>
      </c>
      <c r="H44" s="11" t="s">
        <v>2626</v>
      </c>
      <c r="I44" s="11" t="s">
        <v>30</v>
      </c>
      <c r="J44" s="11" t="s">
        <v>31</v>
      </c>
      <c r="K44" s="11" t="s">
        <v>53</v>
      </c>
      <c r="L44" s="11">
        <v>2</v>
      </c>
      <c r="M44" s="13">
        <v>57.8</v>
      </c>
      <c r="N44" s="13">
        <v>57.8</v>
      </c>
      <c r="O44" s="13">
        <v>57.8</v>
      </c>
      <c r="P44" s="15" t="s">
        <v>306</v>
      </c>
      <c r="Q44" s="15" t="s">
        <v>306</v>
      </c>
      <c r="R44" s="15" t="s">
        <v>306</v>
      </c>
      <c r="S44" s="15" t="s">
        <v>306</v>
      </c>
      <c r="T44" s="14">
        <v>29</v>
      </c>
      <c r="U44" s="10" t="s">
        <v>289</v>
      </c>
      <c r="V44" s="10" t="s">
        <v>289</v>
      </c>
      <c r="W44" s="13" t="s">
        <v>306</v>
      </c>
      <c r="X44" s="15" t="s">
        <v>306</v>
      </c>
      <c r="Y44" s="13" t="s">
        <v>306</v>
      </c>
    </row>
    <row r="45" spans="1:25" x14ac:dyDescent="0.25">
      <c r="A45" s="9">
        <v>56545</v>
      </c>
      <c r="B45" s="10" t="s">
        <v>948</v>
      </c>
      <c r="C45" s="9">
        <v>56655</v>
      </c>
      <c r="D45" s="10" t="s">
        <v>2682</v>
      </c>
      <c r="E45" s="11" t="s">
        <v>442</v>
      </c>
      <c r="F45" s="10" t="s">
        <v>782</v>
      </c>
      <c r="G45" s="12" t="s">
        <v>128</v>
      </c>
      <c r="H45" s="11" t="s">
        <v>2646</v>
      </c>
      <c r="I45" s="11" t="s">
        <v>30</v>
      </c>
      <c r="J45" s="11" t="s">
        <v>31</v>
      </c>
      <c r="K45" s="11" t="s">
        <v>53</v>
      </c>
      <c r="L45" s="11">
        <v>2</v>
      </c>
      <c r="M45" s="13">
        <v>41</v>
      </c>
      <c r="N45" s="13">
        <v>41</v>
      </c>
      <c r="O45" s="13">
        <v>41</v>
      </c>
      <c r="P45" s="15" t="s">
        <v>306</v>
      </c>
      <c r="Q45" s="15" t="s">
        <v>306</v>
      </c>
      <c r="R45" s="15" t="s">
        <v>306</v>
      </c>
      <c r="S45" s="15" t="s">
        <v>306</v>
      </c>
      <c r="T45" s="14">
        <v>25</v>
      </c>
      <c r="U45" s="10" t="s">
        <v>289</v>
      </c>
      <c r="V45" s="10" t="s">
        <v>289</v>
      </c>
      <c r="W45" s="13" t="s">
        <v>306</v>
      </c>
      <c r="X45" s="15" t="s">
        <v>306</v>
      </c>
      <c r="Y45" s="13" t="s">
        <v>306</v>
      </c>
    </row>
    <row r="46" spans="1:25" x14ac:dyDescent="0.25">
      <c r="A46" s="9">
        <v>56545</v>
      </c>
      <c r="B46" s="10" t="s">
        <v>948</v>
      </c>
      <c r="C46" s="9">
        <v>56656</v>
      </c>
      <c r="D46" s="10" t="s">
        <v>2683</v>
      </c>
      <c r="E46" s="11" t="s">
        <v>448</v>
      </c>
      <c r="F46" s="10" t="s">
        <v>660</v>
      </c>
      <c r="G46" s="12" t="s">
        <v>128</v>
      </c>
      <c r="H46" s="11" t="s">
        <v>2646</v>
      </c>
      <c r="I46" s="11" t="s">
        <v>30</v>
      </c>
      <c r="J46" s="11" t="s">
        <v>31</v>
      </c>
      <c r="K46" s="11" t="s">
        <v>53</v>
      </c>
      <c r="L46" s="11">
        <v>2</v>
      </c>
      <c r="M46" s="13">
        <v>110.4</v>
      </c>
      <c r="N46" s="13">
        <v>110.4</v>
      </c>
      <c r="O46" s="13">
        <v>110.4</v>
      </c>
      <c r="P46" s="15" t="s">
        <v>306</v>
      </c>
      <c r="Q46" s="15" t="s">
        <v>306</v>
      </c>
      <c r="R46" s="15" t="s">
        <v>306</v>
      </c>
      <c r="S46" s="15" t="s">
        <v>306</v>
      </c>
      <c r="T46" s="14">
        <v>46</v>
      </c>
      <c r="U46" s="10" t="s">
        <v>289</v>
      </c>
      <c r="V46" s="10" t="s">
        <v>289</v>
      </c>
      <c r="W46" s="13" t="s">
        <v>306</v>
      </c>
      <c r="X46" s="15" t="s">
        <v>306</v>
      </c>
      <c r="Y46" s="13" t="s">
        <v>306</v>
      </c>
    </row>
    <row r="47" spans="1:25" x14ac:dyDescent="0.25">
      <c r="A47" s="9">
        <v>56482</v>
      </c>
      <c r="B47" s="10" t="s">
        <v>1817</v>
      </c>
      <c r="C47" s="9">
        <v>56657</v>
      </c>
      <c r="D47" s="10" t="s">
        <v>2684</v>
      </c>
      <c r="E47" s="11" t="s">
        <v>66</v>
      </c>
      <c r="F47" s="10" t="s">
        <v>1052</v>
      </c>
      <c r="G47" s="12" t="s">
        <v>128</v>
      </c>
      <c r="H47" s="11" t="s">
        <v>2626</v>
      </c>
      <c r="I47" s="11" t="s">
        <v>30</v>
      </c>
      <c r="J47" s="11" t="s">
        <v>31</v>
      </c>
      <c r="K47" s="11" t="s">
        <v>53</v>
      </c>
      <c r="L47" s="11">
        <v>2</v>
      </c>
      <c r="M47" s="13">
        <v>70</v>
      </c>
      <c r="N47" s="13">
        <v>70</v>
      </c>
      <c r="O47" s="13">
        <v>70</v>
      </c>
      <c r="P47" s="15" t="s">
        <v>306</v>
      </c>
      <c r="Q47" s="15" t="s">
        <v>306</v>
      </c>
      <c r="R47" s="15" t="s">
        <v>306</v>
      </c>
      <c r="S47" s="15" t="s">
        <v>306</v>
      </c>
      <c r="T47" s="14">
        <v>28</v>
      </c>
      <c r="U47" s="10" t="s">
        <v>289</v>
      </c>
      <c r="V47" s="10" t="s">
        <v>289</v>
      </c>
      <c r="W47" s="13" t="s">
        <v>306</v>
      </c>
      <c r="X47" s="15" t="s">
        <v>306</v>
      </c>
      <c r="Y47" s="13" t="s">
        <v>306</v>
      </c>
    </row>
    <row r="48" spans="1:25" x14ac:dyDescent="0.25">
      <c r="A48" s="9">
        <v>56545</v>
      </c>
      <c r="B48" s="10" t="s">
        <v>948</v>
      </c>
      <c r="C48" s="9">
        <v>56658</v>
      </c>
      <c r="D48" s="10" t="s">
        <v>2685</v>
      </c>
      <c r="E48" s="11" t="s">
        <v>317</v>
      </c>
      <c r="F48" s="10" t="s">
        <v>391</v>
      </c>
      <c r="G48" s="12" t="s">
        <v>128</v>
      </c>
      <c r="H48" s="11" t="s">
        <v>2646</v>
      </c>
      <c r="I48" s="11" t="s">
        <v>30</v>
      </c>
      <c r="J48" s="11" t="s">
        <v>31</v>
      </c>
      <c r="K48" s="11" t="s">
        <v>53</v>
      </c>
      <c r="L48" s="11">
        <v>2</v>
      </c>
      <c r="M48" s="13">
        <v>79.2</v>
      </c>
      <c r="N48" s="13">
        <v>79.2</v>
      </c>
      <c r="O48" s="13">
        <v>79.2</v>
      </c>
      <c r="P48" s="15" t="s">
        <v>306</v>
      </c>
      <c r="Q48" s="15" t="s">
        <v>306</v>
      </c>
      <c r="R48" s="15" t="s">
        <v>306</v>
      </c>
      <c r="S48" s="15" t="s">
        <v>306</v>
      </c>
      <c r="T48" s="14">
        <v>34</v>
      </c>
      <c r="U48" s="10" t="s">
        <v>289</v>
      </c>
      <c r="V48" s="10" t="s">
        <v>289</v>
      </c>
      <c r="W48" s="13" t="s">
        <v>306</v>
      </c>
      <c r="X48" s="15" t="s">
        <v>306</v>
      </c>
      <c r="Y48" s="13" t="s">
        <v>306</v>
      </c>
    </row>
    <row r="49" spans="1:25" x14ac:dyDescent="0.25">
      <c r="A49" s="9">
        <v>56545</v>
      </c>
      <c r="B49" s="10" t="s">
        <v>948</v>
      </c>
      <c r="C49" s="9">
        <v>56662</v>
      </c>
      <c r="D49" s="10" t="s">
        <v>2686</v>
      </c>
      <c r="E49" s="11" t="s">
        <v>317</v>
      </c>
      <c r="F49" s="10" t="s">
        <v>956</v>
      </c>
      <c r="G49" s="12" t="s">
        <v>128</v>
      </c>
      <c r="H49" s="11" t="s">
        <v>2626</v>
      </c>
      <c r="I49" s="11" t="s">
        <v>30</v>
      </c>
      <c r="J49" s="11" t="s">
        <v>31</v>
      </c>
      <c r="K49" s="11" t="s">
        <v>53</v>
      </c>
      <c r="L49" s="11">
        <v>2</v>
      </c>
      <c r="M49" s="13">
        <v>187.2</v>
      </c>
      <c r="N49" s="13">
        <v>187.2</v>
      </c>
      <c r="O49" s="13">
        <v>187.2</v>
      </c>
      <c r="P49" s="15" t="s">
        <v>306</v>
      </c>
      <c r="Q49" s="15" t="s">
        <v>306</v>
      </c>
      <c r="R49" s="15" t="s">
        <v>306</v>
      </c>
      <c r="S49" s="15" t="s">
        <v>306</v>
      </c>
      <c r="T49" s="14">
        <v>78</v>
      </c>
      <c r="U49" s="10" t="s">
        <v>289</v>
      </c>
      <c r="V49" s="10" t="s">
        <v>289</v>
      </c>
      <c r="W49" s="13" t="s">
        <v>306</v>
      </c>
      <c r="X49" s="15" t="s">
        <v>306</v>
      </c>
      <c r="Y49" s="13" t="s">
        <v>306</v>
      </c>
    </row>
    <row r="50" spans="1:25" x14ac:dyDescent="0.25">
      <c r="A50" s="9">
        <v>56545</v>
      </c>
      <c r="B50" s="10" t="s">
        <v>948</v>
      </c>
      <c r="C50" s="9">
        <v>56663</v>
      </c>
      <c r="D50" s="10" t="s">
        <v>2687</v>
      </c>
      <c r="E50" s="11" t="s">
        <v>66</v>
      </c>
      <c r="F50" s="10" t="s">
        <v>1410</v>
      </c>
      <c r="G50" s="12" t="s">
        <v>128</v>
      </c>
      <c r="H50" s="11" t="s">
        <v>2646</v>
      </c>
      <c r="I50" s="11" t="s">
        <v>30</v>
      </c>
      <c r="J50" s="11" t="s">
        <v>31</v>
      </c>
      <c r="K50" s="11" t="s">
        <v>53</v>
      </c>
      <c r="L50" s="11">
        <v>2</v>
      </c>
      <c r="M50" s="13">
        <v>80</v>
      </c>
      <c r="N50" s="13">
        <v>80</v>
      </c>
      <c r="O50" s="13">
        <v>80</v>
      </c>
      <c r="P50" s="15" t="s">
        <v>306</v>
      </c>
      <c r="Q50" s="15" t="s">
        <v>306</v>
      </c>
      <c r="R50" s="15" t="s">
        <v>306</v>
      </c>
      <c r="S50" s="15" t="s">
        <v>306</v>
      </c>
      <c r="T50" s="14">
        <v>33</v>
      </c>
      <c r="U50" s="10" t="s">
        <v>289</v>
      </c>
      <c r="V50" s="10" t="s">
        <v>289</v>
      </c>
      <c r="W50" s="13" t="s">
        <v>306</v>
      </c>
      <c r="X50" s="15" t="s">
        <v>306</v>
      </c>
      <c r="Y50" s="13" t="s">
        <v>306</v>
      </c>
    </row>
    <row r="51" spans="1:25" x14ac:dyDescent="0.25">
      <c r="A51" s="9">
        <v>55918</v>
      </c>
      <c r="B51" s="10" t="s">
        <v>958</v>
      </c>
      <c r="C51" s="9">
        <v>56665</v>
      </c>
      <c r="D51" s="10" t="s">
        <v>959</v>
      </c>
      <c r="E51" s="11" t="s">
        <v>510</v>
      </c>
      <c r="F51" s="10" t="s">
        <v>960</v>
      </c>
      <c r="G51" s="12" t="s">
        <v>2688</v>
      </c>
      <c r="H51" s="11" t="s">
        <v>2626</v>
      </c>
      <c r="I51" s="11" t="s">
        <v>30</v>
      </c>
      <c r="J51" s="11" t="s">
        <v>31</v>
      </c>
      <c r="K51" s="11" t="s">
        <v>53</v>
      </c>
      <c r="L51" s="11">
        <v>2</v>
      </c>
      <c r="M51" s="13">
        <v>92</v>
      </c>
      <c r="N51" s="13">
        <v>92</v>
      </c>
      <c r="O51" s="13">
        <v>92</v>
      </c>
      <c r="P51" s="15" t="s">
        <v>306</v>
      </c>
      <c r="Q51" s="15" t="s">
        <v>306</v>
      </c>
      <c r="R51" s="15" t="s">
        <v>306</v>
      </c>
      <c r="S51" s="15" t="s">
        <v>306</v>
      </c>
      <c r="T51" s="14">
        <v>61</v>
      </c>
      <c r="U51" s="10" t="s">
        <v>289</v>
      </c>
      <c r="V51" s="10" t="s">
        <v>289</v>
      </c>
      <c r="W51" s="13" t="s">
        <v>306</v>
      </c>
      <c r="X51" s="15" t="s">
        <v>306</v>
      </c>
      <c r="Y51" s="13" t="s">
        <v>306</v>
      </c>
    </row>
    <row r="52" spans="1:25" x14ac:dyDescent="0.25">
      <c r="A52" s="9">
        <v>55868</v>
      </c>
      <c r="B52" s="10" t="s">
        <v>898</v>
      </c>
      <c r="C52" s="9">
        <v>56903</v>
      </c>
      <c r="D52" s="10" t="s">
        <v>2689</v>
      </c>
      <c r="E52" s="11" t="s">
        <v>348</v>
      </c>
      <c r="F52" s="10" t="s">
        <v>672</v>
      </c>
      <c r="G52" s="12" t="s">
        <v>128</v>
      </c>
      <c r="H52" s="11" t="s">
        <v>2646</v>
      </c>
      <c r="I52" s="11" t="s">
        <v>30</v>
      </c>
      <c r="J52" s="11" t="s">
        <v>31</v>
      </c>
      <c r="K52" s="11" t="s">
        <v>53</v>
      </c>
      <c r="L52" s="11">
        <v>2</v>
      </c>
      <c r="M52" s="13">
        <v>21</v>
      </c>
      <c r="N52" s="13">
        <v>21</v>
      </c>
      <c r="O52" s="13" t="s">
        <v>306</v>
      </c>
      <c r="P52" s="15" t="s">
        <v>306</v>
      </c>
      <c r="Q52" s="15" t="s">
        <v>306</v>
      </c>
      <c r="R52" s="15" t="s">
        <v>306</v>
      </c>
      <c r="S52" s="15" t="s">
        <v>306</v>
      </c>
      <c r="T52" s="14">
        <v>14</v>
      </c>
      <c r="U52" s="10" t="s">
        <v>289</v>
      </c>
      <c r="V52" s="10" t="s">
        <v>289</v>
      </c>
      <c r="W52" s="13" t="s">
        <v>306</v>
      </c>
      <c r="X52" s="15" t="s">
        <v>306</v>
      </c>
      <c r="Y52" s="13" t="s">
        <v>306</v>
      </c>
    </row>
    <row r="53" spans="1:25" x14ac:dyDescent="0.25">
      <c r="A53" s="9">
        <v>28086</v>
      </c>
      <c r="B53" s="10" t="s">
        <v>2690</v>
      </c>
      <c r="C53" s="9">
        <v>56926</v>
      </c>
      <c r="D53" s="10" t="s">
        <v>2691</v>
      </c>
      <c r="E53" s="11" t="s">
        <v>144</v>
      </c>
      <c r="F53" s="10" t="s">
        <v>199</v>
      </c>
      <c r="G53" s="12" t="s">
        <v>128</v>
      </c>
      <c r="H53" s="11" t="s">
        <v>2646</v>
      </c>
      <c r="I53" s="11" t="s">
        <v>30</v>
      </c>
      <c r="J53" s="11" t="s">
        <v>31</v>
      </c>
      <c r="K53" s="11" t="s">
        <v>53</v>
      </c>
      <c r="L53" s="11">
        <v>2</v>
      </c>
      <c r="M53" s="13">
        <v>19.5</v>
      </c>
      <c r="N53" s="13">
        <v>19.5</v>
      </c>
      <c r="O53" s="13">
        <v>19.5</v>
      </c>
      <c r="P53" s="15" t="s">
        <v>306</v>
      </c>
      <c r="Q53" s="15" t="s">
        <v>306</v>
      </c>
      <c r="R53" s="15" t="s">
        <v>306</v>
      </c>
      <c r="S53" s="15" t="s">
        <v>306</v>
      </c>
      <c r="T53" s="14" t="s">
        <v>306</v>
      </c>
      <c r="U53" s="10" t="s">
        <v>54</v>
      </c>
      <c r="V53" s="10" t="s">
        <v>289</v>
      </c>
      <c r="W53" s="13">
        <v>21</v>
      </c>
      <c r="X53" s="11">
        <v>1</v>
      </c>
      <c r="Y53" s="13">
        <v>80</v>
      </c>
    </row>
    <row r="54" spans="1:25" x14ac:dyDescent="0.25">
      <c r="A54" s="9">
        <v>59155</v>
      </c>
      <c r="B54" s="10" t="s">
        <v>774</v>
      </c>
      <c r="C54" s="9">
        <v>57088</v>
      </c>
      <c r="D54" s="10" t="s">
        <v>2692</v>
      </c>
      <c r="E54" s="11" t="s">
        <v>776</v>
      </c>
      <c r="F54" s="10" t="s">
        <v>1189</v>
      </c>
      <c r="G54" s="12" t="s">
        <v>128</v>
      </c>
      <c r="H54" s="11" t="s">
        <v>2626</v>
      </c>
      <c r="I54" s="11" t="s">
        <v>30</v>
      </c>
      <c r="J54" s="11" t="s">
        <v>31</v>
      </c>
      <c r="K54" s="11" t="s">
        <v>53</v>
      </c>
      <c r="L54" s="11">
        <v>2</v>
      </c>
      <c r="M54" s="13">
        <v>48</v>
      </c>
      <c r="N54" s="13">
        <v>48</v>
      </c>
      <c r="O54" s="13">
        <v>48</v>
      </c>
      <c r="P54" s="15" t="s">
        <v>306</v>
      </c>
      <c r="Q54" s="15" t="s">
        <v>306</v>
      </c>
      <c r="R54" s="15" t="s">
        <v>306</v>
      </c>
      <c r="S54" s="15" t="s">
        <v>306</v>
      </c>
      <c r="T54" s="14">
        <v>16</v>
      </c>
      <c r="U54" s="10" t="s">
        <v>289</v>
      </c>
      <c r="V54" s="10" t="s">
        <v>289</v>
      </c>
      <c r="W54" s="13" t="s">
        <v>306</v>
      </c>
      <c r="X54" s="15" t="s">
        <v>306</v>
      </c>
      <c r="Y54" s="13" t="s">
        <v>306</v>
      </c>
    </row>
    <row r="55" spans="1:25" x14ac:dyDescent="0.25">
      <c r="A55" s="9">
        <v>56425</v>
      </c>
      <c r="B55" s="10" t="s">
        <v>2693</v>
      </c>
      <c r="C55" s="9">
        <v>57117</v>
      </c>
      <c r="D55" s="10" t="s">
        <v>2693</v>
      </c>
      <c r="E55" s="11" t="s">
        <v>50</v>
      </c>
      <c r="F55" s="10" t="s">
        <v>51</v>
      </c>
      <c r="G55" s="12" t="s">
        <v>1253</v>
      </c>
      <c r="H55" s="11" t="s">
        <v>2646</v>
      </c>
      <c r="I55" s="11" t="s">
        <v>30</v>
      </c>
      <c r="J55" s="11" t="s">
        <v>31</v>
      </c>
      <c r="K55" s="11" t="s">
        <v>53</v>
      </c>
      <c r="L55" s="11">
        <v>2</v>
      </c>
      <c r="M55" s="13">
        <v>50</v>
      </c>
      <c r="N55" s="13">
        <v>50</v>
      </c>
      <c r="O55" s="13">
        <v>50</v>
      </c>
      <c r="P55" s="15" t="s">
        <v>306</v>
      </c>
      <c r="Q55" s="15" t="s">
        <v>306</v>
      </c>
      <c r="R55" s="15" t="s">
        <v>306</v>
      </c>
      <c r="S55" s="15" t="s">
        <v>306</v>
      </c>
      <c r="T55" s="14">
        <v>25</v>
      </c>
      <c r="U55" s="10" t="s">
        <v>289</v>
      </c>
      <c r="V55" s="10" t="s">
        <v>289</v>
      </c>
      <c r="W55" s="13" t="s">
        <v>306</v>
      </c>
      <c r="X55" s="15" t="s">
        <v>306</v>
      </c>
      <c r="Y55" s="13" t="s">
        <v>306</v>
      </c>
    </row>
    <row r="56" spans="1:25" x14ac:dyDescent="0.25">
      <c r="A56" s="9">
        <v>56523</v>
      </c>
      <c r="B56" s="10" t="s">
        <v>1306</v>
      </c>
      <c r="C56" s="9">
        <v>57174</v>
      </c>
      <c r="D56" s="10" t="s">
        <v>1307</v>
      </c>
      <c r="E56" s="11" t="s">
        <v>42</v>
      </c>
      <c r="F56" s="10" t="s">
        <v>416</v>
      </c>
      <c r="G56" s="12" t="s">
        <v>2694</v>
      </c>
      <c r="H56" s="11" t="s">
        <v>2626</v>
      </c>
      <c r="I56" s="11" t="s">
        <v>30</v>
      </c>
      <c r="J56" s="11" t="s">
        <v>31</v>
      </c>
      <c r="K56" s="11" t="s">
        <v>53</v>
      </c>
      <c r="L56" s="11">
        <v>2</v>
      </c>
      <c r="M56" s="13">
        <v>19.7</v>
      </c>
      <c r="N56" s="13">
        <v>19.7</v>
      </c>
      <c r="O56" s="13">
        <v>19.7</v>
      </c>
      <c r="P56" s="15" t="s">
        <v>306</v>
      </c>
      <c r="Q56" s="15" t="s">
        <v>306</v>
      </c>
      <c r="R56" s="15" t="s">
        <v>306</v>
      </c>
      <c r="S56" s="15" t="s">
        <v>306</v>
      </c>
      <c r="T56" s="14">
        <v>11</v>
      </c>
      <c r="U56" s="10" t="s">
        <v>289</v>
      </c>
      <c r="V56" s="10" t="s">
        <v>289</v>
      </c>
      <c r="W56" s="13" t="s">
        <v>306</v>
      </c>
      <c r="X56" s="15" t="s">
        <v>306</v>
      </c>
      <c r="Y56" s="13" t="s">
        <v>306</v>
      </c>
    </row>
    <row r="57" spans="1:25" x14ac:dyDescent="0.25">
      <c r="A57" s="9">
        <v>56545</v>
      </c>
      <c r="B57" s="10" t="s">
        <v>948</v>
      </c>
      <c r="C57" s="9">
        <v>57193</v>
      </c>
      <c r="D57" s="10" t="s">
        <v>2695</v>
      </c>
      <c r="E57" s="11" t="s">
        <v>348</v>
      </c>
      <c r="F57" s="10" t="s">
        <v>2696</v>
      </c>
      <c r="G57" s="12" t="s">
        <v>1332</v>
      </c>
      <c r="H57" s="11" t="s">
        <v>2646</v>
      </c>
      <c r="I57" s="11" t="s">
        <v>30</v>
      </c>
      <c r="J57" s="11" t="s">
        <v>31</v>
      </c>
      <c r="K57" s="11" t="s">
        <v>53</v>
      </c>
      <c r="L57" s="11">
        <v>2</v>
      </c>
      <c r="M57" s="13">
        <v>75</v>
      </c>
      <c r="N57" s="13">
        <v>75</v>
      </c>
      <c r="O57" s="13">
        <v>75</v>
      </c>
      <c r="P57" s="15" t="s">
        <v>306</v>
      </c>
      <c r="Q57" s="15" t="s">
        <v>306</v>
      </c>
      <c r="R57" s="15" t="s">
        <v>306</v>
      </c>
      <c r="S57" s="15" t="s">
        <v>306</v>
      </c>
      <c r="T57" s="14">
        <v>52</v>
      </c>
      <c r="U57" s="10" t="s">
        <v>289</v>
      </c>
      <c r="V57" s="10" t="s">
        <v>289</v>
      </c>
      <c r="W57" s="13" t="s">
        <v>306</v>
      </c>
      <c r="X57" s="15" t="s">
        <v>306</v>
      </c>
      <c r="Y57" s="13" t="s">
        <v>306</v>
      </c>
    </row>
    <row r="58" spans="1:25" x14ac:dyDescent="0.25">
      <c r="A58" s="9">
        <v>56633</v>
      </c>
      <c r="B58" s="10" t="s">
        <v>2697</v>
      </c>
      <c r="C58" s="9">
        <v>57255</v>
      </c>
      <c r="D58" s="10" t="s">
        <v>2697</v>
      </c>
      <c r="E58" s="11" t="s">
        <v>78</v>
      </c>
      <c r="F58" s="10" t="s">
        <v>84</v>
      </c>
      <c r="G58" s="12" t="s">
        <v>139</v>
      </c>
      <c r="H58" s="11" t="s">
        <v>2626</v>
      </c>
      <c r="I58" s="11" t="s">
        <v>30</v>
      </c>
      <c r="J58" s="11" t="s">
        <v>31</v>
      </c>
      <c r="K58" s="11" t="s">
        <v>53</v>
      </c>
      <c r="L58" s="11">
        <v>2</v>
      </c>
      <c r="M58" s="13">
        <v>300</v>
      </c>
      <c r="N58" s="13">
        <v>300</v>
      </c>
      <c r="O58" s="13">
        <v>300</v>
      </c>
      <c r="P58" s="15" t="s">
        <v>306</v>
      </c>
      <c r="Q58" s="15" t="s">
        <v>306</v>
      </c>
      <c r="R58" s="15" t="s">
        <v>306</v>
      </c>
      <c r="S58" s="15" t="s">
        <v>306</v>
      </c>
      <c r="T58" s="14">
        <v>300</v>
      </c>
      <c r="U58" s="10" t="s">
        <v>289</v>
      </c>
      <c r="V58" s="10" t="s">
        <v>289</v>
      </c>
      <c r="W58" s="13" t="s">
        <v>306</v>
      </c>
      <c r="X58" s="15" t="s">
        <v>306</v>
      </c>
      <c r="Y58" s="13" t="s">
        <v>306</v>
      </c>
    </row>
    <row r="59" spans="1:25" x14ac:dyDescent="0.25">
      <c r="A59" s="9">
        <v>56855</v>
      </c>
      <c r="B59" s="10" t="s">
        <v>1625</v>
      </c>
      <c r="C59" s="9">
        <v>57518</v>
      </c>
      <c r="D59" s="10" t="s">
        <v>2698</v>
      </c>
      <c r="E59" s="11" t="s">
        <v>980</v>
      </c>
      <c r="F59" s="10" t="s">
        <v>2699</v>
      </c>
      <c r="G59" s="12" t="s">
        <v>128</v>
      </c>
      <c r="H59" s="11" t="s">
        <v>2626</v>
      </c>
      <c r="I59" s="11" t="s">
        <v>30</v>
      </c>
      <c r="J59" s="11" t="s">
        <v>31</v>
      </c>
      <c r="K59" s="11" t="s">
        <v>53</v>
      </c>
      <c r="L59" s="11">
        <v>2</v>
      </c>
      <c r="M59" s="13">
        <v>20</v>
      </c>
      <c r="N59" s="13">
        <v>20</v>
      </c>
      <c r="O59" s="13">
        <v>20</v>
      </c>
      <c r="P59" s="15" t="s">
        <v>306</v>
      </c>
      <c r="Q59" s="15" t="s">
        <v>306</v>
      </c>
      <c r="R59" s="15" t="s">
        <v>306</v>
      </c>
      <c r="S59" s="15" t="s">
        <v>306</v>
      </c>
      <c r="T59" s="14" t="s">
        <v>306</v>
      </c>
      <c r="U59" s="10" t="s">
        <v>45</v>
      </c>
      <c r="V59" s="10" t="s">
        <v>1311</v>
      </c>
      <c r="W59" s="13">
        <v>7.2</v>
      </c>
      <c r="X59" s="11">
        <v>3</v>
      </c>
      <c r="Y59" s="13">
        <v>262.39999999999998</v>
      </c>
    </row>
    <row r="60" spans="1:25" x14ac:dyDescent="0.25">
      <c r="A60" s="9">
        <v>56855</v>
      </c>
      <c r="B60" s="10" t="s">
        <v>1625</v>
      </c>
      <c r="C60" s="9">
        <v>57518</v>
      </c>
      <c r="D60" s="10" t="s">
        <v>2698</v>
      </c>
      <c r="E60" s="11" t="s">
        <v>980</v>
      </c>
      <c r="F60" s="10" t="s">
        <v>2699</v>
      </c>
      <c r="G60" s="12" t="s">
        <v>139</v>
      </c>
      <c r="H60" s="11" t="s">
        <v>2626</v>
      </c>
      <c r="I60" s="11" t="s">
        <v>30</v>
      </c>
      <c r="J60" s="11" t="s">
        <v>31</v>
      </c>
      <c r="K60" s="11" t="s">
        <v>53</v>
      </c>
      <c r="L60" s="11">
        <v>2</v>
      </c>
      <c r="M60" s="13">
        <v>19.2</v>
      </c>
      <c r="N60" s="13">
        <v>19.2</v>
      </c>
      <c r="O60" s="13">
        <v>19.2</v>
      </c>
      <c r="P60" s="15" t="s">
        <v>306</v>
      </c>
      <c r="Q60" s="15" t="s">
        <v>306</v>
      </c>
      <c r="R60" s="15" t="s">
        <v>306</v>
      </c>
      <c r="S60" s="15" t="s">
        <v>306</v>
      </c>
      <c r="T60" s="14">
        <v>11</v>
      </c>
      <c r="U60" s="10" t="s">
        <v>45</v>
      </c>
      <c r="V60" s="10" t="s">
        <v>1311</v>
      </c>
      <c r="W60" s="13">
        <v>7.7</v>
      </c>
      <c r="X60" s="15" t="s">
        <v>306</v>
      </c>
      <c r="Y60" s="13">
        <v>262.39999999999998</v>
      </c>
    </row>
    <row r="61" spans="1:25" x14ac:dyDescent="0.25">
      <c r="A61" s="9">
        <v>59155</v>
      </c>
      <c r="B61" s="10" t="s">
        <v>774</v>
      </c>
      <c r="C61" s="9">
        <v>57546</v>
      </c>
      <c r="D61" s="10" t="s">
        <v>2700</v>
      </c>
      <c r="E61" s="11" t="s">
        <v>993</v>
      </c>
      <c r="F61" s="10" t="s">
        <v>1221</v>
      </c>
      <c r="G61" s="12" t="s">
        <v>128</v>
      </c>
      <c r="H61" s="11" t="s">
        <v>2626</v>
      </c>
      <c r="I61" s="11" t="s">
        <v>30</v>
      </c>
      <c r="J61" s="11" t="s">
        <v>31</v>
      </c>
      <c r="K61" s="11" t="s">
        <v>53</v>
      </c>
      <c r="L61" s="11">
        <v>2</v>
      </c>
      <c r="M61" s="13">
        <v>100</v>
      </c>
      <c r="N61" s="13">
        <v>100</v>
      </c>
      <c r="O61" s="13">
        <v>100</v>
      </c>
      <c r="P61" s="15" t="s">
        <v>306</v>
      </c>
      <c r="Q61" s="15" t="s">
        <v>306</v>
      </c>
      <c r="R61" s="15" t="s">
        <v>306</v>
      </c>
      <c r="S61" s="15" t="s">
        <v>306</v>
      </c>
      <c r="T61" s="14">
        <v>50</v>
      </c>
      <c r="U61" s="10" t="s">
        <v>289</v>
      </c>
      <c r="V61" s="10" t="s">
        <v>289</v>
      </c>
      <c r="W61" s="13" t="s">
        <v>306</v>
      </c>
      <c r="X61" s="15" t="s">
        <v>306</v>
      </c>
      <c r="Y61" s="13" t="s">
        <v>306</v>
      </c>
    </row>
    <row r="62" spans="1:25" x14ac:dyDescent="0.25">
      <c r="A62" s="9">
        <v>58270</v>
      </c>
      <c r="B62" s="10" t="s">
        <v>1576</v>
      </c>
      <c r="C62" s="9">
        <v>57566</v>
      </c>
      <c r="D62" s="10" t="s">
        <v>1577</v>
      </c>
      <c r="E62" s="11" t="s">
        <v>144</v>
      </c>
      <c r="F62" s="10" t="s">
        <v>205</v>
      </c>
      <c r="G62" s="12" t="s">
        <v>2701</v>
      </c>
      <c r="H62" s="11" t="s">
        <v>2627</v>
      </c>
      <c r="I62" s="11" t="s">
        <v>30</v>
      </c>
      <c r="J62" s="11" t="s">
        <v>31</v>
      </c>
      <c r="K62" s="11" t="s">
        <v>53</v>
      </c>
      <c r="L62" s="11">
        <v>2</v>
      </c>
      <c r="M62" s="13">
        <v>1.6</v>
      </c>
      <c r="N62" s="13">
        <v>1.6</v>
      </c>
      <c r="O62" s="13">
        <v>1.6</v>
      </c>
      <c r="P62" s="11">
        <v>3</v>
      </c>
      <c r="Q62" s="11">
        <v>2011</v>
      </c>
      <c r="R62" s="11">
        <v>9</v>
      </c>
      <c r="S62" s="11">
        <v>2013</v>
      </c>
      <c r="T62" s="14">
        <v>1</v>
      </c>
      <c r="U62" s="10" t="s">
        <v>289</v>
      </c>
      <c r="V62" s="10" t="s">
        <v>289</v>
      </c>
      <c r="W62" s="13" t="s">
        <v>306</v>
      </c>
      <c r="X62" s="15" t="s">
        <v>306</v>
      </c>
      <c r="Y62" s="13" t="s">
        <v>306</v>
      </c>
    </row>
    <row r="63" spans="1:25" x14ac:dyDescent="0.25">
      <c r="A63" s="9">
        <v>56949</v>
      </c>
      <c r="B63" s="10" t="s">
        <v>2702</v>
      </c>
      <c r="C63" s="9">
        <v>57611</v>
      </c>
      <c r="D63" s="10" t="s">
        <v>2702</v>
      </c>
      <c r="E63" s="11" t="s">
        <v>588</v>
      </c>
      <c r="F63" s="10" t="s">
        <v>1614</v>
      </c>
      <c r="G63" s="12" t="s">
        <v>237</v>
      </c>
      <c r="H63" s="11" t="s">
        <v>2646</v>
      </c>
      <c r="I63" s="11" t="s">
        <v>30</v>
      </c>
      <c r="J63" s="11" t="s">
        <v>31</v>
      </c>
      <c r="K63" s="11" t="s">
        <v>53</v>
      </c>
      <c r="L63" s="11">
        <v>2</v>
      </c>
      <c r="M63" s="13">
        <v>49</v>
      </c>
      <c r="N63" s="13">
        <v>49</v>
      </c>
      <c r="O63" s="13">
        <v>49</v>
      </c>
      <c r="P63" s="15" t="s">
        <v>306</v>
      </c>
      <c r="Q63" s="15" t="s">
        <v>306</v>
      </c>
      <c r="R63" s="15" t="s">
        <v>306</v>
      </c>
      <c r="S63" s="15" t="s">
        <v>306</v>
      </c>
      <c r="T63" s="14">
        <v>29</v>
      </c>
      <c r="U63" s="10" t="s">
        <v>289</v>
      </c>
      <c r="V63" s="10" t="s">
        <v>289</v>
      </c>
      <c r="W63" s="13" t="s">
        <v>306</v>
      </c>
      <c r="X63" s="15" t="s">
        <v>306</v>
      </c>
      <c r="Y63" s="13" t="s">
        <v>306</v>
      </c>
    </row>
    <row r="64" spans="1:25" x14ac:dyDescent="0.25">
      <c r="A64" s="9">
        <v>56935</v>
      </c>
      <c r="B64" s="10" t="s">
        <v>2703</v>
      </c>
      <c r="C64" s="9">
        <v>57612</v>
      </c>
      <c r="D64" s="10" t="s">
        <v>2704</v>
      </c>
      <c r="E64" s="11" t="s">
        <v>776</v>
      </c>
      <c r="F64" s="10" t="s">
        <v>777</v>
      </c>
      <c r="G64" s="12" t="s">
        <v>237</v>
      </c>
      <c r="H64" s="11" t="s">
        <v>2626</v>
      </c>
      <c r="I64" s="11" t="s">
        <v>30</v>
      </c>
      <c r="J64" s="11" t="s">
        <v>31</v>
      </c>
      <c r="K64" s="11" t="s">
        <v>53</v>
      </c>
      <c r="L64" s="11">
        <v>2</v>
      </c>
      <c r="M64" s="13">
        <v>250</v>
      </c>
      <c r="N64" s="13">
        <v>250</v>
      </c>
      <c r="O64" s="13">
        <v>250</v>
      </c>
      <c r="P64" s="15" t="s">
        <v>306</v>
      </c>
      <c r="Q64" s="15" t="s">
        <v>306</v>
      </c>
      <c r="R64" s="15" t="s">
        <v>306</v>
      </c>
      <c r="S64" s="15" t="s">
        <v>306</v>
      </c>
      <c r="T64" s="14">
        <v>125</v>
      </c>
      <c r="U64" s="10" t="s">
        <v>289</v>
      </c>
      <c r="V64" s="10" t="s">
        <v>289</v>
      </c>
      <c r="W64" s="13" t="s">
        <v>306</v>
      </c>
      <c r="X64" s="15" t="s">
        <v>306</v>
      </c>
      <c r="Y64" s="13" t="s">
        <v>306</v>
      </c>
    </row>
    <row r="65" spans="1:25" x14ac:dyDescent="0.25">
      <c r="A65" s="9">
        <v>56943</v>
      </c>
      <c r="B65" s="10" t="s">
        <v>2705</v>
      </c>
      <c r="C65" s="9">
        <v>57618</v>
      </c>
      <c r="D65" s="10" t="s">
        <v>2706</v>
      </c>
      <c r="E65" s="11" t="s">
        <v>66</v>
      </c>
      <c r="F65" s="10" t="s">
        <v>1239</v>
      </c>
      <c r="G65" s="12" t="s">
        <v>237</v>
      </c>
      <c r="H65" s="11" t="s">
        <v>2646</v>
      </c>
      <c r="I65" s="11" t="s">
        <v>30</v>
      </c>
      <c r="J65" s="11" t="s">
        <v>31</v>
      </c>
      <c r="K65" s="11" t="s">
        <v>53</v>
      </c>
      <c r="L65" s="11">
        <v>2</v>
      </c>
      <c r="M65" s="13">
        <v>200</v>
      </c>
      <c r="N65" s="13">
        <v>200</v>
      </c>
      <c r="O65" s="13">
        <v>200</v>
      </c>
      <c r="P65" s="15" t="s">
        <v>306</v>
      </c>
      <c r="Q65" s="15" t="s">
        <v>306</v>
      </c>
      <c r="R65" s="15" t="s">
        <v>306</v>
      </c>
      <c r="S65" s="15" t="s">
        <v>306</v>
      </c>
      <c r="T65" s="14">
        <v>121</v>
      </c>
      <c r="U65" s="10" t="s">
        <v>289</v>
      </c>
      <c r="V65" s="10" t="s">
        <v>289</v>
      </c>
      <c r="W65" s="13" t="s">
        <v>306</v>
      </c>
      <c r="X65" s="15" t="s">
        <v>306</v>
      </c>
      <c r="Y65" s="13" t="s">
        <v>306</v>
      </c>
    </row>
    <row r="66" spans="1:25" x14ac:dyDescent="0.25">
      <c r="A66" s="9">
        <v>56944</v>
      </c>
      <c r="B66" s="10" t="s">
        <v>2707</v>
      </c>
      <c r="C66" s="9">
        <v>57619</v>
      </c>
      <c r="D66" s="10" t="s">
        <v>2708</v>
      </c>
      <c r="E66" s="11" t="s">
        <v>66</v>
      </c>
      <c r="F66" s="10" t="s">
        <v>1239</v>
      </c>
      <c r="G66" s="12" t="s">
        <v>237</v>
      </c>
      <c r="H66" s="11" t="s">
        <v>2646</v>
      </c>
      <c r="I66" s="11" t="s">
        <v>30</v>
      </c>
      <c r="J66" s="11" t="s">
        <v>31</v>
      </c>
      <c r="K66" s="11" t="s">
        <v>53</v>
      </c>
      <c r="L66" s="11">
        <v>2</v>
      </c>
      <c r="M66" s="13">
        <v>100</v>
      </c>
      <c r="N66" s="13">
        <v>100</v>
      </c>
      <c r="O66" s="13">
        <v>100</v>
      </c>
      <c r="P66" s="15" t="s">
        <v>306</v>
      </c>
      <c r="Q66" s="15" t="s">
        <v>306</v>
      </c>
      <c r="R66" s="15" t="s">
        <v>306</v>
      </c>
      <c r="S66" s="15" t="s">
        <v>306</v>
      </c>
      <c r="T66" s="14">
        <v>60</v>
      </c>
      <c r="U66" s="10" t="s">
        <v>289</v>
      </c>
      <c r="V66" s="10" t="s">
        <v>289</v>
      </c>
      <c r="W66" s="13" t="s">
        <v>306</v>
      </c>
      <c r="X66" s="15" t="s">
        <v>306</v>
      </c>
      <c r="Y66" s="13" t="s">
        <v>306</v>
      </c>
    </row>
    <row r="67" spans="1:25" x14ac:dyDescent="0.25">
      <c r="A67" s="9">
        <v>56972</v>
      </c>
      <c r="B67" s="10" t="s">
        <v>1632</v>
      </c>
      <c r="C67" s="9">
        <v>57643</v>
      </c>
      <c r="D67" s="10" t="s">
        <v>1633</v>
      </c>
      <c r="E67" s="11" t="s">
        <v>42</v>
      </c>
      <c r="F67" s="10" t="s">
        <v>1634</v>
      </c>
      <c r="G67" s="12" t="s">
        <v>2709</v>
      </c>
      <c r="H67" s="11" t="s">
        <v>2626</v>
      </c>
      <c r="I67" s="11" t="s">
        <v>30</v>
      </c>
      <c r="J67" s="11" t="s">
        <v>31</v>
      </c>
      <c r="K67" s="11" t="s">
        <v>1585</v>
      </c>
      <c r="L67" s="11">
        <v>6</v>
      </c>
      <c r="M67" s="13">
        <v>3</v>
      </c>
      <c r="N67" s="13">
        <v>3</v>
      </c>
      <c r="O67" s="13">
        <v>3</v>
      </c>
      <c r="P67" s="15" t="s">
        <v>306</v>
      </c>
      <c r="Q67" s="15" t="s">
        <v>306</v>
      </c>
      <c r="R67" s="15" t="s">
        <v>306</v>
      </c>
      <c r="S67" s="15" t="s">
        <v>306</v>
      </c>
      <c r="T67" s="14">
        <v>1</v>
      </c>
      <c r="U67" s="10" t="s">
        <v>289</v>
      </c>
      <c r="V67" s="10" t="s">
        <v>289</v>
      </c>
      <c r="W67" s="13" t="s">
        <v>306</v>
      </c>
      <c r="X67" s="15" t="s">
        <v>306</v>
      </c>
      <c r="Y67" s="13" t="s">
        <v>306</v>
      </c>
    </row>
    <row r="68" spans="1:25" x14ac:dyDescent="0.25">
      <c r="A68" s="9">
        <v>56981</v>
      </c>
      <c r="B68" s="10" t="s">
        <v>2710</v>
      </c>
      <c r="C68" s="9">
        <v>57654</v>
      </c>
      <c r="D68" s="10" t="s">
        <v>2711</v>
      </c>
      <c r="E68" s="11" t="s">
        <v>137</v>
      </c>
      <c r="F68" s="10" t="s">
        <v>1374</v>
      </c>
      <c r="G68" s="12" t="s">
        <v>1366</v>
      </c>
      <c r="H68" s="11" t="s">
        <v>2627</v>
      </c>
      <c r="I68" s="11" t="s">
        <v>30</v>
      </c>
      <c r="J68" s="11" t="s">
        <v>31</v>
      </c>
      <c r="K68" s="11" t="s">
        <v>1249</v>
      </c>
      <c r="L68" s="11">
        <v>4</v>
      </c>
      <c r="M68" s="13">
        <v>1.7</v>
      </c>
      <c r="N68" s="13">
        <v>0.8</v>
      </c>
      <c r="O68" s="13">
        <v>0.9</v>
      </c>
      <c r="P68" s="11">
        <v>3</v>
      </c>
      <c r="Q68" s="11">
        <v>2010</v>
      </c>
      <c r="R68" s="11">
        <v>6</v>
      </c>
      <c r="S68" s="11">
        <v>2017</v>
      </c>
      <c r="T68" s="14">
        <v>1</v>
      </c>
      <c r="U68" s="10" t="s">
        <v>54</v>
      </c>
      <c r="V68" s="10" t="s">
        <v>512</v>
      </c>
      <c r="W68" s="13">
        <v>19</v>
      </c>
      <c r="X68" s="11">
        <v>2</v>
      </c>
      <c r="Y68" s="13">
        <v>262</v>
      </c>
    </row>
    <row r="69" spans="1:25" x14ac:dyDescent="0.25">
      <c r="A69" s="9">
        <v>56981</v>
      </c>
      <c r="B69" s="10" t="s">
        <v>2710</v>
      </c>
      <c r="C69" s="9">
        <v>57654</v>
      </c>
      <c r="D69" s="10" t="s">
        <v>2711</v>
      </c>
      <c r="E69" s="11" t="s">
        <v>137</v>
      </c>
      <c r="F69" s="10" t="s">
        <v>1374</v>
      </c>
      <c r="G69" s="12" t="s">
        <v>1430</v>
      </c>
      <c r="H69" s="11" t="s">
        <v>2627</v>
      </c>
      <c r="I69" s="11" t="s">
        <v>30</v>
      </c>
      <c r="J69" s="11" t="s">
        <v>31</v>
      </c>
      <c r="K69" s="11" t="s">
        <v>1249</v>
      </c>
      <c r="L69" s="11">
        <v>4</v>
      </c>
      <c r="M69" s="13">
        <v>1.7</v>
      </c>
      <c r="N69" s="13">
        <v>0.8</v>
      </c>
      <c r="O69" s="13">
        <v>0.9</v>
      </c>
      <c r="P69" s="11">
        <v>2</v>
      </c>
      <c r="Q69" s="11">
        <v>2012</v>
      </c>
      <c r="R69" s="11">
        <v>6</v>
      </c>
      <c r="S69" s="11">
        <v>2017</v>
      </c>
      <c r="T69" s="14">
        <v>1</v>
      </c>
      <c r="U69" s="10" t="s">
        <v>54</v>
      </c>
      <c r="V69" s="10" t="s">
        <v>512</v>
      </c>
      <c r="W69" s="13">
        <v>19</v>
      </c>
      <c r="X69" s="11">
        <v>2</v>
      </c>
      <c r="Y69" s="13">
        <v>262</v>
      </c>
    </row>
    <row r="70" spans="1:25" x14ac:dyDescent="0.25">
      <c r="A70" s="9">
        <v>57028</v>
      </c>
      <c r="B70" s="10" t="s">
        <v>2712</v>
      </c>
      <c r="C70" s="9">
        <v>57704</v>
      </c>
      <c r="D70" s="10" t="s">
        <v>2713</v>
      </c>
      <c r="E70" s="11" t="s">
        <v>322</v>
      </c>
      <c r="F70" s="10" t="s">
        <v>2714</v>
      </c>
      <c r="G70" s="12" t="s">
        <v>2715</v>
      </c>
      <c r="H70" s="11" t="s">
        <v>2646</v>
      </c>
      <c r="I70" s="11" t="s">
        <v>30</v>
      </c>
      <c r="J70" s="11" t="s">
        <v>31</v>
      </c>
      <c r="K70" s="11" t="s">
        <v>53</v>
      </c>
      <c r="L70" s="11">
        <v>2</v>
      </c>
      <c r="M70" s="13">
        <v>104.5</v>
      </c>
      <c r="N70" s="13">
        <v>104.5</v>
      </c>
      <c r="O70" s="13">
        <v>104.5</v>
      </c>
      <c r="P70" s="15" t="s">
        <v>306</v>
      </c>
      <c r="Q70" s="15" t="s">
        <v>306</v>
      </c>
      <c r="R70" s="15" t="s">
        <v>306</v>
      </c>
      <c r="S70" s="15" t="s">
        <v>306</v>
      </c>
      <c r="T70" s="14">
        <v>45</v>
      </c>
      <c r="U70" s="10" t="s">
        <v>289</v>
      </c>
      <c r="V70" s="10" t="s">
        <v>289</v>
      </c>
      <c r="W70" s="13" t="s">
        <v>306</v>
      </c>
      <c r="X70" s="15" t="s">
        <v>306</v>
      </c>
      <c r="Y70" s="13" t="s">
        <v>306</v>
      </c>
    </row>
    <row r="71" spans="1:25" x14ac:dyDescent="0.25">
      <c r="A71" s="9">
        <v>57054</v>
      </c>
      <c r="B71" s="10" t="s">
        <v>1672</v>
      </c>
      <c r="C71" s="9">
        <v>57741</v>
      </c>
      <c r="D71" s="10" t="s">
        <v>1672</v>
      </c>
      <c r="E71" s="11" t="s">
        <v>317</v>
      </c>
      <c r="F71" s="10" t="s">
        <v>1673</v>
      </c>
      <c r="G71" s="12" t="s">
        <v>2716</v>
      </c>
      <c r="H71" s="11" t="s">
        <v>2646</v>
      </c>
      <c r="I71" s="11" t="s">
        <v>30</v>
      </c>
      <c r="J71" s="11" t="s">
        <v>31</v>
      </c>
      <c r="K71" s="11" t="s">
        <v>53</v>
      </c>
      <c r="L71" s="11">
        <v>2</v>
      </c>
      <c r="M71" s="13">
        <v>2.6</v>
      </c>
      <c r="N71" s="13">
        <v>2.6</v>
      </c>
      <c r="O71" s="13">
        <v>2.6</v>
      </c>
      <c r="P71" s="15" t="s">
        <v>306</v>
      </c>
      <c r="Q71" s="15" t="s">
        <v>306</v>
      </c>
      <c r="R71" s="15" t="s">
        <v>306</v>
      </c>
      <c r="S71" s="15" t="s">
        <v>306</v>
      </c>
      <c r="T71" s="14">
        <v>1</v>
      </c>
      <c r="U71" s="10" t="s">
        <v>289</v>
      </c>
      <c r="V71" s="10" t="s">
        <v>289</v>
      </c>
      <c r="W71" s="13" t="s">
        <v>306</v>
      </c>
      <c r="X71" s="15" t="s">
        <v>306</v>
      </c>
      <c r="Y71" s="13" t="s">
        <v>306</v>
      </c>
    </row>
    <row r="72" spans="1:25" x14ac:dyDescent="0.25">
      <c r="A72" s="9">
        <v>57054</v>
      </c>
      <c r="B72" s="10" t="s">
        <v>1672</v>
      </c>
      <c r="C72" s="9">
        <v>57741</v>
      </c>
      <c r="D72" s="10" t="s">
        <v>1672</v>
      </c>
      <c r="E72" s="11" t="s">
        <v>317</v>
      </c>
      <c r="F72" s="10" t="s">
        <v>1673</v>
      </c>
      <c r="G72" s="12" t="s">
        <v>2717</v>
      </c>
      <c r="H72" s="11" t="s">
        <v>2627</v>
      </c>
      <c r="I72" s="11" t="s">
        <v>30</v>
      </c>
      <c r="J72" s="11" t="s">
        <v>31</v>
      </c>
      <c r="K72" s="11" t="s">
        <v>53</v>
      </c>
      <c r="L72" s="11">
        <v>2</v>
      </c>
      <c r="M72" s="13">
        <v>2.1</v>
      </c>
      <c r="N72" s="13">
        <v>2.1</v>
      </c>
      <c r="O72" s="13">
        <v>2.1</v>
      </c>
      <c r="P72" s="11">
        <v>10</v>
      </c>
      <c r="Q72" s="11">
        <v>2011</v>
      </c>
      <c r="R72" s="11">
        <v>4</v>
      </c>
      <c r="S72" s="11">
        <v>2015</v>
      </c>
      <c r="T72" s="14">
        <v>1</v>
      </c>
      <c r="U72" s="10" t="s">
        <v>80</v>
      </c>
      <c r="V72" s="10" t="s">
        <v>2718</v>
      </c>
      <c r="W72" s="13">
        <v>16.8</v>
      </c>
      <c r="X72" s="11">
        <v>3</v>
      </c>
      <c r="Y72" s="13">
        <v>295</v>
      </c>
    </row>
    <row r="73" spans="1:25" x14ac:dyDescent="0.25">
      <c r="A73" s="9">
        <v>15399</v>
      </c>
      <c r="B73" s="10" t="s">
        <v>456</v>
      </c>
      <c r="C73" s="9">
        <v>57920</v>
      </c>
      <c r="D73" s="10" t="s">
        <v>2719</v>
      </c>
      <c r="E73" s="11" t="s">
        <v>1245</v>
      </c>
      <c r="F73" s="10" t="s">
        <v>1717</v>
      </c>
      <c r="G73" s="12" t="s">
        <v>128</v>
      </c>
      <c r="H73" s="11" t="s">
        <v>2646</v>
      </c>
      <c r="I73" s="11" t="s">
        <v>30</v>
      </c>
      <c r="J73" s="11" t="s">
        <v>31</v>
      </c>
      <c r="K73" s="11" t="s">
        <v>53</v>
      </c>
      <c r="L73" s="11">
        <v>2</v>
      </c>
      <c r="M73" s="13">
        <v>300</v>
      </c>
      <c r="N73" s="13">
        <v>300</v>
      </c>
      <c r="O73" s="13">
        <v>300</v>
      </c>
      <c r="P73" s="15" t="s">
        <v>306</v>
      </c>
      <c r="Q73" s="15" t="s">
        <v>306</v>
      </c>
      <c r="R73" s="15" t="s">
        <v>306</v>
      </c>
      <c r="S73" s="15" t="s">
        <v>306</v>
      </c>
      <c r="T73" s="14">
        <v>175</v>
      </c>
      <c r="U73" s="10" t="s">
        <v>289</v>
      </c>
      <c r="V73" s="10" t="s">
        <v>289</v>
      </c>
      <c r="W73" s="13" t="s">
        <v>306</v>
      </c>
      <c r="X73" s="15" t="s">
        <v>306</v>
      </c>
      <c r="Y73" s="13" t="s">
        <v>306</v>
      </c>
    </row>
    <row r="74" spans="1:25" x14ac:dyDescent="0.25">
      <c r="A74" s="9">
        <v>57470</v>
      </c>
      <c r="B74" s="10" t="s">
        <v>2720</v>
      </c>
      <c r="C74" s="9">
        <v>58087</v>
      </c>
      <c r="D74" s="10" t="s">
        <v>2721</v>
      </c>
      <c r="E74" s="11" t="s">
        <v>1355</v>
      </c>
      <c r="F74" s="10" t="s">
        <v>1356</v>
      </c>
      <c r="G74" s="12" t="s">
        <v>2722</v>
      </c>
      <c r="H74" s="11" t="s">
        <v>2646</v>
      </c>
      <c r="I74" s="11" t="s">
        <v>30</v>
      </c>
      <c r="J74" s="11" t="s">
        <v>31</v>
      </c>
      <c r="K74" s="11" t="s">
        <v>53</v>
      </c>
      <c r="L74" s="11">
        <v>2</v>
      </c>
      <c r="M74" s="13">
        <v>50</v>
      </c>
      <c r="N74" s="13">
        <v>50</v>
      </c>
      <c r="O74" s="13">
        <v>50</v>
      </c>
      <c r="P74" s="15" t="s">
        <v>306</v>
      </c>
      <c r="Q74" s="15" t="s">
        <v>306</v>
      </c>
      <c r="R74" s="15" t="s">
        <v>306</v>
      </c>
      <c r="S74" s="15" t="s">
        <v>306</v>
      </c>
      <c r="T74" s="14">
        <v>35</v>
      </c>
      <c r="U74" s="10" t="s">
        <v>289</v>
      </c>
      <c r="V74" s="10" t="s">
        <v>289</v>
      </c>
      <c r="W74" s="13" t="s">
        <v>306</v>
      </c>
      <c r="X74" s="15" t="s">
        <v>306</v>
      </c>
      <c r="Y74" s="13" t="s">
        <v>306</v>
      </c>
    </row>
    <row r="75" spans="1:25" x14ac:dyDescent="0.25">
      <c r="A75" s="9">
        <v>56215</v>
      </c>
      <c r="B75" s="10" t="s">
        <v>712</v>
      </c>
      <c r="C75" s="9">
        <v>58614</v>
      </c>
      <c r="D75" s="10" t="s">
        <v>2723</v>
      </c>
      <c r="E75" s="11" t="s">
        <v>317</v>
      </c>
      <c r="F75" s="10" t="s">
        <v>1985</v>
      </c>
      <c r="G75" s="12" t="s">
        <v>2724</v>
      </c>
      <c r="H75" s="11" t="s">
        <v>2626</v>
      </c>
      <c r="I75" s="11" t="s">
        <v>30</v>
      </c>
      <c r="J75" s="11" t="s">
        <v>31</v>
      </c>
      <c r="K75" s="11" t="s">
        <v>53</v>
      </c>
      <c r="L75" s="11">
        <v>2</v>
      </c>
      <c r="M75" s="13">
        <v>178.5</v>
      </c>
      <c r="N75" s="13">
        <v>178.5</v>
      </c>
      <c r="O75" s="13">
        <v>178.5</v>
      </c>
      <c r="P75" s="15" t="s">
        <v>306</v>
      </c>
      <c r="Q75" s="15" t="s">
        <v>306</v>
      </c>
      <c r="R75" s="15" t="s">
        <v>306</v>
      </c>
      <c r="S75" s="15" t="s">
        <v>306</v>
      </c>
      <c r="T75" s="14">
        <v>105</v>
      </c>
      <c r="U75" s="10" t="s">
        <v>289</v>
      </c>
      <c r="V75" s="10" t="s">
        <v>289</v>
      </c>
      <c r="W75" s="13" t="s">
        <v>306</v>
      </c>
      <c r="X75" s="15" t="s">
        <v>306</v>
      </c>
      <c r="Y75" s="13" t="s">
        <v>306</v>
      </c>
    </row>
    <row r="76" spans="1:25" x14ac:dyDescent="0.25">
      <c r="A76" s="9">
        <v>17650</v>
      </c>
      <c r="B76" s="10" t="s">
        <v>2083</v>
      </c>
      <c r="C76" s="9">
        <v>58766</v>
      </c>
      <c r="D76" s="10" t="s">
        <v>2084</v>
      </c>
      <c r="E76" s="11" t="s">
        <v>317</v>
      </c>
      <c r="F76" s="10" t="s">
        <v>1531</v>
      </c>
      <c r="G76" s="12" t="s">
        <v>139</v>
      </c>
      <c r="H76" s="11" t="s">
        <v>2626</v>
      </c>
      <c r="I76" s="11" t="s">
        <v>30</v>
      </c>
      <c r="J76" s="11" t="s">
        <v>31</v>
      </c>
      <c r="K76" s="11" t="s">
        <v>53</v>
      </c>
      <c r="L76" s="11">
        <v>2</v>
      </c>
      <c r="M76" s="13">
        <v>125</v>
      </c>
      <c r="N76" s="13">
        <v>125</v>
      </c>
      <c r="O76" s="13">
        <v>125</v>
      </c>
      <c r="P76" s="15" t="s">
        <v>306</v>
      </c>
      <c r="Q76" s="15" t="s">
        <v>306</v>
      </c>
      <c r="R76" s="15" t="s">
        <v>306</v>
      </c>
      <c r="S76" s="15" t="s">
        <v>306</v>
      </c>
      <c r="T76" s="14">
        <v>59</v>
      </c>
      <c r="U76" s="10" t="s">
        <v>289</v>
      </c>
      <c r="V76" s="10" t="s">
        <v>289</v>
      </c>
      <c r="W76" s="13" t="s">
        <v>306</v>
      </c>
      <c r="X76" s="15" t="s">
        <v>306</v>
      </c>
      <c r="Y76" s="13" t="s">
        <v>306</v>
      </c>
    </row>
    <row r="77" spans="1:25" x14ac:dyDescent="0.25">
      <c r="A77" s="9">
        <v>17650</v>
      </c>
      <c r="B77" s="10" t="s">
        <v>2083</v>
      </c>
      <c r="C77" s="9">
        <v>58766</v>
      </c>
      <c r="D77" s="10" t="s">
        <v>2084</v>
      </c>
      <c r="E77" s="11" t="s">
        <v>317</v>
      </c>
      <c r="F77" s="10" t="s">
        <v>1531</v>
      </c>
      <c r="G77" s="12" t="s">
        <v>148</v>
      </c>
      <c r="H77" s="11" t="s">
        <v>2626</v>
      </c>
      <c r="I77" s="11" t="s">
        <v>30</v>
      </c>
      <c r="J77" s="11" t="s">
        <v>31</v>
      </c>
      <c r="K77" s="11" t="s">
        <v>53</v>
      </c>
      <c r="L77" s="11">
        <v>2</v>
      </c>
      <c r="M77" s="13">
        <v>61.1</v>
      </c>
      <c r="N77" s="13">
        <v>61.1</v>
      </c>
      <c r="O77" s="13">
        <v>61.1</v>
      </c>
      <c r="P77" s="15" t="s">
        <v>306</v>
      </c>
      <c r="Q77" s="15" t="s">
        <v>306</v>
      </c>
      <c r="R77" s="15" t="s">
        <v>306</v>
      </c>
      <c r="S77" s="15" t="s">
        <v>306</v>
      </c>
      <c r="T77" s="14">
        <v>33</v>
      </c>
      <c r="U77" s="10" t="s">
        <v>289</v>
      </c>
      <c r="V77" s="10" t="s">
        <v>289</v>
      </c>
      <c r="W77" s="13" t="s">
        <v>306</v>
      </c>
      <c r="X77" s="15" t="s">
        <v>306</v>
      </c>
      <c r="Y77" s="13" t="s">
        <v>306</v>
      </c>
    </row>
    <row r="78" spans="1:25" x14ac:dyDescent="0.25">
      <c r="A78" s="9">
        <v>49893</v>
      </c>
      <c r="B78" s="10" t="s">
        <v>634</v>
      </c>
      <c r="C78" s="9">
        <v>58767</v>
      </c>
      <c r="D78" s="10" t="s">
        <v>2085</v>
      </c>
      <c r="E78" s="11" t="s">
        <v>407</v>
      </c>
      <c r="F78" s="10" t="s">
        <v>2086</v>
      </c>
      <c r="G78" s="12" t="s">
        <v>139</v>
      </c>
      <c r="H78" s="11" t="s">
        <v>2626</v>
      </c>
      <c r="I78" s="11" t="s">
        <v>30</v>
      </c>
      <c r="J78" s="11" t="s">
        <v>31</v>
      </c>
      <c r="K78" s="11" t="s">
        <v>53</v>
      </c>
      <c r="L78" s="11">
        <v>2</v>
      </c>
      <c r="M78" s="13">
        <v>70.3</v>
      </c>
      <c r="N78" s="13">
        <v>70.3</v>
      </c>
      <c r="O78" s="13">
        <v>70.3</v>
      </c>
      <c r="P78" s="15" t="s">
        <v>306</v>
      </c>
      <c r="Q78" s="15" t="s">
        <v>306</v>
      </c>
      <c r="R78" s="15" t="s">
        <v>306</v>
      </c>
      <c r="S78" s="15" t="s">
        <v>306</v>
      </c>
      <c r="T78" s="14">
        <v>38</v>
      </c>
      <c r="U78" s="10" t="s">
        <v>289</v>
      </c>
      <c r="V78" s="10" t="s">
        <v>289</v>
      </c>
      <c r="W78" s="13" t="s">
        <v>306</v>
      </c>
      <c r="X78" s="15" t="s">
        <v>306</v>
      </c>
      <c r="Y78" s="13" t="s">
        <v>306</v>
      </c>
    </row>
    <row r="79" spans="1:25" x14ac:dyDescent="0.25">
      <c r="A79" s="9">
        <v>49893</v>
      </c>
      <c r="B79" s="10" t="s">
        <v>634</v>
      </c>
      <c r="C79" s="9">
        <v>58767</v>
      </c>
      <c r="D79" s="10" t="s">
        <v>2085</v>
      </c>
      <c r="E79" s="11" t="s">
        <v>407</v>
      </c>
      <c r="F79" s="10" t="s">
        <v>2086</v>
      </c>
      <c r="G79" s="12" t="s">
        <v>148</v>
      </c>
      <c r="H79" s="11" t="s">
        <v>2626</v>
      </c>
      <c r="I79" s="11" t="s">
        <v>30</v>
      </c>
      <c r="J79" s="11" t="s">
        <v>31</v>
      </c>
      <c r="K79" s="11" t="s">
        <v>53</v>
      </c>
      <c r="L79" s="11">
        <v>2</v>
      </c>
      <c r="M79" s="13">
        <v>105.5</v>
      </c>
      <c r="N79" s="13">
        <v>105.5</v>
      </c>
      <c r="O79" s="13">
        <v>105.5</v>
      </c>
      <c r="P79" s="15" t="s">
        <v>306</v>
      </c>
      <c r="Q79" s="15" t="s">
        <v>306</v>
      </c>
      <c r="R79" s="15" t="s">
        <v>306</v>
      </c>
      <c r="S79" s="15" t="s">
        <v>306</v>
      </c>
      <c r="T79" s="14">
        <v>57</v>
      </c>
      <c r="U79" s="10" t="s">
        <v>289</v>
      </c>
      <c r="V79" s="10" t="s">
        <v>289</v>
      </c>
      <c r="W79" s="13" t="s">
        <v>306</v>
      </c>
      <c r="X79" s="15" t="s">
        <v>306</v>
      </c>
      <c r="Y79" s="13" t="s">
        <v>306</v>
      </c>
    </row>
    <row r="80" spans="1:25" x14ac:dyDescent="0.25">
      <c r="A80" s="9">
        <v>58672</v>
      </c>
      <c r="B80" s="10" t="s">
        <v>1283</v>
      </c>
      <c r="C80" s="9">
        <v>58779</v>
      </c>
      <c r="D80" s="10" t="s">
        <v>2725</v>
      </c>
      <c r="E80" s="11" t="s">
        <v>348</v>
      </c>
      <c r="F80" s="10" t="s">
        <v>2726</v>
      </c>
      <c r="G80" s="12" t="s">
        <v>128</v>
      </c>
      <c r="H80" s="11" t="s">
        <v>2626</v>
      </c>
      <c r="I80" s="11" t="s">
        <v>30</v>
      </c>
      <c r="J80" s="11" t="s">
        <v>31</v>
      </c>
      <c r="K80" s="11" t="s">
        <v>53</v>
      </c>
      <c r="L80" s="11">
        <v>2</v>
      </c>
      <c r="M80" s="13">
        <v>72.5</v>
      </c>
      <c r="N80" s="13">
        <v>72.5</v>
      </c>
      <c r="O80" s="13">
        <v>72.5</v>
      </c>
      <c r="P80" s="15" t="s">
        <v>306</v>
      </c>
      <c r="Q80" s="15" t="s">
        <v>306</v>
      </c>
      <c r="R80" s="15" t="s">
        <v>306</v>
      </c>
      <c r="S80" s="15" t="s">
        <v>306</v>
      </c>
      <c r="T80" s="14">
        <v>29</v>
      </c>
      <c r="U80" s="10" t="s">
        <v>289</v>
      </c>
      <c r="V80" s="10" t="s">
        <v>289</v>
      </c>
      <c r="W80" s="13" t="s">
        <v>306</v>
      </c>
      <c r="X80" s="15" t="s">
        <v>306</v>
      </c>
      <c r="Y80" s="13" t="s">
        <v>306</v>
      </c>
    </row>
    <row r="81" spans="1:25" x14ac:dyDescent="0.25">
      <c r="A81" s="9">
        <v>58794</v>
      </c>
      <c r="B81" s="10" t="s">
        <v>2727</v>
      </c>
      <c r="C81" s="9">
        <v>58926</v>
      </c>
      <c r="D81" s="10" t="s">
        <v>2728</v>
      </c>
      <c r="E81" s="11" t="s">
        <v>66</v>
      </c>
      <c r="F81" s="10" t="s">
        <v>2729</v>
      </c>
      <c r="G81" s="12" t="s">
        <v>2730</v>
      </c>
      <c r="H81" s="11" t="s">
        <v>2626</v>
      </c>
      <c r="I81" s="11" t="s">
        <v>30</v>
      </c>
      <c r="J81" s="11" t="s">
        <v>31</v>
      </c>
      <c r="K81" s="11" t="s">
        <v>53</v>
      </c>
      <c r="L81" s="11">
        <v>2</v>
      </c>
      <c r="M81" s="13">
        <v>100</v>
      </c>
      <c r="N81" s="13">
        <v>100</v>
      </c>
      <c r="O81" s="13">
        <v>100</v>
      </c>
      <c r="P81" s="15" t="s">
        <v>306</v>
      </c>
      <c r="Q81" s="15" t="s">
        <v>306</v>
      </c>
      <c r="R81" s="15" t="s">
        <v>306</v>
      </c>
      <c r="S81" s="15" t="s">
        <v>306</v>
      </c>
      <c r="T81" s="14">
        <v>25</v>
      </c>
      <c r="U81" s="10" t="s">
        <v>289</v>
      </c>
      <c r="V81" s="10" t="s">
        <v>289</v>
      </c>
      <c r="W81" s="13" t="s">
        <v>306</v>
      </c>
      <c r="X81" s="15" t="s">
        <v>306</v>
      </c>
      <c r="Y81" s="13" t="s">
        <v>306</v>
      </c>
    </row>
    <row r="82" spans="1:25" x14ac:dyDescent="0.25">
      <c r="A82" s="9">
        <v>58843</v>
      </c>
      <c r="B82" s="10" t="s">
        <v>2731</v>
      </c>
      <c r="C82" s="9">
        <v>58988</v>
      </c>
      <c r="D82" s="10" t="s">
        <v>2732</v>
      </c>
      <c r="E82" s="11" t="s">
        <v>1330</v>
      </c>
      <c r="F82" s="10" t="s">
        <v>2307</v>
      </c>
      <c r="G82" s="12" t="s">
        <v>128</v>
      </c>
      <c r="H82" s="11" t="s">
        <v>2626</v>
      </c>
      <c r="I82" s="11" t="s">
        <v>30</v>
      </c>
      <c r="J82" s="11" t="s">
        <v>31</v>
      </c>
      <c r="K82" s="11" t="s">
        <v>53</v>
      </c>
      <c r="L82" s="11">
        <v>2</v>
      </c>
      <c r="M82" s="13">
        <v>200</v>
      </c>
      <c r="N82" s="13">
        <v>200</v>
      </c>
      <c r="O82" s="13">
        <v>200</v>
      </c>
      <c r="P82" s="15" t="s">
        <v>306</v>
      </c>
      <c r="Q82" s="15" t="s">
        <v>306</v>
      </c>
      <c r="R82" s="15" t="s">
        <v>306</v>
      </c>
      <c r="S82" s="15" t="s">
        <v>306</v>
      </c>
      <c r="T82" s="14">
        <v>87</v>
      </c>
      <c r="U82" s="10" t="s">
        <v>289</v>
      </c>
      <c r="V82" s="10" t="s">
        <v>289</v>
      </c>
      <c r="W82" s="13" t="s">
        <v>306</v>
      </c>
      <c r="X82" s="15" t="s">
        <v>306</v>
      </c>
      <c r="Y82" s="13" t="s">
        <v>306</v>
      </c>
    </row>
    <row r="83" spans="1:25" x14ac:dyDescent="0.25">
      <c r="A83" s="9">
        <v>56215</v>
      </c>
      <c r="B83" s="10" t="s">
        <v>712</v>
      </c>
      <c r="C83" s="9">
        <v>59064</v>
      </c>
      <c r="D83" s="10" t="s">
        <v>2733</v>
      </c>
      <c r="E83" s="11" t="s">
        <v>317</v>
      </c>
      <c r="F83" s="10" t="s">
        <v>956</v>
      </c>
      <c r="G83" s="12" t="s">
        <v>475</v>
      </c>
      <c r="H83" s="11" t="s">
        <v>2646</v>
      </c>
      <c r="I83" s="11" t="s">
        <v>30</v>
      </c>
      <c r="J83" s="11" t="s">
        <v>31</v>
      </c>
      <c r="K83" s="11" t="s">
        <v>53</v>
      </c>
      <c r="L83" s="11">
        <v>2</v>
      </c>
      <c r="M83" s="13">
        <v>200</v>
      </c>
      <c r="N83" s="13">
        <v>200</v>
      </c>
      <c r="O83" s="13">
        <v>200</v>
      </c>
      <c r="P83" s="15" t="s">
        <v>306</v>
      </c>
      <c r="Q83" s="15" t="s">
        <v>306</v>
      </c>
      <c r="R83" s="15" t="s">
        <v>306</v>
      </c>
      <c r="S83" s="15" t="s">
        <v>306</v>
      </c>
      <c r="T83" s="14">
        <v>100</v>
      </c>
      <c r="U83" s="10" t="s">
        <v>289</v>
      </c>
      <c r="V83" s="10" t="s">
        <v>289</v>
      </c>
      <c r="W83" s="13" t="s">
        <v>306</v>
      </c>
      <c r="X83" s="15" t="s">
        <v>306</v>
      </c>
      <c r="Y83" s="13" t="s">
        <v>306</v>
      </c>
    </row>
    <row r="84" spans="1:25" x14ac:dyDescent="0.25">
      <c r="A84" s="9">
        <v>56215</v>
      </c>
      <c r="B84" s="10" t="s">
        <v>712</v>
      </c>
      <c r="C84" s="9">
        <v>59067</v>
      </c>
      <c r="D84" s="10" t="s">
        <v>2734</v>
      </c>
      <c r="E84" s="11" t="s">
        <v>317</v>
      </c>
      <c r="F84" s="10" t="s">
        <v>391</v>
      </c>
      <c r="G84" s="12" t="s">
        <v>2735</v>
      </c>
      <c r="H84" s="11" t="s">
        <v>2646</v>
      </c>
      <c r="I84" s="11" t="s">
        <v>30</v>
      </c>
      <c r="J84" s="11" t="s">
        <v>31</v>
      </c>
      <c r="K84" s="11" t="s">
        <v>53</v>
      </c>
      <c r="L84" s="11">
        <v>2</v>
      </c>
      <c r="M84" s="13">
        <v>188</v>
      </c>
      <c r="N84" s="13">
        <v>188</v>
      </c>
      <c r="O84" s="13">
        <v>188</v>
      </c>
      <c r="P84" s="15" t="s">
        <v>306</v>
      </c>
      <c r="Q84" s="15" t="s">
        <v>306</v>
      </c>
      <c r="R84" s="15" t="s">
        <v>306</v>
      </c>
      <c r="S84" s="15" t="s">
        <v>306</v>
      </c>
      <c r="T84" s="14">
        <v>106</v>
      </c>
      <c r="U84" s="10" t="s">
        <v>289</v>
      </c>
      <c r="V84" s="10" t="s">
        <v>289</v>
      </c>
      <c r="W84" s="13" t="s">
        <v>306</v>
      </c>
      <c r="X84" s="15" t="s">
        <v>306</v>
      </c>
      <c r="Y84" s="13" t="s">
        <v>306</v>
      </c>
    </row>
    <row r="85" spans="1:25" x14ac:dyDescent="0.25">
      <c r="A85" s="9">
        <v>56215</v>
      </c>
      <c r="B85" s="10" t="s">
        <v>712</v>
      </c>
      <c r="C85" s="9">
        <v>59069</v>
      </c>
      <c r="D85" s="10" t="s">
        <v>2736</v>
      </c>
      <c r="E85" s="11" t="s">
        <v>980</v>
      </c>
      <c r="F85" s="10" t="s">
        <v>808</v>
      </c>
      <c r="G85" s="12" t="s">
        <v>2737</v>
      </c>
      <c r="H85" s="11" t="s">
        <v>2626</v>
      </c>
      <c r="I85" s="11" t="s">
        <v>30</v>
      </c>
      <c r="J85" s="11" t="s">
        <v>31</v>
      </c>
      <c r="K85" s="11" t="s">
        <v>53</v>
      </c>
      <c r="L85" s="11">
        <v>2</v>
      </c>
      <c r="M85" s="13">
        <v>210</v>
      </c>
      <c r="N85" s="13">
        <v>210</v>
      </c>
      <c r="O85" s="13">
        <v>210</v>
      </c>
      <c r="P85" s="15" t="s">
        <v>306</v>
      </c>
      <c r="Q85" s="15" t="s">
        <v>306</v>
      </c>
      <c r="R85" s="15" t="s">
        <v>306</v>
      </c>
      <c r="S85" s="15" t="s">
        <v>306</v>
      </c>
      <c r="T85" s="14" t="s">
        <v>306</v>
      </c>
      <c r="U85" s="10" t="s">
        <v>289</v>
      </c>
      <c r="V85" s="10" t="s">
        <v>289</v>
      </c>
      <c r="W85" s="13" t="s">
        <v>306</v>
      </c>
      <c r="X85" s="15" t="s">
        <v>306</v>
      </c>
      <c r="Y85" s="13" t="s">
        <v>306</v>
      </c>
    </row>
    <row r="86" spans="1:25" x14ac:dyDescent="0.25">
      <c r="A86" s="9">
        <v>59594</v>
      </c>
      <c r="B86" s="10" t="s">
        <v>2738</v>
      </c>
      <c r="C86" s="9">
        <v>59813</v>
      </c>
      <c r="D86" s="10" t="s">
        <v>2073</v>
      </c>
      <c r="E86" s="11" t="s">
        <v>348</v>
      </c>
      <c r="F86" s="10" t="s">
        <v>2739</v>
      </c>
      <c r="G86" s="12" t="s">
        <v>2740</v>
      </c>
      <c r="H86" s="11" t="s">
        <v>2646</v>
      </c>
      <c r="I86" s="11" t="s">
        <v>30</v>
      </c>
      <c r="J86" s="11" t="s">
        <v>31</v>
      </c>
      <c r="K86" s="11" t="s">
        <v>53</v>
      </c>
      <c r="L86" s="11">
        <v>2</v>
      </c>
      <c r="M86" s="13">
        <v>16.100000000000001</v>
      </c>
      <c r="N86" s="13">
        <v>16.100000000000001</v>
      </c>
      <c r="O86" s="13">
        <v>16.100000000000001</v>
      </c>
      <c r="P86" s="15" t="s">
        <v>306</v>
      </c>
      <c r="Q86" s="15" t="s">
        <v>306</v>
      </c>
      <c r="R86" s="15" t="s">
        <v>306</v>
      </c>
      <c r="S86" s="15" t="s">
        <v>306</v>
      </c>
      <c r="T86" s="14">
        <v>7</v>
      </c>
      <c r="U86" s="10" t="s">
        <v>289</v>
      </c>
      <c r="V86" s="10" t="s">
        <v>289</v>
      </c>
      <c r="W86" s="13" t="s">
        <v>306</v>
      </c>
      <c r="X86" s="15" t="s">
        <v>306</v>
      </c>
      <c r="Y86" s="13" t="s">
        <v>306</v>
      </c>
    </row>
    <row r="87" spans="1:25" x14ac:dyDescent="0.25">
      <c r="A87" s="9">
        <v>60035</v>
      </c>
      <c r="B87" s="10" t="s">
        <v>2741</v>
      </c>
      <c r="C87" s="9">
        <v>60246</v>
      </c>
      <c r="D87" s="10" t="s">
        <v>2742</v>
      </c>
      <c r="E87" s="11" t="s">
        <v>462</v>
      </c>
      <c r="F87" s="10" t="s">
        <v>953</v>
      </c>
      <c r="G87" s="12" t="s">
        <v>128</v>
      </c>
      <c r="H87" s="11" t="s">
        <v>2646</v>
      </c>
      <c r="I87" s="11" t="s">
        <v>30</v>
      </c>
      <c r="J87" s="11" t="s">
        <v>31</v>
      </c>
      <c r="K87" s="11" t="s">
        <v>53</v>
      </c>
      <c r="L87" s="11">
        <v>2</v>
      </c>
      <c r="M87" s="13">
        <v>152.80000000000001</v>
      </c>
      <c r="N87" s="13">
        <v>152.80000000000001</v>
      </c>
      <c r="O87" s="13">
        <v>152.80000000000001</v>
      </c>
      <c r="P87" s="15" t="s">
        <v>306</v>
      </c>
      <c r="Q87" s="15" t="s">
        <v>306</v>
      </c>
      <c r="R87" s="15" t="s">
        <v>306</v>
      </c>
      <c r="S87" s="15" t="s">
        <v>306</v>
      </c>
      <c r="T87" s="14">
        <v>68</v>
      </c>
      <c r="U87" s="10" t="s">
        <v>289</v>
      </c>
      <c r="V87" s="10" t="s">
        <v>289</v>
      </c>
      <c r="W87" s="13" t="s">
        <v>306</v>
      </c>
      <c r="X87" s="15" t="s">
        <v>306</v>
      </c>
      <c r="Y87" s="13" t="s">
        <v>306</v>
      </c>
    </row>
    <row r="88" spans="1:25" x14ac:dyDescent="0.25">
      <c r="A88" s="9">
        <v>59056</v>
      </c>
      <c r="B88" s="10" t="s">
        <v>2743</v>
      </c>
      <c r="C88" s="9">
        <v>60269</v>
      </c>
      <c r="D88" s="10" t="s">
        <v>2744</v>
      </c>
      <c r="E88" s="11" t="s">
        <v>317</v>
      </c>
      <c r="F88" s="10" t="s">
        <v>2745</v>
      </c>
      <c r="G88" s="12" t="s">
        <v>475</v>
      </c>
      <c r="H88" s="11" t="s">
        <v>2646</v>
      </c>
      <c r="I88" s="11" t="s">
        <v>30</v>
      </c>
      <c r="J88" s="11" t="s">
        <v>31</v>
      </c>
      <c r="K88" s="11" t="s">
        <v>53</v>
      </c>
      <c r="L88" s="11">
        <v>2</v>
      </c>
      <c r="M88" s="13">
        <v>80</v>
      </c>
      <c r="N88" s="13">
        <v>80</v>
      </c>
      <c r="O88" s="13">
        <v>80</v>
      </c>
      <c r="P88" s="15" t="s">
        <v>306</v>
      </c>
      <c r="Q88" s="15" t="s">
        <v>306</v>
      </c>
      <c r="R88" s="15" t="s">
        <v>306</v>
      </c>
      <c r="S88" s="15" t="s">
        <v>306</v>
      </c>
      <c r="T88" s="14">
        <v>40</v>
      </c>
      <c r="U88" s="10" t="s">
        <v>289</v>
      </c>
      <c r="V88" s="10" t="s">
        <v>289</v>
      </c>
      <c r="W88" s="13" t="s">
        <v>306</v>
      </c>
      <c r="X88" s="15" t="s">
        <v>306</v>
      </c>
      <c r="Y88" s="13" t="s">
        <v>306</v>
      </c>
    </row>
    <row r="89" spans="1:25" x14ac:dyDescent="0.25">
      <c r="A89" s="9">
        <v>12341</v>
      </c>
      <c r="B89" s="10" t="s">
        <v>592</v>
      </c>
      <c r="C89" s="9">
        <v>60326</v>
      </c>
      <c r="D89" s="10" t="s">
        <v>2470</v>
      </c>
      <c r="E89" s="11" t="s">
        <v>72</v>
      </c>
      <c r="F89" s="10" t="s">
        <v>2111</v>
      </c>
      <c r="G89" s="12" t="s">
        <v>2746</v>
      </c>
      <c r="H89" s="11" t="s">
        <v>2626</v>
      </c>
      <c r="I89" s="11" t="s">
        <v>30</v>
      </c>
      <c r="J89" s="11" t="s">
        <v>31</v>
      </c>
      <c r="K89" s="11" t="s">
        <v>32</v>
      </c>
      <c r="L89" s="11">
        <v>1</v>
      </c>
      <c r="M89" s="13">
        <v>72.5</v>
      </c>
      <c r="N89" s="13">
        <v>72.5</v>
      </c>
      <c r="O89" s="13">
        <v>72.5</v>
      </c>
      <c r="P89" s="15" t="s">
        <v>306</v>
      </c>
      <c r="Q89" s="15" t="s">
        <v>306</v>
      </c>
      <c r="R89" s="15" t="s">
        <v>306</v>
      </c>
      <c r="S89" s="15" t="s">
        <v>306</v>
      </c>
      <c r="T89" s="14">
        <v>30</v>
      </c>
      <c r="U89" s="10" t="s">
        <v>172</v>
      </c>
      <c r="V89" s="10" t="s">
        <v>1344</v>
      </c>
      <c r="W89" s="13">
        <v>16.8</v>
      </c>
      <c r="X89" s="11">
        <v>3</v>
      </c>
      <c r="Y89" s="13">
        <v>262.39999999999998</v>
      </c>
    </row>
    <row r="90" spans="1:25" x14ac:dyDescent="0.25">
      <c r="A90" s="9">
        <v>12341</v>
      </c>
      <c r="B90" s="10" t="s">
        <v>592</v>
      </c>
      <c r="C90" s="9">
        <v>60326</v>
      </c>
      <c r="D90" s="10" t="s">
        <v>2470</v>
      </c>
      <c r="E90" s="11" t="s">
        <v>72</v>
      </c>
      <c r="F90" s="10" t="s">
        <v>2111</v>
      </c>
      <c r="G90" s="12" t="s">
        <v>2747</v>
      </c>
      <c r="H90" s="11" t="s">
        <v>2626</v>
      </c>
      <c r="I90" s="11" t="s">
        <v>30</v>
      </c>
      <c r="J90" s="11" t="s">
        <v>31</v>
      </c>
      <c r="K90" s="11" t="s">
        <v>32</v>
      </c>
      <c r="L90" s="11">
        <v>1</v>
      </c>
      <c r="M90" s="13">
        <v>72.5</v>
      </c>
      <c r="N90" s="13">
        <v>72.5</v>
      </c>
      <c r="O90" s="13">
        <v>72.5</v>
      </c>
      <c r="P90" s="15" t="s">
        <v>306</v>
      </c>
      <c r="Q90" s="15" t="s">
        <v>306</v>
      </c>
      <c r="R90" s="15" t="s">
        <v>306</v>
      </c>
      <c r="S90" s="15" t="s">
        <v>306</v>
      </c>
      <c r="T90" s="14">
        <v>20</v>
      </c>
      <c r="U90" s="10" t="s">
        <v>172</v>
      </c>
      <c r="V90" s="10" t="s">
        <v>1344</v>
      </c>
      <c r="W90" s="13">
        <v>16.8</v>
      </c>
      <c r="X90" s="11">
        <v>3</v>
      </c>
      <c r="Y90" s="13">
        <v>262.39999999999998</v>
      </c>
    </row>
    <row r="91" spans="1:25" x14ac:dyDescent="0.25">
      <c r="A91" s="9">
        <v>12341</v>
      </c>
      <c r="B91" s="10" t="s">
        <v>592</v>
      </c>
      <c r="C91" s="9">
        <v>60326</v>
      </c>
      <c r="D91" s="10" t="s">
        <v>2470</v>
      </c>
      <c r="E91" s="11" t="s">
        <v>72</v>
      </c>
      <c r="F91" s="10" t="s">
        <v>2111</v>
      </c>
      <c r="G91" s="12" t="s">
        <v>2748</v>
      </c>
      <c r="H91" s="11" t="s">
        <v>2626</v>
      </c>
      <c r="I91" s="11" t="s">
        <v>30</v>
      </c>
      <c r="J91" s="11" t="s">
        <v>31</v>
      </c>
      <c r="K91" s="11" t="s">
        <v>32</v>
      </c>
      <c r="L91" s="11">
        <v>1</v>
      </c>
      <c r="M91" s="13">
        <v>72.5</v>
      </c>
      <c r="N91" s="13">
        <v>72.5</v>
      </c>
      <c r="O91" s="13">
        <v>72.5</v>
      </c>
      <c r="P91" s="15" t="s">
        <v>306</v>
      </c>
      <c r="Q91" s="15" t="s">
        <v>306</v>
      </c>
      <c r="R91" s="15" t="s">
        <v>306</v>
      </c>
      <c r="S91" s="15" t="s">
        <v>306</v>
      </c>
      <c r="T91" s="14">
        <v>14</v>
      </c>
      <c r="U91" s="10" t="s">
        <v>172</v>
      </c>
      <c r="V91" s="10" t="s">
        <v>1344</v>
      </c>
      <c r="W91" s="13">
        <v>16.8</v>
      </c>
      <c r="X91" s="11">
        <v>3</v>
      </c>
      <c r="Y91" s="13">
        <v>262.39999999999998</v>
      </c>
    </row>
    <row r="92" spans="1:25" x14ac:dyDescent="0.25">
      <c r="A92" s="9">
        <v>12341</v>
      </c>
      <c r="B92" s="10" t="s">
        <v>592</v>
      </c>
      <c r="C92" s="9">
        <v>60342</v>
      </c>
      <c r="D92" s="10" t="s">
        <v>2481</v>
      </c>
      <c r="E92" s="11" t="s">
        <v>72</v>
      </c>
      <c r="F92" s="10" t="s">
        <v>2482</v>
      </c>
      <c r="G92" s="12" t="s">
        <v>2749</v>
      </c>
      <c r="H92" s="11" t="s">
        <v>2626</v>
      </c>
      <c r="I92" s="11" t="s">
        <v>30</v>
      </c>
      <c r="J92" s="11" t="s">
        <v>31</v>
      </c>
      <c r="K92" s="11" t="s">
        <v>32</v>
      </c>
      <c r="L92" s="11">
        <v>1</v>
      </c>
      <c r="M92" s="13">
        <v>96.6</v>
      </c>
      <c r="N92" s="13">
        <v>96.6</v>
      </c>
      <c r="O92" s="13">
        <v>96.6</v>
      </c>
      <c r="P92" s="15" t="s">
        <v>306</v>
      </c>
      <c r="Q92" s="15" t="s">
        <v>306</v>
      </c>
      <c r="R92" s="15" t="s">
        <v>306</v>
      </c>
      <c r="S92" s="15" t="s">
        <v>306</v>
      </c>
      <c r="T92" s="14">
        <v>25</v>
      </c>
      <c r="U92" s="10" t="s">
        <v>172</v>
      </c>
      <c r="V92" s="10" t="s">
        <v>1344</v>
      </c>
      <c r="W92" s="13">
        <v>16.8</v>
      </c>
      <c r="X92" s="11">
        <v>3</v>
      </c>
      <c r="Y92" s="13">
        <v>262.39999999999998</v>
      </c>
    </row>
    <row r="93" spans="1:25" x14ac:dyDescent="0.25">
      <c r="A93" s="9">
        <v>12341</v>
      </c>
      <c r="B93" s="10" t="s">
        <v>592</v>
      </c>
      <c r="C93" s="9">
        <v>60342</v>
      </c>
      <c r="D93" s="10" t="s">
        <v>2481</v>
      </c>
      <c r="E93" s="11" t="s">
        <v>72</v>
      </c>
      <c r="F93" s="10" t="s">
        <v>2482</v>
      </c>
      <c r="G93" s="12" t="s">
        <v>2750</v>
      </c>
      <c r="H93" s="11" t="s">
        <v>2626</v>
      </c>
      <c r="I93" s="11" t="s">
        <v>30</v>
      </c>
      <c r="J93" s="11" t="s">
        <v>31</v>
      </c>
      <c r="K93" s="11" t="s">
        <v>32</v>
      </c>
      <c r="L93" s="11">
        <v>1</v>
      </c>
      <c r="M93" s="13">
        <v>98.9</v>
      </c>
      <c r="N93" s="13">
        <v>98.9</v>
      </c>
      <c r="O93" s="13">
        <v>98.9</v>
      </c>
      <c r="P93" s="15" t="s">
        <v>306</v>
      </c>
      <c r="Q93" s="15" t="s">
        <v>306</v>
      </c>
      <c r="R93" s="15" t="s">
        <v>306</v>
      </c>
      <c r="S93" s="15" t="s">
        <v>306</v>
      </c>
      <c r="T93" s="14">
        <v>24</v>
      </c>
      <c r="U93" s="10" t="s">
        <v>172</v>
      </c>
      <c r="V93" s="10" t="s">
        <v>1344</v>
      </c>
      <c r="W93" s="13">
        <v>16.8</v>
      </c>
      <c r="X93" s="11">
        <v>3</v>
      </c>
      <c r="Y93" s="13">
        <v>262.39999999999998</v>
      </c>
    </row>
    <row r="94" spans="1:25" x14ac:dyDescent="0.25">
      <c r="A94" s="9">
        <v>56215</v>
      </c>
      <c r="B94" s="10" t="s">
        <v>712</v>
      </c>
      <c r="C94" s="9">
        <v>60362</v>
      </c>
      <c r="D94" s="10" t="s">
        <v>2751</v>
      </c>
      <c r="E94" s="11" t="s">
        <v>317</v>
      </c>
      <c r="F94" s="10" t="s">
        <v>1728</v>
      </c>
      <c r="G94" s="12" t="s">
        <v>2752</v>
      </c>
      <c r="H94" s="11" t="s">
        <v>2646</v>
      </c>
      <c r="I94" s="11" t="s">
        <v>30</v>
      </c>
      <c r="J94" s="11" t="s">
        <v>31</v>
      </c>
      <c r="K94" s="11" t="s">
        <v>53</v>
      </c>
      <c r="L94" s="11">
        <v>2</v>
      </c>
      <c r="M94" s="13">
        <v>200</v>
      </c>
      <c r="N94" s="13">
        <v>200</v>
      </c>
      <c r="O94" s="13">
        <v>200</v>
      </c>
      <c r="P94" s="15" t="s">
        <v>306</v>
      </c>
      <c r="Q94" s="15" t="s">
        <v>306</v>
      </c>
      <c r="R94" s="15" t="s">
        <v>306</v>
      </c>
      <c r="S94" s="15" t="s">
        <v>306</v>
      </c>
      <c r="T94" s="14">
        <v>100</v>
      </c>
      <c r="U94" s="10" t="s">
        <v>289</v>
      </c>
      <c r="V94" s="10" t="s">
        <v>289</v>
      </c>
      <c r="W94" s="13" t="s">
        <v>306</v>
      </c>
      <c r="X94" s="15" t="s">
        <v>306</v>
      </c>
      <c r="Y94" s="13" t="s">
        <v>306</v>
      </c>
    </row>
    <row r="95" spans="1:25" x14ac:dyDescent="0.25">
      <c r="A95" s="9">
        <v>219</v>
      </c>
      <c r="B95" s="10" t="s">
        <v>2753</v>
      </c>
      <c r="C95" s="9">
        <v>60814</v>
      </c>
      <c r="D95" s="10" t="s">
        <v>2754</v>
      </c>
      <c r="E95" s="11" t="s">
        <v>26</v>
      </c>
      <c r="F95" s="10" t="s">
        <v>2021</v>
      </c>
      <c r="G95" s="12" t="s">
        <v>475</v>
      </c>
      <c r="H95" s="11" t="s">
        <v>2646</v>
      </c>
      <c r="I95" s="11" t="s">
        <v>30</v>
      </c>
      <c r="J95" s="11" t="s">
        <v>31</v>
      </c>
      <c r="K95" s="11" t="s">
        <v>32</v>
      </c>
      <c r="L95" s="11">
        <v>1</v>
      </c>
      <c r="M95" s="13">
        <v>1.8</v>
      </c>
      <c r="N95" s="13">
        <v>1.8</v>
      </c>
      <c r="O95" s="13">
        <v>1.8</v>
      </c>
      <c r="P95" s="15" t="s">
        <v>306</v>
      </c>
      <c r="Q95" s="15" t="s">
        <v>306</v>
      </c>
      <c r="R95" s="15" t="s">
        <v>306</v>
      </c>
      <c r="S95" s="15" t="s">
        <v>306</v>
      </c>
      <c r="T95" s="14" t="s">
        <v>306</v>
      </c>
      <c r="U95" s="10" t="s">
        <v>289</v>
      </c>
      <c r="V95" s="10" t="s">
        <v>289</v>
      </c>
      <c r="W95" s="13" t="s">
        <v>306</v>
      </c>
      <c r="X95" s="15" t="s">
        <v>306</v>
      </c>
      <c r="Y95" s="13" t="s">
        <v>306</v>
      </c>
    </row>
    <row r="96" spans="1:25" x14ac:dyDescent="0.25">
      <c r="A96" s="1" t="s">
        <v>2755</v>
      </c>
    </row>
  </sheetData>
  <pageMargins left="0.75" right="0.75" top="1" bottom="1" header="0.5" footer="0.5"/>
  <pageSetup fitToHeight="10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247"/>
  <sheetViews>
    <sheetView topLeftCell="J1" zoomScale="85" workbookViewId="0">
      <pane ySplit="2" topLeftCell="A1226" activePane="bottomLeft" state="frozen"/>
      <selection pane="bottomLeft" activeCell="A3" sqref="A3"/>
    </sheetView>
  </sheetViews>
  <sheetFormatPr defaultColWidth="8.85546875" defaultRowHeight="15" x14ac:dyDescent="0.25"/>
  <cols>
    <col min="1" max="1" width="8.28515625" style="1" bestFit="1" customWidth="1"/>
    <col min="2" max="2" width="50" style="1" bestFit="1" customWidth="1"/>
    <col min="3" max="3" width="8.28515625" style="1" bestFit="1" customWidth="1"/>
    <col min="4" max="4" width="41.7109375" style="1" bestFit="1" customWidth="1"/>
    <col min="5" max="5" width="8.28515625" style="1" bestFit="1" customWidth="1"/>
    <col min="6" max="6" width="20" style="1" bestFit="1" customWidth="1"/>
    <col min="7" max="7" width="11.7109375" style="1" bestFit="1" customWidth="1"/>
    <col min="8" max="8" width="6.7109375" style="1" bestFit="1" customWidth="1"/>
    <col min="9" max="9" width="38.28515625" style="1" bestFit="1" customWidth="1"/>
    <col min="10" max="10" width="6.7109375" style="1" bestFit="1" customWidth="1"/>
    <col min="11" max="11" width="20" style="1" bestFit="1" customWidth="1"/>
    <col min="12" max="12" width="6.7109375" style="1" bestFit="1" customWidth="1"/>
    <col min="13" max="13" width="11.7109375" style="1" bestFit="1" customWidth="1"/>
    <col min="14" max="15" width="10" style="1" bestFit="1" customWidth="1"/>
    <col min="16" max="17" width="11.7109375" style="1" bestFit="1" customWidth="1"/>
    <col min="18" max="18" width="10" style="1" bestFit="1" customWidth="1"/>
    <col min="19" max="19" width="33.28515625" style="1" bestFit="1" customWidth="1"/>
    <col min="20" max="20" width="25" style="1" bestFit="1" customWidth="1"/>
    <col min="21" max="23" width="8.28515625" style="1" bestFit="1" customWidth="1"/>
    <col min="24" max="16384" width="8.85546875" style="1"/>
  </cols>
  <sheetData>
    <row r="1" spans="1:23" s="2" customFormat="1" ht="16.149999999999999" customHeight="1" x14ac:dyDescent="0.25">
      <c r="A1" s="2" t="s">
        <v>0</v>
      </c>
    </row>
    <row r="2" spans="1:23" ht="51.75" x14ac:dyDescent="0.25">
      <c r="A2" s="3" t="s">
        <v>1</v>
      </c>
      <c r="B2" s="4" t="s">
        <v>2</v>
      </c>
      <c r="C2" s="3" t="s">
        <v>3</v>
      </c>
      <c r="D2" s="4" t="s">
        <v>4</v>
      </c>
      <c r="E2" s="5" t="s">
        <v>5</v>
      </c>
      <c r="F2" s="4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7" t="s">
        <v>13</v>
      </c>
      <c r="N2" s="7" t="s">
        <v>14</v>
      </c>
      <c r="O2" s="7" t="s">
        <v>15</v>
      </c>
      <c r="P2" s="5" t="s">
        <v>16</v>
      </c>
      <c r="Q2" s="5" t="s">
        <v>17</v>
      </c>
      <c r="R2" s="8" t="s">
        <v>18</v>
      </c>
      <c r="S2" s="4" t="s">
        <v>19</v>
      </c>
      <c r="T2" s="4" t="s">
        <v>20</v>
      </c>
      <c r="U2" s="7" t="s">
        <v>21</v>
      </c>
      <c r="V2" s="5" t="s">
        <v>22</v>
      </c>
      <c r="W2" s="7" t="s">
        <v>23</v>
      </c>
    </row>
    <row r="3" spans="1:23" x14ac:dyDescent="0.25">
      <c r="A3" s="9">
        <v>13642</v>
      </c>
      <c r="B3" s="10" t="s">
        <v>24</v>
      </c>
      <c r="C3" s="9">
        <v>90</v>
      </c>
      <c r="D3" s="10" t="s">
        <v>25</v>
      </c>
      <c r="E3" s="11" t="s">
        <v>26</v>
      </c>
      <c r="F3" s="10" t="s">
        <v>27</v>
      </c>
      <c r="G3" s="12" t="s">
        <v>28</v>
      </c>
      <c r="H3" s="11" t="s">
        <v>29</v>
      </c>
      <c r="I3" s="11" t="s">
        <v>30</v>
      </c>
      <c r="J3" s="11" t="s">
        <v>31</v>
      </c>
      <c r="K3" s="11" t="s">
        <v>32</v>
      </c>
      <c r="L3" s="11">
        <v>1</v>
      </c>
      <c r="M3" s="13">
        <v>0.8</v>
      </c>
      <c r="N3" s="13">
        <v>0.8</v>
      </c>
      <c r="O3" s="13">
        <v>0.8</v>
      </c>
      <c r="P3" s="11">
        <v>1</v>
      </c>
      <c r="Q3" s="11">
        <v>2015</v>
      </c>
      <c r="R3" s="14">
        <v>15</v>
      </c>
      <c r="S3" s="10" t="s">
        <v>33</v>
      </c>
      <c r="T3" s="10" t="s">
        <v>34</v>
      </c>
      <c r="U3" s="13">
        <v>20</v>
      </c>
      <c r="V3" s="11">
        <v>2</v>
      </c>
      <c r="W3" s="13">
        <v>102</v>
      </c>
    </row>
    <row r="4" spans="1:23" x14ac:dyDescent="0.25">
      <c r="A4" s="9">
        <v>13642</v>
      </c>
      <c r="B4" s="10" t="s">
        <v>24</v>
      </c>
      <c r="C4" s="9">
        <v>90</v>
      </c>
      <c r="D4" s="10" t="s">
        <v>25</v>
      </c>
      <c r="E4" s="11" t="s">
        <v>26</v>
      </c>
      <c r="F4" s="10" t="s">
        <v>27</v>
      </c>
      <c r="G4" s="12" t="s">
        <v>35</v>
      </c>
      <c r="H4" s="11" t="s">
        <v>36</v>
      </c>
      <c r="I4" s="11" t="s">
        <v>30</v>
      </c>
      <c r="J4" s="11" t="s">
        <v>31</v>
      </c>
      <c r="K4" s="11" t="s">
        <v>32</v>
      </c>
      <c r="L4" s="11">
        <v>1</v>
      </c>
      <c r="M4" s="13">
        <v>0.9</v>
      </c>
      <c r="N4" s="13">
        <v>0.9</v>
      </c>
      <c r="O4" s="13">
        <v>0.9</v>
      </c>
      <c r="P4" s="11">
        <v>7</v>
      </c>
      <c r="Q4" s="11">
        <v>2013</v>
      </c>
      <c r="R4" s="14">
        <v>1</v>
      </c>
      <c r="S4" s="10" t="s">
        <v>37</v>
      </c>
      <c r="T4" s="10" t="s">
        <v>38</v>
      </c>
      <c r="U4" s="13">
        <v>20</v>
      </c>
      <c r="V4" s="11">
        <v>2</v>
      </c>
      <c r="W4" s="13">
        <v>164</v>
      </c>
    </row>
    <row r="5" spans="1:23" x14ac:dyDescent="0.25">
      <c r="A5" s="9">
        <v>13642</v>
      </c>
      <c r="B5" s="10" t="s">
        <v>24</v>
      </c>
      <c r="C5" s="9">
        <v>90</v>
      </c>
      <c r="D5" s="10" t="s">
        <v>25</v>
      </c>
      <c r="E5" s="11" t="s">
        <v>26</v>
      </c>
      <c r="F5" s="10" t="s">
        <v>27</v>
      </c>
      <c r="G5" s="12" t="s">
        <v>39</v>
      </c>
      <c r="H5" s="11" t="s">
        <v>36</v>
      </c>
      <c r="I5" s="11" t="s">
        <v>30</v>
      </c>
      <c r="J5" s="11" t="s">
        <v>31</v>
      </c>
      <c r="K5" s="11" t="s">
        <v>32</v>
      </c>
      <c r="L5" s="11">
        <v>1</v>
      </c>
      <c r="M5" s="13">
        <v>0.9</v>
      </c>
      <c r="N5" s="13">
        <v>0.9</v>
      </c>
      <c r="O5" s="13">
        <v>0.9</v>
      </c>
      <c r="P5" s="11">
        <v>7</v>
      </c>
      <c r="Q5" s="11">
        <v>2013</v>
      </c>
      <c r="R5" s="14">
        <v>1</v>
      </c>
      <c r="S5" s="10" t="s">
        <v>37</v>
      </c>
      <c r="T5" s="10" t="s">
        <v>38</v>
      </c>
      <c r="U5" s="13">
        <v>20</v>
      </c>
      <c r="V5" s="11">
        <v>2</v>
      </c>
      <c r="W5" s="13">
        <v>164</v>
      </c>
    </row>
    <row r="6" spans="1:23" x14ac:dyDescent="0.25">
      <c r="A6" s="9">
        <v>10633</v>
      </c>
      <c r="B6" s="10" t="s">
        <v>40</v>
      </c>
      <c r="C6" s="9">
        <v>508</v>
      </c>
      <c r="D6" s="10" t="s">
        <v>41</v>
      </c>
      <c r="E6" s="11" t="s">
        <v>42</v>
      </c>
      <c r="F6" s="10" t="s">
        <v>43</v>
      </c>
      <c r="G6" s="12" t="s">
        <v>44</v>
      </c>
      <c r="H6" s="11" t="s">
        <v>36</v>
      </c>
      <c r="I6" s="11" t="s">
        <v>30</v>
      </c>
      <c r="J6" s="11" t="s">
        <v>31</v>
      </c>
      <c r="K6" s="11" t="s">
        <v>32</v>
      </c>
      <c r="L6" s="11">
        <v>1</v>
      </c>
      <c r="M6" s="13">
        <v>4.5</v>
      </c>
      <c r="N6" s="13">
        <v>4</v>
      </c>
      <c r="O6" s="13">
        <v>4</v>
      </c>
      <c r="P6" s="11">
        <v>2</v>
      </c>
      <c r="Q6" s="11">
        <v>2004</v>
      </c>
      <c r="R6" s="14">
        <v>3</v>
      </c>
      <c r="S6" s="10" t="s">
        <v>45</v>
      </c>
      <c r="T6" s="10" t="s">
        <v>46</v>
      </c>
      <c r="U6" s="13">
        <v>19</v>
      </c>
      <c r="V6" s="11">
        <v>2</v>
      </c>
      <c r="W6" s="13">
        <v>262.39999999999998</v>
      </c>
    </row>
    <row r="7" spans="1:23" x14ac:dyDescent="0.25">
      <c r="A7" s="9">
        <v>10633</v>
      </c>
      <c r="B7" s="10" t="s">
        <v>40</v>
      </c>
      <c r="C7" s="9">
        <v>508</v>
      </c>
      <c r="D7" s="10" t="s">
        <v>41</v>
      </c>
      <c r="E7" s="11" t="s">
        <v>42</v>
      </c>
      <c r="F7" s="10" t="s">
        <v>43</v>
      </c>
      <c r="G7" s="12" t="s">
        <v>47</v>
      </c>
      <c r="H7" s="11" t="s">
        <v>36</v>
      </c>
      <c r="I7" s="11" t="s">
        <v>30</v>
      </c>
      <c r="J7" s="11" t="s">
        <v>31</v>
      </c>
      <c r="K7" s="11" t="s">
        <v>32</v>
      </c>
      <c r="L7" s="11">
        <v>1</v>
      </c>
      <c r="M7" s="13">
        <v>1.5</v>
      </c>
      <c r="N7" s="13">
        <v>1.5</v>
      </c>
      <c r="O7" s="13">
        <v>1.5</v>
      </c>
      <c r="P7" s="11">
        <v>2</v>
      </c>
      <c r="Q7" s="11">
        <v>2004</v>
      </c>
      <c r="R7" s="14">
        <v>1</v>
      </c>
      <c r="S7" s="10" t="s">
        <v>45</v>
      </c>
      <c r="T7" s="10" t="s">
        <v>46</v>
      </c>
      <c r="U7" s="13">
        <v>19</v>
      </c>
      <c r="V7" s="11">
        <v>2</v>
      </c>
      <c r="W7" s="13">
        <v>262.39999999999998</v>
      </c>
    </row>
    <row r="8" spans="1:23" x14ac:dyDescent="0.25">
      <c r="A8" s="9">
        <v>56990</v>
      </c>
      <c r="B8" s="10" t="s">
        <v>48</v>
      </c>
      <c r="C8" s="9">
        <v>692</v>
      </c>
      <c r="D8" s="10" t="s">
        <v>49</v>
      </c>
      <c r="E8" s="11" t="s">
        <v>50</v>
      </c>
      <c r="F8" s="10" t="s">
        <v>51</v>
      </c>
      <c r="G8" s="12" t="s">
        <v>52</v>
      </c>
      <c r="H8" s="11" t="s">
        <v>36</v>
      </c>
      <c r="I8" s="11" t="s">
        <v>30</v>
      </c>
      <c r="J8" s="11" t="s">
        <v>31</v>
      </c>
      <c r="K8" s="11" t="s">
        <v>53</v>
      </c>
      <c r="L8" s="11">
        <v>2</v>
      </c>
      <c r="M8" s="13">
        <v>0.7</v>
      </c>
      <c r="N8" s="13">
        <v>0.7</v>
      </c>
      <c r="O8" s="13">
        <v>0.7</v>
      </c>
      <c r="P8" s="11">
        <v>7</v>
      </c>
      <c r="Q8" s="11">
        <v>2000</v>
      </c>
      <c r="R8" s="14">
        <v>9</v>
      </c>
      <c r="S8" s="10" t="s">
        <v>54</v>
      </c>
      <c r="T8" s="10" t="s">
        <v>55</v>
      </c>
      <c r="U8" s="13">
        <v>18.8</v>
      </c>
      <c r="V8" s="11">
        <v>2</v>
      </c>
      <c r="W8" s="13">
        <v>164</v>
      </c>
    </row>
    <row r="9" spans="1:23" x14ac:dyDescent="0.25">
      <c r="A9" s="9">
        <v>56990</v>
      </c>
      <c r="B9" s="10" t="s">
        <v>48</v>
      </c>
      <c r="C9" s="9">
        <v>692</v>
      </c>
      <c r="D9" s="10" t="s">
        <v>49</v>
      </c>
      <c r="E9" s="11" t="s">
        <v>50</v>
      </c>
      <c r="F9" s="10" t="s">
        <v>51</v>
      </c>
      <c r="G9" s="12" t="s">
        <v>56</v>
      </c>
      <c r="H9" s="11" t="s">
        <v>36</v>
      </c>
      <c r="I9" s="11" t="s">
        <v>30</v>
      </c>
      <c r="J9" s="11" t="s">
        <v>31</v>
      </c>
      <c r="K9" s="11" t="s">
        <v>53</v>
      </c>
      <c r="L9" s="11">
        <v>2</v>
      </c>
      <c r="M9" s="13">
        <v>0.7</v>
      </c>
      <c r="N9" s="13">
        <v>0.7</v>
      </c>
      <c r="O9" s="13">
        <v>0.7</v>
      </c>
      <c r="P9" s="11">
        <v>7</v>
      </c>
      <c r="Q9" s="11">
        <v>2000</v>
      </c>
      <c r="R9" s="14">
        <v>1</v>
      </c>
      <c r="S9" s="10" t="s">
        <v>54</v>
      </c>
      <c r="T9" s="10" t="s">
        <v>55</v>
      </c>
      <c r="U9" s="13">
        <v>18.8</v>
      </c>
      <c r="V9" s="11">
        <v>2</v>
      </c>
      <c r="W9" s="13">
        <v>164</v>
      </c>
    </row>
    <row r="10" spans="1:23" x14ac:dyDescent="0.25">
      <c r="A10" s="9">
        <v>56990</v>
      </c>
      <c r="B10" s="10" t="s">
        <v>48</v>
      </c>
      <c r="C10" s="9">
        <v>692</v>
      </c>
      <c r="D10" s="10" t="s">
        <v>49</v>
      </c>
      <c r="E10" s="11" t="s">
        <v>50</v>
      </c>
      <c r="F10" s="10" t="s">
        <v>51</v>
      </c>
      <c r="G10" s="12" t="s">
        <v>57</v>
      </c>
      <c r="H10" s="11" t="s">
        <v>36</v>
      </c>
      <c r="I10" s="11" t="s">
        <v>30</v>
      </c>
      <c r="J10" s="11" t="s">
        <v>31</v>
      </c>
      <c r="K10" s="11" t="s">
        <v>53</v>
      </c>
      <c r="L10" s="11">
        <v>2</v>
      </c>
      <c r="M10" s="13">
        <v>0.6</v>
      </c>
      <c r="N10" s="13">
        <v>0.6</v>
      </c>
      <c r="O10" s="13">
        <v>0.6</v>
      </c>
      <c r="P10" s="11">
        <v>4</v>
      </c>
      <c r="Q10" s="11">
        <v>1998</v>
      </c>
      <c r="R10" s="14">
        <v>1</v>
      </c>
      <c r="S10" s="10" t="s">
        <v>54</v>
      </c>
      <c r="T10" s="10" t="s">
        <v>55</v>
      </c>
      <c r="U10" s="13">
        <v>18.8</v>
      </c>
      <c r="V10" s="11">
        <v>2</v>
      </c>
      <c r="W10" s="13">
        <v>164</v>
      </c>
    </row>
    <row r="11" spans="1:23" x14ac:dyDescent="0.25">
      <c r="A11" s="9">
        <v>56990</v>
      </c>
      <c r="B11" s="10" t="s">
        <v>48</v>
      </c>
      <c r="C11" s="9">
        <v>692</v>
      </c>
      <c r="D11" s="10" t="s">
        <v>49</v>
      </c>
      <c r="E11" s="11" t="s">
        <v>50</v>
      </c>
      <c r="F11" s="10" t="s">
        <v>51</v>
      </c>
      <c r="G11" s="12" t="s">
        <v>58</v>
      </c>
      <c r="H11" s="11" t="s">
        <v>36</v>
      </c>
      <c r="I11" s="11" t="s">
        <v>30</v>
      </c>
      <c r="J11" s="11" t="s">
        <v>31</v>
      </c>
      <c r="K11" s="11" t="s">
        <v>53</v>
      </c>
      <c r="L11" s="11">
        <v>2</v>
      </c>
      <c r="M11" s="13">
        <v>0.6</v>
      </c>
      <c r="N11" s="13">
        <v>0.6</v>
      </c>
      <c r="O11" s="13">
        <v>0.6</v>
      </c>
      <c r="P11" s="11">
        <v>4</v>
      </c>
      <c r="Q11" s="11">
        <v>1998</v>
      </c>
      <c r="R11" s="14">
        <v>1</v>
      </c>
      <c r="S11" s="10" t="s">
        <v>54</v>
      </c>
      <c r="T11" s="10" t="s">
        <v>55</v>
      </c>
      <c r="U11" s="13">
        <v>18.8</v>
      </c>
      <c r="V11" s="11">
        <v>2</v>
      </c>
      <c r="W11" s="13">
        <v>164</v>
      </c>
    </row>
    <row r="12" spans="1:23" x14ac:dyDescent="0.25">
      <c r="A12" s="9">
        <v>56990</v>
      </c>
      <c r="B12" s="10" t="s">
        <v>48</v>
      </c>
      <c r="C12" s="9">
        <v>692</v>
      </c>
      <c r="D12" s="10" t="s">
        <v>49</v>
      </c>
      <c r="E12" s="11" t="s">
        <v>50</v>
      </c>
      <c r="F12" s="10" t="s">
        <v>51</v>
      </c>
      <c r="G12" s="12" t="s">
        <v>59</v>
      </c>
      <c r="H12" s="11" t="s">
        <v>36</v>
      </c>
      <c r="I12" s="11" t="s">
        <v>30</v>
      </c>
      <c r="J12" s="11" t="s">
        <v>31</v>
      </c>
      <c r="K12" s="11" t="s">
        <v>53</v>
      </c>
      <c r="L12" s="11">
        <v>2</v>
      </c>
      <c r="M12" s="13">
        <v>0.7</v>
      </c>
      <c r="N12" s="13">
        <v>0.7</v>
      </c>
      <c r="O12" s="13">
        <v>0.7</v>
      </c>
      <c r="P12" s="11">
        <v>10</v>
      </c>
      <c r="Q12" s="11">
        <v>1999</v>
      </c>
      <c r="R12" s="14">
        <v>1</v>
      </c>
      <c r="S12" s="10" t="s">
        <v>54</v>
      </c>
      <c r="T12" s="10" t="s">
        <v>55</v>
      </c>
      <c r="U12" s="13">
        <v>18.8</v>
      </c>
      <c r="V12" s="11">
        <v>2</v>
      </c>
      <c r="W12" s="13">
        <v>164</v>
      </c>
    </row>
    <row r="13" spans="1:23" x14ac:dyDescent="0.25">
      <c r="A13" s="9">
        <v>56990</v>
      </c>
      <c r="B13" s="10" t="s">
        <v>48</v>
      </c>
      <c r="C13" s="9">
        <v>692</v>
      </c>
      <c r="D13" s="10" t="s">
        <v>49</v>
      </c>
      <c r="E13" s="11" t="s">
        <v>50</v>
      </c>
      <c r="F13" s="10" t="s">
        <v>51</v>
      </c>
      <c r="G13" s="12" t="s">
        <v>60</v>
      </c>
      <c r="H13" s="11" t="s">
        <v>36</v>
      </c>
      <c r="I13" s="11" t="s">
        <v>30</v>
      </c>
      <c r="J13" s="11" t="s">
        <v>31</v>
      </c>
      <c r="K13" s="11" t="s">
        <v>53</v>
      </c>
      <c r="L13" s="11">
        <v>2</v>
      </c>
      <c r="M13" s="13">
        <v>0.7</v>
      </c>
      <c r="N13" s="13">
        <v>0.7</v>
      </c>
      <c r="O13" s="13">
        <v>0.7</v>
      </c>
      <c r="P13" s="11">
        <v>10</v>
      </c>
      <c r="Q13" s="11">
        <v>1999</v>
      </c>
      <c r="R13" s="14">
        <v>1</v>
      </c>
      <c r="S13" s="10" t="s">
        <v>54</v>
      </c>
      <c r="T13" s="10" t="s">
        <v>55</v>
      </c>
      <c r="U13" s="13">
        <v>18.8</v>
      </c>
      <c r="V13" s="11">
        <v>2</v>
      </c>
      <c r="W13" s="13">
        <v>164</v>
      </c>
    </row>
    <row r="14" spans="1:23" x14ac:dyDescent="0.25">
      <c r="A14" s="9">
        <v>56990</v>
      </c>
      <c r="B14" s="10" t="s">
        <v>48</v>
      </c>
      <c r="C14" s="9">
        <v>692</v>
      </c>
      <c r="D14" s="10" t="s">
        <v>49</v>
      </c>
      <c r="E14" s="11" t="s">
        <v>50</v>
      </c>
      <c r="F14" s="10" t="s">
        <v>51</v>
      </c>
      <c r="G14" s="12" t="s">
        <v>61</v>
      </c>
      <c r="H14" s="11" t="s">
        <v>36</v>
      </c>
      <c r="I14" s="11" t="s">
        <v>30</v>
      </c>
      <c r="J14" s="11" t="s">
        <v>31</v>
      </c>
      <c r="K14" s="11" t="s">
        <v>53</v>
      </c>
      <c r="L14" s="11">
        <v>2</v>
      </c>
      <c r="M14" s="13">
        <v>0.7</v>
      </c>
      <c r="N14" s="13">
        <v>0.7</v>
      </c>
      <c r="O14" s="13">
        <v>0.7</v>
      </c>
      <c r="P14" s="11">
        <v>10</v>
      </c>
      <c r="Q14" s="11">
        <v>1999</v>
      </c>
      <c r="R14" s="14">
        <v>1</v>
      </c>
      <c r="S14" s="10" t="s">
        <v>54</v>
      </c>
      <c r="T14" s="10" t="s">
        <v>55</v>
      </c>
      <c r="U14" s="13">
        <v>18.8</v>
      </c>
      <c r="V14" s="11">
        <v>2</v>
      </c>
      <c r="W14" s="13">
        <v>164</v>
      </c>
    </row>
    <row r="15" spans="1:23" x14ac:dyDescent="0.25">
      <c r="A15" s="9">
        <v>56990</v>
      </c>
      <c r="B15" s="10" t="s">
        <v>48</v>
      </c>
      <c r="C15" s="9">
        <v>692</v>
      </c>
      <c r="D15" s="10" t="s">
        <v>49</v>
      </c>
      <c r="E15" s="11" t="s">
        <v>50</v>
      </c>
      <c r="F15" s="10" t="s">
        <v>51</v>
      </c>
      <c r="G15" s="12" t="s">
        <v>62</v>
      </c>
      <c r="H15" s="11" t="s">
        <v>36</v>
      </c>
      <c r="I15" s="11" t="s">
        <v>30</v>
      </c>
      <c r="J15" s="11" t="s">
        <v>31</v>
      </c>
      <c r="K15" s="11" t="s">
        <v>53</v>
      </c>
      <c r="L15" s="11">
        <v>2</v>
      </c>
      <c r="M15" s="13">
        <v>0.7</v>
      </c>
      <c r="N15" s="13">
        <v>0.7</v>
      </c>
      <c r="O15" s="13">
        <v>0.7</v>
      </c>
      <c r="P15" s="11">
        <v>10</v>
      </c>
      <c r="Q15" s="11">
        <v>1999</v>
      </c>
      <c r="R15" s="14">
        <v>1</v>
      </c>
      <c r="S15" s="10" t="s">
        <v>54</v>
      </c>
      <c r="T15" s="10" t="s">
        <v>55</v>
      </c>
      <c r="U15" s="13">
        <v>18.8</v>
      </c>
      <c r="V15" s="11">
        <v>2</v>
      </c>
      <c r="W15" s="13">
        <v>164</v>
      </c>
    </row>
    <row r="16" spans="1:23" x14ac:dyDescent="0.25">
      <c r="A16" s="9">
        <v>56990</v>
      </c>
      <c r="B16" s="10" t="s">
        <v>48</v>
      </c>
      <c r="C16" s="9">
        <v>692</v>
      </c>
      <c r="D16" s="10" t="s">
        <v>49</v>
      </c>
      <c r="E16" s="11" t="s">
        <v>50</v>
      </c>
      <c r="F16" s="10" t="s">
        <v>51</v>
      </c>
      <c r="G16" s="12" t="s">
        <v>63</v>
      </c>
      <c r="H16" s="11" t="s">
        <v>36</v>
      </c>
      <c r="I16" s="11" t="s">
        <v>30</v>
      </c>
      <c r="J16" s="11" t="s">
        <v>31</v>
      </c>
      <c r="K16" s="11" t="s">
        <v>53</v>
      </c>
      <c r="L16" s="11">
        <v>2</v>
      </c>
      <c r="M16" s="13">
        <v>0.7</v>
      </c>
      <c r="N16" s="13">
        <v>0.7</v>
      </c>
      <c r="O16" s="13">
        <v>0.7</v>
      </c>
      <c r="P16" s="11">
        <v>10</v>
      </c>
      <c r="Q16" s="11">
        <v>1999</v>
      </c>
      <c r="R16" s="14">
        <v>1</v>
      </c>
      <c r="S16" s="10" t="s">
        <v>54</v>
      </c>
      <c r="T16" s="10" t="s">
        <v>55</v>
      </c>
      <c r="U16" s="13">
        <v>18.8</v>
      </c>
      <c r="V16" s="11">
        <v>2</v>
      </c>
      <c r="W16" s="13">
        <v>164</v>
      </c>
    </row>
    <row r="17" spans="1:23" x14ac:dyDescent="0.25">
      <c r="A17" s="9">
        <v>7095</v>
      </c>
      <c r="B17" s="10" t="s">
        <v>64</v>
      </c>
      <c r="C17" s="9">
        <v>944</v>
      </c>
      <c r="D17" s="10" t="s">
        <v>65</v>
      </c>
      <c r="E17" s="11" t="s">
        <v>66</v>
      </c>
      <c r="F17" s="10" t="s">
        <v>67</v>
      </c>
      <c r="G17" s="12" t="s">
        <v>52</v>
      </c>
      <c r="H17" s="11" t="s">
        <v>36</v>
      </c>
      <c r="I17" s="11" t="s">
        <v>30</v>
      </c>
      <c r="J17" s="11" t="s">
        <v>31</v>
      </c>
      <c r="K17" s="11" t="s">
        <v>32</v>
      </c>
      <c r="L17" s="11">
        <v>1</v>
      </c>
      <c r="M17" s="13">
        <v>1.5</v>
      </c>
      <c r="N17" s="13">
        <v>1.5</v>
      </c>
      <c r="O17" s="13">
        <v>1.5</v>
      </c>
      <c r="P17" s="11">
        <v>9</v>
      </c>
      <c r="Q17" s="11">
        <v>2009</v>
      </c>
      <c r="R17" s="14">
        <v>1</v>
      </c>
      <c r="S17" s="10" t="s">
        <v>68</v>
      </c>
      <c r="T17" s="10" t="s">
        <v>69</v>
      </c>
      <c r="U17" s="13">
        <v>18</v>
      </c>
      <c r="V17" s="11">
        <v>2</v>
      </c>
      <c r="W17" s="13">
        <v>200</v>
      </c>
    </row>
    <row r="18" spans="1:23" x14ac:dyDescent="0.25">
      <c r="A18" s="9">
        <v>7095</v>
      </c>
      <c r="B18" s="10" t="s">
        <v>64</v>
      </c>
      <c r="C18" s="9">
        <v>944</v>
      </c>
      <c r="D18" s="10" t="s">
        <v>65</v>
      </c>
      <c r="E18" s="11" t="s">
        <v>66</v>
      </c>
      <c r="F18" s="10" t="s">
        <v>67</v>
      </c>
      <c r="G18" s="12" t="s">
        <v>56</v>
      </c>
      <c r="H18" s="11" t="s">
        <v>36</v>
      </c>
      <c r="I18" s="11" t="s">
        <v>30</v>
      </c>
      <c r="J18" s="11" t="s">
        <v>31</v>
      </c>
      <c r="K18" s="11" t="s">
        <v>32</v>
      </c>
      <c r="L18" s="11">
        <v>1</v>
      </c>
      <c r="M18" s="13">
        <v>1.5</v>
      </c>
      <c r="N18" s="13">
        <v>1.5</v>
      </c>
      <c r="O18" s="13">
        <v>1.5</v>
      </c>
      <c r="P18" s="11">
        <v>10</v>
      </c>
      <c r="Q18" s="11">
        <v>2009</v>
      </c>
      <c r="R18" s="14">
        <v>1</v>
      </c>
      <c r="S18" s="10" t="s">
        <v>68</v>
      </c>
      <c r="T18" s="10" t="s">
        <v>69</v>
      </c>
      <c r="U18" s="13">
        <v>18</v>
      </c>
      <c r="V18" s="11">
        <v>2</v>
      </c>
      <c r="W18" s="13">
        <v>200</v>
      </c>
    </row>
    <row r="19" spans="1:23" x14ac:dyDescent="0.25">
      <c r="A19" s="9">
        <v>14201</v>
      </c>
      <c r="B19" s="10" t="s">
        <v>70</v>
      </c>
      <c r="C19" s="9">
        <v>1172</v>
      </c>
      <c r="D19" s="10" t="s">
        <v>71</v>
      </c>
      <c r="E19" s="11" t="s">
        <v>72</v>
      </c>
      <c r="F19" s="10" t="s">
        <v>73</v>
      </c>
      <c r="G19" s="12" t="s">
        <v>74</v>
      </c>
      <c r="H19" s="11" t="s">
        <v>36</v>
      </c>
      <c r="I19" s="11" t="s">
        <v>30</v>
      </c>
      <c r="J19" s="11" t="s">
        <v>31</v>
      </c>
      <c r="K19" s="11" t="s">
        <v>32</v>
      </c>
      <c r="L19" s="11">
        <v>1</v>
      </c>
      <c r="M19" s="13">
        <v>1.6</v>
      </c>
      <c r="N19" s="13">
        <v>0.5</v>
      </c>
      <c r="O19" s="13">
        <v>0.5</v>
      </c>
      <c r="P19" s="11">
        <v>12</v>
      </c>
      <c r="Q19" s="11">
        <v>2009</v>
      </c>
      <c r="R19" s="14">
        <v>1</v>
      </c>
      <c r="S19" s="10" t="s">
        <v>45</v>
      </c>
      <c r="T19" s="10" t="s">
        <v>75</v>
      </c>
      <c r="U19" s="13">
        <v>17.8</v>
      </c>
      <c r="V19" s="11">
        <v>2</v>
      </c>
      <c r="W19" s="13">
        <v>260</v>
      </c>
    </row>
    <row r="20" spans="1:23" x14ac:dyDescent="0.25">
      <c r="A20" s="9">
        <v>13048</v>
      </c>
      <c r="B20" s="10" t="s">
        <v>76</v>
      </c>
      <c r="C20" s="9">
        <v>1998</v>
      </c>
      <c r="D20" s="10" t="s">
        <v>77</v>
      </c>
      <c r="E20" s="11" t="s">
        <v>78</v>
      </c>
      <c r="F20" s="10" t="s">
        <v>79</v>
      </c>
      <c r="G20" s="12" t="s">
        <v>62</v>
      </c>
      <c r="H20" s="11" t="s">
        <v>36</v>
      </c>
      <c r="I20" s="11" t="s">
        <v>30</v>
      </c>
      <c r="J20" s="11" t="s">
        <v>31</v>
      </c>
      <c r="K20" s="11" t="s">
        <v>32</v>
      </c>
      <c r="L20" s="11">
        <v>1</v>
      </c>
      <c r="M20" s="13">
        <v>1.2</v>
      </c>
      <c r="N20" s="13">
        <v>1.2</v>
      </c>
      <c r="O20" s="13">
        <v>1.2</v>
      </c>
      <c r="P20" s="11">
        <v>7</v>
      </c>
      <c r="Q20" s="11">
        <v>2007</v>
      </c>
      <c r="R20" s="14">
        <v>1</v>
      </c>
      <c r="S20" s="10" t="s">
        <v>80</v>
      </c>
      <c r="T20" s="10" t="s">
        <v>81</v>
      </c>
      <c r="U20" s="13">
        <v>15</v>
      </c>
      <c r="V20" s="11">
        <v>2</v>
      </c>
      <c r="W20" s="13">
        <v>246</v>
      </c>
    </row>
    <row r="21" spans="1:23" x14ac:dyDescent="0.25">
      <c r="A21" s="9">
        <v>20737</v>
      </c>
      <c r="B21" s="10" t="s">
        <v>82</v>
      </c>
      <c r="C21" s="9">
        <v>2022</v>
      </c>
      <c r="D21" s="10" t="s">
        <v>83</v>
      </c>
      <c r="E21" s="11" t="s">
        <v>78</v>
      </c>
      <c r="F21" s="10" t="s">
        <v>84</v>
      </c>
      <c r="G21" s="12" t="s">
        <v>85</v>
      </c>
      <c r="H21" s="11" t="s">
        <v>36</v>
      </c>
      <c r="I21" s="11" t="s">
        <v>30</v>
      </c>
      <c r="J21" s="11" t="s">
        <v>31</v>
      </c>
      <c r="K21" s="11" t="s">
        <v>32</v>
      </c>
      <c r="L21" s="11">
        <v>1</v>
      </c>
      <c r="M21" s="13">
        <v>2</v>
      </c>
      <c r="N21" s="13">
        <v>2</v>
      </c>
      <c r="O21" s="13">
        <v>2</v>
      </c>
      <c r="P21" s="11">
        <v>8</v>
      </c>
      <c r="Q21" s="11">
        <v>2009</v>
      </c>
      <c r="R21" s="14">
        <v>1</v>
      </c>
      <c r="S21" s="10" t="s">
        <v>86</v>
      </c>
      <c r="T21" s="10" t="s">
        <v>87</v>
      </c>
      <c r="U21" s="13">
        <v>14.7</v>
      </c>
      <c r="V21" s="11">
        <v>2</v>
      </c>
      <c r="W21" s="13">
        <v>262.39999999999998</v>
      </c>
    </row>
    <row r="22" spans="1:23" x14ac:dyDescent="0.25">
      <c r="A22" s="9">
        <v>20737</v>
      </c>
      <c r="B22" s="10" t="s">
        <v>82</v>
      </c>
      <c r="C22" s="9">
        <v>2022</v>
      </c>
      <c r="D22" s="10" t="s">
        <v>83</v>
      </c>
      <c r="E22" s="11" t="s">
        <v>78</v>
      </c>
      <c r="F22" s="10" t="s">
        <v>84</v>
      </c>
      <c r="G22" s="12" t="s">
        <v>88</v>
      </c>
      <c r="H22" s="11" t="s">
        <v>36</v>
      </c>
      <c r="I22" s="11" t="s">
        <v>30</v>
      </c>
      <c r="J22" s="11" t="s">
        <v>31</v>
      </c>
      <c r="K22" s="11" t="s">
        <v>32</v>
      </c>
      <c r="L22" s="11">
        <v>1</v>
      </c>
      <c r="M22" s="13">
        <v>2</v>
      </c>
      <c r="N22" s="13">
        <v>2</v>
      </c>
      <c r="O22" s="13">
        <v>2</v>
      </c>
      <c r="P22" s="11">
        <v>8</v>
      </c>
      <c r="Q22" s="11">
        <v>2009</v>
      </c>
      <c r="R22" s="14">
        <v>1</v>
      </c>
      <c r="S22" s="10" t="s">
        <v>86</v>
      </c>
      <c r="T22" s="10" t="s">
        <v>87</v>
      </c>
      <c r="U22" s="13">
        <v>14.7</v>
      </c>
      <c r="V22" s="11">
        <v>2</v>
      </c>
      <c r="W22" s="13">
        <v>262.39999999999998</v>
      </c>
    </row>
    <row r="23" spans="1:23" x14ac:dyDescent="0.25">
      <c r="A23" s="9">
        <v>21013</v>
      </c>
      <c r="B23" s="10" t="s">
        <v>89</v>
      </c>
      <c r="C23" s="9">
        <v>2024</v>
      </c>
      <c r="D23" s="10" t="s">
        <v>90</v>
      </c>
      <c r="E23" s="11" t="s">
        <v>78</v>
      </c>
      <c r="F23" s="10" t="s">
        <v>91</v>
      </c>
      <c r="G23" s="12" t="s">
        <v>52</v>
      </c>
      <c r="H23" s="11" t="s">
        <v>36</v>
      </c>
      <c r="I23" s="11" t="s">
        <v>30</v>
      </c>
      <c r="J23" s="11" t="s">
        <v>31</v>
      </c>
      <c r="K23" s="11" t="s">
        <v>32</v>
      </c>
      <c r="L23" s="11">
        <v>1</v>
      </c>
      <c r="M23" s="13">
        <v>0.9</v>
      </c>
      <c r="N23" s="13">
        <v>0.9</v>
      </c>
      <c r="O23" s="13">
        <v>0.9</v>
      </c>
      <c r="P23" s="11">
        <v>7</v>
      </c>
      <c r="Q23" s="11">
        <v>2002</v>
      </c>
      <c r="R23" s="14">
        <v>1</v>
      </c>
      <c r="S23" s="10" t="s">
        <v>92</v>
      </c>
      <c r="T23" s="10" t="s">
        <v>93</v>
      </c>
      <c r="U23" s="13">
        <v>19</v>
      </c>
      <c r="V23" s="11">
        <v>2</v>
      </c>
      <c r="W23" s="13">
        <v>240</v>
      </c>
    </row>
    <row r="24" spans="1:23" x14ac:dyDescent="0.25">
      <c r="A24" s="9">
        <v>21013</v>
      </c>
      <c r="B24" s="10" t="s">
        <v>89</v>
      </c>
      <c r="C24" s="9">
        <v>2024</v>
      </c>
      <c r="D24" s="10" t="s">
        <v>90</v>
      </c>
      <c r="E24" s="11" t="s">
        <v>78</v>
      </c>
      <c r="F24" s="10" t="s">
        <v>91</v>
      </c>
      <c r="G24" s="12" t="s">
        <v>56</v>
      </c>
      <c r="H24" s="11" t="s">
        <v>36</v>
      </c>
      <c r="I24" s="11" t="s">
        <v>30</v>
      </c>
      <c r="J24" s="11" t="s">
        <v>31</v>
      </c>
      <c r="K24" s="11" t="s">
        <v>32</v>
      </c>
      <c r="L24" s="11">
        <v>1</v>
      </c>
      <c r="M24" s="13">
        <v>0.9</v>
      </c>
      <c r="N24" s="13">
        <v>0.9</v>
      </c>
      <c r="O24" s="13">
        <v>0.9</v>
      </c>
      <c r="P24" s="11">
        <v>7</v>
      </c>
      <c r="Q24" s="11">
        <v>2002</v>
      </c>
      <c r="R24" s="14">
        <v>1</v>
      </c>
      <c r="S24" s="10" t="s">
        <v>92</v>
      </c>
      <c r="T24" s="10" t="s">
        <v>93</v>
      </c>
      <c r="U24" s="13">
        <v>19</v>
      </c>
      <c r="V24" s="11">
        <v>2</v>
      </c>
      <c r="W24" s="13">
        <v>240</v>
      </c>
    </row>
    <row r="25" spans="1:23" x14ac:dyDescent="0.25">
      <c r="A25" s="9">
        <v>21013</v>
      </c>
      <c r="B25" s="10" t="s">
        <v>89</v>
      </c>
      <c r="C25" s="9">
        <v>2024</v>
      </c>
      <c r="D25" s="10" t="s">
        <v>90</v>
      </c>
      <c r="E25" s="11" t="s">
        <v>78</v>
      </c>
      <c r="F25" s="10" t="s">
        <v>91</v>
      </c>
      <c r="G25" s="12" t="s">
        <v>94</v>
      </c>
      <c r="H25" s="11" t="s">
        <v>36</v>
      </c>
      <c r="I25" s="11" t="s">
        <v>30</v>
      </c>
      <c r="J25" s="11" t="s">
        <v>31</v>
      </c>
      <c r="K25" s="11" t="s">
        <v>32</v>
      </c>
      <c r="L25" s="11">
        <v>1</v>
      </c>
      <c r="M25" s="13">
        <v>1</v>
      </c>
      <c r="N25" s="13">
        <v>1</v>
      </c>
      <c r="O25" s="13">
        <v>1</v>
      </c>
      <c r="P25" s="11">
        <v>12</v>
      </c>
      <c r="Q25" s="11">
        <v>2003</v>
      </c>
      <c r="R25" s="14">
        <v>1</v>
      </c>
      <c r="S25" s="10" t="s">
        <v>92</v>
      </c>
      <c r="T25" s="10" t="s">
        <v>95</v>
      </c>
      <c r="U25" s="13">
        <v>19</v>
      </c>
      <c r="V25" s="11">
        <v>2</v>
      </c>
      <c r="W25" s="13">
        <v>240</v>
      </c>
    </row>
    <row r="26" spans="1:23" x14ac:dyDescent="0.25">
      <c r="A26" s="9">
        <v>21013</v>
      </c>
      <c r="B26" s="10" t="s">
        <v>89</v>
      </c>
      <c r="C26" s="9">
        <v>2024</v>
      </c>
      <c r="D26" s="10" t="s">
        <v>90</v>
      </c>
      <c r="E26" s="11" t="s">
        <v>78</v>
      </c>
      <c r="F26" s="10" t="s">
        <v>91</v>
      </c>
      <c r="G26" s="12" t="s">
        <v>96</v>
      </c>
      <c r="H26" s="11" t="s">
        <v>36</v>
      </c>
      <c r="I26" s="11" t="s">
        <v>30</v>
      </c>
      <c r="J26" s="11" t="s">
        <v>31</v>
      </c>
      <c r="K26" s="11" t="s">
        <v>32</v>
      </c>
      <c r="L26" s="11">
        <v>1</v>
      </c>
      <c r="M26" s="13">
        <v>1</v>
      </c>
      <c r="N26" s="13">
        <v>1</v>
      </c>
      <c r="O26" s="13">
        <v>1</v>
      </c>
      <c r="P26" s="11">
        <v>12</v>
      </c>
      <c r="Q26" s="11">
        <v>2003</v>
      </c>
      <c r="R26" s="14">
        <v>1</v>
      </c>
      <c r="S26" s="10" t="s">
        <v>92</v>
      </c>
      <c r="T26" s="10" t="s">
        <v>95</v>
      </c>
      <c r="U26" s="13">
        <v>19</v>
      </c>
      <c r="V26" s="11">
        <v>2</v>
      </c>
      <c r="W26" s="13">
        <v>240</v>
      </c>
    </row>
    <row r="27" spans="1:23" x14ac:dyDescent="0.25">
      <c r="A27" s="9">
        <v>21013</v>
      </c>
      <c r="B27" s="10" t="s">
        <v>89</v>
      </c>
      <c r="C27" s="9">
        <v>2024</v>
      </c>
      <c r="D27" s="10" t="s">
        <v>90</v>
      </c>
      <c r="E27" s="11" t="s">
        <v>78</v>
      </c>
      <c r="F27" s="10" t="s">
        <v>91</v>
      </c>
      <c r="G27" s="12" t="s">
        <v>62</v>
      </c>
      <c r="H27" s="11" t="s">
        <v>36</v>
      </c>
      <c r="I27" s="11" t="s">
        <v>30</v>
      </c>
      <c r="J27" s="11" t="s">
        <v>31</v>
      </c>
      <c r="K27" s="11" t="s">
        <v>32</v>
      </c>
      <c r="L27" s="11">
        <v>1</v>
      </c>
      <c r="M27" s="13">
        <v>0.9</v>
      </c>
      <c r="N27" s="13">
        <v>0.9</v>
      </c>
      <c r="O27" s="13">
        <v>0.9</v>
      </c>
      <c r="P27" s="11">
        <v>7</v>
      </c>
      <c r="Q27" s="11">
        <v>2002</v>
      </c>
      <c r="R27" s="14">
        <v>1</v>
      </c>
      <c r="S27" s="10" t="s">
        <v>92</v>
      </c>
      <c r="T27" s="10" t="s">
        <v>93</v>
      </c>
      <c r="U27" s="13">
        <v>19</v>
      </c>
      <c r="V27" s="11">
        <v>2</v>
      </c>
      <c r="W27" s="13">
        <v>240</v>
      </c>
    </row>
    <row r="28" spans="1:23" x14ac:dyDescent="0.25">
      <c r="A28" s="9">
        <v>21013</v>
      </c>
      <c r="B28" s="10" t="s">
        <v>89</v>
      </c>
      <c r="C28" s="9">
        <v>2024</v>
      </c>
      <c r="D28" s="10" t="s">
        <v>90</v>
      </c>
      <c r="E28" s="11" t="s">
        <v>78</v>
      </c>
      <c r="F28" s="10" t="s">
        <v>91</v>
      </c>
      <c r="G28" s="12" t="s">
        <v>63</v>
      </c>
      <c r="H28" s="11" t="s">
        <v>36</v>
      </c>
      <c r="I28" s="11" t="s">
        <v>30</v>
      </c>
      <c r="J28" s="11" t="s">
        <v>31</v>
      </c>
      <c r="K28" s="11" t="s">
        <v>32</v>
      </c>
      <c r="L28" s="11">
        <v>1</v>
      </c>
      <c r="M28" s="13">
        <v>0.9</v>
      </c>
      <c r="N28" s="13">
        <v>0.9</v>
      </c>
      <c r="O28" s="13">
        <v>0.9</v>
      </c>
      <c r="P28" s="11">
        <v>7</v>
      </c>
      <c r="Q28" s="11">
        <v>2002</v>
      </c>
      <c r="R28" s="14">
        <v>1</v>
      </c>
      <c r="S28" s="10" t="s">
        <v>92</v>
      </c>
      <c r="T28" s="10" t="s">
        <v>93</v>
      </c>
      <c r="U28" s="13">
        <v>19</v>
      </c>
      <c r="V28" s="11">
        <v>2</v>
      </c>
      <c r="W28" s="13">
        <v>240</v>
      </c>
    </row>
    <row r="29" spans="1:23" x14ac:dyDescent="0.25">
      <c r="A29" s="9">
        <v>10451</v>
      </c>
      <c r="B29" s="10" t="s">
        <v>97</v>
      </c>
      <c r="C29" s="9">
        <v>6304</v>
      </c>
      <c r="D29" s="10" t="s">
        <v>98</v>
      </c>
      <c r="E29" s="11" t="s">
        <v>26</v>
      </c>
      <c r="F29" s="10" t="s">
        <v>99</v>
      </c>
      <c r="G29" s="12" t="s">
        <v>100</v>
      </c>
      <c r="H29" s="11" t="s">
        <v>36</v>
      </c>
      <c r="I29" s="11" t="s">
        <v>30</v>
      </c>
      <c r="J29" s="11" t="s">
        <v>31</v>
      </c>
      <c r="K29" s="11" t="s">
        <v>32</v>
      </c>
      <c r="L29" s="11">
        <v>1</v>
      </c>
      <c r="M29" s="13">
        <v>0.1</v>
      </c>
      <c r="N29" s="13">
        <v>0.1</v>
      </c>
      <c r="O29" s="13">
        <v>0.1</v>
      </c>
      <c r="P29" s="11">
        <v>7</v>
      </c>
      <c r="Q29" s="11">
        <v>1999</v>
      </c>
      <c r="R29" s="14">
        <v>1</v>
      </c>
      <c r="S29" s="10" t="s">
        <v>101</v>
      </c>
      <c r="T29" s="10" t="s">
        <v>102</v>
      </c>
      <c r="U29" s="13">
        <v>13</v>
      </c>
      <c r="V29" s="11">
        <v>2</v>
      </c>
      <c r="W29" s="13">
        <v>90</v>
      </c>
    </row>
    <row r="30" spans="1:23" x14ac:dyDescent="0.25">
      <c r="A30" s="9">
        <v>10451</v>
      </c>
      <c r="B30" s="10" t="s">
        <v>97</v>
      </c>
      <c r="C30" s="9">
        <v>6304</v>
      </c>
      <c r="D30" s="10" t="s">
        <v>98</v>
      </c>
      <c r="E30" s="11" t="s">
        <v>26</v>
      </c>
      <c r="F30" s="10" t="s">
        <v>99</v>
      </c>
      <c r="G30" s="12" t="s">
        <v>103</v>
      </c>
      <c r="H30" s="11" t="s">
        <v>36</v>
      </c>
      <c r="I30" s="11" t="s">
        <v>30</v>
      </c>
      <c r="J30" s="11" t="s">
        <v>31</v>
      </c>
      <c r="K30" s="11" t="s">
        <v>32</v>
      </c>
      <c r="L30" s="11">
        <v>1</v>
      </c>
      <c r="M30" s="13">
        <v>0.1</v>
      </c>
      <c r="N30" s="13">
        <v>0.1</v>
      </c>
      <c r="O30" s="13">
        <v>0.1</v>
      </c>
      <c r="P30" s="11">
        <v>5</v>
      </c>
      <c r="Q30" s="11">
        <v>2005</v>
      </c>
      <c r="R30" s="14">
        <v>1</v>
      </c>
      <c r="S30" s="10" t="s">
        <v>101</v>
      </c>
      <c r="T30" s="10" t="s">
        <v>102</v>
      </c>
      <c r="U30" s="13">
        <v>13</v>
      </c>
      <c r="V30" s="11">
        <v>2</v>
      </c>
      <c r="W30" s="13">
        <v>90</v>
      </c>
    </row>
    <row r="31" spans="1:23" x14ac:dyDescent="0.25">
      <c r="A31" s="9">
        <v>10451</v>
      </c>
      <c r="B31" s="10" t="s">
        <v>97</v>
      </c>
      <c r="C31" s="9">
        <v>6304</v>
      </c>
      <c r="D31" s="10" t="s">
        <v>98</v>
      </c>
      <c r="E31" s="11" t="s">
        <v>26</v>
      </c>
      <c r="F31" s="10" t="s">
        <v>99</v>
      </c>
      <c r="G31" s="12" t="s">
        <v>104</v>
      </c>
      <c r="H31" s="11" t="s">
        <v>36</v>
      </c>
      <c r="I31" s="11" t="s">
        <v>30</v>
      </c>
      <c r="J31" s="11" t="s">
        <v>31</v>
      </c>
      <c r="K31" s="11" t="s">
        <v>32</v>
      </c>
      <c r="L31" s="11">
        <v>1</v>
      </c>
      <c r="M31" s="13">
        <v>0.1</v>
      </c>
      <c r="N31" s="13">
        <v>0.1</v>
      </c>
      <c r="O31" s="13">
        <v>0.1</v>
      </c>
      <c r="P31" s="11">
        <v>5</v>
      </c>
      <c r="Q31" s="11">
        <v>2005</v>
      </c>
      <c r="R31" s="14">
        <v>1</v>
      </c>
      <c r="S31" s="10" t="s">
        <v>101</v>
      </c>
      <c r="T31" s="10" t="s">
        <v>102</v>
      </c>
      <c r="U31" s="13">
        <v>13</v>
      </c>
      <c r="V31" s="11">
        <v>2</v>
      </c>
      <c r="W31" s="13">
        <v>90</v>
      </c>
    </row>
    <row r="32" spans="1:23" x14ac:dyDescent="0.25">
      <c r="A32" s="9">
        <v>10451</v>
      </c>
      <c r="B32" s="10" t="s">
        <v>97</v>
      </c>
      <c r="C32" s="9">
        <v>6304</v>
      </c>
      <c r="D32" s="10" t="s">
        <v>98</v>
      </c>
      <c r="E32" s="11" t="s">
        <v>26</v>
      </c>
      <c r="F32" s="10" t="s">
        <v>99</v>
      </c>
      <c r="G32" s="12" t="s">
        <v>105</v>
      </c>
      <c r="H32" s="11" t="s">
        <v>36</v>
      </c>
      <c r="I32" s="11" t="s">
        <v>30</v>
      </c>
      <c r="J32" s="11" t="s">
        <v>31</v>
      </c>
      <c r="K32" s="11" t="s">
        <v>32</v>
      </c>
      <c r="L32" s="11">
        <v>1</v>
      </c>
      <c r="M32" s="13">
        <v>0.1</v>
      </c>
      <c r="N32" s="13">
        <v>0.1</v>
      </c>
      <c r="O32" s="13">
        <v>0.1</v>
      </c>
      <c r="P32" s="11">
        <v>5</v>
      </c>
      <c r="Q32" s="11">
        <v>2006</v>
      </c>
      <c r="R32" s="14">
        <v>1</v>
      </c>
      <c r="S32" s="10" t="s">
        <v>54</v>
      </c>
      <c r="T32" s="10" t="s">
        <v>106</v>
      </c>
      <c r="U32" s="13">
        <v>13</v>
      </c>
      <c r="V32" s="11">
        <v>2</v>
      </c>
      <c r="W32" s="13">
        <v>90</v>
      </c>
    </row>
    <row r="33" spans="1:23" x14ac:dyDescent="0.25">
      <c r="A33" s="9">
        <v>10451</v>
      </c>
      <c r="B33" s="10" t="s">
        <v>97</v>
      </c>
      <c r="C33" s="9">
        <v>6304</v>
      </c>
      <c r="D33" s="10" t="s">
        <v>98</v>
      </c>
      <c r="E33" s="11" t="s">
        <v>26</v>
      </c>
      <c r="F33" s="10" t="s">
        <v>99</v>
      </c>
      <c r="G33" s="12" t="s">
        <v>107</v>
      </c>
      <c r="H33" s="11" t="s">
        <v>36</v>
      </c>
      <c r="I33" s="11" t="s">
        <v>30</v>
      </c>
      <c r="J33" s="11" t="s">
        <v>31</v>
      </c>
      <c r="K33" s="11" t="s">
        <v>32</v>
      </c>
      <c r="L33" s="11">
        <v>1</v>
      </c>
      <c r="M33" s="13">
        <v>0.1</v>
      </c>
      <c r="N33" s="13">
        <v>0.1</v>
      </c>
      <c r="O33" s="13">
        <v>0.1</v>
      </c>
      <c r="P33" s="11">
        <v>5</v>
      </c>
      <c r="Q33" s="11">
        <v>2002</v>
      </c>
      <c r="R33" s="14">
        <v>1</v>
      </c>
      <c r="S33" s="10" t="s">
        <v>108</v>
      </c>
      <c r="T33" s="10" t="s">
        <v>109</v>
      </c>
      <c r="U33" s="13">
        <v>13</v>
      </c>
      <c r="V33" s="11">
        <v>2</v>
      </c>
      <c r="W33" s="13">
        <v>90</v>
      </c>
    </row>
    <row r="34" spans="1:23" x14ac:dyDescent="0.25">
      <c r="A34" s="9">
        <v>10451</v>
      </c>
      <c r="B34" s="10" t="s">
        <v>97</v>
      </c>
      <c r="C34" s="9">
        <v>6304</v>
      </c>
      <c r="D34" s="10" t="s">
        <v>98</v>
      </c>
      <c r="E34" s="11" t="s">
        <v>26</v>
      </c>
      <c r="F34" s="10" t="s">
        <v>99</v>
      </c>
      <c r="G34" s="12" t="s">
        <v>110</v>
      </c>
      <c r="H34" s="11" t="s">
        <v>36</v>
      </c>
      <c r="I34" s="11" t="s">
        <v>30</v>
      </c>
      <c r="J34" s="11" t="s">
        <v>31</v>
      </c>
      <c r="K34" s="11" t="s">
        <v>32</v>
      </c>
      <c r="L34" s="11">
        <v>1</v>
      </c>
      <c r="M34" s="13">
        <v>0.1</v>
      </c>
      <c r="N34" s="13">
        <v>0.1</v>
      </c>
      <c r="O34" s="13">
        <v>0.1</v>
      </c>
      <c r="P34" s="11">
        <v>5</v>
      </c>
      <c r="Q34" s="11">
        <v>2006</v>
      </c>
      <c r="R34" s="14">
        <v>1</v>
      </c>
      <c r="S34" s="10" t="s">
        <v>101</v>
      </c>
      <c r="T34" s="10" t="s">
        <v>102</v>
      </c>
      <c r="U34" s="13">
        <v>13</v>
      </c>
      <c r="V34" s="11">
        <v>2</v>
      </c>
      <c r="W34" s="13">
        <v>90</v>
      </c>
    </row>
    <row r="35" spans="1:23" x14ac:dyDescent="0.25">
      <c r="A35" s="9">
        <v>10451</v>
      </c>
      <c r="B35" s="10" t="s">
        <v>97</v>
      </c>
      <c r="C35" s="9">
        <v>6304</v>
      </c>
      <c r="D35" s="10" t="s">
        <v>98</v>
      </c>
      <c r="E35" s="11" t="s">
        <v>26</v>
      </c>
      <c r="F35" s="10" t="s">
        <v>99</v>
      </c>
      <c r="G35" s="12" t="s">
        <v>111</v>
      </c>
      <c r="H35" s="11" t="s">
        <v>36</v>
      </c>
      <c r="I35" s="11" t="s">
        <v>30</v>
      </c>
      <c r="J35" s="11" t="s">
        <v>31</v>
      </c>
      <c r="K35" s="11" t="s">
        <v>32</v>
      </c>
      <c r="L35" s="11">
        <v>1</v>
      </c>
      <c r="M35" s="13">
        <v>0.1</v>
      </c>
      <c r="N35" s="13">
        <v>0.1</v>
      </c>
      <c r="O35" s="13">
        <v>0.1</v>
      </c>
      <c r="P35" s="11">
        <v>5</v>
      </c>
      <c r="Q35" s="11">
        <v>2006</v>
      </c>
      <c r="R35" s="14">
        <v>1</v>
      </c>
      <c r="S35" s="10" t="s">
        <v>101</v>
      </c>
      <c r="T35" s="10" t="s">
        <v>102</v>
      </c>
      <c r="U35" s="13">
        <v>13</v>
      </c>
      <c r="V35" s="11">
        <v>2</v>
      </c>
      <c r="W35" s="13">
        <v>90</v>
      </c>
    </row>
    <row r="36" spans="1:23" x14ac:dyDescent="0.25">
      <c r="A36" s="9">
        <v>10451</v>
      </c>
      <c r="B36" s="10" t="s">
        <v>97</v>
      </c>
      <c r="C36" s="9">
        <v>6304</v>
      </c>
      <c r="D36" s="10" t="s">
        <v>98</v>
      </c>
      <c r="E36" s="11" t="s">
        <v>26</v>
      </c>
      <c r="F36" s="10" t="s">
        <v>99</v>
      </c>
      <c r="G36" s="12" t="s">
        <v>112</v>
      </c>
      <c r="H36" s="11" t="s">
        <v>36</v>
      </c>
      <c r="I36" s="11" t="s">
        <v>30</v>
      </c>
      <c r="J36" s="11" t="s">
        <v>31</v>
      </c>
      <c r="K36" s="11" t="s">
        <v>32</v>
      </c>
      <c r="L36" s="11">
        <v>1</v>
      </c>
      <c r="M36" s="13">
        <v>0.1</v>
      </c>
      <c r="N36" s="13">
        <v>0.1</v>
      </c>
      <c r="O36" s="13">
        <v>0.1</v>
      </c>
      <c r="P36" s="11">
        <v>5</v>
      </c>
      <c r="Q36" s="11">
        <v>2006</v>
      </c>
      <c r="R36" s="14">
        <v>1</v>
      </c>
      <c r="S36" s="10" t="s">
        <v>101</v>
      </c>
      <c r="T36" s="10" t="s">
        <v>102</v>
      </c>
      <c r="U36" s="13">
        <v>13</v>
      </c>
      <c r="V36" s="11">
        <v>2</v>
      </c>
      <c r="W36" s="13">
        <v>90</v>
      </c>
    </row>
    <row r="37" spans="1:23" x14ac:dyDescent="0.25">
      <c r="A37" s="9">
        <v>10451</v>
      </c>
      <c r="B37" s="10" t="s">
        <v>97</v>
      </c>
      <c r="C37" s="9">
        <v>6304</v>
      </c>
      <c r="D37" s="10" t="s">
        <v>98</v>
      </c>
      <c r="E37" s="11" t="s">
        <v>26</v>
      </c>
      <c r="F37" s="10" t="s">
        <v>99</v>
      </c>
      <c r="G37" s="12" t="s">
        <v>113</v>
      </c>
      <c r="H37" s="11" t="s">
        <v>36</v>
      </c>
      <c r="I37" s="11" t="s">
        <v>30</v>
      </c>
      <c r="J37" s="11" t="s">
        <v>31</v>
      </c>
      <c r="K37" s="11" t="s">
        <v>32</v>
      </c>
      <c r="L37" s="11">
        <v>1</v>
      </c>
      <c r="M37" s="13">
        <v>0.9</v>
      </c>
      <c r="N37" s="13">
        <v>0.9</v>
      </c>
      <c r="O37" s="13">
        <v>0.9</v>
      </c>
      <c r="P37" s="11">
        <v>5</v>
      </c>
      <c r="Q37" s="11">
        <v>2012</v>
      </c>
      <c r="R37" s="14">
        <v>1</v>
      </c>
      <c r="S37" s="10" t="s">
        <v>37</v>
      </c>
      <c r="T37" s="10" t="s">
        <v>38</v>
      </c>
      <c r="U37" s="13">
        <v>13</v>
      </c>
      <c r="V37" s="11">
        <v>2</v>
      </c>
      <c r="W37" s="13">
        <v>250</v>
      </c>
    </row>
    <row r="38" spans="1:23" x14ac:dyDescent="0.25">
      <c r="A38" s="9">
        <v>10451</v>
      </c>
      <c r="B38" s="10" t="s">
        <v>97</v>
      </c>
      <c r="C38" s="9">
        <v>6304</v>
      </c>
      <c r="D38" s="10" t="s">
        <v>98</v>
      </c>
      <c r="E38" s="11" t="s">
        <v>26</v>
      </c>
      <c r="F38" s="10" t="s">
        <v>99</v>
      </c>
      <c r="G38" s="12" t="s">
        <v>114</v>
      </c>
      <c r="H38" s="11" t="s">
        <v>36</v>
      </c>
      <c r="I38" s="11" t="s">
        <v>30</v>
      </c>
      <c r="J38" s="11" t="s">
        <v>31</v>
      </c>
      <c r="K38" s="11" t="s">
        <v>32</v>
      </c>
      <c r="L38" s="11">
        <v>1</v>
      </c>
      <c r="M38" s="13">
        <v>0.9</v>
      </c>
      <c r="N38" s="13">
        <v>0.9</v>
      </c>
      <c r="O38" s="13">
        <v>0.9</v>
      </c>
      <c r="P38" s="11">
        <v>5</v>
      </c>
      <c r="Q38" s="11">
        <v>2012</v>
      </c>
      <c r="R38" s="14">
        <v>1</v>
      </c>
      <c r="S38" s="10" t="s">
        <v>37</v>
      </c>
      <c r="T38" s="10" t="s">
        <v>38</v>
      </c>
      <c r="U38" s="13">
        <v>13</v>
      </c>
      <c r="V38" s="11">
        <v>2</v>
      </c>
      <c r="W38" s="13">
        <v>250</v>
      </c>
    </row>
    <row r="39" spans="1:23" x14ac:dyDescent="0.25">
      <c r="A39" s="9">
        <v>10451</v>
      </c>
      <c r="B39" s="10" t="s">
        <v>97</v>
      </c>
      <c r="C39" s="9">
        <v>6304</v>
      </c>
      <c r="D39" s="10" t="s">
        <v>98</v>
      </c>
      <c r="E39" s="11" t="s">
        <v>26</v>
      </c>
      <c r="F39" s="10" t="s">
        <v>99</v>
      </c>
      <c r="G39" s="12" t="s">
        <v>115</v>
      </c>
      <c r="H39" s="11" t="s">
        <v>36</v>
      </c>
      <c r="I39" s="11" t="s">
        <v>30</v>
      </c>
      <c r="J39" s="11" t="s">
        <v>31</v>
      </c>
      <c r="K39" s="11" t="s">
        <v>32</v>
      </c>
      <c r="L39" s="11">
        <v>1</v>
      </c>
      <c r="M39" s="13">
        <v>0.6</v>
      </c>
      <c r="N39" s="13">
        <v>0.6</v>
      </c>
      <c r="O39" s="13">
        <v>0.6</v>
      </c>
      <c r="P39" s="11">
        <v>5</v>
      </c>
      <c r="Q39" s="11">
        <v>1999</v>
      </c>
      <c r="R39" s="14">
        <v>10</v>
      </c>
      <c r="S39" s="10" t="s">
        <v>101</v>
      </c>
      <c r="T39" s="10" t="s">
        <v>102</v>
      </c>
      <c r="U39" s="13">
        <v>13</v>
      </c>
      <c r="V39" s="11">
        <v>2</v>
      </c>
      <c r="W39" s="13">
        <v>90</v>
      </c>
    </row>
    <row r="40" spans="1:23" x14ac:dyDescent="0.25">
      <c r="A40" s="9">
        <v>10451</v>
      </c>
      <c r="B40" s="10" t="s">
        <v>97</v>
      </c>
      <c r="C40" s="9">
        <v>6304</v>
      </c>
      <c r="D40" s="10" t="s">
        <v>98</v>
      </c>
      <c r="E40" s="11" t="s">
        <v>26</v>
      </c>
      <c r="F40" s="10" t="s">
        <v>99</v>
      </c>
      <c r="G40" s="12" t="s">
        <v>116</v>
      </c>
      <c r="H40" s="11" t="s">
        <v>36</v>
      </c>
      <c r="I40" s="11" t="s">
        <v>30</v>
      </c>
      <c r="J40" s="11" t="s">
        <v>31</v>
      </c>
      <c r="K40" s="11" t="s">
        <v>32</v>
      </c>
      <c r="L40" s="11">
        <v>1</v>
      </c>
      <c r="M40" s="13">
        <v>0.1</v>
      </c>
      <c r="N40" s="13">
        <v>0.1</v>
      </c>
      <c r="O40" s="13">
        <v>0.1</v>
      </c>
      <c r="P40" s="11">
        <v>5</v>
      </c>
      <c r="Q40" s="11">
        <v>1999</v>
      </c>
      <c r="R40" s="14">
        <v>1</v>
      </c>
      <c r="S40" s="10" t="s">
        <v>101</v>
      </c>
      <c r="T40" s="10" t="s">
        <v>102</v>
      </c>
      <c r="U40" s="13">
        <v>13</v>
      </c>
      <c r="V40" s="11">
        <v>2</v>
      </c>
      <c r="W40" s="13">
        <v>90</v>
      </c>
    </row>
    <row r="41" spans="1:23" x14ac:dyDescent="0.25">
      <c r="A41" s="9">
        <v>10451</v>
      </c>
      <c r="B41" s="10" t="s">
        <v>97</v>
      </c>
      <c r="C41" s="9">
        <v>6304</v>
      </c>
      <c r="D41" s="10" t="s">
        <v>98</v>
      </c>
      <c r="E41" s="11" t="s">
        <v>26</v>
      </c>
      <c r="F41" s="10" t="s">
        <v>99</v>
      </c>
      <c r="G41" s="12" t="s">
        <v>117</v>
      </c>
      <c r="H41" s="11" t="s">
        <v>36</v>
      </c>
      <c r="I41" s="11" t="s">
        <v>30</v>
      </c>
      <c r="J41" s="11" t="s">
        <v>31</v>
      </c>
      <c r="K41" s="11" t="s">
        <v>32</v>
      </c>
      <c r="L41" s="11">
        <v>1</v>
      </c>
      <c r="M41" s="13">
        <v>0.2</v>
      </c>
      <c r="N41" s="13">
        <v>0.2</v>
      </c>
      <c r="O41" s="13">
        <v>0.2</v>
      </c>
      <c r="P41" s="11">
        <v>1</v>
      </c>
      <c r="Q41" s="11">
        <v>1997</v>
      </c>
      <c r="R41" s="14">
        <v>3</v>
      </c>
      <c r="S41" s="10" t="s">
        <v>101</v>
      </c>
      <c r="T41" s="10" t="s">
        <v>102</v>
      </c>
      <c r="U41" s="13">
        <v>13</v>
      </c>
      <c r="V41" s="11">
        <v>2</v>
      </c>
      <c r="W41" s="13">
        <v>90</v>
      </c>
    </row>
    <row r="42" spans="1:23" x14ac:dyDescent="0.25">
      <c r="A42" s="9">
        <v>10451</v>
      </c>
      <c r="B42" s="10" t="s">
        <v>97</v>
      </c>
      <c r="C42" s="9">
        <v>6304</v>
      </c>
      <c r="D42" s="10" t="s">
        <v>98</v>
      </c>
      <c r="E42" s="11" t="s">
        <v>26</v>
      </c>
      <c r="F42" s="10" t="s">
        <v>99</v>
      </c>
      <c r="G42" s="12" t="s">
        <v>118</v>
      </c>
      <c r="H42" s="11" t="s">
        <v>36</v>
      </c>
      <c r="I42" s="11" t="s">
        <v>30</v>
      </c>
      <c r="J42" s="11" t="s">
        <v>31</v>
      </c>
      <c r="K42" s="11" t="s">
        <v>32</v>
      </c>
      <c r="L42" s="11">
        <v>1</v>
      </c>
      <c r="M42" s="13">
        <v>0.5</v>
      </c>
      <c r="N42" s="13">
        <v>0.5</v>
      </c>
      <c r="O42" s="13">
        <v>0.5</v>
      </c>
      <c r="P42" s="11">
        <v>1</v>
      </c>
      <c r="Q42" s="11">
        <v>1999</v>
      </c>
      <c r="R42" s="14">
        <v>7</v>
      </c>
      <c r="S42" s="10" t="s">
        <v>101</v>
      </c>
      <c r="T42" s="10" t="s">
        <v>102</v>
      </c>
      <c r="U42" s="13">
        <v>13</v>
      </c>
      <c r="V42" s="11">
        <v>2</v>
      </c>
      <c r="W42" s="13">
        <v>90</v>
      </c>
    </row>
    <row r="43" spans="1:23" x14ac:dyDescent="0.25">
      <c r="A43" s="9">
        <v>10451</v>
      </c>
      <c r="B43" s="10" t="s">
        <v>97</v>
      </c>
      <c r="C43" s="9">
        <v>6304</v>
      </c>
      <c r="D43" s="10" t="s">
        <v>98</v>
      </c>
      <c r="E43" s="11" t="s">
        <v>26</v>
      </c>
      <c r="F43" s="10" t="s">
        <v>99</v>
      </c>
      <c r="G43" s="12" t="s">
        <v>119</v>
      </c>
      <c r="H43" s="11" t="s">
        <v>36</v>
      </c>
      <c r="I43" s="11" t="s">
        <v>30</v>
      </c>
      <c r="J43" s="11" t="s">
        <v>31</v>
      </c>
      <c r="K43" s="11" t="s">
        <v>32</v>
      </c>
      <c r="L43" s="11">
        <v>1</v>
      </c>
      <c r="M43" s="13">
        <v>0.1</v>
      </c>
      <c r="N43" s="13">
        <v>0.1</v>
      </c>
      <c r="O43" s="13">
        <v>0.1</v>
      </c>
      <c r="P43" s="11">
        <v>1</v>
      </c>
      <c r="Q43" s="11">
        <v>2002</v>
      </c>
      <c r="R43" s="14">
        <v>1</v>
      </c>
      <c r="S43" s="10" t="s">
        <v>101</v>
      </c>
      <c r="T43" s="10" t="s">
        <v>102</v>
      </c>
      <c r="U43" s="13">
        <v>13</v>
      </c>
      <c r="V43" s="11">
        <v>2</v>
      </c>
      <c r="W43" s="13">
        <v>90</v>
      </c>
    </row>
    <row r="44" spans="1:23" x14ac:dyDescent="0.25">
      <c r="A44" s="9">
        <v>10451</v>
      </c>
      <c r="B44" s="10" t="s">
        <v>97</v>
      </c>
      <c r="C44" s="9">
        <v>6304</v>
      </c>
      <c r="D44" s="10" t="s">
        <v>98</v>
      </c>
      <c r="E44" s="11" t="s">
        <v>26</v>
      </c>
      <c r="F44" s="10" t="s">
        <v>99</v>
      </c>
      <c r="G44" s="12" t="s">
        <v>120</v>
      </c>
      <c r="H44" s="11" t="s">
        <v>36</v>
      </c>
      <c r="I44" s="11" t="s">
        <v>30</v>
      </c>
      <c r="J44" s="11" t="s">
        <v>31</v>
      </c>
      <c r="K44" s="11" t="s">
        <v>32</v>
      </c>
      <c r="L44" s="11">
        <v>1</v>
      </c>
      <c r="M44" s="13">
        <v>0.1</v>
      </c>
      <c r="N44" s="13">
        <v>0.1</v>
      </c>
      <c r="O44" s="13">
        <v>0.1</v>
      </c>
      <c r="P44" s="11">
        <v>1</v>
      </c>
      <c r="Q44" s="11">
        <v>2005</v>
      </c>
      <c r="R44" s="14">
        <v>2</v>
      </c>
      <c r="S44" s="10" t="s">
        <v>101</v>
      </c>
      <c r="T44" s="10" t="s">
        <v>102</v>
      </c>
      <c r="U44" s="13">
        <v>13</v>
      </c>
      <c r="V44" s="11">
        <v>2</v>
      </c>
      <c r="W44" s="13">
        <v>90</v>
      </c>
    </row>
    <row r="45" spans="1:23" x14ac:dyDescent="0.25">
      <c r="A45" s="9">
        <v>10451</v>
      </c>
      <c r="B45" s="10" t="s">
        <v>97</v>
      </c>
      <c r="C45" s="9">
        <v>6304</v>
      </c>
      <c r="D45" s="10" t="s">
        <v>98</v>
      </c>
      <c r="E45" s="11" t="s">
        <v>26</v>
      </c>
      <c r="F45" s="10" t="s">
        <v>99</v>
      </c>
      <c r="G45" s="12" t="s">
        <v>121</v>
      </c>
      <c r="H45" s="11" t="s">
        <v>36</v>
      </c>
      <c r="I45" s="11" t="s">
        <v>30</v>
      </c>
      <c r="J45" s="11" t="s">
        <v>31</v>
      </c>
      <c r="K45" s="11" t="s">
        <v>32</v>
      </c>
      <c r="L45" s="11">
        <v>1</v>
      </c>
      <c r="M45" s="13">
        <v>0.1</v>
      </c>
      <c r="N45" s="13">
        <v>0.1</v>
      </c>
      <c r="O45" s="13">
        <v>0.1</v>
      </c>
      <c r="P45" s="11">
        <v>2</v>
      </c>
      <c r="Q45" s="11">
        <v>2006</v>
      </c>
      <c r="R45" s="14">
        <v>4</v>
      </c>
      <c r="S45" s="10" t="s">
        <v>101</v>
      </c>
      <c r="T45" s="10" t="s">
        <v>102</v>
      </c>
      <c r="U45" s="13">
        <v>13</v>
      </c>
      <c r="V45" s="11">
        <v>2</v>
      </c>
      <c r="W45" s="13">
        <v>90</v>
      </c>
    </row>
    <row r="46" spans="1:23" x14ac:dyDescent="0.25">
      <c r="A46" s="9">
        <v>10451</v>
      </c>
      <c r="B46" s="10" t="s">
        <v>97</v>
      </c>
      <c r="C46" s="9">
        <v>6304</v>
      </c>
      <c r="D46" s="10" t="s">
        <v>98</v>
      </c>
      <c r="E46" s="11" t="s">
        <v>26</v>
      </c>
      <c r="F46" s="10" t="s">
        <v>99</v>
      </c>
      <c r="G46" s="12" t="s">
        <v>122</v>
      </c>
      <c r="H46" s="11" t="s">
        <v>36</v>
      </c>
      <c r="I46" s="11" t="s">
        <v>30</v>
      </c>
      <c r="J46" s="11" t="s">
        <v>31</v>
      </c>
      <c r="K46" s="11" t="s">
        <v>32</v>
      </c>
      <c r="L46" s="11">
        <v>1</v>
      </c>
      <c r="M46" s="13">
        <v>0.1</v>
      </c>
      <c r="N46" s="13">
        <v>0.1</v>
      </c>
      <c r="O46" s="13">
        <v>0.1</v>
      </c>
      <c r="P46" s="11">
        <v>7</v>
      </c>
      <c r="Q46" s="11">
        <v>1999</v>
      </c>
      <c r="R46" s="14">
        <v>1</v>
      </c>
      <c r="S46" s="10" t="s">
        <v>101</v>
      </c>
      <c r="T46" s="10" t="s">
        <v>102</v>
      </c>
      <c r="U46" s="13">
        <v>13</v>
      </c>
      <c r="V46" s="11">
        <v>2</v>
      </c>
      <c r="W46" s="13">
        <v>90</v>
      </c>
    </row>
    <row r="47" spans="1:23" x14ac:dyDescent="0.25">
      <c r="A47" s="9">
        <v>10451</v>
      </c>
      <c r="B47" s="10" t="s">
        <v>97</v>
      </c>
      <c r="C47" s="9">
        <v>6304</v>
      </c>
      <c r="D47" s="10" t="s">
        <v>98</v>
      </c>
      <c r="E47" s="11" t="s">
        <v>26</v>
      </c>
      <c r="F47" s="10" t="s">
        <v>99</v>
      </c>
      <c r="G47" s="12" t="s">
        <v>123</v>
      </c>
      <c r="H47" s="11" t="s">
        <v>36</v>
      </c>
      <c r="I47" s="11" t="s">
        <v>30</v>
      </c>
      <c r="J47" s="11" t="s">
        <v>31</v>
      </c>
      <c r="K47" s="11" t="s">
        <v>32</v>
      </c>
      <c r="L47" s="11">
        <v>1</v>
      </c>
      <c r="M47" s="13">
        <v>0.1</v>
      </c>
      <c r="N47" s="13">
        <v>0.1</v>
      </c>
      <c r="O47" s="13">
        <v>0.1</v>
      </c>
      <c r="P47" s="11">
        <v>7</v>
      </c>
      <c r="Q47" s="11">
        <v>1999</v>
      </c>
      <c r="R47" s="14">
        <v>1</v>
      </c>
      <c r="S47" s="10" t="s">
        <v>101</v>
      </c>
      <c r="T47" s="10" t="s">
        <v>102</v>
      </c>
      <c r="U47" s="13">
        <v>13</v>
      </c>
      <c r="V47" s="11">
        <v>2</v>
      </c>
      <c r="W47" s="13">
        <v>90</v>
      </c>
    </row>
    <row r="48" spans="1:23" x14ac:dyDescent="0.25">
      <c r="A48" s="9">
        <v>20860</v>
      </c>
      <c r="B48" s="10" t="s">
        <v>124</v>
      </c>
      <c r="C48" s="9">
        <v>7366</v>
      </c>
      <c r="D48" s="10" t="s">
        <v>125</v>
      </c>
      <c r="E48" s="11" t="s">
        <v>126</v>
      </c>
      <c r="F48" s="10" t="s">
        <v>127</v>
      </c>
      <c r="G48" s="12" t="s">
        <v>128</v>
      </c>
      <c r="H48" s="11" t="s">
        <v>36</v>
      </c>
      <c r="I48" s="11" t="s">
        <v>30</v>
      </c>
      <c r="J48" s="11" t="s">
        <v>31</v>
      </c>
      <c r="K48" s="11" t="s">
        <v>32</v>
      </c>
      <c r="L48" s="11">
        <v>1</v>
      </c>
      <c r="M48" s="13">
        <v>9.1999999999999993</v>
      </c>
      <c r="N48" s="13">
        <v>0.7</v>
      </c>
      <c r="O48" s="13">
        <v>2.2000000000000002</v>
      </c>
      <c r="P48" s="11">
        <v>6</v>
      </c>
      <c r="Q48" s="11">
        <v>1999</v>
      </c>
      <c r="R48" s="14">
        <v>14</v>
      </c>
      <c r="S48" s="10" t="s">
        <v>54</v>
      </c>
      <c r="T48" s="10" t="s">
        <v>55</v>
      </c>
      <c r="U48" s="13">
        <v>15.4</v>
      </c>
      <c r="V48" s="11">
        <v>1</v>
      </c>
      <c r="W48" s="13">
        <v>213</v>
      </c>
    </row>
    <row r="49" spans="1:23" x14ac:dyDescent="0.25">
      <c r="A49" s="9">
        <v>7601</v>
      </c>
      <c r="B49" s="10" t="s">
        <v>129</v>
      </c>
      <c r="C49" s="9">
        <v>7381</v>
      </c>
      <c r="D49" s="10" t="s">
        <v>130</v>
      </c>
      <c r="E49" s="11" t="s">
        <v>131</v>
      </c>
      <c r="F49" s="10" t="s">
        <v>132</v>
      </c>
      <c r="G49" s="12" t="s">
        <v>128</v>
      </c>
      <c r="H49" s="11" t="s">
        <v>36</v>
      </c>
      <c r="I49" s="11" t="s">
        <v>30</v>
      </c>
      <c r="J49" s="11" t="s">
        <v>31</v>
      </c>
      <c r="K49" s="11" t="s">
        <v>32</v>
      </c>
      <c r="L49" s="11">
        <v>1</v>
      </c>
      <c r="M49" s="13">
        <v>6</v>
      </c>
      <c r="N49" s="13">
        <v>5.2</v>
      </c>
      <c r="O49" s="13">
        <v>5</v>
      </c>
      <c r="P49" s="11">
        <v>6</v>
      </c>
      <c r="Q49" s="11">
        <v>1997</v>
      </c>
      <c r="R49" s="14">
        <v>11</v>
      </c>
      <c r="S49" s="10" t="s">
        <v>133</v>
      </c>
      <c r="T49" s="10" t="s">
        <v>134</v>
      </c>
      <c r="U49" s="13">
        <v>18</v>
      </c>
      <c r="V49" s="11">
        <v>1</v>
      </c>
      <c r="W49" s="13">
        <v>132</v>
      </c>
    </row>
    <row r="50" spans="1:23" x14ac:dyDescent="0.25">
      <c r="A50" s="9">
        <v>15371</v>
      </c>
      <c r="B50" s="10" t="s">
        <v>135</v>
      </c>
      <c r="C50" s="9">
        <v>7501</v>
      </c>
      <c r="D50" s="10" t="s">
        <v>136</v>
      </c>
      <c r="E50" s="11" t="s">
        <v>137</v>
      </c>
      <c r="F50" s="10" t="s">
        <v>138</v>
      </c>
      <c r="G50" s="12" t="s">
        <v>139</v>
      </c>
      <c r="H50" s="11" t="s">
        <v>36</v>
      </c>
      <c r="I50" s="11" t="s">
        <v>30</v>
      </c>
      <c r="J50" s="11" t="s">
        <v>31</v>
      </c>
      <c r="K50" s="11" t="s">
        <v>32</v>
      </c>
      <c r="L50" s="11">
        <v>1</v>
      </c>
      <c r="M50" s="13">
        <v>3</v>
      </c>
      <c r="N50" s="13">
        <v>3</v>
      </c>
      <c r="O50" s="13">
        <v>3</v>
      </c>
      <c r="P50" s="11">
        <v>1</v>
      </c>
      <c r="Q50" s="11">
        <v>2010</v>
      </c>
      <c r="R50" s="14">
        <v>2</v>
      </c>
      <c r="S50" s="10" t="s">
        <v>140</v>
      </c>
      <c r="T50" s="10" t="s">
        <v>141</v>
      </c>
      <c r="U50" s="13">
        <v>16</v>
      </c>
      <c r="V50" s="11">
        <v>2</v>
      </c>
      <c r="W50" s="13">
        <v>230</v>
      </c>
    </row>
    <row r="51" spans="1:23" x14ac:dyDescent="0.25">
      <c r="A51" s="9">
        <v>16534</v>
      </c>
      <c r="B51" s="10" t="s">
        <v>142</v>
      </c>
      <c r="C51" s="9">
        <v>7526</v>
      </c>
      <c r="D51" s="10" t="s">
        <v>143</v>
      </c>
      <c r="E51" s="11" t="s">
        <v>144</v>
      </c>
      <c r="F51" s="10" t="s">
        <v>145</v>
      </c>
      <c r="G51" s="12" t="s">
        <v>128</v>
      </c>
      <c r="H51" s="11" t="s">
        <v>36</v>
      </c>
      <c r="I51" s="11" t="s">
        <v>30</v>
      </c>
      <c r="J51" s="11" t="s">
        <v>31</v>
      </c>
      <c r="K51" s="11" t="s">
        <v>32</v>
      </c>
      <c r="L51" s="11">
        <v>1</v>
      </c>
      <c r="M51" s="13">
        <v>13.2</v>
      </c>
      <c r="N51" s="13">
        <v>13.1</v>
      </c>
      <c r="O51" s="13">
        <v>13.2</v>
      </c>
      <c r="P51" s="11">
        <v>6</v>
      </c>
      <c r="Q51" s="11">
        <v>1994</v>
      </c>
      <c r="R51" s="14">
        <v>23</v>
      </c>
      <c r="S51" s="10" t="s">
        <v>54</v>
      </c>
      <c r="T51" s="10" t="s">
        <v>55</v>
      </c>
      <c r="U51" s="13">
        <v>16.8</v>
      </c>
      <c r="V51" s="11">
        <v>2</v>
      </c>
      <c r="W51" s="13">
        <v>180</v>
      </c>
    </row>
    <row r="52" spans="1:23" x14ac:dyDescent="0.25">
      <c r="A52" s="9">
        <v>16534</v>
      </c>
      <c r="B52" s="10" t="s">
        <v>142</v>
      </c>
      <c r="C52" s="9">
        <v>7526</v>
      </c>
      <c r="D52" s="10" t="s">
        <v>143</v>
      </c>
      <c r="E52" s="11" t="s">
        <v>144</v>
      </c>
      <c r="F52" s="10" t="s">
        <v>145</v>
      </c>
      <c r="G52" s="12" t="s">
        <v>139</v>
      </c>
      <c r="H52" s="11" t="s">
        <v>36</v>
      </c>
      <c r="I52" s="11" t="s">
        <v>30</v>
      </c>
      <c r="J52" s="11" t="s">
        <v>31</v>
      </c>
      <c r="K52" s="11" t="s">
        <v>32</v>
      </c>
      <c r="L52" s="11">
        <v>1</v>
      </c>
      <c r="M52" s="13">
        <v>24</v>
      </c>
      <c r="N52" s="13">
        <v>24</v>
      </c>
      <c r="O52" s="13">
        <v>24</v>
      </c>
      <c r="P52" s="11">
        <v>6</v>
      </c>
      <c r="Q52" s="11">
        <v>2006</v>
      </c>
      <c r="R52" s="14">
        <v>8</v>
      </c>
      <c r="S52" s="10" t="s">
        <v>54</v>
      </c>
      <c r="T52" s="10" t="s">
        <v>146</v>
      </c>
      <c r="U52" s="13">
        <v>16.8</v>
      </c>
      <c r="V52" s="11">
        <v>2</v>
      </c>
      <c r="W52" s="13">
        <v>262.39999999999998</v>
      </c>
    </row>
    <row r="53" spans="1:23" x14ac:dyDescent="0.25">
      <c r="A53" s="9">
        <v>16534</v>
      </c>
      <c r="B53" s="10" t="s">
        <v>142</v>
      </c>
      <c r="C53" s="9">
        <v>7526</v>
      </c>
      <c r="D53" s="10" t="s">
        <v>143</v>
      </c>
      <c r="E53" s="11" t="s">
        <v>144</v>
      </c>
      <c r="F53" s="10" t="s">
        <v>145</v>
      </c>
      <c r="G53" s="12" t="s">
        <v>147</v>
      </c>
      <c r="H53" s="11" t="s">
        <v>36</v>
      </c>
      <c r="I53" s="11" t="s">
        <v>30</v>
      </c>
      <c r="J53" s="11" t="s">
        <v>31</v>
      </c>
      <c r="K53" s="11" t="s">
        <v>32</v>
      </c>
      <c r="L53" s="11">
        <v>1</v>
      </c>
      <c r="M53" s="13">
        <v>63</v>
      </c>
      <c r="N53" s="13">
        <v>63</v>
      </c>
      <c r="O53" s="13">
        <v>63</v>
      </c>
      <c r="P53" s="11">
        <v>12</v>
      </c>
      <c r="Q53" s="11">
        <v>2007</v>
      </c>
      <c r="R53" s="14">
        <v>21</v>
      </c>
      <c r="S53" s="10" t="s">
        <v>54</v>
      </c>
      <c r="T53" s="10" t="s">
        <v>146</v>
      </c>
      <c r="U53" s="13">
        <v>16.8</v>
      </c>
      <c r="V53" s="11">
        <v>2</v>
      </c>
      <c r="W53" s="13">
        <v>262.39999999999998</v>
      </c>
    </row>
    <row r="54" spans="1:23" x14ac:dyDescent="0.25">
      <c r="A54" s="9">
        <v>16534</v>
      </c>
      <c r="B54" s="10" t="s">
        <v>142</v>
      </c>
      <c r="C54" s="9">
        <v>7526</v>
      </c>
      <c r="D54" s="10" t="s">
        <v>143</v>
      </c>
      <c r="E54" s="11" t="s">
        <v>144</v>
      </c>
      <c r="F54" s="10" t="s">
        <v>145</v>
      </c>
      <c r="G54" s="12" t="s">
        <v>148</v>
      </c>
      <c r="H54" s="11" t="s">
        <v>36</v>
      </c>
      <c r="I54" s="11" t="s">
        <v>30</v>
      </c>
      <c r="J54" s="11" t="s">
        <v>31</v>
      </c>
      <c r="K54" s="11" t="s">
        <v>32</v>
      </c>
      <c r="L54" s="11">
        <v>1</v>
      </c>
      <c r="M54" s="13">
        <v>128</v>
      </c>
      <c r="N54" s="13">
        <v>128</v>
      </c>
      <c r="O54" s="13">
        <v>128</v>
      </c>
      <c r="P54" s="11">
        <v>4</v>
      </c>
      <c r="Q54" s="11">
        <v>2012</v>
      </c>
      <c r="R54" s="14">
        <v>55</v>
      </c>
      <c r="S54" s="10" t="s">
        <v>54</v>
      </c>
      <c r="T54" s="10" t="s">
        <v>149</v>
      </c>
      <c r="U54" s="13">
        <v>16.8</v>
      </c>
      <c r="V54" s="11">
        <v>2</v>
      </c>
      <c r="W54" s="13">
        <v>262.39999999999998</v>
      </c>
    </row>
    <row r="55" spans="1:23" x14ac:dyDescent="0.25">
      <c r="A55" s="9">
        <v>58190</v>
      </c>
      <c r="B55" s="10" t="s">
        <v>150</v>
      </c>
      <c r="C55" s="9">
        <v>7771</v>
      </c>
      <c r="D55" s="10" t="s">
        <v>151</v>
      </c>
      <c r="E55" s="11" t="s">
        <v>152</v>
      </c>
      <c r="F55" s="10" t="s">
        <v>153</v>
      </c>
      <c r="G55" s="12" t="s">
        <v>148</v>
      </c>
      <c r="H55" s="11" t="s">
        <v>36</v>
      </c>
      <c r="I55" s="11" t="s">
        <v>30</v>
      </c>
      <c r="J55" s="11" t="s">
        <v>31</v>
      </c>
      <c r="K55" s="11" t="s">
        <v>53</v>
      </c>
      <c r="L55" s="11">
        <v>2</v>
      </c>
      <c r="M55" s="13">
        <v>1.5</v>
      </c>
      <c r="N55" s="13">
        <v>1.5</v>
      </c>
      <c r="O55" s="13">
        <v>1.5</v>
      </c>
      <c r="P55" s="11">
        <v>6</v>
      </c>
      <c r="Q55" s="11">
        <v>2011</v>
      </c>
      <c r="R55" s="14">
        <v>1</v>
      </c>
      <c r="S55" s="10" t="s">
        <v>68</v>
      </c>
      <c r="T55" s="10" t="s">
        <v>69</v>
      </c>
      <c r="U55" s="13">
        <v>16</v>
      </c>
      <c r="V55" s="11">
        <v>2</v>
      </c>
      <c r="W55" s="13">
        <v>201.7</v>
      </c>
    </row>
    <row r="56" spans="1:23" x14ac:dyDescent="0.25">
      <c r="A56" s="9">
        <v>58190</v>
      </c>
      <c r="B56" s="10" t="s">
        <v>150</v>
      </c>
      <c r="C56" s="9">
        <v>7771</v>
      </c>
      <c r="D56" s="10" t="s">
        <v>151</v>
      </c>
      <c r="E56" s="11" t="s">
        <v>152</v>
      </c>
      <c r="F56" s="10" t="s">
        <v>153</v>
      </c>
      <c r="G56" s="12" t="s">
        <v>154</v>
      </c>
      <c r="H56" s="11" t="s">
        <v>36</v>
      </c>
      <c r="I56" s="11" t="s">
        <v>30</v>
      </c>
      <c r="J56" s="11" t="s">
        <v>31</v>
      </c>
      <c r="K56" s="11" t="s">
        <v>53</v>
      </c>
      <c r="L56" s="11">
        <v>2</v>
      </c>
      <c r="M56" s="13">
        <v>1.5</v>
      </c>
      <c r="N56" s="13">
        <v>1.5</v>
      </c>
      <c r="O56" s="13">
        <v>1.5</v>
      </c>
      <c r="P56" s="11">
        <v>6</v>
      </c>
      <c r="Q56" s="11">
        <v>2011</v>
      </c>
      <c r="R56" s="14">
        <v>1</v>
      </c>
      <c r="S56" s="10" t="s">
        <v>68</v>
      </c>
      <c r="T56" s="10" t="s">
        <v>69</v>
      </c>
      <c r="U56" s="13">
        <v>16</v>
      </c>
      <c r="V56" s="11">
        <v>2</v>
      </c>
      <c r="W56" s="13">
        <v>201.7</v>
      </c>
    </row>
    <row r="57" spans="1:23" x14ac:dyDescent="0.25">
      <c r="A57" s="9">
        <v>12894</v>
      </c>
      <c r="B57" s="10" t="s">
        <v>155</v>
      </c>
      <c r="C57" s="9">
        <v>7855</v>
      </c>
      <c r="D57" s="10" t="s">
        <v>156</v>
      </c>
      <c r="E57" s="11" t="s">
        <v>78</v>
      </c>
      <c r="F57" s="10" t="s">
        <v>157</v>
      </c>
      <c r="G57" s="12" t="s">
        <v>62</v>
      </c>
      <c r="H57" s="11" t="s">
        <v>36</v>
      </c>
      <c r="I57" s="11" t="s">
        <v>30</v>
      </c>
      <c r="J57" s="11" t="s">
        <v>31</v>
      </c>
      <c r="K57" s="11" t="s">
        <v>32</v>
      </c>
      <c r="L57" s="11">
        <v>1</v>
      </c>
      <c r="M57" s="13">
        <v>0.7</v>
      </c>
      <c r="N57" s="13">
        <v>0.7</v>
      </c>
      <c r="O57" s="13">
        <v>0.7</v>
      </c>
      <c r="P57" s="11">
        <v>5</v>
      </c>
      <c r="Q57" s="11">
        <v>1999</v>
      </c>
      <c r="R57" s="14">
        <v>1</v>
      </c>
      <c r="S57" s="10" t="s">
        <v>92</v>
      </c>
      <c r="T57" s="10" t="s">
        <v>158</v>
      </c>
      <c r="U57" s="13">
        <v>19</v>
      </c>
      <c r="V57" s="11">
        <v>2</v>
      </c>
      <c r="W57" s="13">
        <v>180</v>
      </c>
    </row>
    <row r="58" spans="1:23" x14ac:dyDescent="0.25">
      <c r="A58" s="9">
        <v>12894</v>
      </c>
      <c r="B58" s="10" t="s">
        <v>155</v>
      </c>
      <c r="C58" s="9">
        <v>7855</v>
      </c>
      <c r="D58" s="10" t="s">
        <v>156</v>
      </c>
      <c r="E58" s="11" t="s">
        <v>78</v>
      </c>
      <c r="F58" s="10" t="s">
        <v>157</v>
      </c>
      <c r="G58" s="12" t="s">
        <v>63</v>
      </c>
      <c r="H58" s="11" t="s">
        <v>36</v>
      </c>
      <c r="I58" s="11" t="s">
        <v>30</v>
      </c>
      <c r="J58" s="11" t="s">
        <v>31</v>
      </c>
      <c r="K58" s="11" t="s">
        <v>32</v>
      </c>
      <c r="L58" s="11">
        <v>1</v>
      </c>
      <c r="M58" s="13">
        <v>0.7</v>
      </c>
      <c r="N58" s="13">
        <v>0.7</v>
      </c>
      <c r="O58" s="13">
        <v>0.7</v>
      </c>
      <c r="P58" s="11">
        <v>9</v>
      </c>
      <c r="Q58" s="11">
        <v>2001</v>
      </c>
      <c r="R58" s="14">
        <v>1</v>
      </c>
      <c r="S58" s="10" t="s">
        <v>92</v>
      </c>
      <c r="T58" s="10" t="s">
        <v>158</v>
      </c>
      <c r="U58" s="13">
        <v>19</v>
      </c>
      <c r="V58" s="11">
        <v>2</v>
      </c>
      <c r="W58" s="13">
        <v>180</v>
      </c>
    </row>
    <row r="59" spans="1:23" x14ac:dyDescent="0.25">
      <c r="A59" s="9">
        <v>11479</v>
      </c>
      <c r="B59" s="10" t="s">
        <v>159</v>
      </c>
      <c r="C59" s="9">
        <v>7886</v>
      </c>
      <c r="D59" s="10" t="s">
        <v>160</v>
      </c>
      <c r="E59" s="11" t="s">
        <v>126</v>
      </c>
      <c r="F59" s="10" t="s">
        <v>127</v>
      </c>
      <c r="G59" s="12" t="s">
        <v>128</v>
      </c>
      <c r="H59" s="11" t="s">
        <v>36</v>
      </c>
      <c r="I59" s="11" t="s">
        <v>30</v>
      </c>
      <c r="J59" s="11" t="s">
        <v>31</v>
      </c>
      <c r="K59" s="11" t="s">
        <v>32</v>
      </c>
      <c r="L59" s="11">
        <v>1</v>
      </c>
      <c r="M59" s="13">
        <v>11</v>
      </c>
      <c r="N59" s="13">
        <v>0.9</v>
      </c>
      <c r="O59" s="13">
        <v>0.9</v>
      </c>
      <c r="P59" s="11">
        <v>6</v>
      </c>
      <c r="Q59" s="11">
        <v>1999</v>
      </c>
      <c r="R59" s="14">
        <v>17</v>
      </c>
      <c r="S59" s="10" t="s">
        <v>54</v>
      </c>
      <c r="T59" s="10" t="s">
        <v>55</v>
      </c>
      <c r="U59" s="13">
        <v>18</v>
      </c>
      <c r="V59" s="11">
        <v>3</v>
      </c>
      <c r="W59" s="13">
        <v>213</v>
      </c>
    </row>
    <row r="60" spans="1:23" x14ac:dyDescent="0.25">
      <c r="A60" s="9">
        <v>20847</v>
      </c>
      <c r="B60" s="10" t="s">
        <v>161</v>
      </c>
      <c r="C60" s="9">
        <v>7901</v>
      </c>
      <c r="D60" s="10" t="s">
        <v>162</v>
      </c>
      <c r="E60" s="11" t="s">
        <v>126</v>
      </c>
      <c r="F60" s="10" t="s">
        <v>163</v>
      </c>
      <c r="G60" s="12" t="s">
        <v>128</v>
      </c>
      <c r="H60" s="11" t="s">
        <v>36</v>
      </c>
      <c r="I60" s="11" t="s">
        <v>30</v>
      </c>
      <c r="J60" s="11" t="s">
        <v>31</v>
      </c>
      <c r="K60" s="11" t="s">
        <v>32</v>
      </c>
      <c r="L60" s="11">
        <v>1</v>
      </c>
      <c r="M60" s="13">
        <v>0.7</v>
      </c>
      <c r="N60" s="13">
        <v>0.1</v>
      </c>
      <c r="O60" s="13">
        <v>0.1</v>
      </c>
      <c r="P60" s="11">
        <v>6</v>
      </c>
      <c r="Q60" s="11">
        <v>1999</v>
      </c>
      <c r="R60" s="14">
        <v>1</v>
      </c>
      <c r="S60" s="10" t="s">
        <v>54</v>
      </c>
      <c r="T60" s="10" t="s">
        <v>55</v>
      </c>
      <c r="U60" s="13">
        <v>19</v>
      </c>
      <c r="V60" s="11">
        <v>1</v>
      </c>
      <c r="W60" s="13">
        <v>213.2</v>
      </c>
    </row>
    <row r="61" spans="1:23" x14ac:dyDescent="0.25">
      <c r="A61" s="9">
        <v>20847</v>
      </c>
      <c r="B61" s="10" t="s">
        <v>161</v>
      </c>
      <c r="C61" s="9">
        <v>7901</v>
      </c>
      <c r="D61" s="10" t="s">
        <v>162</v>
      </c>
      <c r="E61" s="11" t="s">
        <v>126</v>
      </c>
      <c r="F61" s="10" t="s">
        <v>163</v>
      </c>
      <c r="G61" s="12" t="s">
        <v>139</v>
      </c>
      <c r="H61" s="11" t="s">
        <v>36</v>
      </c>
      <c r="I61" s="11" t="s">
        <v>30</v>
      </c>
      <c r="J61" s="11" t="s">
        <v>31</v>
      </c>
      <c r="K61" s="11" t="s">
        <v>32</v>
      </c>
      <c r="L61" s="11">
        <v>1</v>
      </c>
      <c r="M61" s="13">
        <v>0.7</v>
      </c>
      <c r="N61" s="13">
        <v>0.1</v>
      </c>
      <c r="O61" s="13">
        <v>0.1</v>
      </c>
      <c r="P61" s="11">
        <v>6</v>
      </c>
      <c r="Q61" s="11">
        <v>1999</v>
      </c>
      <c r="R61" s="14">
        <v>1</v>
      </c>
      <c r="S61" s="10" t="s">
        <v>54</v>
      </c>
      <c r="T61" s="10" t="s">
        <v>55</v>
      </c>
      <c r="U61" s="13">
        <v>19</v>
      </c>
      <c r="V61" s="11">
        <v>1</v>
      </c>
      <c r="W61" s="13">
        <v>213.2</v>
      </c>
    </row>
    <row r="62" spans="1:23" x14ac:dyDescent="0.25">
      <c r="A62" s="9">
        <v>18642</v>
      </c>
      <c r="B62" s="10" t="s">
        <v>164</v>
      </c>
      <c r="C62" s="9">
        <v>7927</v>
      </c>
      <c r="D62" s="10" t="s">
        <v>165</v>
      </c>
      <c r="E62" s="11" t="s">
        <v>166</v>
      </c>
      <c r="F62" s="10" t="s">
        <v>167</v>
      </c>
      <c r="G62" s="12" t="s">
        <v>128</v>
      </c>
      <c r="H62" s="11" t="s">
        <v>36</v>
      </c>
      <c r="I62" s="11" t="s">
        <v>30</v>
      </c>
      <c r="J62" s="11" t="s">
        <v>31</v>
      </c>
      <c r="K62" s="11" t="s">
        <v>32</v>
      </c>
      <c r="L62" s="11">
        <v>1</v>
      </c>
      <c r="M62" s="13">
        <v>0.6</v>
      </c>
      <c r="N62" s="13">
        <v>0.7</v>
      </c>
      <c r="O62" s="13">
        <v>0.7</v>
      </c>
      <c r="P62" s="11">
        <v>10</v>
      </c>
      <c r="Q62" s="11">
        <v>2000</v>
      </c>
      <c r="R62" s="14">
        <v>1</v>
      </c>
      <c r="S62" s="10" t="s">
        <v>54</v>
      </c>
      <c r="T62" s="10" t="s">
        <v>55</v>
      </c>
      <c r="U62" s="13">
        <v>15.2</v>
      </c>
      <c r="V62" s="11">
        <v>4</v>
      </c>
      <c r="W62" s="13">
        <v>213</v>
      </c>
    </row>
    <row r="63" spans="1:23" x14ac:dyDescent="0.25">
      <c r="A63" s="9">
        <v>18642</v>
      </c>
      <c r="B63" s="10" t="s">
        <v>164</v>
      </c>
      <c r="C63" s="9">
        <v>7927</v>
      </c>
      <c r="D63" s="10" t="s">
        <v>165</v>
      </c>
      <c r="E63" s="11" t="s">
        <v>166</v>
      </c>
      <c r="F63" s="10" t="s">
        <v>167</v>
      </c>
      <c r="G63" s="12" t="s">
        <v>139</v>
      </c>
      <c r="H63" s="11" t="s">
        <v>36</v>
      </c>
      <c r="I63" s="11" t="s">
        <v>30</v>
      </c>
      <c r="J63" s="11" t="s">
        <v>31</v>
      </c>
      <c r="K63" s="11" t="s">
        <v>32</v>
      </c>
      <c r="L63" s="11">
        <v>1</v>
      </c>
      <c r="M63" s="13">
        <v>0.6</v>
      </c>
      <c r="N63" s="13">
        <v>0.7</v>
      </c>
      <c r="O63" s="13">
        <v>0.7</v>
      </c>
      <c r="P63" s="11">
        <v>10</v>
      </c>
      <c r="Q63" s="11">
        <v>2000</v>
      </c>
      <c r="R63" s="14">
        <v>1</v>
      </c>
      <c r="S63" s="10" t="s">
        <v>54</v>
      </c>
      <c r="T63" s="10" t="s">
        <v>55</v>
      </c>
      <c r="U63" s="13">
        <v>15.2</v>
      </c>
      <c r="V63" s="11">
        <v>4</v>
      </c>
      <c r="W63" s="13">
        <v>213</v>
      </c>
    </row>
    <row r="64" spans="1:23" x14ac:dyDescent="0.25">
      <c r="A64" s="9">
        <v>18642</v>
      </c>
      <c r="B64" s="10" t="s">
        <v>164</v>
      </c>
      <c r="C64" s="9">
        <v>7927</v>
      </c>
      <c r="D64" s="10" t="s">
        <v>165</v>
      </c>
      <c r="E64" s="11" t="s">
        <v>166</v>
      </c>
      <c r="F64" s="10" t="s">
        <v>167</v>
      </c>
      <c r="G64" s="12" t="s">
        <v>148</v>
      </c>
      <c r="H64" s="11" t="s">
        <v>36</v>
      </c>
      <c r="I64" s="11" t="s">
        <v>30</v>
      </c>
      <c r="J64" s="11" t="s">
        <v>31</v>
      </c>
      <c r="K64" s="11" t="s">
        <v>32</v>
      </c>
      <c r="L64" s="11">
        <v>1</v>
      </c>
      <c r="M64" s="13">
        <v>0.6</v>
      </c>
      <c r="N64" s="13">
        <v>0.7</v>
      </c>
      <c r="O64" s="13">
        <v>0.7</v>
      </c>
      <c r="P64" s="11">
        <v>10</v>
      </c>
      <c r="Q64" s="11">
        <v>2000</v>
      </c>
      <c r="R64" s="14">
        <v>1</v>
      </c>
      <c r="S64" s="10" t="s">
        <v>54</v>
      </c>
      <c r="T64" s="10" t="s">
        <v>55</v>
      </c>
      <c r="U64" s="13">
        <v>15.2</v>
      </c>
      <c r="V64" s="11">
        <v>4</v>
      </c>
      <c r="W64" s="13">
        <v>213</v>
      </c>
    </row>
    <row r="65" spans="1:23" x14ac:dyDescent="0.25">
      <c r="A65" s="9">
        <v>20160</v>
      </c>
      <c r="B65" s="10" t="s">
        <v>168</v>
      </c>
      <c r="C65" s="9">
        <v>7936</v>
      </c>
      <c r="D65" s="10" t="s">
        <v>169</v>
      </c>
      <c r="E65" s="11" t="s">
        <v>170</v>
      </c>
      <c r="F65" s="10" t="s">
        <v>171</v>
      </c>
      <c r="G65" s="12" t="s">
        <v>128</v>
      </c>
      <c r="H65" s="11" t="s">
        <v>36</v>
      </c>
      <c r="I65" s="11" t="s">
        <v>30</v>
      </c>
      <c r="J65" s="11" t="s">
        <v>31</v>
      </c>
      <c r="K65" s="11" t="s">
        <v>32</v>
      </c>
      <c r="L65" s="11">
        <v>1</v>
      </c>
      <c r="M65" s="13">
        <v>95.9</v>
      </c>
      <c r="N65" s="13">
        <v>95</v>
      </c>
      <c r="O65" s="13">
        <v>95</v>
      </c>
      <c r="P65" s="11">
        <v>9</v>
      </c>
      <c r="Q65" s="11">
        <v>2002</v>
      </c>
      <c r="R65" s="14">
        <v>63</v>
      </c>
      <c r="S65" s="10" t="s">
        <v>172</v>
      </c>
      <c r="T65" s="10" t="s">
        <v>173</v>
      </c>
      <c r="U65" s="13">
        <v>14</v>
      </c>
      <c r="V65" s="11">
        <v>4</v>
      </c>
      <c r="W65" s="13">
        <v>200</v>
      </c>
    </row>
    <row r="66" spans="1:23" x14ac:dyDescent="0.25">
      <c r="A66" s="9">
        <v>11018</v>
      </c>
      <c r="B66" s="10" t="s">
        <v>174</v>
      </c>
      <c r="C66" s="9">
        <v>7965</v>
      </c>
      <c r="D66" s="10" t="s">
        <v>175</v>
      </c>
      <c r="E66" s="11" t="s">
        <v>152</v>
      </c>
      <c r="F66" s="10" t="s">
        <v>176</v>
      </c>
      <c r="G66" s="12" t="s">
        <v>177</v>
      </c>
      <c r="H66" s="11" t="s">
        <v>36</v>
      </c>
      <c r="I66" s="11" t="s">
        <v>30</v>
      </c>
      <c r="J66" s="11" t="s">
        <v>31</v>
      </c>
      <c r="K66" s="11" t="s">
        <v>32</v>
      </c>
      <c r="L66" s="11">
        <v>1</v>
      </c>
      <c r="M66" s="13">
        <v>0.6</v>
      </c>
      <c r="N66" s="13">
        <v>0.7</v>
      </c>
      <c r="O66" s="13">
        <v>0.7</v>
      </c>
      <c r="P66" s="11">
        <v>12</v>
      </c>
      <c r="Q66" s="11">
        <v>1998</v>
      </c>
      <c r="R66" s="14">
        <v>1</v>
      </c>
      <c r="S66" s="10" t="s">
        <v>54</v>
      </c>
      <c r="T66" s="10" t="s">
        <v>55</v>
      </c>
      <c r="U66" s="13">
        <v>17</v>
      </c>
      <c r="V66" s="11">
        <v>3</v>
      </c>
      <c r="W66" s="13">
        <v>213</v>
      </c>
    </row>
    <row r="67" spans="1:23" x14ac:dyDescent="0.25">
      <c r="A67" s="9">
        <v>11018</v>
      </c>
      <c r="B67" s="10" t="s">
        <v>174</v>
      </c>
      <c r="C67" s="9">
        <v>7965</v>
      </c>
      <c r="D67" s="10" t="s">
        <v>175</v>
      </c>
      <c r="E67" s="11" t="s">
        <v>152</v>
      </c>
      <c r="F67" s="10" t="s">
        <v>176</v>
      </c>
      <c r="G67" s="12" t="s">
        <v>178</v>
      </c>
      <c r="H67" s="11" t="s">
        <v>36</v>
      </c>
      <c r="I67" s="11" t="s">
        <v>30</v>
      </c>
      <c r="J67" s="11" t="s">
        <v>31</v>
      </c>
      <c r="K67" s="11" t="s">
        <v>32</v>
      </c>
      <c r="L67" s="11">
        <v>1</v>
      </c>
      <c r="M67" s="13">
        <v>0.6</v>
      </c>
      <c r="N67" s="13">
        <v>0.7</v>
      </c>
      <c r="O67" s="13">
        <v>0.7</v>
      </c>
      <c r="P67" s="11">
        <v>10</v>
      </c>
      <c r="Q67" s="11">
        <v>1999</v>
      </c>
      <c r="R67" s="14">
        <v>1</v>
      </c>
      <c r="S67" s="10" t="s">
        <v>54</v>
      </c>
      <c r="T67" s="10" t="s">
        <v>55</v>
      </c>
      <c r="U67" s="13">
        <v>17</v>
      </c>
      <c r="V67" s="11">
        <v>3</v>
      </c>
      <c r="W67" s="13">
        <v>213</v>
      </c>
    </row>
    <row r="68" spans="1:23" x14ac:dyDescent="0.25">
      <c r="A68" s="9">
        <v>309</v>
      </c>
      <c r="B68" s="10" t="s">
        <v>179</v>
      </c>
      <c r="C68" s="9">
        <v>7966</v>
      </c>
      <c r="D68" s="10" t="s">
        <v>180</v>
      </c>
      <c r="E68" s="11" t="s">
        <v>72</v>
      </c>
      <c r="F68" s="10" t="s">
        <v>181</v>
      </c>
      <c r="G68" s="12" t="s">
        <v>182</v>
      </c>
      <c r="H68" s="11" t="s">
        <v>36</v>
      </c>
      <c r="I68" s="11" t="s">
        <v>30</v>
      </c>
      <c r="J68" s="11" t="s">
        <v>31</v>
      </c>
      <c r="K68" s="11" t="s">
        <v>32</v>
      </c>
      <c r="L68" s="11">
        <v>1</v>
      </c>
      <c r="M68" s="13">
        <v>2.2999999999999998</v>
      </c>
      <c r="N68" s="13">
        <v>2.2999999999999998</v>
      </c>
      <c r="O68" s="13">
        <v>2.2999999999999998</v>
      </c>
      <c r="P68" s="11">
        <v>6</v>
      </c>
      <c r="Q68" s="11">
        <v>2000</v>
      </c>
      <c r="R68" s="14">
        <v>3</v>
      </c>
      <c r="S68" s="10" t="s">
        <v>133</v>
      </c>
      <c r="T68" s="10" t="s">
        <v>183</v>
      </c>
      <c r="U68" s="13">
        <v>15.7</v>
      </c>
      <c r="V68" s="11">
        <v>2</v>
      </c>
      <c r="W68" s="13">
        <v>165</v>
      </c>
    </row>
    <row r="69" spans="1:23" x14ac:dyDescent="0.25">
      <c r="A69" s="9">
        <v>1307</v>
      </c>
      <c r="B69" s="10" t="s">
        <v>184</v>
      </c>
      <c r="C69" s="9">
        <v>7974</v>
      </c>
      <c r="D69" s="10" t="s">
        <v>185</v>
      </c>
      <c r="E69" s="11" t="s">
        <v>186</v>
      </c>
      <c r="F69" s="10" t="s">
        <v>187</v>
      </c>
      <c r="G69" s="12" t="s">
        <v>188</v>
      </c>
      <c r="H69" s="11" t="s">
        <v>36</v>
      </c>
      <c r="I69" s="11" t="s">
        <v>30</v>
      </c>
      <c r="J69" s="11" t="s">
        <v>31</v>
      </c>
      <c r="K69" s="11" t="s">
        <v>32</v>
      </c>
      <c r="L69" s="11">
        <v>1</v>
      </c>
      <c r="M69" s="13">
        <v>1.3</v>
      </c>
      <c r="N69" s="13">
        <v>1.3</v>
      </c>
      <c r="O69" s="13">
        <v>1.3</v>
      </c>
      <c r="P69" s="11">
        <v>11</v>
      </c>
      <c r="Q69" s="11">
        <v>2001</v>
      </c>
      <c r="R69" s="14">
        <v>1</v>
      </c>
      <c r="S69" s="10" t="s">
        <v>189</v>
      </c>
      <c r="T69" s="10" t="s">
        <v>190</v>
      </c>
      <c r="U69" s="13">
        <v>18.8</v>
      </c>
      <c r="V69" s="11">
        <v>1</v>
      </c>
      <c r="W69" s="13">
        <v>196.9</v>
      </c>
    </row>
    <row r="70" spans="1:23" x14ac:dyDescent="0.25">
      <c r="A70" s="9">
        <v>1307</v>
      </c>
      <c r="B70" s="10" t="s">
        <v>184</v>
      </c>
      <c r="C70" s="9">
        <v>7974</v>
      </c>
      <c r="D70" s="10" t="s">
        <v>185</v>
      </c>
      <c r="E70" s="11" t="s">
        <v>186</v>
      </c>
      <c r="F70" s="10" t="s">
        <v>187</v>
      </c>
      <c r="G70" s="12" t="s">
        <v>191</v>
      </c>
      <c r="H70" s="11" t="s">
        <v>36</v>
      </c>
      <c r="I70" s="11" t="s">
        <v>30</v>
      </c>
      <c r="J70" s="11" t="s">
        <v>31</v>
      </c>
      <c r="K70" s="11" t="s">
        <v>32</v>
      </c>
      <c r="L70" s="11">
        <v>1</v>
      </c>
      <c r="M70" s="13">
        <v>1.3</v>
      </c>
      <c r="N70" s="13">
        <v>1.3</v>
      </c>
      <c r="O70" s="13">
        <v>1.3</v>
      </c>
      <c r="P70" s="11">
        <v>11</v>
      </c>
      <c r="Q70" s="11">
        <v>2001</v>
      </c>
      <c r="R70" s="14">
        <v>1</v>
      </c>
      <c r="S70" s="10" t="s">
        <v>189</v>
      </c>
      <c r="T70" s="10" t="s">
        <v>190</v>
      </c>
      <c r="U70" s="13">
        <v>18.8</v>
      </c>
      <c r="V70" s="11">
        <v>1</v>
      </c>
      <c r="W70" s="13">
        <v>196.9</v>
      </c>
    </row>
    <row r="71" spans="1:23" x14ac:dyDescent="0.25">
      <c r="A71" s="9">
        <v>9397</v>
      </c>
      <c r="B71" s="10" t="s">
        <v>192</v>
      </c>
      <c r="C71" s="9">
        <v>10005</v>
      </c>
      <c r="D71" s="10" t="s">
        <v>193</v>
      </c>
      <c r="E71" s="11" t="s">
        <v>144</v>
      </c>
      <c r="F71" s="10" t="s">
        <v>194</v>
      </c>
      <c r="G71" s="12" t="s">
        <v>195</v>
      </c>
      <c r="H71" s="11" t="s">
        <v>36</v>
      </c>
      <c r="I71" s="11" t="s">
        <v>30</v>
      </c>
      <c r="J71" s="11" t="s">
        <v>31</v>
      </c>
      <c r="K71" s="11" t="s">
        <v>53</v>
      </c>
      <c r="L71" s="11">
        <v>2</v>
      </c>
      <c r="M71" s="13">
        <v>17.399999999999999</v>
      </c>
      <c r="N71" s="13">
        <v>17</v>
      </c>
      <c r="O71" s="13">
        <v>16</v>
      </c>
      <c r="P71" s="11">
        <v>5</v>
      </c>
      <c r="Q71" s="11">
        <v>1988</v>
      </c>
      <c r="R71" s="14">
        <v>161</v>
      </c>
      <c r="S71" s="10" t="s">
        <v>54</v>
      </c>
      <c r="T71" s="10" t="s">
        <v>196</v>
      </c>
      <c r="U71" s="13">
        <v>15.4</v>
      </c>
      <c r="V71" s="11">
        <v>2</v>
      </c>
      <c r="W71" s="13">
        <v>80</v>
      </c>
    </row>
    <row r="72" spans="1:23" x14ac:dyDescent="0.25">
      <c r="A72" s="9">
        <v>61279</v>
      </c>
      <c r="B72" s="10" t="s">
        <v>197</v>
      </c>
      <c r="C72" s="9">
        <v>10027</v>
      </c>
      <c r="D72" s="10" t="s">
        <v>198</v>
      </c>
      <c r="E72" s="11" t="s">
        <v>144</v>
      </c>
      <c r="F72" s="10" t="s">
        <v>199</v>
      </c>
      <c r="G72" s="12" t="s">
        <v>200</v>
      </c>
      <c r="H72" s="11" t="s">
        <v>36</v>
      </c>
      <c r="I72" s="11" t="s">
        <v>30</v>
      </c>
      <c r="J72" s="11" t="s">
        <v>31</v>
      </c>
      <c r="K72" s="11" t="s">
        <v>53</v>
      </c>
      <c r="L72" s="11">
        <v>2</v>
      </c>
      <c r="M72" s="13">
        <v>9.4</v>
      </c>
      <c r="N72" s="13">
        <v>9.4</v>
      </c>
      <c r="O72" s="13">
        <v>9.4</v>
      </c>
      <c r="P72" s="11">
        <v>12</v>
      </c>
      <c r="Q72" s="11">
        <v>1985</v>
      </c>
      <c r="R72" s="14">
        <v>91</v>
      </c>
      <c r="S72" s="10" t="s">
        <v>201</v>
      </c>
      <c r="T72" s="10" t="s">
        <v>202</v>
      </c>
      <c r="U72" s="13">
        <v>25</v>
      </c>
      <c r="V72" s="11">
        <v>1</v>
      </c>
      <c r="W72" s="13">
        <v>80</v>
      </c>
    </row>
    <row r="73" spans="1:23" x14ac:dyDescent="0.25">
      <c r="A73" s="9">
        <v>2719</v>
      </c>
      <c r="B73" s="10" t="s">
        <v>203</v>
      </c>
      <c r="C73" s="9">
        <v>10191</v>
      </c>
      <c r="D73" s="10" t="s">
        <v>204</v>
      </c>
      <c r="E73" s="11" t="s">
        <v>144</v>
      </c>
      <c r="F73" s="10" t="s">
        <v>205</v>
      </c>
      <c r="G73" s="12" t="s">
        <v>200</v>
      </c>
      <c r="H73" s="11" t="s">
        <v>36</v>
      </c>
      <c r="I73" s="11" t="s">
        <v>30</v>
      </c>
      <c r="J73" s="11" t="s">
        <v>31</v>
      </c>
      <c r="K73" s="11" t="s">
        <v>53</v>
      </c>
      <c r="L73" s="11">
        <v>2</v>
      </c>
      <c r="M73" s="13">
        <v>8.6999999999999993</v>
      </c>
      <c r="N73" s="13">
        <v>8.6999999999999993</v>
      </c>
      <c r="O73" s="13">
        <v>8.6999999999999993</v>
      </c>
      <c r="P73" s="11">
        <v>12</v>
      </c>
      <c r="Q73" s="11">
        <v>1984</v>
      </c>
      <c r="R73" s="14">
        <v>134</v>
      </c>
      <c r="S73" s="10" t="s">
        <v>206</v>
      </c>
      <c r="T73" s="10" t="s">
        <v>207</v>
      </c>
      <c r="U73" s="13">
        <v>17</v>
      </c>
      <c r="V73" s="11">
        <v>1</v>
      </c>
      <c r="W73" s="13">
        <v>80</v>
      </c>
    </row>
    <row r="74" spans="1:23" x14ac:dyDescent="0.25">
      <c r="A74" s="9">
        <v>2770</v>
      </c>
      <c r="B74" s="10" t="s">
        <v>208</v>
      </c>
      <c r="C74" s="9">
        <v>10586</v>
      </c>
      <c r="D74" s="10" t="s">
        <v>209</v>
      </c>
      <c r="E74" s="11" t="s">
        <v>144</v>
      </c>
      <c r="F74" s="10" t="s">
        <v>205</v>
      </c>
      <c r="G74" s="12" t="s">
        <v>200</v>
      </c>
      <c r="H74" s="11" t="s">
        <v>36</v>
      </c>
      <c r="I74" s="11" t="s">
        <v>30</v>
      </c>
      <c r="J74" s="11" t="s">
        <v>31</v>
      </c>
      <c r="K74" s="11" t="s">
        <v>53</v>
      </c>
      <c r="L74" s="11">
        <v>2</v>
      </c>
      <c r="M74" s="13">
        <v>59.6</v>
      </c>
      <c r="N74" s="13">
        <v>59.6</v>
      </c>
      <c r="O74" s="13">
        <v>59.6</v>
      </c>
      <c r="P74" s="11">
        <v>12</v>
      </c>
      <c r="Q74" s="11">
        <v>1984</v>
      </c>
      <c r="R74" s="14">
        <v>114</v>
      </c>
      <c r="S74" s="10" t="s">
        <v>210</v>
      </c>
      <c r="T74" s="10" t="s">
        <v>211</v>
      </c>
      <c r="U74" s="13">
        <v>22.4</v>
      </c>
      <c r="V74" s="11">
        <v>1</v>
      </c>
      <c r="W74" s="13">
        <v>180</v>
      </c>
    </row>
    <row r="75" spans="1:23" x14ac:dyDescent="0.25">
      <c r="A75" s="9">
        <v>2770</v>
      </c>
      <c r="B75" s="10" t="s">
        <v>208</v>
      </c>
      <c r="C75" s="9">
        <v>10597</v>
      </c>
      <c r="D75" s="10" t="s">
        <v>212</v>
      </c>
      <c r="E75" s="11" t="s">
        <v>144</v>
      </c>
      <c r="F75" s="10" t="s">
        <v>205</v>
      </c>
      <c r="G75" s="12" t="s">
        <v>213</v>
      </c>
      <c r="H75" s="11" t="s">
        <v>36</v>
      </c>
      <c r="I75" s="11" t="s">
        <v>30</v>
      </c>
      <c r="J75" s="11" t="s">
        <v>31</v>
      </c>
      <c r="K75" s="11" t="s">
        <v>53</v>
      </c>
      <c r="L75" s="11">
        <v>2</v>
      </c>
      <c r="M75" s="13">
        <v>29</v>
      </c>
      <c r="N75" s="13">
        <v>29</v>
      </c>
      <c r="O75" s="13">
        <v>29</v>
      </c>
      <c r="P75" s="11">
        <v>1</v>
      </c>
      <c r="Q75" s="11">
        <v>1984</v>
      </c>
      <c r="R75" s="14">
        <v>239</v>
      </c>
      <c r="S75" s="10" t="s">
        <v>206</v>
      </c>
      <c r="T75" s="10" t="s">
        <v>214</v>
      </c>
      <c r="U75" s="13">
        <v>22.4</v>
      </c>
      <c r="V75" s="11">
        <v>1</v>
      </c>
      <c r="W75" s="13">
        <v>85</v>
      </c>
    </row>
    <row r="76" spans="1:23" x14ac:dyDescent="0.25">
      <c r="A76" s="9">
        <v>16630</v>
      </c>
      <c r="B76" s="10" t="s">
        <v>215</v>
      </c>
      <c r="C76" s="9">
        <v>10718</v>
      </c>
      <c r="D76" s="10" t="s">
        <v>216</v>
      </c>
      <c r="E76" s="11" t="s">
        <v>144</v>
      </c>
      <c r="F76" s="10" t="s">
        <v>199</v>
      </c>
      <c r="G76" s="12" t="s">
        <v>217</v>
      </c>
      <c r="H76" s="11" t="s">
        <v>36</v>
      </c>
      <c r="I76" s="11" t="s">
        <v>30</v>
      </c>
      <c r="J76" s="11" t="s">
        <v>31</v>
      </c>
      <c r="K76" s="11" t="s">
        <v>53</v>
      </c>
      <c r="L76" s="11">
        <v>2</v>
      </c>
      <c r="M76" s="13">
        <v>11.7</v>
      </c>
      <c r="N76" s="13">
        <v>11.7</v>
      </c>
      <c r="O76" s="13">
        <v>11.7</v>
      </c>
      <c r="P76" s="11">
        <v>1</v>
      </c>
      <c r="Q76" s="11">
        <v>1985</v>
      </c>
      <c r="R76" s="14">
        <v>12</v>
      </c>
      <c r="S76" s="10" t="s">
        <v>45</v>
      </c>
      <c r="T76" s="10" t="s">
        <v>218</v>
      </c>
      <c r="U76" s="13">
        <v>21</v>
      </c>
      <c r="V76" s="11">
        <v>1</v>
      </c>
      <c r="W76" s="13">
        <v>185</v>
      </c>
    </row>
    <row r="77" spans="1:23" x14ac:dyDescent="0.25">
      <c r="A77" s="9">
        <v>11427</v>
      </c>
      <c r="B77" s="10" t="s">
        <v>219</v>
      </c>
      <c r="C77" s="9">
        <v>10823</v>
      </c>
      <c r="D77" s="10" t="s">
        <v>220</v>
      </c>
      <c r="E77" s="11" t="s">
        <v>137</v>
      </c>
      <c r="F77" s="10" t="s">
        <v>221</v>
      </c>
      <c r="G77" s="12" t="s">
        <v>222</v>
      </c>
      <c r="H77" s="11" t="s">
        <v>36</v>
      </c>
      <c r="I77" s="11" t="s">
        <v>30</v>
      </c>
      <c r="J77" s="11" t="s">
        <v>31</v>
      </c>
      <c r="K77" s="11" t="s">
        <v>223</v>
      </c>
      <c r="L77" s="11">
        <v>5</v>
      </c>
      <c r="M77" s="13">
        <v>0.6</v>
      </c>
      <c r="N77" s="13">
        <v>0.6</v>
      </c>
      <c r="O77" s="13">
        <v>0.6</v>
      </c>
      <c r="P77" s="11">
        <v>11</v>
      </c>
      <c r="Q77" s="11">
        <v>2009</v>
      </c>
      <c r="R77" s="14">
        <v>1</v>
      </c>
      <c r="S77" s="10" t="s">
        <v>54</v>
      </c>
      <c r="T77" s="10" t="s">
        <v>224</v>
      </c>
      <c r="U77" s="13">
        <v>20.399999999999999</v>
      </c>
      <c r="V77" s="11">
        <v>2</v>
      </c>
      <c r="W77" s="13">
        <v>195</v>
      </c>
    </row>
    <row r="78" spans="1:23" x14ac:dyDescent="0.25">
      <c r="A78" s="9">
        <v>11427</v>
      </c>
      <c r="B78" s="10" t="s">
        <v>219</v>
      </c>
      <c r="C78" s="9">
        <v>10823</v>
      </c>
      <c r="D78" s="10" t="s">
        <v>220</v>
      </c>
      <c r="E78" s="11" t="s">
        <v>137</v>
      </c>
      <c r="F78" s="10" t="s">
        <v>221</v>
      </c>
      <c r="G78" s="12" t="s">
        <v>225</v>
      </c>
      <c r="H78" s="11" t="s">
        <v>36</v>
      </c>
      <c r="I78" s="11" t="s">
        <v>30</v>
      </c>
      <c r="J78" s="11" t="s">
        <v>31</v>
      </c>
      <c r="K78" s="11" t="s">
        <v>223</v>
      </c>
      <c r="L78" s="11">
        <v>5</v>
      </c>
      <c r="M78" s="13">
        <v>0.6</v>
      </c>
      <c r="N78" s="13">
        <v>0.6</v>
      </c>
      <c r="O78" s="13">
        <v>0.6</v>
      </c>
      <c r="P78" s="11">
        <v>11</v>
      </c>
      <c r="Q78" s="11">
        <v>2009</v>
      </c>
      <c r="R78" s="14">
        <v>1</v>
      </c>
      <c r="S78" s="10" t="s">
        <v>54</v>
      </c>
      <c r="T78" s="10" t="s">
        <v>224</v>
      </c>
      <c r="U78" s="13">
        <v>20.399999999999999</v>
      </c>
      <c r="V78" s="11">
        <v>2</v>
      </c>
      <c r="W78" s="13">
        <v>195</v>
      </c>
    </row>
    <row r="79" spans="1:23" x14ac:dyDescent="0.25">
      <c r="A79" s="9">
        <v>20707</v>
      </c>
      <c r="B79" s="10" t="s">
        <v>226</v>
      </c>
      <c r="C79" s="9">
        <v>50276</v>
      </c>
      <c r="D79" s="10" t="s">
        <v>226</v>
      </c>
      <c r="E79" s="11" t="s">
        <v>144</v>
      </c>
      <c r="F79" s="10" t="s">
        <v>199</v>
      </c>
      <c r="G79" s="12" t="s">
        <v>200</v>
      </c>
      <c r="H79" s="11" t="s">
        <v>36</v>
      </c>
      <c r="I79" s="11" t="s">
        <v>30</v>
      </c>
      <c r="J79" s="11" t="s">
        <v>31</v>
      </c>
      <c r="K79" s="11" t="s">
        <v>53</v>
      </c>
      <c r="L79" s="11">
        <v>2</v>
      </c>
      <c r="M79" s="13">
        <v>5.9</v>
      </c>
      <c r="N79" s="13">
        <v>5.9</v>
      </c>
      <c r="O79" s="13">
        <v>5.9</v>
      </c>
      <c r="P79" s="11">
        <v>12</v>
      </c>
      <c r="Q79" s="11">
        <v>1986</v>
      </c>
      <c r="R79" s="14">
        <v>60</v>
      </c>
      <c r="S79" s="10" t="s">
        <v>227</v>
      </c>
      <c r="T79" s="10" t="s">
        <v>228</v>
      </c>
      <c r="U79" s="13">
        <v>17.5</v>
      </c>
      <c r="V79" s="11">
        <v>2</v>
      </c>
      <c r="W79" s="13">
        <v>80</v>
      </c>
    </row>
    <row r="80" spans="1:23" x14ac:dyDescent="0.25">
      <c r="A80" s="9">
        <v>16630</v>
      </c>
      <c r="B80" s="10" t="s">
        <v>215</v>
      </c>
      <c r="C80" s="9">
        <v>50281</v>
      </c>
      <c r="D80" s="10" t="s">
        <v>229</v>
      </c>
      <c r="E80" s="11" t="s">
        <v>144</v>
      </c>
      <c r="F80" s="10" t="s">
        <v>199</v>
      </c>
      <c r="G80" s="12" t="s">
        <v>230</v>
      </c>
      <c r="H80" s="11" t="s">
        <v>36</v>
      </c>
      <c r="I80" s="11" t="s">
        <v>30</v>
      </c>
      <c r="J80" s="11" t="s">
        <v>31</v>
      </c>
      <c r="K80" s="11" t="s">
        <v>53</v>
      </c>
      <c r="L80" s="11">
        <v>2</v>
      </c>
      <c r="M80" s="13">
        <v>31</v>
      </c>
      <c r="N80" s="13">
        <v>31</v>
      </c>
      <c r="O80" s="13">
        <v>31</v>
      </c>
      <c r="P80" s="11">
        <v>3</v>
      </c>
      <c r="Q80" s="11">
        <v>1983</v>
      </c>
      <c r="R80" s="14">
        <v>111</v>
      </c>
      <c r="S80" s="10" t="s">
        <v>54</v>
      </c>
      <c r="T80" s="10" t="s">
        <v>231</v>
      </c>
      <c r="U80" s="13">
        <v>22</v>
      </c>
      <c r="V80" s="11">
        <v>1</v>
      </c>
      <c r="W80" s="13">
        <v>131</v>
      </c>
    </row>
    <row r="81" spans="1:23" x14ac:dyDescent="0.25">
      <c r="A81" s="9">
        <v>20791</v>
      </c>
      <c r="B81" s="10" t="s">
        <v>232</v>
      </c>
      <c r="C81" s="9">
        <v>50386</v>
      </c>
      <c r="D81" s="10" t="s">
        <v>233</v>
      </c>
      <c r="E81" s="11" t="s">
        <v>144</v>
      </c>
      <c r="F81" s="10" t="s">
        <v>205</v>
      </c>
      <c r="G81" s="12" t="s">
        <v>234</v>
      </c>
      <c r="H81" s="11" t="s">
        <v>36</v>
      </c>
      <c r="I81" s="11" t="s">
        <v>30</v>
      </c>
      <c r="J81" s="11" t="s">
        <v>31</v>
      </c>
      <c r="K81" s="11" t="s">
        <v>53</v>
      </c>
      <c r="L81" s="11">
        <v>2</v>
      </c>
      <c r="M81" s="13">
        <v>15.3</v>
      </c>
      <c r="N81" s="13">
        <v>15.3</v>
      </c>
      <c r="O81" s="13">
        <v>15.3</v>
      </c>
      <c r="P81" s="11">
        <v>12</v>
      </c>
      <c r="Q81" s="11">
        <v>1982</v>
      </c>
      <c r="R81" s="14">
        <v>60</v>
      </c>
      <c r="S81" s="10" t="s">
        <v>54</v>
      </c>
      <c r="T81" s="10" t="s">
        <v>235</v>
      </c>
      <c r="U81" s="13">
        <v>19</v>
      </c>
      <c r="V81" s="11">
        <v>1</v>
      </c>
      <c r="W81" s="13">
        <v>262</v>
      </c>
    </row>
    <row r="82" spans="1:23" x14ac:dyDescent="0.25">
      <c r="A82" s="9">
        <v>2770</v>
      </c>
      <c r="B82" s="10" t="s">
        <v>208</v>
      </c>
      <c r="C82" s="9">
        <v>50485</v>
      </c>
      <c r="D82" s="10" t="s">
        <v>236</v>
      </c>
      <c r="E82" s="11" t="s">
        <v>144</v>
      </c>
      <c r="F82" s="10" t="s">
        <v>199</v>
      </c>
      <c r="G82" s="12" t="s">
        <v>237</v>
      </c>
      <c r="H82" s="11" t="s">
        <v>36</v>
      </c>
      <c r="I82" s="11" t="s">
        <v>30</v>
      </c>
      <c r="J82" s="11" t="s">
        <v>31</v>
      </c>
      <c r="K82" s="11" t="s">
        <v>53</v>
      </c>
      <c r="L82" s="11">
        <v>2</v>
      </c>
      <c r="M82" s="13">
        <v>21.7</v>
      </c>
      <c r="N82" s="13">
        <v>21.7</v>
      </c>
      <c r="O82" s="13">
        <v>21.7</v>
      </c>
      <c r="P82" s="11">
        <v>12</v>
      </c>
      <c r="Q82" s="11">
        <v>1985</v>
      </c>
      <c r="R82" s="14">
        <v>201</v>
      </c>
      <c r="S82" s="10" t="s">
        <v>210</v>
      </c>
      <c r="T82" s="10" t="s">
        <v>238</v>
      </c>
      <c r="U82" s="13">
        <v>12</v>
      </c>
      <c r="V82" s="11">
        <v>1</v>
      </c>
      <c r="W82" s="13">
        <v>80</v>
      </c>
    </row>
    <row r="83" spans="1:23" x14ac:dyDescent="0.25">
      <c r="A83" s="9">
        <v>2770</v>
      </c>
      <c r="B83" s="10" t="s">
        <v>208</v>
      </c>
      <c r="C83" s="9">
        <v>50485</v>
      </c>
      <c r="D83" s="10" t="s">
        <v>236</v>
      </c>
      <c r="E83" s="11" t="s">
        <v>144</v>
      </c>
      <c r="F83" s="10" t="s">
        <v>199</v>
      </c>
      <c r="G83" s="12" t="s">
        <v>239</v>
      </c>
      <c r="H83" s="11" t="s">
        <v>36</v>
      </c>
      <c r="I83" s="11" t="s">
        <v>30</v>
      </c>
      <c r="J83" s="11" t="s">
        <v>31</v>
      </c>
      <c r="K83" s="11" t="s">
        <v>53</v>
      </c>
      <c r="L83" s="11">
        <v>2</v>
      </c>
      <c r="M83" s="13">
        <v>3.4</v>
      </c>
      <c r="N83" s="13">
        <v>3.4</v>
      </c>
      <c r="O83" s="13">
        <v>3.4</v>
      </c>
      <c r="P83" s="11">
        <v>12</v>
      </c>
      <c r="Q83" s="11">
        <v>1984</v>
      </c>
      <c r="R83" s="14">
        <v>53</v>
      </c>
      <c r="S83" s="10" t="s">
        <v>210</v>
      </c>
      <c r="T83" s="10" t="s">
        <v>240</v>
      </c>
      <c r="U83" s="13">
        <v>12</v>
      </c>
      <c r="V83" s="11">
        <v>1</v>
      </c>
      <c r="W83" s="13">
        <v>80</v>
      </c>
    </row>
    <row r="84" spans="1:23" x14ac:dyDescent="0.25">
      <c r="A84" s="9">
        <v>56899</v>
      </c>
      <c r="B84" s="10" t="s">
        <v>241</v>
      </c>
      <c r="C84" s="9">
        <v>50532</v>
      </c>
      <c r="D84" s="10" t="s">
        <v>242</v>
      </c>
      <c r="E84" s="11" t="s">
        <v>144</v>
      </c>
      <c r="F84" s="10" t="s">
        <v>205</v>
      </c>
      <c r="G84" s="12" t="s">
        <v>243</v>
      </c>
      <c r="H84" s="11" t="s">
        <v>36</v>
      </c>
      <c r="I84" s="11" t="s">
        <v>30</v>
      </c>
      <c r="J84" s="11" t="s">
        <v>31</v>
      </c>
      <c r="K84" s="11" t="s">
        <v>53</v>
      </c>
      <c r="L84" s="11">
        <v>2</v>
      </c>
      <c r="M84" s="13">
        <v>1.5</v>
      </c>
      <c r="N84" s="13">
        <v>1.5</v>
      </c>
      <c r="O84" s="13">
        <v>1.5</v>
      </c>
      <c r="P84" s="11">
        <v>5</v>
      </c>
      <c r="Q84" s="11">
        <v>2000</v>
      </c>
      <c r="R84" s="14">
        <v>1</v>
      </c>
      <c r="S84" s="10" t="s">
        <v>45</v>
      </c>
      <c r="T84" s="10" t="s">
        <v>218</v>
      </c>
      <c r="U84" s="13">
        <v>19.5</v>
      </c>
      <c r="V84" s="11">
        <v>2</v>
      </c>
      <c r="W84" s="13">
        <v>210</v>
      </c>
    </row>
    <row r="85" spans="1:23" x14ac:dyDescent="0.25">
      <c r="A85" s="9">
        <v>56899</v>
      </c>
      <c r="B85" s="10" t="s">
        <v>241</v>
      </c>
      <c r="C85" s="9">
        <v>50532</v>
      </c>
      <c r="D85" s="10" t="s">
        <v>242</v>
      </c>
      <c r="E85" s="11" t="s">
        <v>144</v>
      </c>
      <c r="F85" s="10" t="s">
        <v>205</v>
      </c>
      <c r="G85" s="12" t="s">
        <v>244</v>
      </c>
      <c r="H85" s="11" t="s">
        <v>36</v>
      </c>
      <c r="I85" s="11" t="s">
        <v>30</v>
      </c>
      <c r="J85" s="11" t="s">
        <v>31</v>
      </c>
      <c r="K85" s="11" t="s">
        <v>53</v>
      </c>
      <c r="L85" s="11">
        <v>2</v>
      </c>
      <c r="M85" s="13">
        <v>17.3</v>
      </c>
      <c r="N85" s="13">
        <v>17.3</v>
      </c>
      <c r="O85" s="13">
        <v>17.3</v>
      </c>
      <c r="P85" s="11">
        <v>12</v>
      </c>
      <c r="Q85" s="11">
        <v>1981</v>
      </c>
      <c r="R85" s="14">
        <v>241</v>
      </c>
      <c r="S85" s="10" t="s">
        <v>54</v>
      </c>
      <c r="T85" s="10" t="s">
        <v>106</v>
      </c>
      <c r="U85" s="13">
        <v>16.5</v>
      </c>
      <c r="V85" s="11">
        <v>1</v>
      </c>
      <c r="W85" s="13">
        <v>80</v>
      </c>
    </row>
    <row r="86" spans="1:23" x14ac:dyDescent="0.25">
      <c r="A86" s="9">
        <v>61279</v>
      </c>
      <c r="B86" s="10" t="s">
        <v>197</v>
      </c>
      <c r="C86" s="9">
        <v>50533</v>
      </c>
      <c r="D86" s="10" t="s">
        <v>245</v>
      </c>
      <c r="E86" s="11" t="s">
        <v>144</v>
      </c>
      <c r="F86" s="10" t="s">
        <v>199</v>
      </c>
      <c r="G86" s="12" t="s">
        <v>244</v>
      </c>
      <c r="H86" s="11" t="s">
        <v>36</v>
      </c>
      <c r="I86" s="11" t="s">
        <v>30</v>
      </c>
      <c r="J86" s="11" t="s">
        <v>31</v>
      </c>
      <c r="K86" s="11" t="s">
        <v>53</v>
      </c>
      <c r="L86" s="11">
        <v>2</v>
      </c>
      <c r="M86" s="13">
        <v>19</v>
      </c>
      <c r="N86" s="13">
        <v>19</v>
      </c>
      <c r="O86" s="13">
        <v>19</v>
      </c>
      <c r="P86" s="11">
        <v>11</v>
      </c>
      <c r="Q86" s="11">
        <v>1985</v>
      </c>
      <c r="R86" s="14">
        <v>228</v>
      </c>
      <c r="S86" s="10" t="s">
        <v>54</v>
      </c>
      <c r="T86" s="10" t="s">
        <v>246</v>
      </c>
      <c r="U86" s="13">
        <v>22</v>
      </c>
      <c r="V86" s="11">
        <v>1</v>
      </c>
      <c r="W86" s="13">
        <v>80</v>
      </c>
    </row>
    <row r="87" spans="1:23" x14ac:dyDescent="0.25">
      <c r="A87" s="9">
        <v>11556</v>
      </c>
      <c r="B87" s="10" t="s">
        <v>247</v>
      </c>
      <c r="C87" s="9">
        <v>50535</v>
      </c>
      <c r="D87" s="10" t="s">
        <v>248</v>
      </c>
      <c r="E87" s="11" t="s">
        <v>144</v>
      </c>
      <c r="F87" s="10" t="s">
        <v>199</v>
      </c>
      <c r="G87" s="12" t="s">
        <v>244</v>
      </c>
      <c r="H87" s="11" t="s">
        <v>36</v>
      </c>
      <c r="I87" s="11" t="s">
        <v>30</v>
      </c>
      <c r="J87" s="11" t="s">
        <v>31</v>
      </c>
      <c r="K87" s="11" t="s">
        <v>53</v>
      </c>
      <c r="L87" s="11">
        <v>2</v>
      </c>
      <c r="M87" s="13">
        <v>29.9</v>
      </c>
      <c r="N87" s="13">
        <v>29.9</v>
      </c>
      <c r="O87" s="13">
        <v>29.9</v>
      </c>
      <c r="P87" s="11">
        <v>11</v>
      </c>
      <c r="Q87" s="11">
        <v>1984</v>
      </c>
      <c r="R87" s="14">
        <v>460</v>
      </c>
      <c r="S87" s="10" t="s">
        <v>54</v>
      </c>
      <c r="T87" s="10" t="s">
        <v>106</v>
      </c>
      <c r="U87" s="13">
        <v>15.7</v>
      </c>
      <c r="V87" s="11">
        <v>1</v>
      </c>
      <c r="W87" s="13">
        <v>80</v>
      </c>
    </row>
    <row r="88" spans="1:23" x14ac:dyDescent="0.25">
      <c r="A88" s="9">
        <v>17288</v>
      </c>
      <c r="B88" s="10" t="s">
        <v>249</v>
      </c>
      <c r="C88" s="9">
        <v>50536</v>
      </c>
      <c r="D88" s="10" t="s">
        <v>249</v>
      </c>
      <c r="E88" s="11" t="s">
        <v>144</v>
      </c>
      <c r="F88" s="10" t="s">
        <v>205</v>
      </c>
      <c r="G88" s="12" t="s">
        <v>244</v>
      </c>
      <c r="H88" s="11" t="s">
        <v>36</v>
      </c>
      <c r="I88" s="11" t="s">
        <v>30</v>
      </c>
      <c r="J88" s="11" t="s">
        <v>31</v>
      </c>
      <c r="K88" s="11" t="s">
        <v>53</v>
      </c>
      <c r="L88" s="11">
        <v>2</v>
      </c>
      <c r="M88" s="13">
        <v>76.900000000000006</v>
      </c>
      <c r="N88" s="13">
        <v>76.900000000000006</v>
      </c>
      <c r="O88" s="13">
        <v>76.900000000000006</v>
      </c>
      <c r="P88" s="11">
        <v>2</v>
      </c>
      <c r="Q88" s="11">
        <v>1991</v>
      </c>
      <c r="R88" s="14">
        <v>313</v>
      </c>
      <c r="S88" s="10" t="s">
        <v>54</v>
      </c>
      <c r="T88" s="10" t="s">
        <v>235</v>
      </c>
      <c r="U88" s="13">
        <v>23</v>
      </c>
      <c r="V88" s="11">
        <v>1</v>
      </c>
      <c r="W88" s="13">
        <v>185</v>
      </c>
    </row>
    <row r="89" spans="1:23" x14ac:dyDescent="0.25">
      <c r="A89" s="9">
        <v>49751</v>
      </c>
      <c r="B89" s="10" t="s">
        <v>250</v>
      </c>
      <c r="C89" s="9">
        <v>50552</v>
      </c>
      <c r="D89" s="10" t="s">
        <v>251</v>
      </c>
      <c r="E89" s="11" t="s">
        <v>144</v>
      </c>
      <c r="F89" s="10" t="s">
        <v>199</v>
      </c>
      <c r="G89" s="12" t="s">
        <v>244</v>
      </c>
      <c r="H89" s="11" t="s">
        <v>36</v>
      </c>
      <c r="I89" s="11" t="s">
        <v>30</v>
      </c>
      <c r="J89" s="11" t="s">
        <v>31</v>
      </c>
      <c r="K89" s="11" t="s">
        <v>53</v>
      </c>
      <c r="L89" s="11">
        <v>2</v>
      </c>
      <c r="M89" s="13">
        <v>39.700000000000003</v>
      </c>
      <c r="N89" s="13">
        <v>39.700000000000003</v>
      </c>
      <c r="O89" s="13">
        <v>39.700000000000003</v>
      </c>
      <c r="P89" s="11">
        <v>1</v>
      </c>
      <c r="Q89" s="11">
        <v>1999</v>
      </c>
      <c r="R89" s="14">
        <v>53</v>
      </c>
      <c r="S89" s="10" t="s">
        <v>133</v>
      </c>
      <c r="T89" s="10" t="s">
        <v>252</v>
      </c>
      <c r="U89" s="13">
        <v>19</v>
      </c>
      <c r="V89" s="11">
        <v>2</v>
      </c>
      <c r="W89" s="13">
        <v>213</v>
      </c>
    </row>
    <row r="90" spans="1:23" x14ac:dyDescent="0.25">
      <c r="A90" s="9">
        <v>61208</v>
      </c>
      <c r="B90" s="10" t="s">
        <v>253</v>
      </c>
      <c r="C90" s="9">
        <v>50553</v>
      </c>
      <c r="D90" s="10" t="s">
        <v>254</v>
      </c>
      <c r="E90" s="11" t="s">
        <v>144</v>
      </c>
      <c r="F90" s="10" t="s">
        <v>199</v>
      </c>
      <c r="G90" s="12" t="s">
        <v>128</v>
      </c>
      <c r="H90" s="11" t="s">
        <v>36</v>
      </c>
      <c r="I90" s="11" t="s">
        <v>30</v>
      </c>
      <c r="J90" s="11" t="s">
        <v>31</v>
      </c>
      <c r="K90" s="11" t="s">
        <v>53</v>
      </c>
      <c r="L90" s="11">
        <v>2</v>
      </c>
      <c r="M90" s="13">
        <v>20</v>
      </c>
      <c r="N90" s="13">
        <v>20</v>
      </c>
      <c r="O90" s="13">
        <v>20</v>
      </c>
      <c r="P90" s="11">
        <v>9</v>
      </c>
      <c r="Q90" s="11">
        <v>2008</v>
      </c>
      <c r="R90" s="14">
        <v>8</v>
      </c>
      <c r="S90" s="10" t="s">
        <v>255</v>
      </c>
      <c r="T90" s="10" t="s">
        <v>256</v>
      </c>
      <c r="U90" s="13">
        <v>19</v>
      </c>
      <c r="V90" s="11">
        <v>2</v>
      </c>
      <c r="W90" s="13">
        <v>262.39999999999998</v>
      </c>
    </row>
    <row r="91" spans="1:23" x14ac:dyDescent="0.25">
      <c r="A91" s="9">
        <v>2770</v>
      </c>
      <c r="B91" s="10" t="s">
        <v>208</v>
      </c>
      <c r="C91" s="9">
        <v>50690</v>
      </c>
      <c r="D91" s="10" t="s">
        <v>257</v>
      </c>
      <c r="E91" s="11" t="s">
        <v>144</v>
      </c>
      <c r="F91" s="10" t="s">
        <v>199</v>
      </c>
      <c r="G91" s="12" t="s">
        <v>237</v>
      </c>
      <c r="H91" s="11" t="s">
        <v>36</v>
      </c>
      <c r="I91" s="11" t="s">
        <v>30</v>
      </c>
      <c r="J91" s="11" t="s">
        <v>31</v>
      </c>
      <c r="K91" s="11" t="s">
        <v>53</v>
      </c>
      <c r="L91" s="11">
        <v>2</v>
      </c>
      <c r="M91" s="13">
        <v>43.4</v>
      </c>
      <c r="N91" s="13">
        <v>43.4</v>
      </c>
      <c r="O91" s="13">
        <v>43.4</v>
      </c>
      <c r="P91" s="11">
        <v>6</v>
      </c>
      <c r="Q91" s="11">
        <v>1999</v>
      </c>
      <c r="R91" s="14">
        <v>62</v>
      </c>
      <c r="S91" s="10" t="s">
        <v>210</v>
      </c>
      <c r="T91" s="10" t="s">
        <v>211</v>
      </c>
      <c r="U91" s="13">
        <v>22.4</v>
      </c>
      <c r="V91" s="11">
        <v>1</v>
      </c>
      <c r="W91" s="13">
        <v>180</v>
      </c>
    </row>
    <row r="92" spans="1:23" x14ac:dyDescent="0.25">
      <c r="A92" s="9">
        <v>13938</v>
      </c>
      <c r="B92" s="10" t="s">
        <v>258</v>
      </c>
      <c r="C92" s="9">
        <v>50754</v>
      </c>
      <c r="D92" s="10" t="s">
        <v>259</v>
      </c>
      <c r="E92" s="11" t="s">
        <v>144</v>
      </c>
      <c r="F92" s="10" t="s">
        <v>205</v>
      </c>
      <c r="G92" s="12" t="s">
        <v>237</v>
      </c>
      <c r="H92" s="11" t="s">
        <v>36</v>
      </c>
      <c r="I92" s="11" t="s">
        <v>30</v>
      </c>
      <c r="J92" s="11" t="s">
        <v>31</v>
      </c>
      <c r="K92" s="11" t="s">
        <v>53</v>
      </c>
      <c r="L92" s="11">
        <v>2</v>
      </c>
      <c r="M92" s="13">
        <v>3.5</v>
      </c>
      <c r="N92" s="13">
        <v>3.5</v>
      </c>
      <c r="O92" s="13">
        <v>3.5</v>
      </c>
      <c r="P92" s="11">
        <v>6</v>
      </c>
      <c r="Q92" s="11">
        <v>1982</v>
      </c>
      <c r="R92" s="14">
        <v>37</v>
      </c>
      <c r="S92" s="10" t="s">
        <v>206</v>
      </c>
      <c r="T92" s="10" t="s">
        <v>214</v>
      </c>
      <c r="U92" s="13">
        <v>22.4</v>
      </c>
      <c r="V92" s="11">
        <v>1</v>
      </c>
      <c r="W92" s="13">
        <v>85</v>
      </c>
    </row>
    <row r="93" spans="1:23" x14ac:dyDescent="0.25">
      <c r="A93" s="9">
        <v>13938</v>
      </c>
      <c r="B93" s="10" t="s">
        <v>258</v>
      </c>
      <c r="C93" s="9">
        <v>50754</v>
      </c>
      <c r="D93" s="10" t="s">
        <v>259</v>
      </c>
      <c r="E93" s="11" t="s">
        <v>144</v>
      </c>
      <c r="F93" s="10" t="s">
        <v>205</v>
      </c>
      <c r="G93" s="12" t="s">
        <v>239</v>
      </c>
      <c r="H93" s="11" t="s">
        <v>36</v>
      </c>
      <c r="I93" s="11" t="s">
        <v>30</v>
      </c>
      <c r="J93" s="11" t="s">
        <v>31</v>
      </c>
      <c r="K93" s="11" t="s">
        <v>53</v>
      </c>
      <c r="L93" s="11">
        <v>2</v>
      </c>
      <c r="M93" s="13">
        <v>4.2</v>
      </c>
      <c r="N93" s="13">
        <v>4.2</v>
      </c>
      <c r="O93" s="13">
        <v>4.2</v>
      </c>
      <c r="P93" s="11">
        <v>12</v>
      </c>
      <c r="Q93" s="11">
        <v>1993</v>
      </c>
      <c r="R93" s="14">
        <v>7</v>
      </c>
      <c r="S93" s="10" t="s">
        <v>210</v>
      </c>
      <c r="T93" s="10" t="s">
        <v>260</v>
      </c>
      <c r="U93" s="13">
        <v>22.4</v>
      </c>
      <c r="V93" s="11">
        <v>1</v>
      </c>
      <c r="W93" s="13">
        <v>180</v>
      </c>
    </row>
    <row r="94" spans="1:23" x14ac:dyDescent="0.25">
      <c r="A94" s="9">
        <v>13938</v>
      </c>
      <c r="B94" s="10" t="s">
        <v>258</v>
      </c>
      <c r="C94" s="9">
        <v>50754</v>
      </c>
      <c r="D94" s="10" t="s">
        <v>259</v>
      </c>
      <c r="E94" s="11" t="s">
        <v>144</v>
      </c>
      <c r="F94" s="10" t="s">
        <v>205</v>
      </c>
      <c r="G94" s="12" t="s">
        <v>261</v>
      </c>
      <c r="H94" s="11" t="s">
        <v>36</v>
      </c>
      <c r="I94" s="11" t="s">
        <v>30</v>
      </c>
      <c r="J94" s="11" t="s">
        <v>31</v>
      </c>
      <c r="K94" s="11" t="s">
        <v>53</v>
      </c>
      <c r="L94" s="11">
        <v>2</v>
      </c>
      <c r="M94" s="13">
        <v>23.1</v>
      </c>
      <c r="N94" s="13">
        <v>23.1</v>
      </c>
      <c r="O94" s="13">
        <v>23.1</v>
      </c>
      <c r="P94" s="11">
        <v>6</v>
      </c>
      <c r="Q94" s="11">
        <v>1999</v>
      </c>
      <c r="R94" s="14">
        <v>33</v>
      </c>
      <c r="S94" s="10" t="s">
        <v>210</v>
      </c>
      <c r="T94" s="10" t="s">
        <v>260</v>
      </c>
      <c r="U94" s="13">
        <v>22.4</v>
      </c>
      <c r="V94" s="11">
        <v>1</v>
      </c>
      <c r="W94" s="13">
        <v>180</v>
      </c>
    </row>
    <row r="95" spans="1:23" x14ac:dyDescent="0.25">
      <c r="A95" s="9">
        <v>13938</v>
      </c>
      <c r="B95" s="10" t="s">
        <v>258</v>
      </c>
      <c r="C95" s="9">
        <v>50754</v>
      </c>
      <c r="D95" s="10" t="s">
        <v>259</v>
      </c>
      <c r="E95" s="11" t="s">
        <v>144</v>
      </c>
      <c r="F95" s="10" t="s">
        <v>205</v>
      </c>
      <c r="G95" s="12" t="s">
        <v>262</v>
      </c>
      <c r="H95" s="11" t="s">
        <v>36</v>
      </c>
      <c r="I95" s="11" t="s">
        <v>30</v>
      </c>
      <c r="J95" s="11" t="s">
        <v>31</v>
      </c>
      <c r="K95" s="11" t="s">
        <v>53</v>
      </c>
      <c r="L95" s="11">
        <v>2</v>
      </c>
      <c r="M95" s="13">
        <v>3.7</v>
      </c>
      <c r="N95" s="13">
        <v>3.7</v>
      </c>
      <c r="O95" s="13">
        <v>3.7</v>
      </c>
      <c r="P95" s="11">
        <v>6</v>
      </c>
      <c r="Q95" s="11">
        <v>1999</v>
      </c>
      <c r="R95" s="14">
        <v>4</v>
      </c>
      <c r="S95" s="10" t="s">
        <v>210</v>
      </c>
      <c r="T95" s="10" t="s">
        <v>260</v>
      </c>
      <c r="U95" s="13">
        <v>22.4</v>
      </c>
      <c r="V95" s="11">
        <v>1</v>
      </c>
      <c r="W95" s="13">
        <v>180</v>
      </c>
    </row>
    <row r="96" spans="1:23" x14ac:dyDescent="0.25">
      <c r="A96" s="9">
        <v>59901</v>
      </c>
      <c r="B96" s="10" t="s">
        <v>263</v>
      </c>
      <c r="C96" s="9">
        <v>50820</v>
      </c>
      <c r="D96" s="10" t="s">
        <v>264</v>
      </c>
      <c r="E96" s="11" t="s">
        <v>144</v>
      </c>
      <c r="F96" s="10" t="s">
        <v>199</v>
      </c>
      <c r="G96" s="12" t="s">
        <v>237</v>
      </c>
      <c r="H96" s="11" t="s">
        <v>36</v>
      </c>
      <c r="I96" s="11" t="s">
        <v>30</v>
      </c>
      <c r="J96" s="11" t="s">
        <v>31</v>
      </c>
      <c r="K96" s="11" t="s">
        <v>53</v>
      </c>
      <c r="L96" s="11">
        <v>2</v>
      </c>
      <c r="M96" s="13">
        <v>3</v>
      </c>
      <c r="N96" s="13">
        <v>3</v>
      </c>
      <c r="O96" s="13">
        <v>3</v>
      </c>
      <c r="P96" s="11">
        <v>1</v>
      </c>
      <c r="Q96" s="11">
        <v>1985</v>
      </c>
      <c r="R96" s="14">
        <v>5</v>
      </c>
      <c r="S96" s="10" t="s">
        <v>210</v>
      </c>
      <c r="T96" s="10" t="s">
        <v>265</v>
      </c>
      <c r="U96" s="13">
        <v>15</v>
      </c>
      <c r="V96" s="11">
        <v>1</v>
      </c>
      <c r="W96" s="13">
        <v>151</v>
      </c>
    </row>
    <row r="97" spans="1:23" x14ac:dyDescent="0.25">
      <c r="A97" s="9">
        <v>2770</v>
      </c>
      <c r="B97" s="10" t="s">
        <v>208</v>
      </c>
      <c r="C97" s="9">
        <v>50821</v>
      </c>
      <c r="D97" s="10" t="s">
        <v>266</v>
      </c>
      <c r="E97" s="11" t="s">
        <v>144</v>
      </c>
      <c r="F97" s="10" t="s">
        <v>205</v>
      </c>
      <c r="G97" s="12" t="s">
        <v>237</v>
      </c>
      <c r="H97" s="11" t="s">
        <v>36</v>
      </c>
      <c r="I97" s="11" t="s">
        <v>30</v>
      </c>
      <c r="J97" s="11" t="s">
        <v>31</v>
      </c>
      <c r="K97" s="11" t="s">
        <v>53</v>
      </c>
      <c r="L97" s="11">
        <v>2</v>
      </c>
      <c r="M97" s="13">
        <v>30</v>
      </c>
      <c r="N97" s="13">
        <v>30</v>
      </c>
      <c r="O97" s="13">
        <v>30</v>
      </c>
      <c r="P97" s="11">
        <v>12</v>
      </c>
      <c r="Q97" s="11">
        <v>1989</v>
      </c>
      <c r="R97" s="14">
        <v>118</v>
      </c>
      <c r="S97" s="10" t="s">
        <v>267</v>
      </c>
      <c r="T97" s="10" t="s">
        <v>268</v>
      </c>
      <c r="U97" s="13">
        <v>22.4</v>
      </c>
      <c r="V97" s="11">
        <v>1</v>
      </c>
      <c r="W97" s="13">
        <v>100</v>
      </c>
    </row>
    <row r="98" spans="1:23" x14ac:dyDescent="0.25">
      <c r="A98" s="9">
        <v>2770</v>
      </c>
      <c r="B98" s="10" t="s">
        <v>208</v>
      </c>
      <c r="C98" s="9">
        <v>50822</v>
      </c>
      <c r="D98" s="10" t="s">
        <v>269</v>
      </c>
      <c r="E98" s="11" t="s">
        <v>144</v>
      </c>
      <c r="F98" s="10" t="s">
        <v>205</v>
      </c>
      <c r="G98" s="12" t="s">
        <v>237</v>
      </c>
      <c r="H98" s="11" t="s">
        <v>36</v>
      </c>
      <c r="I98" s="11" t="s">
        <v>30</v>
      </c>
      <c r="J98" s="11" t="s">
        <v>31</v>
      </c>
      <c r="K98" s="11" t="s">
        <v>53</v>
      </c>
      <c r="L98" s="11">
        <v>2</v>
      </c>
      <c r="M98" s="13">
        <v>25</v>
      </c>
      <c r="N98" s="13">
        <v>25</v>
      </c>
      <c r="O98" s="13">
        <v>25</v>
      </c>
      <c r="P98" s="11">
        <v>11</v>
      </c>
      <c r="Q98" s="11">
        <v>1989</v>
      </c>
      <c r="R98" s="14">
        <v>95</v>
      </c>
      <c r="S98" s="10" t="s">
        <v>267</v>
      </c>
      <c r="T98" s="10" t="s">
        <v>268</v>
      </c>
      <c r="U98" s="13">
        <v>22.4</v>
      </c>
      <c r="V98" s="11">
        <v>1</v>
      </c>
      <c r="W98" s="13">
        <v>100</v>
      </c>
    </row>
    <row r="99" spans="1:23" x14ac:dyDescent="0.25">
      <c r="A99" s="9">
        <v>2770</v>
      </c>
      <c r="B99" s="10" t="s">
        <v>208</v>
      </c>
      <c r="C99" s="9">
        <v>50823</v>
      </c>
      <c r="D99" s="10" t="s">
        <v>270</v>
      </c>
      <c r="E99" s="11" t="s">
        <v>144</v>
      </c>
      <c r="F99" s="10" t="s">
        <v>205</v>
      </c>
      <c r="G99" s="12" t="s">
        <v>237</v>
      </c>
      <c r="H99" s="11" t="s">
        <v>36</v>
      </c>
      <c r="I99" s="11" t="s">
        <v>30</v>
      </c>
      <c r="J99" s="11" t="s">
        <v>31</v>
      </c>
      <c r="K99" s="11" t="s">
        <v>53</v>
      </c>
      <c r="L99" s="11">
        <v>2</v>
      </c>
      <c r="M99" s="13">
        <v>30</v>
      </c>
      <c r="N99" s="13">
        <v>30</v>
      </c>
      <c r="O99" s="13">
        <v>30</v>
      </c>
      <c r="P99" s="11">
        <v>12</v>
      </c>
      <c r="Q99" s="11">
        <v>1989</v>
      </c>
      <c r="R99" s="14">
        <v>120</v>
      </c>
      <c r="S99" s="10" t="s">
        <v>267</v>
      </c>
      <c r="T99" s="10" t="s">
        <v>268</v>
      </c>
      <c r="U99" s="13">
        <v>22.4</v>
      </c>
      <c r="V99" s="11">
        <v>1</v>
      </c>
      <c r="W99" s="13">
        <v>100</v>
      </c>
    </row>
    <row r="100" spans="1:23" x14ac:dyDescent="0.25">
      <c r="A100" s="9">
        <v>2770</v>
      </c>
      <c r="B100" s="10" t="s">
        <v>208</v>
      </c>
      <c r="C100" s="9">
        <v>52142</v>
      </c>
      <c r="D100" s="10" t="s">
        <v>271</v>
      </c>
      <c r="E100" s="11" t="s">
        <v>144</v>
      </c>
      <c r="F100" s="10" t="s">
        <v>205</v>
      </c>
      <c r="G100" s="12" t="s">
        <v>237</v>
      </c>
      <c r="H100" s="11" t="s">
        <v>36</v>
      </c>
      <c r="I100" s="11" t="s">
        <v>30</v>
      </c>
      <c r="J100" s="11" t="s">
        <v>31</v>
      </c>
      <c r="K100" s="11" t="s">
        <v>53</v>
      </c>
      <c r="L100" s="11">
        <v>2</v>
      </c>
      <c r="M100" s="13">
        <v>29</v>
      </c>
      <c r="N100" s="13">
        <v>29</v>
      </c>
      <c r="O100" s="13">
        <v>29</v>
      </c>
      <c r="P100" s="11">
        <v>12</v>
      </c>
      <c r="Q100" s="11">
        <v>1990</v>
      </c>
      <c r="R100" s="14">
        <v>116</v>
      </c>
      <c r="S100" s="10" t="s">
        <v>267</v>
      </c>
      <c r="T100" s="10" t="s">
        <v>268</v>
      </c>
      <c r="U100" s="13">
        <v>14</v>
      </c>
      <c r="V100" s="11">
        <v>2</v>
      </c>
      <c r="W100" s="13">
        <v>100</v>
      </c>
    </row>
    <row r="101" spans="1:23" x14ac:dyDescent="0.25">
      <c r="A101" s="9">
        <v>2770</v>
      </c>
      <c r="B101" s="10" t="s">
        <v>208</v>
      </c>
      <c r="C101" s="9">
        <v>52143</v>
      </c>
      <c r="D101" s="10" t="s">
        <v>272</v>
      </c>
      <c r="E101" s="11" t="s">
        <v>144</v>
      </c>
      <c r="F101" s="10" t="s">
        <v>205</v>
      </c>
      <c r="G101" s="12" t="s">
        <v>237</v>
      </c>
      <c r="H101" s="11" t="s">
        <v>36</v>
      </c>
      <c r="I101" s="11" t="s">
        <v>30</v>
      </c>
      <c r="J101" s="11" t="s">
        <v>31</v>
      </c>
      <c r="K101" s="11" t="s">
        <v>53</v>
      </c>
      <c r="L101" s="11">
        <v>2</v>
      </c>
      <c r="M101" s="13">
        <v>23.5</v>
      </c>
      <c r="N101" s="13">
        <v>23.5</v>
      </c>
      <c r="O101" s="13">
        <v>23.5</v>
      </c>
      <c r="P101" s="11">
        <v>12</v>
      </c>
      <c r="Q101" s="11">
        <v>1990</v>
      </c>
      <c r="R101" s="14">
        <v>94</v>
      </c>
      <c r="S101" s="10" t="s">
        <v>267</v>
      </c>
      <c r="T101" s="10" t="s">
        <v>268</v>
      </c>
      <c r="U101" s="13">
        <v>14</v>
      </c>
      <c r="V101" s="11">
        <v>2</v>
      </c>
      <c r="W101" s="13">
        <v>100</v>
      </c>
    </row>
    <row r="102" spans="1:23" x14ac:dyDescent="0.25">
      <c r="A102" s="9">
        <v>2770</v>
      </c>
      <c r="B102" s="10" t="s">
        <v>208</v>
      </c>
      <c r="C102" s="9">
        <v>52144</v>
      </c>
      <c r="D102" s="10" t="s">
        <v>273</v>
      </c>
      <c r="E102" s="11" t="s">
        <v>144</v>
      </c>
      <c r="F102" s="10" t="s">
        <v>205</v>
      </c>
      <c r="G102" s="12" t="s">
        <v>237</v>
      </c>
      <c r="H102" s="11" t="s">
        <v>36</v>
      </c>
      <c r="I102" s="11" t="s">
        <v>30</v>
      </c>
      <c r="J102" s="11" t="s">
        <v>31</v>
      </c>
      <c r="K102" s="11" t="s">
        <v>53</v>
      </c>
      <c r="L102" s="11">
        <v>2</v>
      </c>
      <c r="M102" s="13">
        <v>22.5</v>
      </c>
      <c r="N102" s="13">
        <v>22.5</v>
      </c>
      <c r="O102" s="13">
        <v>22.5</v>
      </c>
      <c r="P102" s="11">
        <v>12</v>
      </c>
      <c r="Q102" s="11">
        <v>1990</v>
      </c>
      <c r="R102" s="14">
        <v>90</v>
      </c>
      <c r="S102" s="10" t="s">
        <v>267</v>
      </c>
      <c r="T102" s="10" t="s">
        <v>268</v>
      </c>
      <c r="U102" s="13">
        <v>14</v>
      </c>
      <c r="V102" s="11">
        <v>1</v>
      </c>
      <c r="W102" s="13">
        <v>100</v>
      </c>
    </row>
    <row r="103" spans="1:23" x14ac:dyDescent="0.25">
      <c r="A103" s="9">
        <v>2770</v>
      </c>
      <c r="B103" s="10" t="s">
        <v>208</v>
      </c>
      <c r="C103" s="9">
        <v>52160</v>
      </c>
      <c r="D103" s="10" t="s">
        <v>274</v>
      </c>
      <c r="E103" s="11" t="s">
        <v>144</v>
      </c>
      <c r="F103" s="10" t="s">
        <v>205</v>
      </c>
      <c r="G103" s="12" t="s">
        <v>244</v>
      </c>
      <c r="H103" s="11" t="s">
        <v>36</v>
      </c>
      <c r="I103" s="11" t="s">
        <v>30</v>
      </c>
      <c r="J103" s="11" t="s">
        <v>31</v>
      </c>
      <c r="K103" s="11" t="s">
        <v>53</v>
      </c>
      <c r="L103" s="11">
        <v>2</v>
      </c>
      <c r="M103" s="13">
        <v>22</v>
      </c>
      <c r="N103" s="13">
        <v>22</v>
      </c>
      <c r="O103" s="13">
        <v>22</v>
      </c>
      <c r="P103" s="11">
        <v>5</v>
      </c>
      <c r="Q103" s="11">
        <v>1990</v>
      </c>
      <c r="R103" s="14">
        <v>96</v>
      </c>
      <c r="S103" s="10" t="s">
        <v>54</v>
      </c>
      <c r="T103" s="10" t="s">
        <v>235</v>
      </c>
      <c r="U103" s="13">
        <v>22.4</v>
      </c>
      <c r="V103" s="11">
        <v>1</v>
      </c>
      <c r="W103" s="13">
        <v>140</v>
      </c>
    </row>
    <row r="104" spans="1:23" x14ac:dyDescent="0.25">
      <c r="A104" s="9">
        <v>2770</v>
      </c>
      <c r="B104" s="10" t="s">
        <v>208</v>
      </c>
      <c r="C104" s="9">
        <v>52161</v>
      </c>
      <c r="D104" s="10" t="s">
        <v>275</v>
      </c>
      <c r="E104" s="11" t="s">
        <v>144</v>
      </c>
      <c r="F104" s="10" t="s">
        <v>205</v>
      </c>
      <c r="G104" s="12" t="s">
        <v>244</v>
      </c>
      <c r="H104" s="11" t="s">
        <v>36</v>
      </c>
      <c r="I104" s="11" t="s">
        <v>30</v>
      </c>
      <c r="J104" s="11" t="s">
        <v>31</v>
      </c>
      <c r="K104" s="11" t="s">
        <v>53</v>
      </c>
      <c r="L104" s="11">
        <v>2</v>
      </c>
      <c r="M104" s="13">
        <v>18.399999999999999</v>
      </c>
      <c r="N104" s="13">
        <v>18.399999999999999</v>
      </c>
      <c r="O104" s="13">
        <v>18.399999999999999</v>
      </c>
      <c r="P104" s="11">
        <v>1</v>
      </c>
      <c r="Q104" s="11">
        <v>1987</v>
      </c>
      <c r="R104" s="14">
        <v>196</v>
      </c>
      <c r="S104" s="10" t="s">
        <v>54</v>
      </c>
      <c r="T104" s="10" t="s">
        <v>196</v>
      </c>
      <c r="U104" s="13">
        <v>22.4</v>
      </c>
      <c r="V104" s="11">
        <v>1</v>
      </c>
      <c r="W104" s="13">
        <v>80</v>
      </c>
    </row>
    <row r="105" spans="1:23" x14ac:dyDescent="0.25">
      <c r="A105" s="9">
        <v>19740</v>
      </c>
      <c r="B105" s="10" t="s">
        <v>276</v>
      </c>
      <c r="C105" s="9">
        <v>52162</v>
      </c>
      <c r="D105" s="10" t="s">
        <v>277</v>
      </c>
      <c r="E105" s="11" t="s">
        <v>144</v>
      </c>
      <c r="F105" s="10" t="s">
        <v>205</v>
      </c>
      <c r="G105" s="12" t="s">
        <v>244</v>
      </c>
      <c r="H105" s="11" t="s">
        <v>36</v>
      </c>
      <c r="I105" s="11" t="s">
        <v>30</v>
      </c>
      <c r="J105" s="11" t="s">
        <v>31</v>
      </c>
      <c r="K105" s="11" t="s">
        <v>53</v>
      </c>
      <c r="L105" s="11">
        <v>2</v>
      </c>
      <c r="M105" s="13">
        <v>14.1</v>
      </c>
      <c r="N105" s="13">
        <v>14.1</v>
      </c>
      <c r="O105" s="13">
        <v>14.1</v>
      </c>
      <c r="P105" s="11">
        <v>1</v>
      </c>
      <c r="Q105" s="11">
        <v>1985</v>
      </c>
      <c r="R105" s="14">
        <v>157</v>
      </c>
      <c r="S105" s="10" t="s">
        <v>54</v>
      </c>
      <c r="T105" s="10" t="s">
        <v>246</v>
      </c>
      <c r="U105" s="13">
        <v>26.8</v>
      </c>
      <c r="V105" s="11">
        <v>1</v>
      </c>
      <c r="W105" s="13">
        <v>80</v>
      </c>
    </row>
    <row r="106" spans="1:23" x14ac:dyDescent="0.25">
      <c r="A106" s="9">
        <v>19740</v>
      </c>
      <c r="B106" s="10" t="s">
        <v>276</v>
      </c>
      <c r="C106" s="9">
        <v>52163</v>
      </c>
      <c r="D106" s="10" t="s">
        <v>278</v>
      </c>
      <c r="E106" s="11" t="s">
        <v>144</v>
      </c>
      <c r="F106" s="10" t="s">
        <v>205</v>
      </c>
      <c r="G106" s="12" t="s">
        <v>279</v>
      </c>
      <c r="H106" s="11" t="s">
        <v>36</v>
      </c>
      <c r="I106" s="11" t="s">
        <v>30</v>
      </c>
      <c r="J106" s="11" t="s">
        <v>31</v>
      </c>
      <c r="K106" s="11" t="s">
        <v>53</v>
      </c>
      <c r="L106" s="11">
        <v>2</v>
      </c>
      <c r="M106" s="13">
        <v>21.2</v>
      </c>
      <c r="N106" s="13">
        <v>21.2</v>
      </c>
      <c r="O106" s="13">
        <v>21.2</v>
      </c>
      <c r="P106" s="11">
        <v>1</v>
      </c>
      <c r="Q106" s="11">
        <v>1985</v>
      </c>
      <c r="R106" s="14">
        <v>235</v>
      </c>
      <c r="S106" s="10" t="s">
        <v>54</v>
      </c>
      <c r="T106" s="10" t="s">
        <v>246</v>
      </c>
      <c r="U106" s="13">
        <v>26.8</v>
      </c>
      <c r="V106" s="11">
        <v>1</v>
      </c>
      <c r="W106" s="13">
        <v>80</v>
      </c>
    </row>
    <row r="107" spans="1:23" x14ac:dyDescent="0.25">
      <c r="A107" s="9">
        <v>61444</v>
      </c>
      <c r="B107" s="10" t="s">
        <v>280</v>
      </c>
      <c r="C107" s="9">
        <v>52165</v>
      </c>
      <c r="D107" s="10" t="s">
        <v>281</v>
      </c>
      <c r="E107" s="11" t="s">
        <v>144</v>
      </c>
      <c r="F107" s="10" t="s">
        <v>205</v>
      </c>
      <c r="G107" s="12" t="s">
        <v>244</v>
      </c>
      <c r="H107" s="11" t="s">
        <v>36</v>
      </c>
      <c r="I107" s="11" t="s">
        <v>30</v>
      </c>
      <c r="J107" s="11" t="s">
        <v>31</v>
      </c>
      <c r="K107" s="11" t="s">
        <v>53</v>
      </c>
      <c r="L107" s="11">
        <v>2</v>
      </c>
      <c r="M107" s="13">
        <v>1.8</v>
      </c>
      <c r="N107" s="13">
        <v>1.8</v>
      </c>
      <c r="O107" s="13">
        <v>1.8</v>
      </c>
      <c r="P107" s="11">
        <v>12</v>
      </c>
      <c r="Q107" s="11">
        <v>1986</v>
      </c>
      <c r="R107" s="14">
        <v>20</v>
      </c>
      <c r="S107" s="10" t="s">
        <v>54</v>
      </c>
      <c r="T107" s="10" t="s">
        <v>246</v>
      </c>
      <c r="U107" s="13">
        <v>26.8</v>
      </c>
      <c r="V107" s="11">
        <v>1</v>
      </c>
      <c r="W107" s="13">
        <v>80</v>
      </c>
    </row>
    <row r="108" spans="1:23" x14ac:dyDescent="0.25">
      <c r="A108" s="9">
        <v>11556</v>
      </c>
      <c r="B108" s="10" t="s">
        <v>247</v>
      </c>
      <c r="C108" s="9">
        <v>54298</v>
      </c>
      <c r="D108" s="10" t="s">
        <v>282</v>
      </c>
      <c r="E108" s="11" t="s">
        <v>144</v>
      </c>
      <c r="F108" s="10" t="s">
        <v>205</v>
      </c>
      <c r="G108" s="12" t="s">
        <v>283</v>
      </c>
      <c r="H108" s="11" t="s">
        <v>36</v>
      </c>
      <c r="I108" s="11" t="s">
        <v>30</v>
      </c>
      <c r="J108" s="11" t="s">
        <v>31</v>
      </c>
      <c r="K108" s="11" t="s">
        <v>53</v>
      </c>
      <c r="L108" s="11">
        <v>2</v>
      </c>
      <c r="M108" s="13">
        <v>7.5</v>
      </c>
      <c r="N108" s="13">
        <v>7.5</v>
      </c>
      <c r="O108" s="13">
        <v>7.5</v>
      </c>
      <c r="P108" s="11">
        <v>5</v>
      </c>
      <c r="Q108" s="11">
        <v>2005</v>
      </c>
      <c r="R108" s="14">
        <v>5</v>
      </c>
      <c r="S108" s="10" t="s">
        <v>45</v>
      </c>
      <c r="T108" s="10" t="s">
        <v>284</v>
      </c>
      <c r="U108" s="13">
        <v>19.2</v>
      </c>
      <c r="V108" s="11">
        <v>1</v>
      </c>
      <c r="W108" s="13">
        <v>213.2</v>
      </c>
    </row>
    <row r="109" spans="1:23" x14ac:dyDescent="0.25">
      <c r="A109" s="9">
        <v>11556</v>
      </c>
      <c r="B109" s="10" t="s">
        <v>247</v>
      </c>
      <c r="C109" s="9">
        <v>54299</v>
      </c>
      <c r="D109" s="10" t="s">
        <v>285</v>
      </c>
      <c r="E109" s="11" t="s">
        <v>144</v>
      </c>
      <c r="F109" s="10" t="s">
        <v>205</v>
      </c>
      <c r="G109" s="12" t="s">
        <v>283</v>
      </c>
      <c r="H109" s="11" t="s">
        <v>36</v>
      </c>
      <c r="I109" s="11" t="s">
        <v>30</v>
      </c>
      <c r="J109" s="11" t="s">
        <v>31</v>
      </c>
      <c r="K109" s="11" t="s">
        <v>53</v>
      </c>
      <c r="L109" s="11">
        <v>2</v>
      </c>
      <c r="M109" s="13">
        <v>3</v>
      </c>
      <c r="N109" s="13">
        <v>3</v>
      </c>
      <c r="O109" s="13">
        <v>3</v>
      </c>
      <c r="P109" s="11">
        <v>1</v>
      </c>
      <c r="Q109" s="11">
        <v>2005</v>
      </c>
      <c r="R109" s="14">
        <v>2</v>
      </c>
      <c r="S109" s="10" t="s">
        <v>45</v>
      </c>
      <c r="T109" s="10" t="s">
        <v>284</v>
      </c>
      <c r="U109" s="13">
        <v>19.2</v>
      </c>
      <c r="V109" s="11">
        <v>1</v>
      </c>
      <c r="W109" s="13">
        <v>213.2</v>
      </c>
    </row>
    <row r="110" spans="1:23" x14ac:dyDescent="0.25">
      <c r="A110" s="9">
        <v>11556</v>
      </c>
      <c r="B110" s="10" t="s">
        <v>247</v>
      </c>
      <c r="C110" s="9">
        <v>54300</v>
      </c>
      <c r="D110" s="10" t="s">
        <v>286</v>
      </c>
      <c r="E110" s="11" t="s">
        <v>144</v>
      </c>
      <c r="F110" s="10" t="s">
        <v>205</v>
      </c>
      <c r="G110" s="12" t="s">
        <v>283</v>
      </c>
      <c r="H110" s="11" t="s">
        <v>36</v>
      </c>
      <c r="I110" s="11" t="s">
        <v>30</v>
      </c>
      <c r="J110" s="11" t="s">
        <v>31</v>
      </c>
      <c r="K110" s="11" t="s">
        <v>53</v>
      </c>
      <c r="L110" s="11">
        <v>2</v>
      </c>
      <c r="M110" s="13">
        <v>4.5</v>
      </c>
      <c r="N110" s="13">
        <v>4.5</v>
      </c>
      <c r="O110" s="13">
        <v>4.5</v>
      </c>
      <c r="P110" s="11">
        <v>1</v>
      </c>
      <c r="Q110" s="11">
        <v>2004</v>
      </c>
      <c r="R110" s="14">
        <v>3</v>
      </c>
      <c r="S110" s="10" t="s">
        <v>45</v>
      </c>
      <c r="T110" s="10" t="s">
        <v>284</v>
      </c>
      <c r="U110" s="13">
        <v>19.2</v>
      </c>
      <c r="V110" s="11">
        <v>1</v>
      </c>
      <c r="W110" s="13">
        <v>213.2</v>
      </c>
    </row>
    <row r="111" spans="1:23" x14ac:dyDescent="0.25">
      <c r="A111" s="9">
        <v>11556</v>
      </c>
      <c r="B111" s="10" t="s">
        <v>247</v>
      </c>
      <c r="C111" s="9">
        <v>54300</v>
      </c>
      <c r="D111" s="10" t="s">
        <v>286</v>
      </c>
      <c r="E111" s="11" t="s">
        <v>144</v>
      </c>
      <c r="F111" s="10" t="s">
        <v>205</v>
      </c>
      <c r="G111" s="12" t="s">
        <v>287</v>
      </c>
      <c r="H111" s="11" t="s">
        <v>288</v>
      </c>
      <c r="I111" s="11" t="s">
        <v>30</v>
      </c>
      <c r="J111" s="11" t="s">
        <v>31</v>
      </c>
      <c r="K111" s="11" t="s">
        <v>53</v>
      </c>
      <c r="L111" s="11">
        <v>2</v>
      </c>
      <c r="M111" s="13">
        <v>0.1</v>
      </c>
      <c r="N111" s="13">
        <v>0.1</v>
      </c>
      <c r="O111" s="13">
        <v>0.1</v>
      </c>
      <c r="P111" s="11">
        <v>12</v>
      </c>
      <c r="Q111" s="11">
        <v>1985</v>
      </c>
      <c r="R111" s="14">
        <v>3</v>
      </c>
      <c r="S111" s="10" t="s">
        <v>45</v>
      </c>
      <c r="T111" s="10" t="s">
        <v>289</v>
      </c>
      <c r="U111" s="13">
        <v>19.2</v>
      </c>
      <c r="V111" s="11">
        <v>1</v>
      </c>
      <c r="W111" s="13">
        <v>213</v>
      </c>
    </row>
    <row r="112" spans="1:23" x14ac:dyDescent="0.25">
      <c r="A112" s="9">
        <v>57170</v>
      </c>
      <c r="B112" s="10" t="s">
        <v>290</v>
      </c>
      <c r="C112" s="9">
        <v>54453</v>
      </c>
      <c r="D112" s="10" t="s">
        <v>291</v>
      </c>
      <c r="E112" s="11" t="s">
        <v>144</v>
      </c>
      <c r="F112" s="10" t="s">
        <v>145</v>
      </c>
      <c r="G112" s="12" t="s">
        <v>239</v>
      </c>
      <c r="H112" s="11" t="s">
        <v>36</v>
      </c>
      <c r="I112" s="11" t="s">
        <v>30</v>
      </c>
      <c r="J112" s="11" t="s">
        <v>31</v>
      </c>
      <c r="K112" s="11" t="s">
        <v>53</v>
      </c>
      <c r="L112" s="11">
        <v>2</v>
      </c>
      <c r="M112" s="13">
        <v>15.5</v>
      </c>
      <c r="N112" s="13">
        <v>15.5</v>
      </c>
      <c r="O112" s="13">
        <v>15.5</v>
      </c>
      <c r="P112" s="11">
        <v>1</v>
      </c>
      <c r="Q112" s="11">
        <v>1990</v>
      </c>
      <c r="R112" s="14">
        <v>71</v>
      </c>
      <c r="S112" s="10" t="s">
        <v>45</v>
      </c>
      <c r="T112" s="10" t="s">
        <v>75</v>
      </c>
      <c r="U112" s="13">
        <v>19</v>
      </c>
      <c r="V112" s="11">
        <v>2</v>
      </c>
      <c r="W112" s="13">
        <v>262.5</v>
      </c>
    </row>
    <row r="113" spans="1:23" x14ac:dyDescent="0.25">
      <c r="A113" s="9">
        <v>49963</v>
      </c>
      <c r="B113" s="10" t="s">
        <v>292</v>
      </c>
      <c r="C113" s="9">
        <v>54454</v>
      </c>
      <c r="D113" s="10" t="s">
        <v>293</v>
      </c>
      <c r="E113" s="11" t="s">
        <v>144</v>
      </c>
      <c r="F113" s="10" t="s">
        <v>199</v>
      </c>
      <c r="G113" s="12" t="s">
        <v>294</v>
      </c>
      <c r="H113" s="11" t="s">
        <v>36</v>
      </c>
      <c r="I113" s="11" t="s">
        <v>30</v>
      </c>
      <c r="J113" s="11" t="s">
        <v>31</v>
      </c>
      <c r="K113" s="11" t="s">
        <v>53</v>
      </c>
      <c r="L113" s="11">
        <v>2</v>
      </c>
      <c r="M113" s="13">
        <v>49.5</v>
      </c>
      <c r="N113" s="13">
        <v>49.5</v>
      </c>
      <c r="O113" s="13">
        <v>49.5</v>
      </c>
      <c r="P113" s="11">
        <v>12</v>
      </c>
      <c r="Q113" s="11">
        <v>2011</v>
      </c>
      <c r="R113" s="14">
        <v>33</v>
      </c>
      <c r="S113" s="10" t="s">
        <v>45</v>
      </c>
      <c r="T113" s="10" t="s">
        <v>75</v>
      </c>
      <c r="U113" s="13">
        <v>19</v>
      </c>
      <c r="V113" s="11">
        <v>2</v>
      </c>
      <c r="W113" s="13">
        <v>213.3</v>
      </c>
    </row>
    <row r="114" spans="1:23" x14ac:dyDescent="0.25">
      <c r="A114" s="9">
        <v>2770</v>
      </c>
      <c r="B114" s="10" t="s">
        <v>208</v>
      </c>
      <c r="C114" s="9">
        <v>54647</v>
      </c>
      <c r="D114" s="10" t="s">
        <v>295</v>
      </c>
      <c r="E114" s="11" t="s">
        <v>144</v>
      </c>
      <c r="F114" s="10" t="s">
        <v>205</v>
      </c>
      <c r="G114" s="12" t="s">
        <v>200</v>
      </c>
      <c r="H114" s="11" t="s">
        <v>36</v>
      </c>
      <c r="I114" s="11" t="s">
        <v>30</v>
      </c>
      <c r="J114" s="11" t="s">
        <v>31</v>
      </c>
      <c r="K114" s="11" t="s">
        <v>53</v>
      </c>
      <c r="L114" s="11">
        <v>2</v>
      </c>
      <c r="M114" s="13">
        <v>28.7</v>
      </c>
      <c r="N114" s="13">
        <v>28.7</v>
      </c>
      <c r="O114" s="13">
        <v>28.7</v>
      </c>
      <c r="P114" s="11">
        <v>12</v>
      </c>
      <c r="Q114" s="11">
        <v>1986</v>
      </c>
      <c r="R114" s="14">
        <v>100</v>
      </c>
      <c r="S114" s="10" t="s">
        <v>296</v>
      </c>
      <c r="T114" s="10" t="s">
        <v>297</v>
      </c>
      <c r="U114" s="13">
        <v>21</v>
      </c>
      <c r="V114" s="11">
        <v>2</v>
      </c>
      <c r="W114" s="13">
        <v>80</v>
      </c>
    </row>
    <row r="115" spans="1:23" x14ac:dyDescent="0.25">
      <c r="A115" s="9">
        <v>11664</v>
      </c>
      <c r="B115" s="10" t="s">
        <v>298</v>
      </c>
      <c r="C115" s="9">
        <v>54650</v>
      </c>
      <c r="D115" s="10" t="s">
        <v>299</v>
      </c>
      <c r="E115" s="11" t="s">
        <v>144</v>
      </c>
      <c r="F115" s="10" t="s">
        <v>199</v>
      </c>
      <c r="G115" s="12" t="s">
        <v>300</v>
      </c>
      <c r="H115" s="11" t="s">
        <v>36</v>
      </c>
      <c r="I115" s="11" t="s">
        <v>30</v>
      </c>
      <c r="J115" s="11" t="s">
        <v>31</v>
      </c>
      <c r="K115" s="11" t="s">
        <v>53</v>
      </c>
      <c r="L115" s="11">
        <v>2</v>
      </c>
      <c r="M115" s="13">
        <v>9.1</v>
      </c>
      <c r="N115" s="13">
        <v>9.1</v>
      </c>
      <c r="O115" s="13">
        <v>9.1</v>
      </c>
      <c r="P115" s="11">
        <v>12</v>
      </c>
      <c r="Q115" s="11">
        <v>1989</v>
      </c>
      <c r="R115" s="14">
        <v>57</v>
      </c>
      <c r="S115" s="10" t="s">
        <v>296</v>
      </c>
      <c r="T115" s="10" t="s">
        <v>297</v>
      </c>
      <c r="U115" s="13">
        <v>22</v>
      </c>
      <c r="V115" s="11">
        <v>1</v>
      </c>
      <c r="W115" s="13">
        <v>75.400000000000006</v>
      </c>
    </row>
    <row r="116" spans="1:23" x14ac:dyDescent="0.25">
      <c r="A116" s="9">
        <v>11664</v>
      </c>
      <c r="B116" s="10" t="s">
        <v>298</v>
      </c>
      <c r="C116" s="9">
        <v>54650</v>
      </c>
      <c r="D116" s="10" t="s">
        <v>299</v>
      </c>
      <c r="E116" s="11" t="s">
        <v>144</v>
      </c>
      <c r="F116" s="10" t="s">
        <v>199</v>
      </c>
      <c r="G116" s="12" t="s">
        <v>200</v>
      </c>
      <c r="H116" s="11" t="s">
        <v>36</v>
      </c>
      <c r="I116" s="11" t="s">
        <v>30</v>
      </c>
      <c r="J116" s="11" t="s">
        <v>31</v>
      </c>
      <c r="K116" s="11" t="s">
        <v>53</v>
      </c>
      <c r="L116" s="11">
        <v>2</v>
      </c>
      <c r="M116" s="13">
        <v>9.6</v>
      </c>
      <c r="N116" s="13">
        <v>9.6</v>
      </c>
      <c r="O116" s="13">
        <v>9.6</v>
      </c>
      <c r="P116" s="11">
        <v>12</v>
      </c>
      <c r="Q116" s="11">
        <v>1988</v>
      </c>
      <c r="R116" s="14">
        <v>60</v>
      </c>
      <c r="S116" s="10" t="s">
        <v>296</v>
      </c>
      <c r="T116" s="10" t="s">
        <v>297</v>
      </c>
      <c r="U116" s="13">
        <v>22</v>
      </c>
      <c r="V116" s="11">
        <v>1</v>
      </c>
      <c r="W116" s="13">
        <v>75.400000000000006</v>
      </c>
    </row>
    <row r="117" spans="1:23" x14ac:dyDescent="0.25">
      <c r="A117" s="9">
        <v>2770</v>
      </c>
      <c r="B117" s="10" t="s">
        <v>208</v>
      </c>
      <c r="C117" s="9">
        <v>54681</v>
      </c>
      <c r="D117" s="10" t="s">
        <v>301</v>
      </c>
      <c r="E117" s="11" t="s">
        <v>144</v>
      </c>
      <c r="F117" s="10" t="s">
        <v>199</v>
      </c>
      <c r="G117" s="12" t="s">
        <v>200</v>
      </c>
      <c r="H117" s="11" t="s">
        <v>36</v>
      </c>
      <c r="I117" s="11" t="s">
        <v>30</v>
      </c>
      <c r="J117" s="11" t="s">
        <v>31</v>
      </c>
      <c r="K117" s="11" t="s">
        <v>53</v>
      </c>
      <c r="L117" s="11">
        <v>2</v>
      </c>
      <c r="M117" s="13">
        <v>7.3</v>
      </c>
      <c r="N117" s="13">
        <v>7.3</v>
      </c>
      <c r="O117" s="13">
        <v>7.3</v>
      </c>
      <c r="P117" s="11">
        <v>1</v>
      </c>
      <c r="Q117" s="11">
        <v>1986</v>
      </c>
      <c r="R117" s="14">
        <v>68</v>
      </c>
      <c r="S117" s="10" t="s">
        <v>210</v>
      </c>
      <c r="T117" s="10" t="s">
        <v>302</v>
      </c>
      <c r="U117" s="13">
        <v>15</v>
      </c>
      <c r="V117" s="11">
        <v>2</v>
      </c>
      <c r="W117" s="13">
        <v>75.400000000000006</v>
      </c>
    </row>
    <row r="118" spans="1:23" x14ac:dyDescent="0.25">
      <c r="A118" s="9">
        <v>2770</v>
      </c>
      <c r="B118" s="10" t="s">
        <v>208</v>
      </c>
      <c r="C118" s="9">
        <v>54682</v>
      </c>
      <c r="D118" s="10" t="s">
        <v>303</v>
      </c>
      <c r="E118" s="11" t="s">
        <v>144</v>
      </c>
      <c r="F118" s="10" t="s">
        <v>199</v>
      </c>
      <c r="G118" s="12" t="s">
        <v>200</v>
      </c>
      <c r="H118" s="11" t="s">
        <v>36</v>
      </c>
      <c r="I118" s="11" t="s">
        <v>30</v>
      </c>
      <c r="J118" s="11" t="s">
        <v>31</v>
      </c>
      <c r="K118" s="11" t="s">
        <v>53</v>
      </c>
      <c r="L118" s="11">
        <v>2</v>
      </c>
      <c r="M118" s="13">
        <v>5.5</v>
      </c>
      <c r="N118" s="13">
        <v>5.4</v>
      </c>
      <c r="O118" s="13">
        <v>5.4</v>
      </c>
      <c r="P118" s="11">
        <v>1</v>
      </c>
      <c r="Q118" s="11">
        <v>1986</v>
      </c>
      <c r="R118" s="14">
        <v>64</v>
      </c>
      <c r="S118" s="10" t="s">
        <v>210</v>
      </c>
      <c r="T118" s="10" t="s">
        <v>240</v>
      </c>
      <c r="U118" s="13">
        <v>15</v>
      </c>
      <c r="V118" s="11">
        <v>2</v>
      </c>
      <c r="W118" s="13">
        <v>75.400000000000006</v>
      </c>
    </row>
    <row r="119" spans="1:23" x14ac:dyDescent="0.25">
      <c r="A119" s="9">
        <v>2770</v>
      </c>
      <c r="B119" s="10" t="s">
        <v>208</v>
      </c>
      <c r="C119" s="9">
        <v>54685</v>
      </c>
      <c r="D119" s="10" t="s">
        <v>304</v>
      </c>
      <c r="E119" s="11" t="s">
        <v>144</v>
      </c>
      <c r="F119" s="10" t="s">
        <v>199</v>
      </c>
      <c r="G119" s="12" t="s">
        <v>200</v>
      </c>
      <c r="H119" s="11" t="s">
        <v>36</v>
      </c>
      <c r="I119" s="11" t="s">
        <v>30</v>
      </c>
      <c r="J119" s="11" t="s">
        <v>31</v>
      </c>
      <c r="K119" s="11" t="s">
        <v>53</v>
      </c>
      <c r="L119" s="11">
        <v>2</v>
      </c>
      <c r="M119" s="13">
        <v>11.7</v>
      </c>
      <c r="N119" s="13">
        <v>11.6</v>
      </c>
      <c r="O119" s="13">
        <v>11.6</v>
      </c>
      <c r="P119" s="11">
        <v>1</v>
      </c>
      <c r="Q119" s="11">
        <v>1987</v>
      </c>
      <c r="R119" s="14">
        <v>109</v>
      </c>
      <c r="S119" s="10" t="s">
        <v>210</v>
      </c>
      <c r="T119" s="10" t="s">
        <v>302</v>
      </c>
      <c r="U119" s="13">
        <v>15</v>
      </c>
      <c r="V119" s="11">
        <v>2</v>
      </c>
      <c r="W119" s="13">
        <v>75.400000000000006</v>
      </c>
    </row>
    <row r="120" spans="1:23" x14ac:dyDescent="0.25">
      <c r="A120" s="9">
        <v>2770</v>
      </c>
      <c r="B120" s="10" t="s">
        <v>208</v>
      </c>
      <c r="C120" s="9">
        <v>54686</v>
      </c>
      <c r="D120" s="10" t="s">
        <v>305</v>
      </c>
      <c r="E120" s="11" t="s">
        <v>144</v>
      </c>
      <c r="F120" s="10" t="s">
        <v>205</v>
      </c>
      <c r="G120" s="12" t="s">
        <v>200</v>
      </c>
      <c r="H120" s="11" t="s">
        <v>36</v>
      </c>
      <c r="I120" s="11" t="s">
        <v>30</v>
      </c>
      <c r="J120" s="11" t="s">
        <v>31</v>
      </c>
      <c r="K120" s="11" t="s">
        <v>53</v>
      </c>
      <c r="L120" s="11">
        <v>2</v>
      </c>
      <c r="M120" s="13">
        <v>27.1</v>
      </c>
      <c r="N120" s="13">
        <v>25.3</v>
      </c>
      <c r="O120" s="13">
        <v>25.3</v>
      </c>
      <c r="P120" s="11">
        <v>1</v>
      </c>
      <c r="Q120" s="11">
        <v>1987</v>
      </c>
      <c r="R120" s="14">
        <v>251</v>
      </c>
      <c r="S120" s="10" t="s">
        <v>210</v>
      </c>
      <c r="T120" s="10" t="s">
        <v>289</v>
      </c>
      <c r="U120" s="13" t="s">
        <v>306</v>
      </c>
      <c r="V120" s="15" t="s">
        <v>306</v>
      </c>
      <c r="W120" s="13">
        <v>131.19999999999999</v>
      </c>
    </row>
    <row r="121" spans="1:23" x14ac:dyDescent="0.25">
      <c r="A121" s="9">
        <v>55928</v>
      </c>
      <c r="B121" s="10" t="s">
        <v>307</v>
      </c>
      <c r="C121" s="9">
        <v>54750</v>
      </c>
      <c r="D121" s="10" t="s">
        <v>308</v>
      </c>
      <c r="E121" s="11" t="s">
        <v>144</v>
      </c>
      <c r="F121" s="10" t="s">
        <v>205</v>
      </c>
      <c r="G121" s="12" t="s">
        <v>309</v>
      </c>
      <c r="H121" s="11" t="s">
        <v>36</v>
      </c>
      <c r="I121" s="11" t="s">
        <v>30</v>
      </c>
      <c r="J121" s="11" t="s">
        <v>31</v>
      </c>
      <c r="K121" s="11" t="s">
        <v>53</v>
      </c>
      <c r="L121" s="11">
        <v>2</v>
      </c>
      <c r="M121" s="13">
        <v>6.5</v>
      </c>
      <c r="N121" s="13">
        <v>6.5</v>
      </c>
      <c r="O121" s="13">
        <v>6.5</v>
      </c>
      <c r="P121" s="11">
        <v>9</v>
      </c>
      <c r="Q121" s="11">
        <v>1992</v>
      </c>
      <c r="R121" s="14">
        <v>29</v>
      </c>
      <c r="S121" s="10" t="s">
        <v>54</v>
      </c>
      <c r="T121" s="10" t="s">
        <v>235</v>
      </c>
      <c r="U121" s="13">
        <v>17.600000000000001</v>
      </c>
      <c r="V121" s="11">
        <v>1</v>
      </c>
      <c r="W121" s="13">
        <v>140</v>
      </c>
    </row>
    <row r="122" spans="1:23" x14ac:dyDescent="0.25">
      <c r="A122" s="9">
        <v>59496</v>
      </c>
      <c r="B122" s="10" t="s">
        <v>310</v>
      </c>
      <c r="C122" s="9">
        <v>54793</v>
      </c>
      <c r="D122" s="10" t="s">
        <v>311</v>
      </c>
      <c r="E122" s="11" t="s">
        <v>72</v>
      </c>
      <c r="F122" s="10" t="s">
        <v>312</v>
      </c>
      <c r="G122" s="12" t="s">
        <v>139</v>
      </c>
      <c r="H122" s="11" t="s">
        <v>36</v>
      </c>
      <c r="I122" s="11" t="s">
        <v>30</v>
      </c>
      <c r="J122" s="11" t="s">
        <v>31</v>
      </c>
      <c r="K122" s="11" t="s">
        <v>53</v>
      </c>
      <c r="L122" s="11">
        <v>2</v>
      </c>
      <c r="M122" s="13">
        <v>0.7</v>
      </c>
      <c r="N122" s="13">
        <v>0.7</v>
      </c>
      <c r="O122" s="13">
        <v>0.7</v>
      </c>
      <c r="P122" s="11">
        <v>6</v>
      </c>
      <c r="Q122" s="11">
        <v>1999</v>
      </c>
      <c r="R122" s="14">
        <v>1</v>
      </c>
      <c r="S122" s="10" t="s">
        <v>133</v>
      </c>
      <c r="T122" s="10" t="s">
        <v>183</v>
      </c>
      <c r="U122" s="13">
        <v>17</v>
      </c>
      <c r="V122" s="11">
        <v>3</v>
      </c>
      <c r="W122" s="13">
        <v>213</v>
      </c>
    </row>
    <row r="123" spans="1:23" x14ac:dyDescent="0.25">
      <c r="A123" s="9">
        <v>59496</v>
      </c>
      <c r="B123" s="10" t="s">
        <v>310</v>
      </c>
      <c r="C123" s="9">
        <v>54793</v>
      </c>
      <c r="D123" s="10" t="s">
        <v>311</v>
      </c>
      <c r="E123" s="11" t="s">
        <v>72</v>
      </c>
      <c r="F123" s="10" t="s">
        <v>312</v>
      </c>
      <c r="G123" s="12" t="s">
        <v>148</v>
      </c>
      <c r="H123" s="11" t="s">
        <v>36</v>
      </c>
      <c r="I123" s="11" t="s">
        <v>30</v>
      </c>
      <c r="J123" s="11" t="s">
        <v>31</v>
      </c>
      <c r="K123" s="11" t="s">
        <v>53</v>
      </c>
      <c r="L123" s="11">
        <v>2</v>
      </c>
      <c r="M123" s="13">
        <v>0.7</v>
      </c>
      <c r="N123" s="13">
        <v>0.7</v>
      </c>
      <c r="O123" s="13">
        <v>0.7</v>
      </c>
      <c r="P123" s="11">
        <v>6</v>
      </c>
      <c r="Q123" s="11">
        <v>1999</v>
      </c>
      <c r="R123" s="14">
        <v>1</v>
      </c>
      <c r="S123" s="10" t="s">
        <v>133</v>
      </c>
      <c r="T123" s="10" t="s">
        <v>183</v>
      </c>
      <c r="U123" s="13">
        <v>17</v>
      </c>
      <c r="V123" s="11">
        <v>3</v>
      </c>
      <c r="W123" s="13">
        <v>213</v>
      </c>
    </row>
    <row r="124" spans="1:23" x14ac:dyDescent="0.25">
      <c r="A124" s="9">
        <v>59496</v>
      </c>
      <c r="B124" s="10" t="s">
        <v>310</v>
      </c>
      <c r="C124" s="9">
        <v>54793</v>
      </c>
      <c r="D124" s="10" t="s">
        <v>311</v>
      </c>
      <c r="E124" s="11" t="s">
        <v>72</v>
      </c>
      <c r="F124" s="10" t="s">
        <v>312</v>
      </c>
      <c r="G124" s="12" t="s">
        <v>200</v>
      </c>
      <c r="H124" s="11" t="s">
        <v>36</v>
      </c>
      <c r="I124" s="11" t="s">
        <v>30</v>
      </c>
      <c r="J124" s="11" t="s">
        <v>31</v>
      </c>
      <c r="K124" s="11" t="s">
        <v>53</v>
      </c>
      <c r="L124" s="11">
        <v>2</v>
      </c>
      <c r="M124" s="13">
        <v>112.5</v>
      </c>
      <c r="N124" s="13">
        <v>108</v>
      </c>
      <c r="O124" s="13">
        <v>108</v>
      </c>
      <c r="P124" s="11">
        <v>5</v>
      </c>
      <c r="Q124" s="11">
        <v>1999</v>
      </c>
      <c r="R124" s="14">
        <v>144</v>
      </c>
      <c r="S124" s="10" t="s">
        <v>133</v>
      </c>
      <c r="T124" s="10" t="s">
        <v>183</v>
      </c>
      <c r="U124" s="13">
        <v>17</v>
      </c>
      <c r="V124" s="11">
        <v>3</v>
      </c>
      <c r="W124" s="13">
        <v>213</v>
      </c>
    </row>
    <row r="125" spans="1:23" x14ac:dyDescent="0.25">
      <c r="A125" s="9">
        <v>2719</v>
      </c>
      <c r="B125" s="10" t="s">
        <v>203</v>
      </c>
      <c r="C125" s="9">
        <v>54909</v>
      </c>
      <c r="D125" s="10" t="s">
        <v>313</v>
      </c>
      <c r="E125" s="11" t="s">
        <v>144</v>
      </c>
      <c r="F125" s="10" t="s">
        <v>205</v>
      </c>
      <c r="G125" s="12" t="s">
        <v>300</v>
      </c>
      <c r="H125" s="11" t="s">
        <v>36</v>
      </c>
      <c r="I125" s="11" t="s">
        <v>30</v>
      </c>
      <c r="J125" s="11" t="s">
        <v>31</v>
      </c>
      <c r="K125" s="11" t="s">
        <v>53</v>
      </c>
      <c r="L125" s="11">
        <v>2</v>
      </c>
      <c r="M125" s="13">
        <v>8.3000000000000007</v>
      </c>
      <c r="N125" s="13">
        <v>8.3000000000000007</v>
      </c>
      <c r="O125" s="13">
        <v>8.3000000000000007</v>
      </c>
      <c r="P125" s="11">
        <v>12</v>
      </c>
      <c r="Q125" s="11">
        <v>2002</v>
      </c>
      <c r="R125" s="14">
        <v>13</v>
      </c>
      <c r="S125" s="10" t="s">
        <v>54</v>
      </c>
      <c r="T125" s="10" t="s">
        <v>55</v>
      </c>
      <c r="U125" s="13">
        <v>19</v>
      </c>
      <c r="V125" s="11">
        <v>1</v>
      </c>
      <c r="W125" s="13">
        <v>164</v>
      </c>
    </row>
    <row r="126" spans="1:23" x14ac:dyDescent="0.25">
      <c r="A126" s="9">
        <v>2719</v>
      </c>
      <c r="B126" s="10" t="s">
        <v>203</v>
      </c>
      <c r="C126" s="9">
        <v>54909</v>
      </c>
      <c r="D126" s="10" t="s">
        <v>313</v>
      </c>
      <c r="E126" s="11" t="s">
        <v>144</v>
      </c>
      <c r="F126" s="10" t="s">
        <v>205</v>
      </c>
      <c r="G126" s="12" t="s">
        <v>200</v>
      </c>
      <c r="H126" s="11" t="s">
        <v>36</v>
      </c>
      <c r="I126" s="11" t="s">
        <v>30</v>
      </c>
      <c r="J126" s="11" t="s">
        <v>31</v>
      </c>
      <c r="K126" s="11" t="s">
        <v>53</v>
      </c>
      <c r="L126" s="11">
        <v>2</v>
      </c>
      <c r="M126" s="13">
        <v>13.6</v>
      </c>
      <c r="N126" s="13">
        <v>13.6</v>
      </c>
      <c r="O126" s="13">
        <v>13.6</v>
      </c>
      <c r="P126" s="11">
        <v>1</v>
      </c>
      <c r="Q126" s="11">
        <v>1997</v>
      </c>
      <c r="R126" s="14">
        <v>175</v>
      </c>
      <c r="S126" s="10" t="s">
        <v>201</v>
      </c>
      <c r="T126" s="10" t="s">
        <v>314</v>
      </c>
      <c r="U126" s="13">
        <v>19</v>
      </c>
      <c r="V126" s="11">
        <v>1</v>
      </c>
      <c r="W126" s="13">
        <v>80</v>
      </c>
    </row>
    <row r="127" spans="1:23" x14ac:dyDescent="0.25">
      <c r="A127" s="9">
        <v>2770</v>
      </c>
      <c r="B127" s="10" t="s">
        <v>208</v>
      </c>
      <c r="C127" s="9">
        <v>54931</v>
      </c>
      <c r="D127" s="10" t="s">
        <v>315</v>
      </c>
      <c r="E127" s="11" t="s">
        <v>144</v>
      </c>
      <c r="F127" s="10" t="s">
        <v>205</v>
      </c>
      <c r="G127" s="12" t="s">
        <v>213</v>
      </c>
      <c r="H127" s="11" t="s">
        <v>36</v>
      </c>
      <c r="I127" s="11" t="s">
        <v>30</v>
      </c>
      <c r="J127" s="11" t="s">
        <v>31</v>
      </c>
      <c r="K127" s="11" t="s">
        <v>53</v>
      </c>
      <c r="L127" s="11">
        <v>2</v>
      </c>
      <c r="M127" s="13">
        <v>46.8</v>
      </c>
      <c r="N127" s="13">
        <v>46.9</v>
      </c>
      <c r="O127" s="13">
        <v>46.9</v>
      </c>
      <c r="P127" s="11">
        <v>4</v>
      </c>
      <c r="Q127" s="11">
        <v>1994</v>
      </c>
      <c r="R127" s="14">
        <v>71</v>
      </c>
      <c r="S127" s="10" t="s">
        <v>54</v>
      </c>
      <c r="T127" s="10" t="s">
        <v>55</v>
      </c>
      <c r="U127" s="13">
        <v>22.4</v>
      </c>
      <c r="V127" s="11">
        <v>1</v>
      </c>
      <c r="W127" s="13">
        <v>180</v>
      </c>
    </row>
    <row r="128" spans="1:23" x14ac:dyDescent="0.25">
      <c r="A128" s="9">
        <v>2770</v>
      </c>
      <c r="B128" s="10" t="s">
        <v>208</v>
      </c>
      <c r="C128" s="9">
        <v>54979</v>
      </c>
      <c r="D128" s="10" t="s">
        <v>316</v>
      </c>
      <c r="E128" s="11" t="s">
        <v>317</v>
      </c>
      <c r="F128" s="10" t="s">
        <v>318</v>
      </c>
      <c r="G128" s="12" t="s">
        <v>319</v>
      </c>
      <c r="H128" s="11" t="s">
        <v>36</v>
      </c>
      <c r="I128" s="11" t="s">
        <v>30</v>
      </c>
      <c r="J128" s="11" t="s">
        <v>31</v>
      </c>
      <c r="K128" s="11" t="s">
        <v>53</v>
      </c>
      <c r="L128" s="11">
        <v>2</v>
      </c>
      <c r="M128" s="13">
        <v>34.299999999999997</v>
      </c>
      <c r="N128" s="13">
        <v>34.299999999999997</v>
      </c>
      <c r="O128" s="13">
        <v>34.299999999999997</v>
      </c>
      <c r="P128" s="11">
        <v>12</v>
      </c>
      <c r="Q128" s="11">
        <v>1998</v>
      </c>
      <c r="R128" s="14">
        <v>46</v>
      </c>
      <c r="S128" s="10" t="s">
        <v>54</v>
      </c>
      <c r="T128" s="10" t="s">
        <v>55</v>
      </c>
      <c r="U128" s="13">
        <v>22.4</v>
      </c>
      <c r="V128" s="11">
        <v>1</v>
      </c>
      <c r="W128" s="13">
        <v>180</v>
      </c>
    </row>
    <row r="129" spans="1:23" x14ac:dyDescent="0.25">
      <c r="A129" s="9">
        <v>6017</v>
      </c>
      <c r="B129" s="10" t="s">
        <v>320</v>
      </c>
      <c r="C129" s="9">
        <v>55125</v>
      </c>
      <c r="D129" s="10" t="s">
        <v>321</v>
      </c>
      <c r="E129" s="11" t="s">
        <v>322</v>
      </c>
      <c r="F129" s="10" t="s">
        <v>323</v>
      </c>
      <c r="G129" s="12" t="s">
        <v>244</v>
      </c>
      <c r="H129" s="11" t="s">
        <v>36</v>
      </c>
      <c r="I129" s="11" t="s">
        <v>30</v>
      </c>
      <c r="J129" s="11" t="s">
        <v>31</v>
      </c>
      <c r="K129" s="11" t="s">
        <v>53</v>
      </c>
      <c r="L129" s="11">
        <v>2</v>
      </c>
      <c r="M129" s="13">
        <v>25</v>
      </c>
      <c r="N129" s="13">
        <v>25</v>
      </c>
      <c r="O129" s="13">
        <v>25</v>
      </c>
      <c r="P129" s="11">
        <v>8</v>
      </c>
      <c r="Q129" s="11">
        <v>1998</v>
      </c>
      <c r="R129" s="14">
        <v>38</v>
      </c>
      <c r="S129" s="10" t="s">
        <v>54</v>
      </c>
      <c r="T129" s="10" t="s">
        <v>55</v>
      </c>
      <c r="U129" s="13">
        <v>22.4</v>
      </c>
      <c r="V129" s="11">
        <v>1</v>
      </c>
      <c r="W129" s="13">
        <v>164</v>
      </c>
    </row>
    <row r="130" spans="1:23" x14ac:dyDescent="0.25">
      <c r="A130" s="9">
        <v>15222</v>
      </c>
      <c r="B130" s="10" t="s">
        <v>324</v>
      </c>
      <c r="C130" s="9">
        <v>55203</v>
      </c>
      <c r="D130" s="10" t="s">
        <v>325</v>
      </c>
      <c r="E130" s="11" t="s">
        <v>42</v>
      </c>
      <c r="F130" s="10" t="s">
        <v>326</v>
      </c>
      <c r="G130" s="12" t="s">
        <v>200</v>
      </c>
      <c r="H130" s="11" t="s">
        <v>288</v>
      </c>
      <c r="I130" s="11" t="s">
        <v>30</v>
      </c>
      <c r="J130" s="11" t="s">
        <v>31</v>
      </c>
      <c r="K130" s="11" t="s">
        <v>53</v>
      </c>
      <c r="L130" s="11">
        <v>2</v>
      </c>
      <c r="M130" s="13">
        <v>5.2</v>
      </c>
      <c r="N130" s="13">
        <v>5.2</v>
      </c>
      <c r="O130" s="13">
        <v>5.2</v>
      </c>
      <c r="P130" s="11">
        <v>3</v>
      </c>
      <c r="Q130" s="11">
        <v>1998</v>
      </c>
      <c r="R130" s="14">
        <v>7</v>
      </c>
      <c r="S130" s="10" t="s">
        <v>210</v>
      </c>
      <c r="T130" s="10" t="s">
        <v>260</v>
      </c>
      <c r="U130" s="13">
        <v>16.5</v>
      </c>
      <c r="V130" s="11">
        <v>2</v>
      </c>
      <c r="W130" s="13">
        <v>160</v>
      </c>
    </row>
    <row r="131" spans="1:23" x14ac:dyDescent="0.25">
      <c r="A131" s="9">
        <v>59496</v>
      </c>
      <c r="B131" s="10" t="s">
        <v>310</v>
      </c>
      <c r="C131" s="9">
        <v>55208</v>
      </c>
      <c r="D131" s="10" t="s">
        <v>327</v>
      </c>
      <c r="E131" s="11" t="s">
        <v>78</v>
      </c>
      <c r="F131" s="10" t="s">
        <v>328</v>
      </c>
      <c r="G131" s="12" t="s">
        <v>200</v>
      </c>
      <c r="H131" s="11" t="s">
        <v>36</v>
      </c>
      <c r="I131" s="11" t="s">
        <v>30</v>
      </c>
      <c r="J131" s="11" t="s">
        <v>31</v>
      </c>
      <c r="K131" s="11" t="s">
        <v>53</v>
      </c>
      <c r="L131" s="11">
        <v>2</v>
      </c>
      <c r="M131" s="13">
        <v>107.2</v>
      </c>
      <c r="N131" s="13">
        <v>104.5</v>
      </c>
      <c r="O131" s="13">
        <v>104.5</v>
      </c>
      <c r="P131" s="11">
        <v>2</v>
      </c>
      <c r="Q131" s="11">
        <v>1998</v>
      </c>
      <c r="R131" s="14">
        <v>139</v>
      </c>
      <c r="S131" s="10" t="s">
        <v>133</v>
      </c>
      <c r="T131" s="10" t="s">
        <v>329</v>
      </c>
      <c r="U131" s="13">
        <v>16</v>
      </c>
      <c r="V131" s="11">
        <v>1</v>
      </c>
      <c r="W131" s="13">
        <v>175</v>
      </c>
    </row>
    <row r="132" spans="1:23" x14ac:dyDescent="0.25">
      <c r="A132" s="9">
        <v>26867</v>
      </c>
      <c r="B132" s="10" t="s">
        <v>330</v>
      </c>
      <c r="C132" s="9">
        <v>55265</v>
      </c>
      <c r="D132" s="10" t="s">
        <v>331</v>
      </c>
      <c r="E132" s="11" t="s">
        <v>78</v>
      </c>
      <c r="F132" s="10" t="s">
        <v>332</v>
      </c>
      <c r="G132" s="12" t="s">
        <v>200</v>
      </c>
      <c r="H132" s="11" t="s">
        <v>36</v>
      </c>
      <c r="I132" s="11" t="s">
        <v>30</v>
      </c>
      <c r="J132" s="11" t="s">
        <v>31</v>
      </c>
      <c r="K132" s="11" t="s">
        <v>53</v>
      </c>
      <c r="L132" s="11">
        <v>2</v>
      </c>
      <c r="M132" s="13">
        <v>103.5</v>
      </c>
      <c r="N132" s="13">
        <v>103.5</v>
      </c>
      <c r="O132" s="13">
        <v>103.5</v>
      </c>
      <c r="P132" s="11">
        <v>6</v>
      </c>
      <c r="Q132" s="11">
        <v>1999</v>
      </c>
      <c r="R132" s="14">
        <v>137</v>
      </c>
      <c r="S132" s="10" t="s">
        <v>133</v>
      </c>
      <c r="T132" s="10" t="s">
        <v>183</v>
      </c>
      <c r="U132" s="13">
        <v>18.399999999999999</v>
      </c>
      <c r="V132" s="11">
        <v>2</v>
      </c>
      <c r="W132" s="13">
        <v>168</v>
      </c>
    </row>
    <row r="133" spans="1:23" x14ac:dyDescent="0.25">
      <c r="A133" s="9">
        <v>59496</v>
      </c>
      <c r="B133" s="10" t="s">
        <v>310</v>
      </c>
      <c r="C133" s="9">
        <v>55287</v>
      </c>
      <c r="D133" s="10" t="s">
        <v>333</v>
      </c>
      <c r="E133" s="11" t="s">
        <v>72</v>
      </c>
      <c r="F133" s="10" t="s">
        <v>312</v>
      </c>
      <c r="G133" s="12" t="s">
        <v>200</v>
      </c>
      <c r="H133" s="11" t="s">
        <v>36</v>
      </c>
      <c r="I133" s="11" t="s">
        <v>30</v>
      </c>
      <c r="J133" s="11" t="s">
        <v>31</v>
      </c>
      <c r="K133" s="11" t="s">
        <v>53</v>
      </c>
      <c r="L133" s="11">
        <v>2</v>
      </c>
      <c r="M133" s="13">
        <v>80.2</v>
      </c>
      <c r="N133" s="13">
        <v>76.5</v>
      </c>
      <c r="O133" s="13">
        <v>76.5</v>
      </c>
      <c r="P133" s="11">
        <v>4</v>
      </c>
      <c r="Q133" s="11">
        <v>1999</v>
      </c>
      <c r="R133" s="14">
        <v>107</v>
      </c>
      <c r="S133" s="10" t="s">
        <v>133</v>
      </c>
      <c r="T133" s="10" t="s">
        <v>183</v>
      </c>
      <c r="U133" s="13">
        <v>16.5</v>
      </c>
      <c r="V133" s="11">
        <v>1</v>
      </c>
      <c r="W133" s="13">
        <v>217</v>
      </c>
    </row>
    <row r="134" spans="1:23" x14ac:dyDescent="0.25">
      <c r="A134" s="9">
        <v>56769</v>
      </c>
      <c r="B134" s="10" t="s">
        <v>334</v>
      </c>
      <c r="C134" s="9">
        <v>55342</v>
      </c>
      <c r="D134" s="10" t="s">
        <v>335</v>
      </c>
      <c r="E134" s="11" t="s">
        <v>78</v>
      </c>
      <c r="F134" s="10" t="s">
        <v>332</v>
      </c>
      <c r="G134" s="12" t="s">
        <v>319</v>
      </c>
      <c r="H134" s="11" t="s">
        <v>36</v>
      </c>
      <c r="I134" s="11" t="s">
        <v>30</v>
      </c>
      <c r="J134" s="11" t="s">
        <v>31</v>
      </c>
      <c r="K134" s="11" t="s">
        <v>53</v>
      </c>
      <c r="L134" s="11">
        <v>2</v>
      </c>
      <c r="M134" s="13">
        <v>10.199999999999999</v>
      </c>
      <c r="N134" s="13">
        <v>10.199999999999999</v>
      </c>
      <c r="O134" s="13">
        <v>10.199999999999999</v>
      </c>
      <c r="P134" s="11">
        <v>5</v>
      </c>
      <c r="Q134" s="11">
        <v>1999</v>
      </c>
      <c r="R134" s="14">
        <v>17</v>
      </c>
      <c r="S134" s="10" t="s">
        <v>54</v>
      </c>
      <c r="T134" s="10" t="s">
        <v>336</v>
      </c>
      <c r="U134" s="13">
        <v>17</v>
      </c>
      <c r="V134" s="11">
        <v>2</v>
      </c>
      <c r="W134" s="13">
        <v>196</v>
      </c>
    </row>
    <row r="135" spans="1:23" x14ac:dyDescent="0.25">
      <c r="A135" s="9">
        <v>59182</v>
      </c>
      <c r="B135" s="10" t="s">
        <v>337</v>
      </c>
      <c r="C135" s="9">
        <v>55353</v>
      </c>
      <c r="D135" s="10" t="s">
        <v>338</v>
      </c>
      <c r="E135" s="11" t="s">
        <v>78</v>
      </c>
      <c r="F135" s="10" t="s">
        <v>328</v>
      </c>
      <c r="G135" s="12" t="s">
        <v>339</v>
      </c>
      <c r="H135" s="11" t="s">
        <v>36</v>
      </c>
      <c r="I135" s="11" t="s">
        <v>30</v>
      </c>
      <c r="J135" s="11" t="s">
        <v>31</v>
      </c>
      <c r="K135" s="11" t="s">
        <v>53</v>
      </c>
      <c r="L135" s="11">
        <v>2</v>
      </c>
      <c r="M135" s="13">
        <v>11.2</v>
      </c>
      <c r="N135" s="13">
        <v>11.2</v>
      </c>
      <c r="O135" s="13">
        <v>11.2</v>
      </c>
      <c r="P135" s="11">
        <v>4</v>
      </c>
      <c r="Q135" s="11">
        <v>1999</v>
      </c>
      <c r="R135" s="14">
        <v>15</v>
      </c>
      <c r="S135" s="10" t="s">
        <v>210</v>
      </c>
      <c r="T135" s="10" t="s">
        <v>260</v>
      </c>
      <c r="U135" s="13">
        <v>15.6</v>
      </c>
      <c r="V135" s="11">
        <v>1</v>
      </c>
      <c r="W135" s="13">
        <v>164</v>
      </c>
    </row>
    <row r="136" spans="1:23" x14ac:dyDescent="0.25">
      <c r="A136" s="9">
        <v>59182</v>
      </c>
      <c r="B136" s="10" t="s">
        <v>337</v>
      </c>
      <c r="C136" s="9">
        <v>55354</v>
      </c>
      <c r="D136" s="10" t="s">
        <v>340</v>
      </c>
      <c r="E136" s="11" t="s">
        <v>78</v>
      </c>
      <c r="F136" s="10" t="s">
        <v>328</v>
      </c>
      <c r="G136" s="12" t="s">
        <v>341</v>
      </c>
      <c r="H136" s="11" t="s">
        <v>36</v>
      </c>
      <c r="I136" s="11" t="s">
        <v>30</v>
      </c>
      <c r="J136" s="11" t="s">
        <v>31</v>
      </c>
      <c r="K136" s="11" t="s">
        <v>53</v>
      </c>
      <c r="L136" s="11">
        <v>2</v>
      </c>
      <c r="M136" s="13">
        <v>11.8</v>
      </c>
      <c r="N136" s="13">
        <v>11.8</v>
      </c>
      <c r="O136" s="13">
        <v>11.8</v>
      </c>
      <c r="P136" s="11">
        <v>8</v>
      </c>
      <c r="Q136" s="11">
        <v>1999</v>
      </c>
      <c r="R136" s="14">
        <v>18</v>
      </c>
      <c r="S136" s="10" t="s">
        <v>54</v>
      </c>
      <c r="T136" s="10" t="s">
        <v>55</v>
      </c>
      <c r="U136" s="13">
        <v>15.6</v>
      </c>
      <c r="V136" s="11">
        <v>2</v>
      </c>
      <c r="W136" s="13">
        <v>213</v>
      </c>
    </row>
    <row r="137" spans="1:23" x14ac:dyDescent="0.25">
      <c r="A137" s="9">
        <v>20424</v>
      </c>
      <c r="B137" s="10" t="s">
        <v>342</v>
      </c>
      <c r="C137" s="9">
        <v>55367</v>
      </c>
      <c r="D137" s="10" t="s">
        <v>343</v>
      </c>
      <c r="E137" s="11" t="s">
        <v>317</v>
      </c>
      <c r="F137" s="10" t="s">
        <v>344</v>
      </c>
      <c r="G137" s="12" t="s">
        <v>345</v>
      </c>
      <c r="H137" s="11" t="s">
        <v>36</v>
      </c>
      <c r="I137" s="11" t="s">
        <v>30</v>
      </c>
      <c r="J137" s="11" t="s">
        <v>31</v>
      </c>
      <c r="K137" s="11" t="s">
        <v>53</v>
      </c>
      <c r="L137" s="11">
        <v>2</v>
      </c>
      <c r="M137" s="13">
        <v>75</v>
      </c>
      <c r="N137" s="13">
        <v>75</v>
      </c>
      <c r="O137" s="13">
        <v>75</v>
      </c>
      <c r="P137" s="11">
        <v>6</v>
      </c>
      <c r="Q137" s="11">
        <v>1999</v>
      </c>
      <c r="R137" s="14">
        <v>106</v>
      </c>
      <c r="S137" s="10" t="s">
        <v>92</v>
      </c>
      <c r="T137" s="10" t="s">
        <v>158</v>
      </c>
      <c r="U137" s="13">
        <v>19</v>
      </c>
      <c r="V137" s="11">
        <v>2</v>
      </c>
      <c r="W137" s="13">
        <v>118</v>
      </c>
    </row>
    <row r="138" spans="1:23" x14ac:dyDescent="0.25">
      <c r="A138" s="9">
        <v>34688</v>
      </c>
      <c r="B138" s="10" t="s">
        <v>346</v>
      </c>
      <c r="C138" s="9">
        <v>55368</v>
      </c>
      <c r="D138" s="10" t="s">
        <v>347</v>
      </c>
      <c r="E138" s="11" t="s">
        <v>348</v>
      </c>
      <c r="F138" s="10" t="s">
        <v>349</v>
      </c>
      <c r="G138" s="12" t="s">
        <v>350</v>
      </c>
      <c r="H138" s="11" t="s">
        <v>351</v>
      </c>
      <c r="I138" s="11" t="s">
        <v>30</v>
      </c>
      <c r="J138" s="11" t="s">
        <v>31</v>
      </c>
      <c r="K138" s="11" t="s">
        <v>53</v>
      </c>
      <c r="L138" s="11">
        <v>2</v>
      </c>
      <c r="M138" s="13">
        <v>6.6</v>
      </c>
      <c r="N138" s="13">
        <v>6.6</v>
      </c>
      <c r="O138" s="13">
        <v>6.6</v>
      </c>
      <c r="P138" s="11">
        <v>8</v>
      </c>
      <c r="Q138" s="11">
        <v>2000</v>
      </c>
      <c r="R138" s="14">
        <v>10</v>
      </c>
      <c r="S138" s="10" t="s">
        <v>54</v>
      </c>
      <c r="T138" s="10" t="s">
        <v>55</v>
      </c>
      <c r="U138" s="13">
        <v>24</v>
      </c>
      <c r="V138" s="11">
        <v>2</v>
      </c>
      <c r="W138" s="13">
        <v>180</v>
      </c>
    </row>
    <row r="139" spans="1:23" x14ac:dyDescent="0.25">
      <c r="A139" s="9">
        <v>49750</v>
      </c>
      <c r="B139" s="10" t="s">
        <v>352</v>
      </c>
      <c r="C139" s="9">
        <v>55396</v>
      </c>
      <c r="D139" s="10" t="s">
        <v>353</v>
      </c>
      <c r="E139" s="11" t="s">
        <v>144</v>
      </c>
      <c r="F139" s="10" t="s">
        <v>199</v>
      </c>
      <c r="G139" s="12" t="s">
        <v>244</v>
      </c>
      <c r="H139" s="11" t="s">
        <v>36</v>
      </c>
      <c r="I139" s="11" t="s">
        <v>30</v>
      </c>
      <c r="J139" s="11" t="s">
        <v>31</v>
      </c>
      <c r="K139" s="11" t="s">
        <v>53</v>
      </c>
      <c r="L139" s="11">
        <v>2</v>
      </c>
      <c r="M139" s="13">
        <v>16.5</v>
      </c>
      <c r="N139" s="13">
        <v>16.5</v>
      </c>
      <c r="O139" s="13">
        <v>16.5</v>
      </c>
      <c r="P139" s="11">
        <v>7</v>
      </c>
      <c r="Q139" s="11">
        <v>1975</v>
      </c>
      <c r="R139" s="14">
        <v>22</v>
      </c>
      <c r="S139" s="10" t="s">
        <v>133</v>
      </c>
      <c r="T139" s="10" t="s">
        <v>183</v>
      </c>
      <c r="U139" s="13">
        <v>19</v>
      </c>
      <c r="V139" s="11">
        <v>2</v>
      </c>
      <c r="W139" s="13">
        <v>295</v>
      </c>
    </row>
    <row r="140" spans="1:23" x14ac:dyDescent="0.25">
      <c r="A140" s="9">
        <v>6607</v>
      </c>
      <c r="B140" s="10" t="s">
        <v>354</v>
      </c>
      <c r="C140" s="9">
        <v>55560</v>
      </c>
      <c r="D140" s="10" t="s">
        <v>355</v>
      </c>
      <c r="E140" s="11" t="s">
        <v>170</v>
      </c>
      <c r="F140" s="10" t="s">
        <v>356</v>
      </c>
      <c r="G140" s="12" t="s">
        <v>357</v>
      </c>
      <c r="H140" s="11" t="s">
        <v>36</v>
      </c>
      <c r="I140" s="11" t="s">
        <v>30</v>
      </c>
      <c r="J140" s="11" t="s">
        <v>31</v>
      </c>
      <c r="K140" s="11" t="s">
        <v>53</v>
      </c>
      <c r="L140" s="11">
        <v>2</v>
      </c>
      <c r="M140" s="13">
        <v>176.9</v>
      </c>
      <c r="N140" s="13">
        <v>176.9</v>
      </c>
      <c r="O140" s="13">
        <v>176.9</v>
      </c>
      <c r="P140" s="11">
        <v>12</v>
      </c>
      <c r="Q140" s="11">
        <v>2001</v>
      </c>
      <c r="R140" s="14">
        <v>268</v>
      </c>
      <c r="S140" s="10" t="s">
        <v>54</v>
      </c>
      <c r="T140" s="10" t="s">
        <v>55</v>
      </c>
      <c r="U140" s="13">
        <v>22.4</v>
      </c>
      <c r="V140" s="11">
        <v>1</v>
      </c>
      <c r="W140" s="13">
        <v>164</v>
      </c>
    </row>
    <row r="141" spans="1:23" x14ac:dyDescent="0.25">
      <c r="A141" s="9">
        <v>54725</v>
      </c>
      <c r="B141" s="10" t="s">
        <v>358</v>
      </c>
      <c r="C141" s="9">
        <v>55561</v>
      </c>
      <c r="D141" s="10" t="s">
        <v>359</v>
      </c>
      <c r="E141" s="11" t="s">
        <v>78</v>
      </c>
      <c r="F141" s="10" t="s">
        <v>328</v>
      </c>
      <c r="G141" s="12" t="s">
        <v>360</v>
      </c>
      <c r="H141" s="11" t="s">
        <v>36</v>
      </c>
      <c r="I141" s="11" t="s">
        <v>30</v>
      </c>
      <c r="J141" s="11" t="s">
        <v>31</v>
      </c>
      <c r="K141" s="11" t="s">
        <v>53</v>
      </c>
      <c r="L141" s="11">
        <v>2</v>
      </c>
      <c r="M141" s="13">
        <v>1.9</v>
      </c>
      <c r="N141" s="13">
        <v>1.9</v>
      </c>
      <c r="O141" s="13">
        <v>1.9</v>
      </c>
      <c r="P141" s="11">
        <v>2</v>
      </c>
      <c r="Q141" s="11">
        <v>2001</v>
      </c>
      <c r="R141" s="14">
        <v>3</v>
      </c>
      <c r="S141" s="10" t="s">
        <v>54</v>
      </c>
      <c r="T141" s="10" t="s">
        <v>55</v>
      </c>
      <c r="U141" s="13">
        <v>24</v>
      </c>
      <c r="V141" s="11">
        <v>1</v>
      </c>
      <c r="W141" s="13">
        <v>213</v>
      </c>
    </row>
    <row r="142" spans="1:23" x14ac:dyDescent="0.25">
      <c r="A142" s="9">
        <v>54725</v>
      </c>
      <c r="B142" s="10" t="s">
        <v>358</v>
      </c>
      <c r="C142" s="9">
        <v>55562</v>
      </c>
      <c r="D142" s="10" t="s">
        <v>361</v>
      </c>
      <c r="E142" s="11" t="s">
        <v>78</v>
      </c>
      <c r="F142" s="10" t="s">
        <v>328</v>
      </c>
      <c r="G142" s="12" t="s">
        <v>362</v>
      </c>
      <c r="H142" s="11" t="s">
        <v>36</v>
      </c>
      <c r="I142" s="11" t="s">
        <v>30</v>
      </c>
      <c r="J142" s="11" t="s">
        <v>31</v>
      </c>
      <c r="K142" s="11" t="s">
        <v>53</v>
      </c>
      <c r="L142" s="11">
        <v>2</v>
      </c>
      <c r="M142" s="13">
        <v>1.9</v>
      </c>
      <c r="N142" s="13">
        <v>1.9</v>
      </c>
      <c r="O142" s="13">
        <v>1.9</v>
      </c>
      <c r="P142" s="11">
        <v>2</v>
      </c>
      <c r="Q142" s="11">
        <v>2001</v>
      </c>
      <c r="R142" s="14">
        <v>3</v>
      </c>
      <c r="S142" s="10" t="s">
        <v>54</v>
      </c>
      <c r="T142" s="10" t="s">
        <v>55</v>
      </c>
      <c r="U142" s="13">
        <v>24</v>
      </c>
      <c r="V142" s="11">
        <v>1</v>
      </c>
      <c r="W142" s="13">
        <v>213</v>
      </c>
    </row>
    <row r="143" spans="1:23" x14ac:dyDescent="0.25">
      <c r="A143" s="9">
        <v>54725</v>
      </c>
      <c r="B143" s="10" t="s">
        <v>358</v>
      </c>
      <c r="C143" s="9">
        <v>55563</v>
      </c>
      <c r="D143" s="10" t="s">
        <v>363</v>
      </c>
      <c r="E143" s="11" t="s">
        <v>78</v>
      </c>
      <c r="F143" s="10" t="s">
        <v>328</v>
      </c>
      <c r="G143" s="12" t="s">
        <v>364</v>
      </c>
      <c r="H143" s="11" t="s">
        <v>36</v>
      </c>
      <c r="I143" s="11" t="s">
        <v>30</v>
      </c>
      <c r="J143" s="11" t="s">
        <v>31</v>
      </c>
      <c r="K143" s="11" t="s">
        <v>53</v>
      </c>
      <c r="L143" s="11">
        <v>2</v>
      </c>
      <c r="M143" s="13">
        <v>1.9</v>
      </c>
      <c r="N143" s="13">
        <v>1.9</v>
      </c>
      <c r="O143" s="13">
        <v>1.9</v>
      </c>
      <c r="P143" s="11">
        <v>2</v>
      </c>
      <c r="Q143" s="11">
        <v>2001</v>
      </c>
      <c r="R143" s="14">
        <v>3</v>
      </c>
      <c r="S143" s="10" t="s">
        <v>54</v>
      </c>
      <c r="T143" s="10" t="s">
        <v>55</v>
      </c>
      <c r="U143" s="13">
        <v>24</v>
      </c>
      <c r="V143" s="11">
        <v>1</v>
      </c>
      <c r="W143" s="13">
        <v>213</v>
      </c>
    </row>
    <row r="144" spans="1:23" x14ac:dyDescent="0.25">
      <c r="A144" s="9">
        <v>54725</v>
      </c>
      <c r="B144" s="10" t="s">
        <v>358</v>
      </c>
      <c r="C144" s="9">
        <v>55564</v>
      </c>
      <c r="D144" s="10" t="s">
        <v>365</v>
      </c>
      <c r="E144" s="11" t="s">
        <v>78</v>
      </c>
      <c r="F144" s="10" t="s">
        <v>328</v>
      </c>
      <c r="G144" s="12" t="s">
        <v>366</v>
      </c>
      <c r="H144" s="11" t="s">
        <v>36</v>
      </c>
      <c r="I144" s="11" t="s">
        <v>30</v>
      </c>
      <c r="J144" s="11" t="s">
        <v>31</v>
      </c>
      <c r="K144" s="11" t="s">
        <v>53</v>
      </c>
      <c r="L144" s="11">
        <v>2</v>
      </c>
      <c r="M144" s="13">
        <v>1.9</v>
      </c>
      <c r="N144" s="13">
        <v>1.9</v>
      </c>
      <c r="O144" s="13">
        <v>1.9</v>
      </c>
      <c r="P144" s="11">
        <v>2</v>
      </c>
      <c r="Q144" s="11">
        <v>2001</v>
      </c>
      <c r="R144" s="14">
        <v>3</v>
      </c>
      <c r="S144" s="10" t="s">
        <v>54</v>
      </c>
      <c r="T144" s="10" t="s">
        <v>55</v>
      </c>
      <c r="U144" s="13">
        <v>24</v>
      </c>
      <c r="V144" s="11">
        <v>1</v>
      </c>
      <c r="W144" s="13">
        <v>213</v>
      </c>
    </row>
    <row r="145" spans="1:23" x14ac:dyDescent="0.25">
      <c r="A145" s="9">
        <v>54725</v>
      </c>
      <c r="B145" s="10" t="s">
        <v>358</v>
      </c>
      <c r="C145" s="9">
        <v>55565</v>
      </c>
      <c r="D145" s="10" t="s">
        <v>367</v>
      </c>
      <c r="E145" s="11" t="s">
        <v>78</v>
      </c>
      <c r="F145" s="10" t="s">
        <v>328</v>
      </c>
      <c r="G145" s="12" t="s">
        <v>368</v>
      </c>
      <c r="H145" s="11" t="s">
        <v>36</v>
      </c>
      <c r="I145" s="11" t="s">
        <v>30</v>
      </c>
      <c r="J145" s="11" t="s">
        <v>31</v>
      </c>
      <c r="K145" s="11" t="s">
        <v>53</v>
      </c>
      <c r="L145" s="11">
        <v>2</v>
      </c>
      <c r="M145" s="13">
        <v>1.9</v>
      </c>
      <c r="N145" s="13">
        <v>1.9</v>
      </c>
      <c r="O145" s="13">
        <v>1.9</v>
      </c>
      <c r="P145" s="11">
        <v>2</v>
      </c>
      <c r="Q145" s="11">
        <v>2001</v>
      </c>
      <c r="R145" s="14">
        <v>3</v>
      </c>
      <c r="S145" s="10" t="s">
        <v>54</v>
      </c>
      <c r="T145" s="10" t="s">
        <v>55</v>
      </c>
      <c r="U145" s="13">
        <v>24</v>
      </c>
      <c r="V145" s="11">
        <v>1</v>
      </c>
      <c r="W145" s="13">
        <v>213</v>
      </c>
    </row>
    <row r="146" spans="1:23" x14ac:dyDescent="0.25">
      <c r="A146" s="9">
        <v>54725</v>
      </c>
      <c r="B146" s="10" t="s">
        <v>358</v>
      </c>
      <c r="C146" s="9">
        <v>55566</v>
      </c>
      <c r="D146" s="10" t="s">
        <v>369</v>
      </c>
      <c r="E146" s="11" t="s">
        <v>78</v>
      </c>
      <c r="F146" s="10" t="s">
        <v>328</v>
      </c>
      <c r="G146" s="12" t="s">
        <v>370</v>
      </c>
      <c r="H146" s="11" t="s">
        <v>36</v>
      </c>
      <c r="I146" s="11" t="s">
        <v>30</v>
      </c>
      <c r="J146" s="11" t="s">
        <v>31</v>
      </c>
      <c r="K146" s="11" t="s">
        <v>53</v>
      </c>
      <c r="L146" s="11">
        <v>2</v>
      </c>
      <c r="M146" s="13">
        <v>1.9</v>
      </c>
      <c r="N146" s="13">
        <v>1.9</v>
      </c>
      <c r="O146" s="13">
        <v>1.9</v>
      </c>
      <c r="P146" s="11">
        <v>2</v>
      </c>
      <c r="Q146" s="11">
        <v>2001</v>
      </c>
      <c r="R146" s="14">
        <v>3</v>
      </c>
      <c r="S146" s="10" t="s">
        <v>54</v>
      </c>
      <c r="T146" s="10" t="s">
        <v>55</v>
      </c>
      <c r="U146" s="13">
        <v>24</v>
      </c>
      <c r="V146" s="11">
        <v>1</v>
      </c>
      <c r="W146" s="13">
        <v>213</v>
      </c>
    </row>
    <row r="147" spans="1:23" x14ac:dyDescent="0.25">
      <c r="A147" s="9">
        <v>54725</v>
      </c>
      <c r="B147" s="10" t="s">
        <v>358</v>
      </c>
      <c r="C147" s="9">
        <v>55567</v>
      </c>
      <c r="D147" s="10" t="s">
        <v>371</v>
      </c>
      <c r="E147" s="11" t="s">
        <v>78</v>
      </c>
      <c r="F147" s="10" t="s">
        <v>328</v>
      </c>
      <c r="G147" s="12" t="s">
        <v>372</v>
      </c>
      <c r="H147" s="11" t="s">
        <v>36</v>
      </c>
      <c r="I147" s="11" t="s">
        <v>30</v>
      </c>
      <c r="J147" s="11" t="s">
        <v>31</v>
      </c>
      <c r="K147" s="11" t="s">
        <v>53</v>
      </c>
      <c r="L147" s="11">
        <v>2</v>
      </c>
      <c r="M147" s="13">
        <v>1.9</v>
      </c>
      <c r="N147" s="13">
        <v>1.9</v>
      </c>
      <c r="O147" s="13">
        <v>1.9</v>
      </c>
      <c r="P147" s="11">
        <v>1</v>
      </c>
      <c r="Q147" s="11">
        <v>2001</v>
      </c>
      <c r="R147" s="14">
        <v>3</v>
      </c>
      <c r="S147" s="10" t="s">
        <v>54</v>
      </c>
      <c r="T147" s="10" t="s">
        <v>55</v>
      </c>
      <c r="U147" s="13">
        <v>24</v>
      </c>
      <c r="V147" s="11">
        <v>1</v>
      </c>
      <c r="W147" s="13">
        <v>213</v>
      </c>
    </row>
    <row r="148" spans="1:23" x14ac:dyDescent="0.25">
      <c r="A148" s="9">
        <v>54725</v>
      </c>
      <c r="B148" s="10" t="s">
        <v>358</v>
      </c>
      <c r="C148" s="9">
        <v>55568</v>
      </c>
      <c r="D148" s="10" t="s">
        <v>373</v>
      </c>
      <c r="E148" s="11" t="s">
        <v>78</v>
      </c>
      <c r="F148" s="10" t="s">
        <v>328</v>
      </c>
      <c r="G148" s="12" t="s">
        <v>374</v>
      </c>
      <c r="H148" s="11" t="s">
        <v>36</v>
      </c>
      <c r="I148" s="11" t="s">
        <v>30</v>
      </c>
      <c r="J148" s="11" t="s">
        <v>31</v>
      </c>
      <c r="K148" s="11" t="s">
        <v>53</v>
      </c>
      <c r="L148" s="11">
        <v>2</v>
      </c>
      <c r="M148" s="13">
        <v>1.9</v>
      </c>
      <c r="N148" s="13">
        <v>1.9</v>
      </c>
      <c r="O148" s="13">
        <v>1.9</v>
      </c>
      <c r="P148" s="11">
        <v>12</v>
      </c>
      <c r="Q148" s="11">
        <v>2000</v>
      </c>
      <c r="R148" s="14">
        <v>3</v>
      </c>
      <c r="S148" s="10" t="s">
        <v>54</v>
      </c>
      <c r="T148" s="10" t="s">
        <v>55</v>
      </c>
      <c r="U148" s="13">
        <v>24</v>
      </c>
      <c r="V148" s="11">
        <v>1</v>
      </c>
      <c r="W148" s="13">
        <v>213</v>
      </c>
    </row>
    <row r="149" spans="1:23" x14ac:dyDescent="0.25">
      <c r="A149" s="9">
        <v>54725</v>
      </c>
      <c r="B149" s="10" t="s">
        <v>358</v>
      </c>
      <c r="C149" s="9">
        <v>55569</v>
      </c>
      <c r="D149" s="10" t="s">
        <v>375</v>
      </c>
      <c r="E149" s="11" t="s">
        <v>78</v>
      </c>
      <c r="F149" s="10" t="s">
        <v>328</v>
      </c>
      <c r="G149" s="12" t="s">
        <v>376</v>
      </c>
      <c r="H149" s="11" t="s">
        <v>36</v>
      </c>
      <c r="I149" s="11" t="s">
        <v>30</v>
      </c>
      <c r="J149" s="11" t="s">
        <v>31</v>
      </c>
      <c r="K149" s="11" t="s">
        <v>53</v>
      </c>
      <c r="L149" s="11">
        <v>2</v>
      </c>
      <c r="M149" s="13">
        <v>1.9</v>
      </c>
      <c r="N149" s="13">
        <v>1.9</v>
      </c>
      <c r="O149" s="13">
        <v>1.9</v>
      </c>
      <c r="P149" s="11">
        <v>1</v>
      </c>
      <c r="Q149" s="11">
        <v>2001</v>
      </c>
      <c r="R149" s="14">
        <v>3</v>
      </c>
      <c r="S149" s="10" t="s">
        <v>54</v>
      </c>
      <c r="T149" s="10" t="s">
        <v>55</v>
      </c>
      <c r="U149" s="13">
        <v>24</v>
      </c>
      <c r="V149" s="11">
        <v>1</v>
      </c>
      <c r="W149" s="13">
        <v>213</v>
      </c>
    </row>
    <row r="150" spans="1:23" x14ac:dyDescent="0.25">
      <c r="A150" s="9">
        <v>54725</v>
      </c>
      <c r="B150" s="10" t="s">
        <v>358</v>
      </c>
      <c r="C150" s="9">
        <v>55570</v>
      </c>
      <c r="D150" s="10" t="s">
        <v>377</v>
      </c>
      <c r="E150" s="11" t="s">
        <v>78</v>
      </c>
      <c r="F150" s="10" t="s">
        <v>328</v>
      </c>
      <c r="G150" s="12" t="s">
        <v>378</v>
      </c>
      <c r="H150" s="11" t="s">
        <v>36</v>
      </c>
      <c r="I150" s="11" t="s">
        <v>30</v>
      </c>
      <c r="J150" s="11" t="s">
        <v>31</v>
      </c>
      <c r="K150" s="11" t="s">
        <v>53</v>
      </c>
      <c r="L150" s="11">
        <v>2</v>
      </c>
      <c r="M150" s="13">
        <v>1.9</v>
      </c>
      <c r="N150" s="13">
        <v>1.9</v>
      </c>
      <c r="O150" s="13">
        <v>1.9</v>
      </c>
      <c r="P150" s="11">
        <v>1</v>
      </c>
      <c r="Q150" s="11">
        <v>2001</v>
      </c>
      <c r="R150" s="14">
        <v>3</v>
      </c>
      <c r="S150" s="10" t="s">
        <v>54</v>
      </c>
      <c r="T150" s="10" t="s">
        <v>55</v>
      </c>
      <c r="U150" s="13">
        <v>24</v>
      </c>
      <c r="V150" s="11">
        <v>1</v>
      </c>
      <c r="W150" s="13">
        <v>213</v>
      </c>
    </row>
    <row r="151" spans="1:23" x14ac:dyDescent="0.25">
      <c r="A151" s="9">
        <v>54725</v>
      </c>
      <c r="B151" s="10" t="s">
        <v>358</v>
      </c>
      <c r="C151" s="9">
        <v>55571</v>
      </c>
      <c r="D151" s="10" t="s">
        <v>379</v>
      </c>
      <c r="E151" s="11" t="s">
        <v>78</v>
      </c>
      <c r="F151" s="10" t="s">
        <v>328</v>
      </c>
      <c r="G151" s="12" t="s">
        <v>380</v>
      </c>
      <c r="H151" s="11" t="s">
        <v>36</v>
      </c>
      <c r="I151" s="11" t="s">
        <v>30</v>
      </c>
      <c r="J151" s="11" t="s">
        <v>31</v>
      </c>
      <c r="K151" s="11" t="s">
        <v>53</v>
      </c>
      <c r="L151" s="11">
        <v>2</v>
      </c>
      <c r="M151" s="13">
        <v>1.9</v>
      </c>
      <c r="N151" s="13">
        <v>1.9</v>
      </c>
      <c r="O151" s="13">
        <v>1.9</v>
      </c>
      <c r="P151" s="11">
        <v>1</v>
      </c>
      <c r="Q151" s="11">
        <v>2001</v>
      </c>
      <c r="R151" s="14">
        <v>3</v>
      </c>
      <c r="S151" s="10" t="s">
        <v>54</v>
      </c>
      <c r="T151" s="10" t="s">
        <v>55</v>
      </c>
      <c r="U151" s="13">
        <v>24</v>
      </c>
      <c r="V151" s="11">
        <v>1</v>
      </c>
      <c r="W151" s="13">
        <v>213</v>
      </c>
    </row>
    <row r="152" spans="1:23" x14ac:dyDescent="0.25">
      <c r="A152" s="9">
        <v>54725</v>
      </c>
      <c r="B152" s="10" t="s">
        <v>358</v>
      </c>
      <c r="C152" s="9">
        <v>55572</v>
      </c>
      <c r="D152" s="10" t="s">
        <v>381</v>
      </c>
      <c r="E152" s="11" t="s">
        <v>78</v>
      </c>
      <c r="F152" s="10" t="s">
        <v>328</v>
      </c>
      <c r="G152" s="12" t="s">
        <v>382</v>
      </c>
      <c r="H152" s="11" t="s">
        <v>36</v>
      </c>
      <c r="I152" s="11" t="s">
        <v>30</v>
      </c>
      <c r="J152" s="11" t="s">
        <v>31</v>
      </c>
      <c r="K152" s="11" t="s">
        <v>53</v>
      </c>
      <c r="L152" s="11">
        <v>2</v>
      </c>
      <c r="M152" s="13">
        <v>1.9</v>
      </c>
      <c r="N152" s="13">
        <v>1.9</v>
      </c>
      <c r="O152" s="13">
        <v>1.9</v>
      </c>
      <c r="P152" s="11">
        <v>1</v>
      </c>
      <c r="Q152" s="11">
        <v>2001</v>
      </c>
      <c r="R152" s="14">
        <v>3</v>
      </c>
      <c r="S152" s="10" t="s">
        <v>54</v>
      </c>
      <c r="T152" s="10" t="s">
        <v>55</v>
      </c>
      <c r="U152" s="13">
        <v>24</v>
      </c>
      <c r="V152" s="11">
        <v>1</v>
      </c>
      <c r="W152" s="13">
        <v>213</v>
      </c>
    </row>
    <row r="153" spans="1:23" x14ac:dyDescent="0.25">
      <c r="A153" s="9">
        <v>54725</v>
      </c>
      <c r="B153" s="10" t="s">
        <v>358</v>
      </c>
      <c r="C153" s="9">
        <v>55573</v>
      </c>
      <c r="D153" s="10" t="s">
        <v>383</v>
      </c>
      <c r="E153" s="11" t="s">
        <v>78</v>
      </c>
      <c r="F153" s="10" t="s">
        <v>328</v>
      </c>
      <c r="G153" s="12" t="s">
        <v>384</v>
      </c>
      <c r="H153" s="11" t="s">
        <v>36</v>
      </c>
      <c r="I153" s="11" t="s">
        <v>30</v>
      </c>
      <c r="J153" s="11" t="s">
        <v>31</v>
      </c>
      <c r="K153" s="11" t="s">
        <v>53</v>
      </c>
      <c r="L153" s="11">
        <v>2</v>
      </c>
      <c r="M153" s="13">
        <v>1.9</v>
      </c>
      <c r="N153" s="13">
        <v>1.9</v>
      </c>
      <c r="O153" s="13">
        <v>1.9</v>
      </c>
      <c r="P153" s="11">
        <v>12</v>
      </c>
      <c r="Q153" s="11">
        <v>2000</v>
      </c>
      <c r="R153" s="14">
        <v>3</v>
      </c>
      <c r="S153" s="10" t="s">
        <v>54</v>
      </c>
      <c r="T153" s="10" t="s">
        <v>55</v>
      </c>
      <c r="U153" s="13">
        <v>24</v>
      </c>
      <c r="V153" s="11">
        <v>1</v>
      </c>
      <c r="W153" s="13">
        <v>213</v>
      </c>
    </row>
    <row r="154" spans="1:23" x14ac:dyDescent="0.25">
      <c r="A154" s="9">
        <v>54725</v>
      </c>
      <c r="B154" s="10" t="s">
        <v>358</v>
      </c>
      <c r="C154" s="9">
        <v>55574</v>
      </c>
      <c r="D154" s="10" t="s">
        <v>385</v>
      </c>
      <c r="E154" s="11" t="s">
        <v>78</v>
      </c>
      <c r="F154" s="10" t="s">
        <v>328</v>
      </c>
      <c r="G154" s="12" t="s">
        <v>386</v>
      </c>
      <c r="H154" s="11" t="s">
        <v>36</v>
      </c>
      <c r="I154" s="11" t="s">
        <v>30</v>
      </c>
      <c r="J154" s="11" t="s">
        <v>31</v>
      </c>
      <c r="K154" s="11" t="s">
        <v>53</v>
      </c>
      <c r="L154" s="11">
        <v>2</v>
      </c>
      <c r="M154" s="13">
        <v>1.9</v>
      </c>
      <c r="N154" s="13">
        <v>1.9</v>
      </c>
      <c r="O154" s="13">
        <v>1.9</v>
      </c>
      <c r="P154" s="11">
        <v>1</v>
      </c>
      <c r="Q154" s="11">
        <v>2001</v>
      </c>
      <c r="R154" s="14">
        <v>3</v>
      </c>
      <c r="S154" s="10" t="s">
        <v>54</v>
      </c>
      <c r="T154" s="10" t="s">
        <v>55</v>
      </c>
      <c r="U154" s="13">
        <v>24</v>
      </c>
      <c r="V154" s="11">
        <v>1</v>
      </c>
      <c r="W154" s="13">
        <v>213</v>
      </c>
    </row>
    <row r="155" spans="1:23" x14ac:dyDescent="0.25">
      <c r="A155" s="9">
        <v>54725</v>
      </c>
      <c r="B155" s="10" t="s">
        <v>358</v>
      </c>
      <c r="C155" s="9">
        <v>55576</v>
      </c>
      <c r="D155" s="10" t="s">
        <v>387</v>
      </c>
      <c r="E155" s="11" t="s">
        <v>78</v>
      </c>
      <c r="F155" s="10" t="s">
        <v>157</v>
      </c>
      <c r="G155" s="12" t="s">
        <v>388</v>
      </c>
      <c r="H155" s="11" t="s">
        <v>36</v>
      </c>
      <c r="I155" s="11" t="s">
        <v>30</v>
      </c>
      <c r="J155" s="11" t="s">
        <v>31</v>
      </c>
      <c r="K155" s="11" t="s">
        <v>53</v>
      </c>
      <c r="L155" s="11">
        <v>2</v>
      </c>
      <c r="M155" s="13">
        <v>1.9</v>
      </c>
      <c r="N155" s="13">
        <v>1.9</v>
      </c>
      <c r="O155" s="13">
        <v>1.9</v>
      </c>
      <c r="P155" s="11">
        <v>2</v>
      </c>
      <c r="Q155" s="11">
        <v>2001</v>
      </c>
      <c r="R155" s="14">
        <v>3</v>
      </c>
      <c r="S155" s="10" t="s">
        <v>54</v>
      </c>
      <c r="T155" s="10" t="s">
        <v>55</v>
      </c>
      <c r="U155" s="13">
        <v>24</v>
      </c>
      <c r="V155" s="11">
        <v>1</v>
      </c>
      <c r="W155" s="13">
        <v>213</v>
      </c>
    </row>
    <row r="156" spans="1:23" x14ac:dyDescent="0.25">
      <c r="A156" s="9">
        <v>17058</v>
      </c>
      <c r="B156" s="10" t="s">
        <v>389</v>
      </c>
      <c r="C156" s="9">
        <v>55579</v>
      </c>
      <c r="D156" s="10" t="s">
        <v>390</v>
      </c>
      <c r="E156" s="11" t="s">
        <v>317</v>
      </c>
      <c r="F156" s="10" t="s">
        <v>391</v>
      </c>
      <c r="G156" s="12" t="s">
        <v>200</v>
      </c>
      <c r="H156" s="11" t="s">
        <v>36</v>
      </c>
      <c r="I156" s="11" t="s">
        <v>30</v>
      </c>
      <c r="J156" s="11" t="s">
        <v>31</v>
      </c>
      <c r="K156" s="11" t="s">
        <v>53</v>
      </c>
      <c r="L156" s="11">
        <v>2</v>
      </c>
      <c r="M156" s="13">
        <v>80</v>
      </c>
      <c r="N156" s="13">
        <v>80</v>
      </c>
      <c r="O156" s="13">
        <v>80</v>
      </c>
      <c r="P156" s="11">
        <v>12</v>
      </c>
      <c r="Q156" s="11">
        <v>2001</v>
      </c>
      <c r="R156" s="14">
        <v>80</v>
      </c>
      <c r="S156" s="10" t="s">
        <v>267</v>
      </c>
      <c r="T156" s="10" t="s">
        <v>392</v>
      </c>
      <c r="U156" s="13">
        <v>21.3</v>
      </c>
      <c r="V156" s="11">
        <v>1</v>
      </c>
      <c r="W156" s="13">
        <v>213.2</v>
      </c>
    </row>
    <row r="157" spans="1:23" x14ac:dyDescent="0.25">
      <c r="A157" s="9">
        <v>6354</v>
      </c>
      <c r="B157" s="10" t="s">
        <v>393</v>
      </c>
      <c r="C157" s="9">
        <v>55581</v>
      </c>
      <c r="D157" s="10" t="s">
        <v>394</v>
      </c>
      <c r="E157" s="11" t="s">
        <v>317</v>
      </c>
      <c r="F157" s="10" t="s">
        <v>344</v>
      </c>
      <c r="G157" s="12" t="s">
        <v>200</v>
      </c>
      <c r="H157" s="11" t="s">
        <v>36</v>
      </c>
      <c r="I157" s="11" t="s">
        <v>30</v>
      </c>
      <c r="J157" s="11" t="s">
        <v>31</v>
      </c>
      <c r="K157" s="11" t="s">
        <v>53</v>
      </c>
      <c r="L157" s="11">
        <v>2</v>
      </c>
      <c r="M157" s="13">
        <v>278</v>
      </c>
      <c r="N157" s="13">
        <v>278</v>
      </c>
      <c r="O157" s="13">
        <v>278</v>
      </c>
      <c r="P157" s="11">
        <v>6</v>
      </c>
      <c r="Q157" s="11">
        <v>2001</v>
      </c>
      <c r="R157" s="14">
        <v>214</v>
      </c>
      <c r="S157" s="10" t="s">
        <v>172</v>
      </c>
      <c r="T157" s="10" t="s">
        <v>173</v>
      </c>
      <c r="U157" s="13">
        <v>19</v>
      </c>
      <c r="V157" s="11">
        <v>2</v>
      </c>
      <c r="W157" s="13">
        <v>203.4</v>
      </c>
    </row>
    <row r="158" spans="1:23" x14ac:dyDescent="0.25">
      <c r="A158" s="9">
        <v>14354</v>
      </c>
      <c r="B158" s="10" t="s">
        <v>395</v>
      </c>
      <c r="C158" s="9">
        <v>55607</v>
      </c>
      <c r="D158" s="10" t="s">
        <v>396</v>
      </c>
      <c r="E158" s="11" t="s">
        <v>50</v>
      </c>
      <c r="F158" s="10" t="s">
        <v>51</v>
      </c>
      <c r="G158" s="12" t="s">
        <v>237</v>
      </c>
      <c r="H158" s="11" t="s">
        <v>36</v>
      </c>
      <c r="I158" s="11" t="s">
        <v>30</v>
      </c>
      <c r="J158" s="11" t="s">
        <v>31</v>
      </c>
      <c r="K158" s="11" t="s">
        <v>32</v>
      </c>
      <c r="L158" s="11">
        <v>1</v>
      </c>
      <c r="M158" s="13">
        <v>41.4</v>
      </c>
      <c r="N158" s="13">
        <v>41.4</v>
      </c>
      <c r="O158" s="13">
        <v>41.4</v>
      </c>
      <c r="P158" s="11">
        <v>4</v>
      </c>
      <c r="Q158" s="11">
        <v>1999</v>
      </c>
      <c r="R158" s="14">
        <v>69</v>
      </c>
      <c r="S158" s="10" t="s">
        <v>267</v>
      </c>
      <c r="T158" s="10" t="s">
        <v>397</v>
      </c>
      <c r="U158" s="13">
        <v>17</v>
      </c>
      <c r="V158" s="11">
        <v>1</v>
      </c>
      <c r="W158" s="13">
        <v>131</v>
      </c>
    </row>
    <row r="159" spans="1:23" x14ac:dyDescent="0.25">
      <c r="A159" s="9">
        <v>2770</v>
      </c>
      <c r="B159" s="10" t="s">
        <v>208</v>
      </c>
      <c r="C159" s="9">
        <v>55608</v>
      </c>
      <c r="D159" s="10" t="s">
        <v>398</v>
      </c>
      <c r="E159" s="11" t="s">
        <v>50</v>
      </c>
      <c r="F159" s="10" t="s">
        <v>399</v>
      </c>
      <c r="G159" s="12" t="s">
        <v>237</v>
      </c>
      <c r="H159" s="11" t="s">
        <v>36</v>
      </c>
      <c r="I159" s="11" t="s">
        <v>30</v>
      </c>
      <c r="J159" s="11" t="s">
        <v>31</v>
      </c>
      <c r="K159" s="11" t="s">
        <v>53</v>
      </c>
      <c r="L159" s="11">
        <v>2</v>
      </c>
      <c r="M159" s="13">
        <v>1.8</v>
      </c>
      <c r="N159" s="13">
        <v>1.8</v>
      </c>
      <c r="O159" s="13">
        <v>1.8</v>
      </c>
      <c r="P159" s="11">
        <v>6</v>
      </c>
      <c r="Q159" s="11">
        <v>1999</v>
      </c>
      <c r="R159" s="14">
        <v>3</v>
      </c>
      <c r="S159" s="10" t="s">
        <v>267</v>
      </c>
      <c r="T159" s="10" t="s">
        <v>400</v>
      </c>
      <c r="U159" s="13">
        <v>22.4</v>
      </c>
      <c r="V159" s="11">
        <v>1</v>
      </c>
      <c r="W159" s="13">
        <v>120</v>
      </c>
    </row>
    <row r="160" spans="1:23" x14ac:dyDescent="0.25">
      <c r="A160" s="9">
        <v>2770</v>
      </c>
      <c r="B160" s="10" t="s">
        <v>208</v>
      </c>
      <c r="C160" s="9">
        <v>55609</v>
      </c>
      <c r="D160" s="10" t="s">
        <v>401</v>
      </c>
      <c r="E160" s="11" t="s">
        <v>50</v>
      </c>
      <c r="F160" s="10" t="s">
        <v>399</v>
      </c>
      <c r="G160" s="12" t="s">
        <v>237</v>
      </c>
      <c r="H160" s="11" t="s">
        <v>36</v>
      </c>
      <c r="I160" s="11" t="s">
        <v>30</v>
      </c>
      <c r="J160" s="11" t="s">
        <v>31</v>
      </c>
      <c r="K160" s="11" t="s">
        <v>53</v>
      </c>
      <c r="L160" s="11">
        <v>2</v>
      </c>
      <c r="M160" s="13">
        <v>24.8</v>
      </c>
      <c r="N160" s="13">
        <v>24.8</v>
      </c>
      <c r="O160" s="13">
        <v>24.8</v>
      </c>
      <c r="P160" s="11">
        <v>6</v>
      </c>
      <c r="Q160" s="11">
        <v>1999</v>
      </c>
      <c r="R160" s="14">
        <v>33</v>
      </c>
      <c r="S160" s="10" t="s">
        <v>210</v>
      </c>
      <c r="T160" s="10" t="s">
        <v>260</v>
      </c>
      <c r="U160" s="13">
        <v>22.4</v>
      </c>
      <c r="V160" s="11">
        <v>1</v>
      </c>
      <c r="W160" s="13">
        <v>180</v>
      </c>
    </row>
    <row r="161" spans="1:23" x14ac:dyDescent="0.25">
      <c r="A161" s="9">
        <v>2770</v>
      </c>
      <c r="B161" s="10" t="s">
        <v>208</v>
      </c>
      <c r="C161" s="9">
        <v>55610</v>
      </c>
      <c r="D161" s="10" t="s">
        <v>402</v>
      </c>
      <c r="E161" s="11" t="s">
        <v>50</v>
      </c>
      <c r="F161" s="10" t="s">
        <v>51</v>
      </c>
      <c r="G161" s="12" t="s">
        <v>237</v>
      </c>
      <c r="H161" s="11" t="s">
        <v>36</v>
      </c>
      <c r="I161" s="11" t="s">
        <v>30</v>
      </c>
      <c r="J161" s="11" t="s">
        <v>31</v>
      </c>
      <c r="K161" s="11" t="s">
        <v>53</v>
      </c>
      <c r="L161" s="11">
        <v>2</v>
      </c>
      <c r="M161" s="13">
        <v>16.8</v>
      </c>
      <c r="N161" s="13">
        <v>16.8</v>
      </c>
      <c r="O161" s="13">
        <v>16.8</v>
      </c>
      <c r="P161" s="11">
        <v>8</v>
      </c>
      <c r="Q161" s="11">
        <v>2000</v>
      </c>
      <c r="R161" s="14">
        <v>28</v>
      </c>
      <c r="S161" s="10" t="s">
        <v>267</v>
      </c>
      <c r="T161" s="10" t="s">
        <v>400</v>
      </c>
      <c r="U161" s="13">
        <v>22.4</v>
      </c>
      <c r="V161" s="11">
        <v>1</v>
      </c>
      <c r="W161" s="13">
        <v>164</v>
      </c>
    </row>
    <row r="162" spans="1:23" x14ac:dyDescent="0.25">
      <c r="A162" s="9">
        <v>19740</v>
      </c>
      <c r="B162" s="10" t="s">
        <v>276</v>
      </c>
      <c r="C162" s="9">
        <v>55719</v>
      </c>
      <c r="D162" s="10" t="s">
        <v>403</v>
      </c>
      <c r="E162" s="11" t="s">
        <v>144</v>
      </c>
      <c r="F162" s="10" t="s">
        <v>199</v>
      </c>
      <c r="G162" s="12" t="s">
        <v>239</v>
      </c>
      <c r="H162" s="11" t="s">
        <v>36</v>
      </c>
      <c r="I162" s="11" t="s">
        <v>30</v>
      </c>
      <c r="J162" s="11" t="s">
        <v>31</v>
      </c>
      <c r="K162" s="11" t="s">
        <v>53</v>
      </c>
      <c r="L162" s="11">
        <v>2</v>
      </c>
      <c r="M162" s="13">
        <v>22.2</v>
      </c>
      <c r="N162" s="13">
        <v>22.2</v>
      </c>
      <c r="O162" s="13">
        <v>22.2</v>
      </c>
      <c r="P162" s="11">
        <v>7</v>
      </c>
      <c r="Q162" s="11">
        <v>2001</v>
      </c>
      <c r="R162" s="14">
        <v>37</v>
      </c>
      <c r="S162" s="10" t="s">
        <v>267</v>
      </c>
      <c r="T162" s="10" t="s">
        <v>400</v>
      </c>
      <c r="U162" s="13">
        <v>26.8</v>
      </c>
      <c r="V162" s="11">
        <v>1</v>
      </c>
      <c r="W162" s="13">
        <v>196.8</v>
      </c>
    </row>
    <row r="163" spans="1:23" x14ac:dyDescent="0.25">
      <c r="A163" s="9">
        <v>19740</v>
      </c>
      <c r="B163" s="10" t="s">
        <v>276</v>
      </c>
      <c r="C163" s="9">
        <v>55719</v>
      </c>
      <c r="D163" s="10" t="s">
        <v>403</v>
      </c>
      <c r="E163" s="11" t="s">
        <v>144</v>
      </c>
      <c r="F163" s="10" t="s">
        <v>199</v>
      </c>
      <c r="G163" s="12" t="s">
        <v>404</v>
      </c>
      <c r="H163" s="11" t="s">
        <v>36</v>
      </c>
      <c r="I163" s="11" t="s">
        <v>30</v>
      </c>
      <c r="J163" s="11" t="s">
        <v>31</v>
      </c>
      <c r="K163" s="11" t="s">
        <v>53</v>
      </c>
      <c r="L163" s="11">
        <v>2</v>
      </c>
      <c r="M163" s="13">
        <v>44.4</v>
      </c>
      <c r="N163" s="13">
        <v>44.4</v>
      </c>
      <c r="O163" s="13">
        <v>44.4</v>
      </c>
      <c r="P163" s="11">
        <v>6</v>
      </c>
      <c r="Q163" s="11">
        <v>2001</v>
      </c>
      <c r="R163" s="14">
        <v>74</v>
      </c>
      <c r="S163" s="10" t="s">
        <v>267</v>
      </c>
      <c r="T163" s="10" t="s">
        <v>400</v>
      </c>
      <c r="U163" s="13">
        <v>26.8</v>
      </c>
      <c r="V163" s="11">
        <v>1</v>
      </c>
      <c r="W163" s="13">
        <v>196.8</v>
      </c>
    </row>
    <row r="164" spans="1:23" x14ac:dyDescent="0.25">
      <c r="A164" s="9">
        <v>7531</v>
      </c>
      <c r="B164" s="10" t="s">
        <v>405</v>
      </c>
      <c r="C164" s="9">
        <v>55734</v>
      </c>
      <c r="D164" s="10" t="s">
        <v>406</v>
      </c>
      <c r="E164" s="11" t="s">
        <v>407</v>
      </c>
      <c r="F164" s="10" t="s">
        <v>408</v>
      </c>
      <c r="G164" s="12" t="s">
        <v>350</v>
      </c>
      <c r="H164" s="11" t="s">
        <v>36</v>
      </c>
      <c r="I164" s="11" t="s">
        <v>30</v>
      </c>
      <c r="J164" s="11" t="s">
        <v>31</v>
      </c>
      <c r="K164" s="11" t="s">
        <v>53</v>
      </c>
      <c r="L164" s="11">
        <v>2</v>
      </c>
      <c r="M164" s="13">
        <v>112</v>
      </c>
      <c r="N164" s="13">
        <v>112</v>
      </c>
      <c r="O164" s="13">
        <v>112</v>
      </c>
      <c r="P164" s="11">
        <v>11</v>
      </c>
      <c r="Q164" s="11">
        <v>2001</v>
      </c>
      <c r="R164" s="14">
        <v>170</v>
      </c>
      <c r="S164" s="10" t="s">
        <v>54</v>
      </c>
      <c r="T164" s="10" t="s">
        <v>55</v>
      </c>
      <c r="U164" s="13">
        <v>22.4</v>
      </c>
      <c r="V164" s="11">
        <v>1</v>
      </c>
      <c r="W164" s="13">
        <v>213.3</v>
      </c>
    </row>
    <row r="165" spans="1:23" x14ac:dyDescent="0.25">
      <c r="A165" s="9">
        <v>59496</v>
      </c>
      <c r="B165" s="10" t="s">
        <v>310</v>
      </c>
      <c r="C165" s="9">
        <v>55739</v>
      </c>
      <c r="D165" s="10" t="s">
        <v>409</v>
      </c>
      <c r="E165" s="11" t="s">
        <v>322</v>
      </c>
      <c r="F165" s="10" t="s">
        <v>410</v>
      </c>
      <c r="G165" s="12" t="s">
        <v>237</v>
      </c>
      <c r="H165" s="11" t="s">
        <v>36</v>
      </c>
      <c r="I165" s="11" t="s">
        <v>30</v>
      </c>
      <c r="J165" s="11" t="s">
        <v>31</v>
      </c>
      <c r="K165" s="11" t="s">
        <v>53</v>
      </c>
      <c r="L165" s="11">
        <v>2</v>
      </c>
      <c r="M165" s="13">
        <v>24.6</v>
      </c>
      <c r="N165" s="13">
        <v>24.6</v>
      </c>
      <c r="O165" s="13">
        <v>24.6</v>
      </c>
      <c r="P165" s="11">
        <v>12</v>
      </c>
      <c r="Q165" s="11">
        <v>2001</v>
      </c>
      <c r="R165" s="14">
        <v>41</v>
      </c>
      <c r="S165" s="10" t="s">
        <v>267</v>
      </c>
      <c r="T165" s="10" t="s">
        <v>411</v>
      </c>
      <c r="U165" s="13">
        <v>17</v>
      </c>
      <c r="V165" s="11">
        <v>1</v>
      </c>
      <c r="W165" s="13">
        <v>196.8</v>
      </c>
    </row>
    <row r="166" spans="1:23" x14ac:dyDescent="0.25">
      <c r="A166" s="9">
        <v>59496</v>
      </c>
      <c r="B166" s="10" t="s">
        <v>310</v>
      </c>
      <c r="C166" s="9">
        <v>55739</v>
      </c>
      <c r="D166" s="10" t="s">
        <v>409</v>
      </c>
      <c r="E166" s="11" t="s">
        <v>322</v>
      </c>
      <c r="F166" s="10" t="s">
        <v>410</v>
      </c>
      <c r="G166" s="12" t="s">
        <v>239</v>
      </c>
      <c r="H166" s="11" t="s">
        <v>36</v>
      </c>
      <c r="I166" s="11" t="s">
        <v>30</v>
      </c>
      <c r="J166" s="11" t="s">
        <v>31</v>
      </c>
      <c r="K166" s="11" t="s">
        <v>53</v>
      </c>
      <c r="L166" s="11">
        <v>2</v>
      </c>
      <c r="M166" s="13">
        <v>25.2</v>
      </c>
      <c r="N166" s="13">
        <v>25.2</v>
      </c>
      <c r="O166" s="13">
        <v>25.2</v>
      </c>
      <c r="P166" s="11">
        <v>5</v>
      </c>
      <c r="Q166" s="11">
        <v>2002</v>
      </c>
      <c r="R166" s="14">
        <v>42</v>
      </c>
      <c r="S166" s="10" t="s">
        <v>267</v>
      </c>
      <c r="T166" s="10" t="s">
        <v>411</v>
      </c>
      <c r="U166" s="13">
        <v>17</v>
      </c>
      <c r="V166" s="11">
        <v>1</v>
      </c>
      <c r="W166" s="13">
        <v>196.8</v>
      </c>
    </row>
    <row r="167" spans="1:23" x14ac:dyDescent="0.25">
      <c r="A167" s="9">
        <v>58772</v>
      </c>
      <c r="B167" s="10" t="s">
        <v>412</v>
      </c>
      <c r="C167" s="9">
        <v>55740</v>
      </c>
      <c r="D167" s="10" t="s">
        <v>413</v>
      </c>
      <c r="E167" s="11" t="s">
        <v>50</v>
      </c>
      <c r="F167" s="10" t="s">
        <v>51</v>
      </c>
      <c r="G167" s="12" t="s">
        <v>237</v>
      </c>
      <c r="H167" s="11" t="s">
        <v>36</v>
      </c>
      <c r="I167" s="11" t="s">
        <v>30</v>
      </c>
      <c r="J167" s="11" t="s">
        <v>31</v>
      </c>
      <c r="K167" s="11" t="s">
        <v>53</v>
      </c>
      <c r="L167" s="11">
        <v>2</v>
      </c>
      <c r="M167" s="13">
        <v>50</v>
      </c>
      <c r="N167" s="13">
        <v>50</v>
      </c>
      <c r="O167" s="13">
        <v>50</v>
      </c>
      <c r="P167" s="11">
        <v>10</v>
      </c>
      <c r="Q167" s="11">
        <v>2001</v>
      </c>
      <c r="R167" s="14">
        <v>50</v>
      </c>
      <c r="S167" s="10" t="s">
        <v>267</v>
      </c>
      <c r="T167" s="10" t="s">
        <v>392</v>
      </c>
      <c r="U167" s="13">
        <v>12</v>
      </c>
      <c r="V167" s="11">
        <v>1</v>
      </c>
      <c r="W167" s="13">
        <v>197</v>
      </c>
    </row>
    <row r="168" spans="1:23" x14ac:dyDescent="0.25">
      <c r="A168" s="9">
        <v>5906</v>
      </c>
      <c r="B168" s="10" t="s">
        <v>414</v>
      </c>
      <c r="C168" s="9">
        <v>55741</v>
      </c>
      <c r="D168" s="10" t="s">
        <v>415</v>
      </c>
      <c r="E168" s="11" t="s">
        <v>42</v>
      </c>
      <c r="F168" s="10" t="s">
        <v>416</v>
      </c>
      <c r="G168" s="12" t="s">
        <v>417</v>
      </c>
      <c r="H168" s="11" t="s">
        <v>36</v>
      </c>
      <c r="I168" s="11" t="s">
        <v>30</v>
      </c>
      <c r="J168" s="11" t="s">
        <v>31</v>
      </c>
      <c r="K168" s="11" t="s">
        <v>53</v>
      </c>
      <c r="L168" s="11">
        <v>2</v>
      </c>
      <c r="M168" s="13">
        <v>29.7</v>
      </c>
      <c r="N168" s="13">
        <v>29.7</v>
      </c>
      <c r="O168" s="13">
        <v>29.7</v>
      </c>
      <c r="P168" s="11">
        <v>12</v>
      </c>
      <c r="Q168" s="11">
        <v>2001</v>
      </c>
      <c r="R168" s="14">
        <v>33</v>
      </c>
      <c r="S168" s="10" t="s">
        <v>92</v>
      </c>
      <c r="T168" s="10" t="s">
        <v>93</v>
      </c>
      <c r="U168" s="13">
        <v>17.899999999999999</v>
      </c>
      <c r="V168" s="11">
        <v>3</v>
      </c>
      <c r="W168" s="13">
        <v>236.2</v>
      </c>
    </row>
    <row r="169" spans="1:23" x14ac:dyDescent="0.25">
      <c r="A169" s="9">
        <v>20847</v>
      </c>
      <c r="B169" s="10" t="s">
        <v>161</v>
      </c>
      <c r="C169" s="9">
        <v>55742</v>
      </c>
      <c r="D169" s="10" t="s">
        <v>418</v>
      </c>
      <c r="E169" s="11" t="s">
        <v>126</v>
      </c>
      <c r="F169" s="10" t="s">
        <v>419</v>
      </c>
      <c r="G169" s="12" t="s">
        <v>420</v>
      </c>
      <c r="H169" s="11" t="s">
        <v>36</v>
      </c>
      <c r="I169" s="11" t="s">
        <v>30</v>
      </c>
      <c r="J169" s="11" t="s">
        <v>31</v>
      </c>
      <c r="K169" s="11" t="s">
        <v>32</v>
      </c>
      <c r="L169" s="11">
        <v>1</v>
      </c>
      <c r="M169" s="13">
        <v>30</v>
      </c>
      <c r="N169" s="13">
        <v>2</v>
      </c>
      <c r="O169" s="13">
        <v>8</v>
      </c>
      <c r="P169" s="11">
        <v>6</v>
      </c>
      <c r="Q169" s="11">
        <v>2002</v>
      </c>
      <c r="R169" s="14">
        <v>20</v>
      </c>
      <c r="S169" s="10" t="s">
        <v>45</v>
      </c>
      <c r="T169" s="10" t="s">
        <v>218</v>
      </c>
      <c r="U169" s="13">
        <v>19</v>
      </c>
      <c r="V169" s="11">
        <v>2</v>
      </c>
      <c r="W169" s="13">
        <v>213.2</v>
      </c>
    </row>
    <row r="170" spans="1:23" x14ac:dyDescent="0.25">
      <c r="A170" s="9">
        <v>13866</v>
      </c>
      <c r="B170" s="10" t="s">
        <v>421</v>
      </c>
      <c r="C170" s="9">
        <v>55747</v>
      </c>
      <c r="D170" s="10" t="s">
        <v>422</v>
      </c>
      <c r="E170" s="11" t="s">
        <v>317</v>
      </c>
      <c r="F170" s="10" t="s">
        <v>423</v>
      </c>
      <c r="G170" s="12" t="s">
        <v>424</v>
      </c>
      <c r="H170" s="11" t="s">
        <v>36</v>
      </c>
      <c r="I170" s="11" t="s">
        <v>30</v>
      </c>
      <c r="J170" s="11" t="s">
        <v>31</v>
      </c>
      <c r="K170" s="11" t="s">
        <v>53</v>
      </c>
      <c r="L170" s="11">
        <v>2</v>
      </c>
      <c r="M170" s="13">
        <v>82.5</v>
      </c>
      <c r="N170" s="13">
        <v>82.5</v>
      </c>
      <c r="O170" s="13">
        <v>82.5</v>
      </c>
      <c r="P170" s="11">
        <v>5</v>
      </c>
      <c r="Q170" s="11">
        <v>2001</v>
      </c>
      <c r="R170" s="14">
        <v>125</v>
      </c>
      <c r="S170" s="10" t="s">
        <v>54</v>
      </c>
      <c r="T170" s="10" t="s">
        <v>55</v>
      </c>
      <c r="U170" s="13">
        <v>22.4</v>
      </c>
      <c r="V170" s="11">
        <v>1</v>
      </c>
      <c r="W170" s="13">
        <v>164</v>
      </c>
    </row>
    <row r="171" spans="1:23" x14ac:dyDescent="0.25">
      <c r="A171" s="9">
        <v>49880</v>
      </c>
      <c r="B171" s="10" t="s">
        <v>425</v>
      </c>
      <c r="C171" s="9">
        <v>55769</v>
      </c>
      <c r="D171" s="10" t="s">
        <v>425</v>
      </c>
      <c r="E171" s="11" t="s">
        <v>348</v>
      </c>
      <c r="F171" s="10" t="s">
        <v>426</v>
      </c>
      <c r="G171" s="12" t="s">
        <v>427</v>
      </c>
      <c r="H171" s="11" t="s">
        <v>36</v>
      </c>
      <c r="I171" s="11" t="s">
        <v>30</v>
      </c>
      <c r="J171" s="11" t="s">
        <v>31</v>
      </c>
      <c r="K171" s="11" t="s">
        <v>53</v>
      </c>
      <c r="L171" s="11">
        <v>2</v>
      </c>
      <c r="M171" s="13">
        <v>11.5</v>
      </c>
      <c r="N171" s="13">
        <v>11.5</v>
      </c>
      <c r="O171" s="13">
        <v>11.5</v>
      </c>
      <c r="P171" s="11">
        <v>10</v>
      </c>
      <c r="Q171" s="11">
        <v>2000</v>
      </c>
      <c r="R171" s="14">
        <v>7</v>
      </c>
      <c r="S171" s="10" t="s">
        <v>54</v>
      </c>
      <c r="T171" s="10" t="s">
        <v>428</v>
      </c>
      <c r="U171" s="13">
        <v>22</v>
      </c>
      <c r="V171" s="11">
        <v>1</v>
      </c>
      <c r="W171" s="13">
        <v>220</v>
      </c>
    </row>
    <row r="172" spans="1:23" x14ac:dyDescent="0.25">
      <c r="A172" s="9">
        <v>56689</v>
      </c>
      <c r="B172" s="10" t="s">
        <v>429</v>
      </c>
      <c r="C172" s="9">
        <v>55782</v>
      </c>
      <c r="D172" s="10" t="s">
        <v>430</v>
      </c>
      <c r="E172" s="11" t="s">
        <v>78</v>
      </c>
      <c r="F172" s="10" t="s">
        <v>91</v>
      </c>
      <c r="G172" s="12" t="s">
        <v>431</v>
      </c>
      <c r="H172" s="11" t="s">
        <v>36</v>
      </c>
      <c r="I172" s="11" t="s">
        <v>30</v>
      </c>
      <c r="J172" s="11" t="s">
        <v>31</v>
      </c>
      <c r="K172" s="11" t="s">
        <v>53</v>
      </c>
      <c r="L172" s="11">
        <v>2</v>
      </c>
      <c r="M172" s="13">
        <v>1.5</v>
      </c>
      <c r="N172" s="13">
        <v>1.5</v>
      </c>
      <c r="O172" s="13">
        <v>1.5</v>
      </c>
      <c r="P172" s="11">
        <v>12</v>
      </c>
      <c r="Q172" s="11">
        <v>2001</v>
      </c>
      <c r="R172" s="14">
        <v>1</v>
      </c>
      <c r="S172" s="10" t="s">
        <v>92</v>
      </c>
      <c r="T172" s="10" t="s">
        <v>432</v>
      </c>
      <c r="U172" s="13">
        <v>19</v>
      </c>
      <c r="V172" s="11">
        <v>2</v>
      </c>
      <c r="W172" s="13">
        <v>230</v>
      </c>
    </row>
    <row r="173" spans="1:23" x14ac:dyDescent="0.25">
      <c r="A173" s="9">
        <v>34688</v>
      </c>
      <c r="B173" s="10" t="s">
        <v>346</v>
      </c>
      <c r="C173" s="9">
        <v>55790</v>
      </c>
      <c r="D173" s="10" t="s">
        <v>433</v>
      </c>
      <c r="E173" s="11" t="s">
        <v>348</v>
      </c>
      <c r="F173" s="10" t="s">
        <v>426</v>
      </c>
      <c r="G173" s="12" t="s">
        <v>128</v>
      </c>
      <c r="H173" s="11" t="s">
        <v>36</v>
      </c>
      <c r="I173" s="11" t="s">
        <v>30</v>
      </c>
      <c r="J173" s="11" t="s">
        <v>31</v>
      </c>
      <c r="K173" s="11" t="s">
        <v>53</v>
      </c>
      <c r="L173" s="11">
        <v>2</v>
      </c>
      <c r="M173" s="13">
        <v>30</v>
      </c>
      <c r="N173" s="13">
        <v>30</v>
      </c>
      <c r="O173" s="13">
        <v>30</v>
      </c>
      <c r="P173" s="11">
        <v>10</v>
      </c>
      <c r="Q173" s="11">
        <v>2001</v>
      </c>
      <c r="R173" s="14">
        <v>20</v>
      </c>
      <c r="S173" s="10" t="s">
        <v>45</v>
      </c>
      <c r="T173" s="10" t="s">
        <v>434</v>
      </c>
      <c r="U173" s="13">
        <v>24</v>
      </c>
      <c r="V173" s="11">
        <v>1</v>
      </c>
      <c r="W173" s="13">
        <v>262</v>
      </c>
    </row>
    <row r="174" spans="1:23" x14ac:dyDescent="0.25">
      <c r="A174" s="9">
        <v>14629</v>
      </c>
      <c r="B174" s="10" t="s">
        <v>435</v>
      </c>
      <c r="C174" s="9">
        <v>55795</v>
      </c>
      <c r="D174" s="10" t="s">
        <v>436</v>
      </c>
      <c r="E174" s="11" t="s">
        <v>317</v>
      </c>
      <c r="F174" s="10" t="s">
        <v>423</v>
      </c>
      <c r="G174" s="12" t="s">
        <v>345</v>
      </c>
      <c r="H174" s="11" t="s">
        <v>36</v>
      </c>
      <c r="I174" s="11" t="s">
        <v>30</v>
      </c>
      <c r="J174" s="11" t="s">
        <v>31</v>
      </c>
      <c r="K174" s="11" t="s">
        <v>53</v>
      </c>
      <c r="L174" s="11">
        <v>2</v>
      </c>
      <c r="M174" s="13">
        <v>78</v>
      </c>
      <c r="N174" s="13">
        <v>78</v>
      </c>
      <c r="O174" s="13">
        <v>78</v>
      </c>
      <c r="P174" s="11">
        <v>7</v>
      </c>
      <c r="Q174" s="11">
        <v>2001</v>
      </c>
      <c r="R174" s="14">
        <v>117</v>
      </c>
      <c r="S174" s="10" t="s">
        <v>54</v>
      </c>
      <c r="T174" s="10" t="s">
        <v>437</v>
      </c>
      <c r="U174" s="13">
        <v>22.4</v>
      </c>
      <c r="V174" s="11">
        <v>1</v>
      </c>
      <c r="W174" s="13">
        <v>164</v>
      </c>
    </row>
    <row r="175" spans="1:23" x14ac:dyDescent="0.25">
      <c r="A175" s="9">
        <v>14628</v>
      </c>
      <c r="B175" s="10" t="s">
        <v>438</v>
      </c>
      <c r="C175" s="9">
        <v>55796</v>
      </c>
      <c r="D175" s="10" t="s">
        <v>439</v>
      </c>
      <c r="E175" s="11" t="s">
        <v>317</v>
      </c>
      <c r="F175" s="10" t="s">
        <v>423</v>
      </c>
      <c r="G175" s="12" t="s">
        <v>345</v>
      </c>
      <c r="H175" s="11" t="s">
        <v>36</v>
      </c>
      <c r="I175" s="11" t="s">
        <v>30</v>
      </c>
      <c r="J175" s="11" t="s">
        <v>31</v>
      </c>
      <c r="K175" s="11" t="s">
        <v>53</v>
      </c>
      <c r="L175" s="11">
        <v>2</v>
      </c>
      <c r="M175" s="13">
        <v>82</v>
      </c>
      <c r="N175" s="13">
        <v>82</v>
      </c>
      <c r="O175" s="13">
        <v>82</v>
      </c>
      <c r="P175" s="11">
        <v>7</v>
      </c>
      <c r="Q175" s="11">
        <v>2001</v>
      </c>
      <c r="R175" s="14">
        <v>125</v>
      </c>
      <c r="S175" s="10" t="s">
        <v>54</v>
      </c>
      <c r="T175" s="10" t="s">
        <v>437</v>
      </c>
      <c r="U175" s="13">
        <v>22.4</v>
      </c>
      <c r="V175" s="11">
        <v>1</v>
      </c>
      <c r="W175" s="13">
        <v>164</v>
      </c>
    </row>
    <row r="176" spans="1:23" x14ac:dyDescent="0.25">
      <c r="A176" s="9">
        <v>17515</v>
      </c>
      <c r="B176" s="10" t="s">
        <v>440</v>
      </c>
      <c r="C176" s="9">
        <v>55803</v>
      </c>
      <c r="D176" s="10" t="s">
        <v>441</v>
      </c>
      <c r="E176" s="11" t="s">
        <v>442</v>
      </c>
      <c r="F176" s="10" t="s">
        <v>443</v>
      </c>
      <c r="G176" s="12" t="s">
        <v>444</v>
      </c>
      <c r="H176" s="11" t="s">
        <v>36</v>
      </c>
      <c r="I176" s="11" t="s">
        <v>30</v>
      </c>
      <c r="J176" s="11" t="s">
        <v>31</v>
      </c>
      <c r="K176" s="11" t="s">
        <v>53</v>
      </c>
      <c r="L176" s="11">
        <v>2</v>
      </c>
      <c r="M176" s="13">
        <v>9</v>
      </c>
      <c r="N176" s="13">
        <v>9</v>
      </c>
      <c r="O176" s="13">
        <v>9</v>
      </c>
      <c r="P176" s="11">
        <v>12</v>
      </c>
      <c r="Q176" s="11">
        <v>2001</v>
      </c>
      <c r="R176" s="14">
        <v>6</v>
      </c>
      <c r="S176" s="10" t="s">
        <v>45</v>
      </c>
      <c r="T176" s="10" t="s">
        <v>218</v>
      </c>
      <c r="U176" s="13">
        <v>19</v>
      </c>
      <c r="V176" s="11">
        <v>2</v>
      </c>
      <c r="W176" s="13">
        <v>213.3</v>
      </c>
    </row>
    <row r="177" spans="1:23" x14ac:dyDescent="0.25">
      <c r="A177" s="9">
        <v>13808</v>
      </c>
      <c r="B177" s="10" t="s">
        <v>445</v>
      </c>
      <c r="C177" s="9">
        <v>55804</v>
      </c>
      <c r="D177" s="10" t="s">
        <v>446</v>
      </c>
      <c r="E177" s="11" t="s">
        <v>72</v>
      </c>
      <c r="F177" s="10" t="s">
        <v>447</v>
      </c>
      <c r="G177" s="12" t="s">
        <v>448</v>
      </c>
      <c r="H177" s="11" t="s">
        <v>36</v>
      </c>
      <c r="I177" s="11" t="s">
        <v>30</v>
      </c>
      <c r="J177" s="11" t="s">
        <v>31</v>
      </c>
      <c r="K177" s="11" t="s">
        <v>53</v>
      </c>
      <c r="L177" s="11">
        <v>2</v>
      </c>
      <c r="M177" s="13">
        <v>80</v>
      </c>
      <c r="N177" s="13">
        <v>80</v>
      </c>
      <c r="O177" s="13">
        <v>80</v>
      </c>
      <c r="P177" s="11">
        <v>10</v>
      </c>
      <c r="Q177" s="11">
        <v>2001</v>
      </c>
      <c r="R177" s="14">
        <v>89</v>
      </c>
      <c r="S177" s="10" t="s">
        <v>92</v>
      </c>
      <c r="T177" s="10" t="s">
        <v>93</v>
      </c>
      <c r="U177" s="13">
        <v>19</v>
      </c>
      <c r="V177" s="11">
        <v>2</v>
      </c>
      <c r="W177" s="13">
        <v>236</v>
      </c>
    </row>
    <row r="178" spans="1:23" x14ac:dyDescent="0.25">
      <c r="A178" s="9">
        <v>12562</v>
      </c>
      <c r="B178" s="10" t="s">
        <v>449</v>
      </c>
      <c r="C178" s="9">
        <v>55805</v>
      </c>
      <c r="D178" s="10" t="s">
        <v>450</v>
      </c>
      <c r="E178" s="11" t="s">
        <v>442</v>
      </c>
      <c r="F178" s="10" t="s">
        <v>443</v>
      </c>
      <c r="G178" s="12" t="s">
        <v>177</v>
      </c>
      <c r="H178" s="11" t="s">
        <v>36</v>
      </c>
      <c r="I178" s="11" t="s">
        <v>30</v>
      </c>
      <c r="J178" s="11" t="s">
        <v>31</v>
      </c>
      <c r="K178" s="11" t="s">
        <v>53</v>
      </c>
      <c r="L178" s="11">
        <v>2</v>
      </c>
      <c r="M178" s="13">
        <v>15</v>
      </c>
      <c r="N178" s="13">
        <v>15</v>
      </c>
      <c r="O178" s="13">
        <v>15</v>
      </c>
      <c r="P178" s="11">
        <v>12</v>
      </c>
      <c r="Q178" s="11">
        <v>2001</v>
      </c>
      <c r="R178" s="14">
        <v>10</v>
      </c>
      <c r="S178" s="10" t="s">
        <v>45</v>
      </c>
      <c r="T178" s="10" t="s">
        <v>218</v>
      </c>
      <c r="U178" s="13">
        <v>19</v>
      </c>
      <c r="V178" s="11">
        <v>2</v>
      </c>
      <c r="W178" s="13">
        <v>213.3</v>
      </c>
    </row>
    <row r="179" spans="1:23" x14ac:dyDescent="0.25">
      <c r="A179" s="9">
        <v>10046</v>
      </c>
      <c r="B179" s="10" t="s">
        <v>451</v>
      </c>
      <c r="C179" s="9">
        <v>55809</v>
      </c>
      <c r="D179" s="10" t="s">
        <v>452</v>
      </c>
      <c r="E179" s="11" t="s">
        <v>78</v>
      </c>
      <c r="F179" s="10" t="s">
        <v>332</v>
      </c>
      <c r="G179" s="12" t="s">
        <v>177</v>
      </c>
      <c r="H179" s="11" t="s">
        <v>36</v>
      </c>
      <c r="I179" s="11" t="s">
        <v>30</v>
      </c>
      <c r="J179" s="11" t="s">
        <v>31</v>
      </c>
      <c r="K179" s="11" t="s">
        <v>53</v>
      </c>
      <c r="L179" s="11">
        <v>2</v>
      </c>
      <c r="M179" s="13">
        <v>1.5</v>
      </c>
      <c r="N179" s="13">
        <v>1.5</v>
      </c>
      <c r="O179" s="13">
        <v>1.5</v>
      </c>
      <c r="P179" s="11">
        <v>12</v>
      </c>
      <c r="Q179" s="11">
        <v>2001</v>
      </c>
      <c r="R179" s="14">
        <v>2</v>
      </c>
      <c r="S179" s="10" t="s">
        <v>210</v>
      </c>
      <c r="T179" s="10" t="s">
        <v>260</v>
      </c>
      <c r="U179" s="13">
        <v>16</v>
      </c>
      <c r="V179" s="11">
        <v>2</v>
      </c>
      <c r="W179" s="13">
        <v>180</v>
      </c>
    </row>
    <row r="180" spans="1:23" x14ac:dyDescent="0.25">
      <c r="A180" s="9">
        <v>8294</v>
      </c>
      <c r="B180" s="10" t="s">
        <v>453</v>
      </c>
      <c r="C180" s="9">
        <v>55816</v>
      </c>
      <c r="D180" s="10" t="s">
        <v>453</v>
      </c>
      <c r="E180" s="11" t="s">
        <v>72</v>
      </c>
      <c r="F180" s="10" t="s">
        <v>454</v>
      </c>
      <c r="G180" s="12" t="s">
        <v>455</v>
      </c>
      <c r="H180" s="11" t="s">
        <v>36</v>
      </c>
      <c r="I180" s="11" t="s">
        <v>30</v>
      </c>
      <c r="J180" s="11" t="s">
        <v>31</v>
      </c>
      <c r="K180" s="11" t="s">
        <v>53</v>
      </c>
      <c r="L180" s="11">
        <v>2</v>
      </c>
      <c r="M180" s="13">
        <v>42</v>
      </c>
      <c r="N180" s="13">
        <v>42</v>
      </c>
      <c r="O180" s="13">
        <v>42</v>
      </c>
      <c r="P180" s="11">
        <v>4</v>
      </c>
      <c r="Q180" s="11">
        <v>1999</v>
      </c>
      <c r="R180" s="14">
        <v>55</v>
      </c>
      <c r="S180" s="10" t="s">
        <v>92</v>
      </c>
      <c r="T180" s="10" t="s">
        <v>158</v>
      </c>
      <c r="U180" s="13">
        <v>19</v>
      </c>
      <c r="V180" s="11">
        <v>2</v>
      </c>
      <c r="W180" s="13">
        <v>183</v>
      </c>
    </row>
    <row r="181" spans="1:23" x14ac:dyDescent="0.25">
      <c r="A181" s="9">
        <v>15399</v>
      </c>
      <c r="B181" s="10" t="s">
        <v>456</v>
      </c>
      <c r="C181" s="9">
        <v>55871</v>
      </c>
      <c r="D181" s="10" t="s">
        <v>457</v>
      </c>
      <c r="E181" s="11" t="s">
        <v>322</v>
      </c>
      <c r="F181" s="10" t="s">
        <v>458</v>
      </c>
      <c r="G181" s="12" t="s">
        <v>459</v>
      </c>
      <c r="H181" s="11" t="s">
        <v>36</v>
      </c>
      <c r="I181" s="11" t="s">
        <v>30</v>
      </c>
      <c r="J181" s="11" t="s">
        <v>31</v>
      </c>
      <c r="K181" s="11" t="s">
        <v>53</v>
      </c>
      <c r="L181" s="11">
        <v>2</v>
      </c>
      <c r="M181" s="13">
        <v>24.5</v>
      </c>
      <c r="N181" s="13">
        <v>24</v>
      </c>
      <c r="O181" s="13">
        <v>24</v>
      </c>
      <c r="P181" s="11">
        <v>1</v>
      </c>
      <c r="Q181" s="11">
        <v>2002</v>
      </c>
      <c r="R181" s="14">
        <v>16</v>
      </c>
      <c r="S181" s="10" t="s">
        <v>45</v>
      </c>
      <c r="T181" s="10" t="s">
        <v>75</v>
      </c>
      <c r="U181" s="13">
        <v>14.5</v>
      </c>
      <c r="V181" s="11">
        <v>2</v>
      </c>
      <c r="W181" s="13">
        <v>262</v>
      </c>
    </row>
    <row r="182" spans="1:23" x14ac:dyDescent="0.25">
      <c r="A182" s="9">
        <v>1361</v>
      </c>
      <c r="B182" s="10" t="s">
        <v>460</v>
      </c>
      <c r="C182" s="9">
        <v>55944</v>
      </c>
      <c r="D182" s="10" t="s">
        <v>461</v>
      </c>
      <c r="E182" s="11" t="s">
        <v>462</v>
      </c>
      <c r="F182" s="10" t="s">
        <v>463</v>
      </c>
      <c r="G182" s="12" t="s">
        <v>464</v>
      </c>
      <c r="H182" s="11" t="s">
        <v>36</v>
      </c>
      <c r="I182" s="11" t="s">
        <v>30</v>
      </c>
      <c r="J182" s="11" t="s">
        <v>31</v>
      </c>
      <c r="K182" s="11" t="s">
        <v>53</v>
      </c>
      <c r="L182" s="11">
        <v>2</v>
      </c>
      <c r="M182" s="13">
        <v>1.8</v>
      </c>
      <c r="N182" s="13">
        <v>1.8</v>
      </c>
      <c r="O182" s="13">
        <v>1.8</v>
      </c>
      <c r="P182" s="11">
        <v>12</v>
      </c>
      <c r="Q182" s="11">
        <v>2001</v>
      </c>
      <c r="R182" s="14">
        <v>2</v>
      </c>
      <c r="S182" s="10" t="s">
        <v>92</v>
      </c>
      <c r="T182" s="10" t="s">
        <v>93</v>
      </c>
      <c r="U182" s="13">
        <v>15.7</v>
      </c>
      <c r="V182" s="11">
        <v>3</v>
      </c>
      <c r="W182" s="13">
        <v>237</v>
      </c>
    </row>
    <row r="183" spans="1:23" x14ac:dyDescent="0.25">
      <c r="A183" s="9">
        <v>19171</v>
      </c>
      <c r="B183" s="10" t="s">
        <v>465</v>
      </c>
      <c r="C183" s="9">
        <v>55968</v>
      </c>
      <c r="D183" s="10" t="s">
        <v>465</v>
      </c>
      <c r="E183" s="11" t="s">
        <v>317</v>
      </c>
      <c r="F183" s="10" t="s">
        <v>466</v>
      </c>
      <c r="G183" s="12" t="s">
        <v>467</v>
      </c>
      <c r="H183" s="11" t="s">
        <v>36</v>
      </c>
      <c r="I183" s="11" t="s">
        <v>30</v>
      </c>
      <c r="J183" s="11" t="s">
        <v>31</v>
      </c>
      <c r="K183" s="11" t="s">
        <v>53</v>
      </c>
      <c r="L183" s="11">
        <v>2</v>
      </c>
      <c r="M183" s="13">
        <v>150</v>
      </c>
      <c r="N183" s="13">
        <v>150</v>
      </c>
      <c r="O183" s="13">
        <v>150</v>
      </c>
      <c r="P183" s="11">
        <v>7</v>
      </c>
      <c r="Q183" s="11">
        <v>2001</v>
      </c>
      <c r="R183" s="14">
        <v>100</v>
      </c>
      <c r="S183" s="10" t="s">
        <v>45</v>
      </c>
      <c r="T183" s="10" t="s">
        <v>218</v>
      </c>
      <c r="U183" s="13">
        <v>18</v>
      </c>
      <c r="V183" s="11">
        <v>2</v>
      </c>
      <c r="W183" s="13">
        <v>213.3</v>
      </c>
    </row>
    <row r="184" spans="1:23" x14ac:dyDescent="0.25">
      <c r="A184" s="9">
        <v>57170</v>
      </c>
      <c r="B184" s="10" t="s">
        <v>290</v>
      </c>
      <c r="C184" s="9">
        <v>55980</v>
      </c>
      <c r="D184" s="10" t="s">
        <v>468</v>
      </c>
      <c r="E184" s="11" t="s">
        <v>78</v>
      </c>
      <c r="F184" s="10" t="s">
        <v>469</v>
      </c>
      <c r="G184" s="12" t="s">
        <v>128</v>
      </c>
      <c r="H184" s="11" t="s">
        <v>36</v>
      </c>
      <c r="I184" s="11" t="s">
        <v>30</v>
      </c>
      <c r="J184" s="11" t="s">
        <v>31</v>
      </c>
      <c r="K184" s="11" t="s">
        <v>53</v>
      </c>
      <c r="L184" s="11">
        <v>2</v>
      </c>
      <c r="M184" s="13">
        <v>2</v>
      </c>
      <c r="N184" s="13">
        <v>2</v>
      </c>
      <c r="O184" s="13">
        <v>2</v>
      </c>
      <c r="P184" s="11">
        <v>12</v>
      </c>
      <c r="Q184" s="11">
        <v>2001</v>
      </c>
      <c r="R184" s="14">
        <v>3</v>
      </c>
      <c r="S184" s="10" t="s">
        <v>54</v>
      </c>
      <c r="T184" s="10" t="s">
        <v>55</v>
      </c>
      <c r="U184" s="13">
        <v>22.4</v>
      </c>
      <c r="V184" s="11">
        <v>1</v>
      </c>
      <c r="W184" s="13">
        <v>213.2</v>
      </c>
    </row>
    <row r="185" spans="1:23" x14ac:dyDescent="0.25">
      <c r="A185" s="9">
        <v>57170</v>
      </c>
      <c r="B185" s="10" t="s">
        <v>290</v>
      </c>
      <c r="C185" s="9">
        <v>55981</v>
      </c>
      <c r="D185" s="10" t="s">
        <v>470</v>
      </c>
      <c r="E185" s="11" t="s">
        <v>78</v>
      </c>
      <c r="F185" s="10" t="s">
        <v>469</v>
      </c>
      <c r="G185" s="12" t="s">
        <v>128</v>
      </c>
      <c r="H185" s="11" t="s">
        <v>36</v>
      </c>
      <c r="I185" s="11" t="s">
        <v>30</v>
      </c>
      <c r="J185" s="11" t="s">
        <v>31</v>
      </c>
      <c r="K185" s="11" t="s">
        <v>53</v>
      </c>
      <c r="L185" s="11">
        <v>2</v>
      </c>
      <c r="M185" s="13">
        <v>2</v>
      </c>
      <c r="N185" s="13">
        <v>2</v>
      </c>
      <c r="O185" s="13">
        <v>2</v>
      </c>
      <c r="P185" s="11">
        <v>12</v>
      </c>
      <c r="Q185" s="11">
        <v>2001</v>
      </c>
      <c r="R185" s="14">
        <v>3</v>
      </c>
      <c r="S185" s="10" t="s">
        <v>54</v>
      </c>
      <c r="T185" s="10" t="s">
        <v>55</v>
      </c>
      <c r="U185" s="13">
        <v>22.4</v>
      </c>
      <c r="V185" s="11">
        <v>1</v>
      </c>
      <c r="W185" s="13">
        <v>213.2</v>
      </c>
    </row>
    <row r="186" spans="1:23" x14ac:dyDescent="0.25">
      <c r="A186" s="9">
        <v>6870</v>
      </c>
      <c r="B186" s="10" t="s">
        <v>471</v>
      </c>
      <c r="C186" s="9">
        <v>55986</v>
      </c>
      <c r="D186" s="10" t="s">
        <v>472</v>
      </c>
      <c r="E186" s="11" t="s">
        <v>473</v>
      </c>
      <c r="F186" s="10" t="s">
        <v>474</v>
      </c>
      <c r="G186" s="12" t="s">
        <v>475</v>
      </c>
      <c r="H186" s="11" t="s">
        <v>36</v>
      </c>
      <c r="I186" s="11" t="s">
        <v>30</v>
      </c>
      <c r="J186" s="11" t="s">
        <v>31</v>
      </c>
      <c r="K186" s="11" t="s">
        <v>53</v>
      </c>
      <c r="L186" s="11">
        <v>2</v>
      </c>
      <c r="M186" s="13">
        <v>66</v>
      </c>
      <c r="N186" s="13">
        <v>66</v>
      </c>
      <c r="O186" s="13">
        <v>66</v>
      </c>
      <c r="P186" s="11">
        <v>12</v>
      </c>
      <c r="Q186" s="11">
        <v>2002</v>
      </c>
      <c r="R186" s="14">
        <v>44</v>
      </c>
      <c r="S186" s="10" t="s">
        <v>92</v>
      </c>
      <c r="T186" s="10" t="s">
        <v>432</v>
      </c>
      <c r="U186" s="13">
        <v>19</v>
      </c>
      <c r="V186" s="11">
        <v>2</v>
      </c>
      <c r="W186" s="13">
        <v>229.7</v>
      </c>
    </row>
    <row r="187" spans="1:23" x14ac:dyDescent="0.25">
      <c r="A187" s="9">
        <v>6607</v>
      </c>
      <c r="B187" s="10" t="s">
        <v>354</v>
      </c>
      <c r="C187" s="9">
        <v>55989</v>
      </c>
      <c r="D187" s="10" t="s">
        <v>476</v>
      </c>
      <c r="E187" s="11" t="s">
        <v>322</v>
      </c>
      <c r="F187" s="10" t="s">
        <v>323</v>
      </c>
      <c r="G187" s="12" t="s">
        <v>357</v>
      </c>
      <c r="H187" s="11" t="s">
        <v>36</v>
      </c>
      <c r="I187" s="11" t="s">
        <v>30</v>
      </c>
      <c r="J187" s="11" t="s">
        <v>31</v>
      </c>
      <c r="K187" s="11" t="s">
        <v>53</v>
      </c>
      <c r="L187" s="11">
        <v>2</v>
      </c>
      <c r="M187" s="13">
        <v>122.8</v>
      </c>
      <c r="N187" s="13">
        <v>122.8</v>
      </c>
      <c r="O187" s="13">
        <v>122.8</v>
      </c>
      <c r="P187" s="11">
        <v>12</v>
      </c>
      <c r="Q187" s="11">
        <v>2001</v>
      </c>
      <c r="R187" s="14">
        <v>186</v>
      </c>
      <c r="S187" s="10" t="s">
        <v>54</v>
      </c>
      <c r="T187" s="10" t="s">
        <v>55</v>
      </c>
      <c r="U187" s="13">
        <v>22.4</v>
      </c>
      <c r="V187" s="11">
        <v>1</v>
      </c>
      <c r="W187" s="13">
        <v>164</v>
      </c>
    </row>
    <row r="188" spans="1:23" x14ac:dyDescent="0.25">
      <c r="A188" s="9">
        <v>49796</v>
      </c>
      <c r="B188" s="10" t="s">
        <v>477</v>
      </c>
      <c r="C188" s="9">
        <v>55992</v>
      </c>
      <c r="D188" s="10" t="s">
        <v>478</v>
      </c>
      <c r="E188" s="11" t="s">
        <v>317</v>
      </c>
      <c r="F188" s="10" t="s">
        <v>423</v>
      </c>
      <c r="G188" s="12" t="s">
        <v>128</v>
      </c>
      <c r="H188" s="11" t="s">
        <v>36</v>
      </c>
      <c r="I188" s="11" t="s">
        <v>30</v>
      </c>
      <c r="J188" s="11" t="s">
        <v>31</v>
      </c>
      <c r="K188" s="11" t="s">
        <v>53</v>
      </c>
      <c r="L188" s="11">
        <v>2</v>
      </c>
      <c r="M188" s="13">
        <v>160.5</v>
      </c>
      <c r="N188" s="13">
        <v>160.5</v>
      </c>
      <c r="O188" s="13">
        <v>160.5</v>
      </c>
      <c r="P188" s="11">
        <v>1</v>
      </c>
      <c r="Q188" s="11">
        <v>2002</v>
      </c>
      <c r="R188" s="14">
        <v>107</v>
      </c>
      <c r="S188" s="10" t="s">
        <v>45</v>
      </c>
      <c r="T188" s="10" t="s">
        <v>218</v>
      </c>
      <c r="U188" s="13">
        <v>16.5</v>
      </c>
      <c r="V188" s="11">
        <v>2</v>
      </c>
      <c r="W188" s="13">
        <v>212.2</v>
      </c>
    </row>
    <row r="189" spans="1:23" x14ac:dyDescent="0.25">
      <c r="A189" s="9">
        <v>1307</v>
      </c>
      <c r="B189" s="10" t="s">
        <v>184</v>
      </c>
      <c r="C189" s="9">
        <v>55995</v>
      </c>
      <c r="D189" s="10" t="s">
        <v>479</v>
      </c>
      <c r="E189" s="11" t="s">
        <v>480</v>
      </c>
      <c r="F189" s="10" t="s">
        <v>481</v>
      </c>
      <c r="G189" s="12" t="s">
        <v>482</v>
      </c>
      <c r="H189" s="11" t="s">
        <v>36</v>
      </c>
      <c r="I189" s="11" t="s">
        <v>30</v>
      </c>
      <c r="J189" s="11" t="s">
        <v>31</v>
      </c>
      <c r="K189" s="11" t="s">
        <v>32</v>
      </c>
      <c r="L189" s="11">
        <v>1</v>
      </c>
      <c r="M189" s="13">
        <v>2.6</v>
      </c>
      <c r="N189" s="13">
        <v>2.6</v>
      </c>
      <c r="O189" s="13">
        <v>2.6</v>
      </c>
      <c r="P189" s="11">
        <v>1</v>
      </c>
      <c r="Q189" s="11">
        <v>2003</v>
      </c>
      <c r="R189" s="14">
        <v>2</v>
      </c>
      <c r="S189" s="10" t="s">
        <v>189</v>
      </c>
      <c r="T189" s="10" t="s">
        <v>190</v>
      </c>
      <c r="U189" s="13">
        <v>17.899999999999999</v>
      </c>
      <c r="V189" s="11">
        <v>1</v>
      </c>
      <c r="W189" s="13">
        <v>196.9</v>
      </c>
    </row>
    <row r="190" spans="1:23" x14ac:dyDescent="0.25">
      <c r="A190" s="9">
        <v>1307</v>
      </c>
      <c r="B190" s="10" t="s">
        <v>184</v>
      </c>
      <c r="C190" s="9">
        <v>55995</v>
      </c>
      <c r="D190" s="10" t="s">
        <v>479</v>
      </c>
      <c r="E190" s="11" t="s">
        <v>480</v>
      </c>
      <c r="F190" s="10" t="s">
        <v>481</v>
      </c>
      <c r="G190" s="12" t="s">
        <v>483</v>
      </c>
      <c r="H190" s="11" t="s">
        <v>36</v>
      </c>
      <c r="I190" s="11" t="s">
        <v>30</v>
      </c>
      <c r="J190" s="11" t="s">
        <v>31</v>
      </c>
      <c r="K190" s="11" t="s">
        <v>32</v>
      </c>
      <c r="L190" s="11">
        <v>1</v>
      </c>
      <c r="M190" s="13">
        <v>4.5</v>
      </c>
      <c r="N190" s="13">
        <v>4.5</v>
      </c>
      <c r="O190" s="13">
        <v>4.5</v>
      </c>
      <c r="P190" s="11">
        <v>12</v>
      </c>
      <c r="Q190" s="11">
        <v>2009</v>
      </c>
      <c r="R190" s="14">
        <v>3</v>
      </c>
      <c r="S190" s="10" t="s">
        <v>45</v>
      </c>
      <c r="T190" s="10" t="s">
        <v>75</v>
      </c>
      <c r="U190" s="13">
        <v>17.899999999999999</v>
      </c>
      <c r="V190" s="11">
        <v>2</v>
      </c>
      <c r="W190" s="13">
        <v>262.5</v>
      </c>
    </row>
    <row r="191" spans="1:23" x14ac:dyDescent="0.25">
      <c r="A191" s="9">
        <v>20208</v>
      </c>
      <c r="B191" s="10" t="s">
        <v>484</v>
      </c>
      <c r="C191" s="9">
        <v>56001</v>
      </c>
      <c r="D191" s="10" t="s">
        <v>485</v>
      </c>
      <c r="E191" s="11" t="s">
        <v>442</v>
      </c>
      <c r="F191" s="10" t="s">
        <v>486</v>
      </c>
      <c r="G191" s="12" t="s">
        <v>487</v>
      </c>
      <c r="H191" s="11" t="s">
        <v>36</v>
      </c>
      <c r="I191" s="11" t="s">
        <v>30</v>
      </c>
      <c r="J191" s="11" t="s">
        <v>31</v>
      </c>
      <c r="K191" s="11" t="s">
        <v>53</v>
      </c>
      <c r="L191" s="11">
        <v>2</v>
      </c>
      <c r="M191" s="13">
        <v>64.5</v>
      </c>
      <c r="N191" s="13">
        <v>64.5</v>
      </c>
      <c r="O191" s="13">
        <v>64.5</v>
      </c>
      <c r="P191" s="11">
        <v>10</v>
      </c>
      <c r="Q191" s="11">
        <v>2003</v>
      </c>
      <c r="R191" s="14">
        <v>43</v>
      </c>
      <c r="S191" s="10" t="s">
        <v>45</v>
      </c>
      <c r="T191" s="10" t="s">
        <v>218</v>
      </c>
      <c r="U191" s="13">
        <v>19</v>
      </c>
      <c r="V191" s="11">
        <v>2</v>
      </c>
      <c r="W191" s="13">
        <v>213.3</v>
      </c>
    </row>
    <row r="192" spans="1:23" x14ac:dyDescent="0.25">
      <c r="A192" s="9">
        <v>60580</v>
      </c>
      <c r="B192" s="10" t="s">
        <v>488</v>
      </c>
      <c r="C192" s="9">
        <v>56002</v>
      </c>
      <c r="D192" s="10" t="s">
        <v>489</v>
      </c>
      <c r="E192" s="11" t="s">
        <v>78</v>
      </c>
      <c r="F192" s="10" t="s">
        <v>490</v>
      </c>
      <c r="G192" s="12" t="s">
        <v>128</v>
      </c>
      <c r="H192" s="11" t="s">
        <v>36</v>
      </c>
      <c r="I192" s="11" t="s">
        <v>30</v>
      </c>
      <c r="J192" s="11" t="s">
        <v>31</v>
      </c>
      <c r="K192" s="11" t="s">
        <v>53</v>
      </c>
      <c r="L192" s="11">
        <v>2</v>
      </c>
      <c r="M192" s="13">
        <v>3.8</v>
      </c>
      <c r="N192" s="13">
        <v>3.8</v>
      </c>
      <c r="O192" s="13">
        <v>3.8</v>
      </c>
      <c r="P192" s="11">
        <v>10</v>
      </c>
      <c r="Q192" s="11">
        <v>2002</v>
      </c>
      <c r="R192" s="14">
        <v>4</v>
      </c>
      <c r="S192" s="10" t="s">
        <v>92</v>
      </c>
      <c r="T192" s="10" t="s">
        <v>95</v>
      </c>
      <c r="U192" s="13">
        <v>15.6</v>
      </c>
      <c r="V192" s="11">
        <v>2</v>
      </c>
      <c r="W192" s="13">
        <v>210</v>
      </c>
    </row>
    <row r="193" spans="1:23" x14ac:dyDescent="0.25">
      <c r="A193" s="9">
        <v>6850</v>
      </c>
      <c r="B193" s="10" t="s">
        <v>491</v>
      </c>
      <c r="C193" s="9">
        <v>56010</v>
      </c>
      <c r="D193" s="10" t="s">
        <v>492</v>
      </c>
      <c r="E193" s="11" t="s">
        <v>72</v>
      </c>
      <c r="F193" s="10" t="s">
        <v>493</v>
      </c>
      <c r="G193" s="12" t="s">
        <v>357</v>
      </c>
      <c r="H193" s="11" t="s">
        <v>36</v>
      </c>
      <c r="I193" s="11" t="s">
        <v>30</v>
      </c>
      <c r="J193" s="11" t="s">
        <v>31</v>
      </c>
      <c r="K193" s="11" t="s">
        <v>53</v>
      </c>
      <c r="L193" s="11">
        <v>2</v>
      </c>
      <c r="M193" s="13">
        <v>98</v>
      </c>
      <c r="N193" s="13">
        <v>98</v>
      </c>
      <c r="O193" s="13">
        <v>98</v>
      </c>
      <c r="P193" s="11">
        <v>12</v>
      </c>
      <c r="Q193" s="11">
        <v>2002</v>
      </c>
      <c r="R193" s="14">
        <v>148</v>
      </c>
      <c r="S193" s="10" t="s">
        <v>54</v>
      </c>
      <c r="T193" s="10" t="s">
        <v>55</v>
      </c>
      <c r="U193" s="13">
        <v>22.4</v>
      </c>
      <c r="V193" s="11">
        <v>1</v>
      </c>
      <c r="W193" s="13">
        <v>213.3</v>
      </c>
    </row>
    <row r="194" spans="1:23" x14ac:dyDescent="0.25">
      <c r="A194" s="9">
        <v>17058</v>
      </c>
      <c r="B194" s="10" t="s">
        <v>389</v>
      </c>
      <c r="C194" s="9">
        <v>56011</v>
      </c>
      <c r="D194" s="10" t="s">
        <v>494</v>
      </c>
      <c r="E194" s="11" t="s">
        <v>144</v>
      </c>
      <c r="F194" s="10" t="s">
        <v>199</v>
      </c>
      <c r="G194" s="12" t="s">
        <v>357</v>
      </c>
      <c r="H194" s="11" t="s">
        <v>36</v>
      </c>
      <c r="I194" s="11" t="s">
        <v>30</v>
      </c>
      <c r="J194" s="11" t="s">
        <v>31</v>
      </c>
      <c r="K194" s="11" t="s">
        <v>53</v>
      </c>
      <c r="L194" s="11">
        <v>2</v>
      </c>
      <c r="M194" s="13">
        <v>41</v>
      </c>
      <c r="N194" s="13">
        <v>41</v>
      </c>
      <c r="O194" s="13">
        <v>41</v>
      </c>
      <c r="P194" s="11">
        <v>10</v>
      </c>
      <c r="Q194" s="11">
        <v>2002</v>
      </c>
      <c r="R194" s="14">
        <v>62</v>
      </c>
      <c r="S194" s="10" t="s">
        <v>54</v>
      </c>
      <c r="T194" s="10" t="s">
        <v>55</v>
      </c>
      <c r="U194" s="13">
        <v>23.4</v>
      </c>
      <c r="V194" s="11">
        <v>1</v>
      </c>
      <c r="W194" s="13">
        <v>213.2</v>
      </c>
    </row>
    <row r="195" spans="1:23" x14ac:dyDescent="0.25">
      <c r="A195" s="9">
        <v>17058</v>
      </c>
      <c r="B195" s="10" t="s">
        <v>389</v>
      </c>
      <c r="C195" s="9">
        <v>56012</v>
      </c>
      <c r="D195" s="10" t="s">
        <v>495</v>
      </c>
      <c r="E195" s="11" t="s">
        <v>144</v>
      </c>
      <c r="F195" s="10" t="s">
        <v>199</v>
      </c>
      <c r="G195" s="12" t="s">
        <v>128</v>
      </c>
      <c r="H195" s="11" t="s">
        <v>36</v>
      </c>
      <c r="I195" s="11" t="s">
        <v>30</v>
      </c>
      <c r="J195" s="11" t="s">
        <v>31</v>
      </c>
      <c r="K195" s="11" t="s">
        <v>53</v>
      </c>
      <c r="L195" s="11">
        <v>2</v>
      </c>
      <c r="M195" s="13">
        <v>61.5</v>
      </c>
      <c r="N195" s="13">
        <v>61.5</v>
      </c>
      <c r="O195" s="13">
        <v>61.5</v>
      </c>
      <c r="P195" s="11">
        <v>10</v>
      </c>
      <c r="Q195" s="11">
        <v>2002</v>
      </c>
      <c r="R195" s="14">
        <v>41</v>
      </c>
      <c r="S195" s="10" t="s">
        <v>45</v>
      </c>
      <c r="T195" s="10" t="s">
        <v>218</v>
      </c>
      <c r="U195" s="13">
        <v>20.2</v>
      </c>
      <c r="V195" s="11">
        <v>2</v>
      </c>
      <c r="W195" s="13">
        <v>213.2</v>
      </c>
    </row>
    <row r="196" spans="1:23" x14ac:dyDescent="0.25">
      <c r="A196" s="9">
        <v>6865</v>
      </c>
      <c r="B196" s="10" t="s">
        <v>496</v>
      </c>
      <c r="C196" s="9">
        <v>56052</v>
      </c>
      <c r="D196" s="10" t="s">
        <v>497</v>
      </c>
      <c r="E196" s="11" t="s">
        <v>442</v>
      </c>
      <c r="F196" s="10" t="s">
        <v>443</v>
      </c>
      <c r="G196" s="12" t="s">
        <v>487</v>
      </c>
      <c r="H196" s="11" t="s">
        <v>36</v>
      </c>
      <c r="I196" s="11" t="s">
        <v>30</v>
      </c>
      <c r="J196" s="11" t="s">
        <v>31</v>
      </c>
      <c r="K196" s="11" t="s">
        <v>53</v>
      </c>
      <c r="L196" s="11">
        <v>2</v>
      </c>
      <c r="M196" s="13">
        <v>30</v>
      </c>
      <c r="N196" s="13">
        <v>30</v>
      </c>
      <c r="O196" s="13">
        <v>30</v>
      </c>
      <c r="P196" s="11">
        <v>12</v>
      </c>
      <c r="Q196" s="11">
        <v>2003</v>
      </c>
      <c r="R196" s="14">
        <v>20</v>
      </c>
      <c r="S196" s="10" t="s">
        <v>92</v>
      </c>
      <c r="T196" s="10" t="s">
        <v>432</v>
      </c>
      <c r="U196" s="13">
        <v>19</v>
      </c>
      <c r="V196" s="11">
        <v>2</v>
      </c>
      <c r="W196" s="13">
        <v>229.7</v>
      </c>
    </row>
    <row r="197" spans="1:23" x14ac:dyDescent="0.25">
      <c r="A197" s="9">
        <v>6985</v>
      </c>
      <c r="B197" s="10" t="s">
        <v>498</v>
      </c>
      <c r="C197" s="9">
        <v>56054</v>
      </c>
      <c r="D197" s="10" t="s">
        <v>499</v>
      </c>
      <c r="E197" s="11" t="s">
        <v>78</v>
      </c>
      <c r="F197" s="10" t="s">
        <v>500</v>
      </c>
      <c r="G197" s="12" t="s">
        <v>501</v>
      </c>
      <c r="H197" s="11" t="s">
        <v>36</v>
      </c>
      <c r="I197" s="11" t="s">
        <v>30</v>
      </c>
      <c r="J197" s="11" t="s">
        <v>31</v>
      </c>
      <c r="K197" s="11" t="s">
        <v>53</v>
      </c>
      <c r="L197" s="11">
        <v>2</v>
      </c>
      <c r="M197" s="13">
        <v>32</v>
      </c>
      <c r="N197" s="13">
        <v>32</v>
      </c>
      <c r="O197" s="13">
        <v>32</v>
      </c>
      <c r="P197" s="11">
        <v>9</v>
      </c>
      <c r="Q197" s="11">
        <v>2002</v>
      </c>
      <c r="R197" s="14">
        <v>34</v>
      </c>
      <c r="S197" s="10" t="s">
        <v>92</v>
      </c>
      <c r="T197" s="10" t="s">
        <v>95</v>
      </c>
      <c r="U197" s="13">
        <v>14</v>
      </c>
      <c r="V197" s="11">
        <v>2</v>
      </c>
      <c r="W197" s="13">
        <v>236</v>
      </c>
    </row>
    <row r="198" spans="1:23" x14ac:dyDescent="0.25">
      <c r="A198" s="9">
        <v>6985</v>
      </c>
      <c r="B198" s="10" t="s">
        <v>498</v>
      </c>
      <c r="C198" s="9">
        <v>56054</v>
      </c>
      <c r="D198" s="10" t="s">
        <v>499</v>
      </c>
      <c r="E198" s="11" t="s">
        <v>78</v>
      </c>
      <c r="F198" s="10" t="s">
        <v>500</v>
      </c>
      <c r="G198" s="12" t="s">
        <v>502</v>
      </c>
      <c r="H198" s="11" t="s">
        <v>36</v>
      </c>
      <c r="I198" s="11" t="s">
        <v>30</v>
      </c>
      <c r="J198" s="11" t="s">
        <v>31</v>
      </c>
      <c r="K198" s="11" t="s">
        <v>53</v>
      </c>
      <c r="L198" s="11">
        <v>2</v>
      </c>
      <c r="M198" s="13">
        <v>8</v>
      </c>
      <c r="N198" s="13">
        <v>8</v>
      </c>
      <c r="O198" s="13">
        <v>8</v>
      </c>
      <c r="P198" s="11">
        <v>5</v>
      </c>
      <c r="Q198" s="11">
        <v>2003</v>
      </c>
      <c r="R198" s="14">
        <v>5</v>
      </c>
      <c r="S198" s="10" t="s">
        <v>92</v>
      </c>
      <c r="T198" s="10" t="s">
        <v>432</v>
      </c>
      <c r="U198" s="13">
        <v>14</v>
      </c>
      <c r="V198" s="11">
        <v>2</v>
      </c>
      <c r="W198" s="13">
        <v>230</v>
      </c>
    </row>
    <row r="199" spans="1:23" x14ac:dyDescent="0.25">
      <c r="A199" s="9">
        <v>6985</v>
      </c>
      <c r="B199" s="10" t="s">
        <v>498</v>
      </c>
      <c r="C199" s="9">
        <v>56054</v>
      </c>
      <c r="D199" s="10" t="s">
        <v>499</v>
      </c>
      <c r="E199" s="11" t="s">
        <v>78</v>
      </c>
      <c r="F199" s="10" t="s">
        <v>500</v>
      </c>
      <c r="G199" s="12" t="s">
        <v>503</v>
      </c>
      <c r="H199" s="11" t="s">
        <v>36</v>
      </c>
      <c r="I199" s="11" t="s">
        <v>30</v>
      </c>
      <c r="J199" s="11" t="s">
        <v>31</v>
      </c>
      <c r="K199" s="11" t="s">
        <v>53</v>
      </c>
      <c r="L199" s="11">
        <v>2</v>
      </c>
      <c r="M199" s="13">
        <v>3</v>
      </c>
      <c r="N199" s="13">
        <v>3</v>
      </c>
      <c r="O199" s="13">
        <v>3</v>
      </c>
      <c r="P199" s="11">
        <v>5</v>
      </c>
      <c r="Q199" s="11">
        <v>2004</v>
      </c>
      <c r="R199" s="14">
        <v>2</v>
      </c>
      <c r="S199" s="10" t="s">
        <v>92</v>
      </c>
      <c r="T199" s="10" t="s">
        <v>504</v>
      </c>
      <c r="U199" s="13">
        <v>14</v>
      </c>
      <c r="V199" s="11">
        <v>2</v>
      </c>
      <c r="W199" s="13">
        <v>230</v>
      </c>
    </row>
    <row r="200" spans="1:23" x14ac:dyDescent="0.25">
      <c r="A200" s="9">
        <v>8565</v>
      </c>
      <c r="B200" s="10" t="s">
        <v>505</v>
      </c>
      <c r="C200" s="9">
        <v>56075</v>
      </c>
      <c r="D200" s="10" t="s">
        <v>506</v>
      </c>
      <c r="E200" s="11" t="s">
        <v>144</v>
      </c>
      <c r="F200" s="10" t="s">
        <v>145</v>
      </c>
      <c r="G200" s="12" t="s">
        <v>128</v>
      </c>
      <c r="H200" s="11" t="s">
        <v>36</v>
      </c>
      <c r="I200" s="11" t="s">
        <v>30</v>
      </c>
      <c r="J200" s="11" t="s">
        <v>31</v>
      </c>
      <c r="K200" s="11" t="s">
        <v>53</v>
      </c>
      <c r="L200" s="11">
        <v>2</v>
      </c>
      <c r="M200" s="13">
        <v>145.80000000000001</v>
      </c>
      <c r="N200" s="13">
        <v>145.80000000000001</v>
      </c>
      <c r="O200" s="13">
        <v>145.80000000000001</v>
      </c>
      <c r="P200" s="11">
        <v>7</v>
      </c>
      <c r="Q200" s="11">
        <v>2003</v>
      </c>
      <c r="R200" s="14">
        <v>81</v>
      </c>
      <c r="S200" s="10" t="s">
        <v>54</v>
      </c>
      <c r="T200" s="10" t="s">
        <v>507</v>
      </c>
      <c r="U200" s="13">
        <v>22.4</v>
      </c>
      <c r="V200" s="11">
        <v>1</v>
      </c>
      <c r="W200" s="13">
        <v>213.3</v>
      </c>
    </row>
    <row r="201" spans="1:23" x14ac:dyDescent="0.25">
      <c r="A201" s="9">
        <v>8565</v>
      </c>
      <c r="B201" s="10" t="s">
        <v>505</v>
      </c>
      <c r="C201" s="9">
        <v>56075</v>
      </c>
      <c r="D201" s="10" t="s">
        <v>506</v>
      </c>
      <c r="E201" s="11" t="s">
        <v>144</v>
      </c>
      <c r="F201" s="10" t="s">
        <v>145</v>
      </c>
      <c r="G201" s="12" t="s">
        <v>139</v>
      </c>
      <c r="H201" s="11" t="s">
        <v>36</v>
      </c>
      <c r="I201" s="11" t="s">
        <v>30</v>
      </c>
      <c r="J201" s="11" t="s">
        <v>31</v>
      </c>
      <c r="K201" s="11" t="s">
        <v>53</v>
      </c>
      <c r="L201" s="11">
        <v>2</v>
      </c>
      <c r="M201" s="13">
        <v>16.2</v>
      </c>
      <c r="N201" s="13">
        <v>16.2</v>
      </c>
      <c r="O201" s="13">
        <v>16.2</v>
      </c>
      <c r="P201" s="11">
        <v>12</v>
      </c>
      <c r="Q201" s="11">
        <v>2003</v>
      </c>
      <c r="R201" s="14">
        <v>9</v>
      </c>
      <c r="S201" s="10" t="s">
        <v>54</v>
      </c>
      <c r="T201" s="10" t="s">
        <v>507</v>
      </c>
      <c r="U201" s="13">
        <v>22.4</v>
      </c>
      <c r="V201" s="11">
        <v>1</v>
      </c>
      <c r="W201" s="13">
        <v>213.3</v>
      </c>
    </row>
    <row r="202" spans="1:23" x14ac:dyDescent="0.25">
      <c r="A202" s="9">
        <v>1881</v>
      </c>
      <c r="B202" s="10" t="s">
        <v>508</v>
      </c>
      <c r="C202" s="9">
        <v>56081</v>
      </c>
      <c r="D202" s="10" t="s">
        <v>509</v>
      </c>
      <c r="E202" s="11" t="s">
        <v>510</v>
      </c>
      <c r="F202" s="10" t="s">
        <v>511</v>
      </c>
      <c r="G202" s="12" t="s">
        <v>444</v>
      </c>
      <c r="H202" s="11" t="s">
        <v>36</v>
      </c>
      <c r="I202" s="11" t="s">
        <v>30</v>
      </c>
      <c r="J202" s="11" t="s">
        <v>31</v>
      </c>
      <c r="K202" s="11" t="s">
        <v>53</v>
      </c>
      <c r="L202" s="11">
        <v>2</v>
      </c>
      <c r="M202" s="13">
        <v>85</v>
      </c>
      <c r="N202" s="13">
        <v>74.3</v>
      </c>
      <c r="O202" s="13">
        <v>74.3</v>
      </c>
      <c r="P202" s="11">
        <v>12</v>
      </c>
      <c r="Q202" s="11">
        <v>2003</v>
      </c>
      <c r="R202" s="14">
        <v>45</v>
      </c>
      <c r="S202" s="10" t="s">
        <v>54</v>
      </c>
      <c r="T202" s="10" t="s">
        <v>512</v>
      </c>
      <c r="U202" s="13">
        <v>19</v>
      </c>
      <c r="V202" s="11">
        <v>2</v>
      </c>
      <c r="W202" s="13">
        <v>262</v>
      </c>
    </row>
    <row r="203" spans="1:23" x14ac:dyDescent="0.25">
      <c r="A203" s="9">
        <v>34721</v>
      </c>
      <c r="B203" s="10" t="s">
        <v>513</v>
      </c>
      <c r="C203" s="9">
        <v>56092</v>
      </c>
      <c r="D203" s="10" t="s">
        <v>514</v>
      </c>
      <c r="E203" s="11" t="s">
        <v>186</v>
      </c>
      <c r="F203" s="10" t="s">
        <v>515</v>
      </c>
      <c r="G203" s="12" t="s">
        <v>487</v>
      </c>
      <c r="H203" s="11" t="s">
        <v>36</v>
      </c>
      <c r="I203" s="11" t="s">
        <v>30</v>
      </c>
      <c r="J203" s="11" t="s">
        <v>31</v>
      </c>
      <c r="K203" s="11" t="s">
        <v>53</v>
      </c>
      <c r="L203" s="11">
        <v>2</v>
      </c>
      <c r="M203" s="13">
        <v>40.5</v>
      </c>
      <c r="N203" s="13">
        <v>40.5</v>
      </c>
      <c r="O203" s="13">
        <v>40.5</v>
      </c>
      <c r="P203" s="11">
        <v>10</v>
      </c>
      <c r="Q203" s="11">
        <v>2003</v>
      </c>
      <c r="R203" s="14">
        <v>27</v>
      </c>
      <c r="S203" s="10" t="s">
        <v>45</v>
      </c>
      <c r="T203" s="10" t="s">
        <v>218</v>
      </c>
      <c r="U203" s="13">
        <v>19</v>
      </c>
      <c r="V203" s="11">
        <v>2</v>
      </c>
      <c r="W203" s="13">
        <v>213.3</v>
      </c>
    </row>
    <row r="204" spans="1:23" x14ac:dyDescent="0.25">
      <c r="A204" s="9">
        <v>58528</v>
      </c>
      <c r="B204" s="10" t="s">
        <v>516</v>
      </c>
      <c r="C204" s="9">
        <v>56093</v>
      </c>
      <c r="D204" s="10" t="s">
        <v>517</v>
      </c>
      <c r="E204" s="11" t="s">
        <v>50</v>
      </c>
      <c r="F204" s="10" t="s">
        <v>518</v>
      </c>
      <c r="G204" s="12" t="s">
        <v>487</v>
      </c>
      <c r="H204" s="11" t="s">
        <v>36</v>
      </c>
      <c r="I204" s="11" t="s">
        <v>30</v>
      </c>
      <c r="J204" s="11" t="s">
        <v>31</v>
      </c>
      <c r="K204" s="11" t="s">
        <v>53</v>
      </c>
      <c r="L204" s="11">
        <v>2</v>
      </c>
      <c r="M204" s="13">
        <v>144</v>
      </c>
      <c r="N204" s="13">
        <v>144</v>
      </c>
      <c r="O204" s="13">
        <v>144</v>
      </c>
      <c r="P204" s="11">
        <v>12</v>
      </c>
      <c r="Q204" s="11">
        <v>2003</v>
      </c>
      <c r="R204" s="14">
        <v>80</v>
      </c>
      <c r="S204" s="10" t="s">
        <v>54</v>
      </c>
      <c r="T204" s="10" t="s">
        <v>507</v>
      </c>
      <c r="U204" s="13">
        <v>20</v>
      </c>
      <c r="V204" s="11">
        <v>2</v>
      </c>
      <c r="W204" s="13">
        <v>240</v>
      </c>
    </row>
    <row r="205" spans="1:23" x14ac:dyDescent="0.25">
      <c r="A205" s="9">
        <v>34719</v>
      </c>
      <c r="B205" s="10" t="s">
        <v>519</v>
      </c>
      <c r="C205" s="9">
        <v>56094</v>
      </c>
      <c r="D205" s="10" t="s">
        <v>520</v>
      </c>
      <c r="E205" s="11" t="s">
        <v>510</v>
      </c>
      <c r="F205" s="10" t="s">
        <v>521</v>
      </c>
      <c r="G205" s="12" t="s">
        <v>487</v>
      </c>
      <c r="H205" s="11" t="s">
        <v>36</v>
      </c>
      <c r="I205" s="11" t="s">
        <v>30</v>
      </c>
      <c r="J205" s="11" t="s">
        <v>31</v>
      </c>
      <c r="K205" s="11" t="s">
        <v>53</v>
      </c>
      <c r="L205" s="11">
        <v>2</v>
      </c>
      <c r="M205" s="13">
        <v>51</v>
      </c>
      <c r="N205" s="13">
        <v>51</v>
      </c>
      <c r="O205" s="13">
        <v>51</v>
      </c>
      <c r="P205" s="11">
        <v>10</v>
      </c>
      <c r="Q205" s="11">
        <v>2003</v>
      </c>
      <c r="R205" s="14">
        <v>34</v>
      </c>
      <c r="S205" s="10" t="s">
        <v>45</v>
      </c>
      <c r="T205" s="10" t="s">
        <v>218</v>
      </c>
      <c r="U205" s="13">
        <v>19</v>
      </c>
      <c r="V205" s="11">
        <v>2</v>
      </c>
      <c r="W205" s="13">
        <v>213.3</v>
      </c>
    </row>
    <row r="206" spans="1:23" x14ac:dyDescent="0.25">
      <c r="A206" s="9">
        <v>34719</v>
      </c>
      <c r="B206" s="10" t="s">
        <v>519</v>
      </c>
      <c r="C206" s="9">
        <v>56094</v>
      </c>
      <c r="D206" s="10" t="s">
        <v>520</v>
      </c>
      <c r="E206" s="11" t="s">
        <v>510</v>
      </c>
      <c r="F206" s="10" t="s">
        <v>521</v>
      </c>
      <c r="G206" s="12" t="s">
        <v>522</v>
      </c>
      <c r="H206" s="11" t="s">
        <v>36</v>
      </c>
      <c r="I206" s="11" t="s">
        <v>30</v>
      </c>
      <c r="J206" s="11" t="s">
        <v>31</v>
      </c>
      <c r="K206" s="11" t="s">
        <v>53</v>
      </c>
      <c r="L206" s="11">
        <v>2</v>
      </c>
      <c r="M206" s="13">
        <v>51</v>
      </c>
      <c r="N206" s="13">
        <v>51</v>
      </c>
      <c r="O206" s="13">
        <v>51</v>
      </c>
      <c r="P206" s="11">
        <v>10</v>
      </c>
      <c r="Q206" s="11">
        <v>2003</v>
      </c>
      <c r="R206" s="14">
        <v>34</v>
      </c>
      <c r="S206" s="10" t="s">
        <v>45</v>
      </c>
      <c r="T206" s="10" t="s">
        <v>218</v>
      </c>
      <c r="U206" s="13">
        <v>19</v>
      </c>
      <c r="V206" s="11">
        <v>2</v>
      </c>
      <c r="W206" s="13">
        <v>213.3</v>
      </c>
    </row>
    <row r="207" spans="1:23" x14ac:dyDescent="0.25">
      <c r="A207" s="9">
        <v>34717</v>
      </c>
      <c r="B207" s="10" t="s">
        <v>523</v>
      </c>
      <c r="C207" s="9">
        <v>56097</v>
      </c>
      <c r="D207" s="10" t="s">
        <v>524</v>
      </c>
      <c r="E207" s="11" t="s">
        <v>448</v>
      </c>
      <c r="F207" s="10" t="s">
        <v>525</v>
      </c>
      <c r="G207" s="12" t="s">
        <v>487</v>
      </c>
      <c r="H207" s="11" t="s">
        <v>36</v>
      </c>
      <c r="I207" s="11" t="s">
        <v>30</v>
      </c>
      <c r="J207" s="11" t="s">
        <v>31</v>
      </c>
      <c r="K207" s="11" t="s">
        <v>53</v>
      </c>
      <c r="L207" s="11">
        <v>2</v>
      </c>
      <c r="M207" s="13">
        <v>204</v>
      </c>
      <c r="N207" s="13">
        <v>204</v>
      </c>
      <c r="O207" s="13">
        <v>204</v>
      </c>
      <c r="P207" s="11">
        <v>9</v>
      </c>
      <c r="Q207" s="11">
        <v>2003</v>
      </c>
      <c r="R207" s="14">
        <v>136</v>
      </c>
      <c r="S207" s="10" t="s">
        <v>45</v>
      </c>
      <c r="T207" s="10" t="s">
        <v>218</v>
      </c>
      <c r="U207" s="13">
        <v>19</v>
      </c>
      <c r="V207" s="11">
        <v>2</v>
      </c>
      <c r="W207" s="13">
        <v>213.3</v>
      </c>
    </row>
    <row r="208" spans="1:23" x14ac:dyDescent="0.25">
      <c r="A208" s="9">
        <v>34723</v>
      </c>
      <c r="B208" s="10" t="s">
        <v>526</v>
      </c>
      <c r="C208" s="9">
        <v>56099</v>
      </c>
      <c r="D208" s="10" t="s">
        <v>527</v>
      </c>
      <c r="E208" s="11" t="s">
        <v>480</v>
      </c>
      <c r="F208" s="10" t="s">
        <v>528</v>
      </c>
      <c r="G208" s="12" t="s">
        <v>487</v>
      </c>
      <c r="H208" s="11" t="s">
        <v>36</v>
      </c>
      <c r="I208" s="11" t="s">
        <v>30</v>
      </c>
      <c r="J208" s="11" t="s">
        <v>31</v>
      </c>
      <c r="K208" s="11" t="s">
        <v>53</v>
      </c>
      <c r="L208" s="11">
        <v>2</v>
      </c>
      <c r="M208" s="13">
        <v>61.5</v>
      </c>
      <c r="N208" s="13">
        <v>61.5</v>
      </c>
      <c r="O208" s="13">
        <v>61.5</v>
      </c>
      <c r="P208" s="11">
        <v>10</v>
      </c>
      <c r="Q208" s="11">
        <v>2003</v>
      </c>
      <c r="R208" s="14">
        <v>41</v>
      </c>
      <c r="S208" s="10" t="s">
        <v>45</v>
      </c>
      <c r="T208" s="10" t="s">
        <v>218</v>
      </c>
      <c r="U208" s="13">
        <v>19</v>
      </c>
      <c r="V208" s="11">
        <v>2</v>
      </c>
      <c r="W208" s="13">
        <v>213.3</v>
      </c>
    </row>
    <row r="209" spans="1:23" x14ac:dyDescent="0.25">
      <c r="A209" s="9">
        <v>17058</v>
      </c>
      <c r="B209" s="10" t="s">
        <v>389</v>
      </c>
      <c r="C209" s="9">
        <v>56111</v>
      </c>
      <c r="D209" s="10" t="s">
        <v>529</v>
      </c>
      <c r="E209" s="11" t="s">
        <v>317</v>
      </c>
      <c r="F209" s="10" t="s">
        <v>530</v>
      </c>
      <c r="G209" s="12" t="s">
        <v>237</v>
      </c>
      <c r="H209" s="11" t="s">
        <v>36</v>
      </c>
      <c r="I209" s="11" t="s">
        <v>30</v>
      </c>
      <c r="J209" s="11" t="s">
        <v>31</v>
      </c>
      <c r="K209" s="11" t="s">
        <v>53</v>
      </c>
      <c r="L209" s="11">
        <v>2</v>
      </c>
      <c r="M209" s="13">
        <v>160</v>
      </c>
      <c r="N209" s="13">
        <v>160</v>
      </c>
      <c r="O209" s="13">
        <v>160</v>
      </c>
      <c r="P209" s="11">
        <v>12</v>
      </c>
      <c r="Q209" s="11">
        <v>2003</v>
      </c>
      <c r="R209" s="14">
        <v>160</v>
      </c>
      <c r="S209" s="10" t="s">
        <v>267</v>
      </c>
      <c r="T209" s="10" t="s">
        <v>531</v>
      </c>
      <c r="U209" s="13">
        <v>17.399999999999999</v>
      </c>
      <c r="V209" s="11">
        <v>2</v>
      </c>
      <c r="W209" s="13">
        <v>213.2</v>
      </c>
    </row>
    <row r="210" spans="1:23" x14ac:dyDescent="0.25">
      <c r="A210" s="9">
        <v>15399</v>
      </c>
      <c r="B210" s="10" t="s">
        <v>456</v>
      </c>
      <c r="C210" s="9">
        <v>56112</v>
      </c>
      <c r="D210" s="10" t="s">
        <v>532</v>
      </c>
      <c r="E210" s="11" t="s">
        <v>144</v>
      </c>
      <c r="F210" s="10" t="s">
        <v>199</v>
      </c>
      <c r="G210" s="12" t="s">
        <v>350</v>
      </c>
      <c r="H210" s="11" t="s">
        <v>36</v>
      </c>
      <c r="I210" s="11" t="s">
        <v>30</v>
      </c>
      <c r="J210" s="11" t="s">
        <v>31</v>
      </c>
      <c r="K210" s="11" t="s">
        <v>53</v>
      </c>
      <c r="L210" s="11">
        <v>2</v>
      </c>
      <c r="M210" s="13">
        <v>22.4</v>
      </c>
      <c r="N210" s="13">
        <v>22.4</v>
      </c>
      <c r="O210" s="13">
        <v>22.4</v>
      </c>
      <c r="P210" s="11">
        <v>12</v>
      </c>
      <c r="Q210" s="11">
        <v>2003</v>
      </c>
      <c r="R210" s="14">
        <v>34</v>
      </c>
      <c r="S210" s="10" t="s">
        <v>54</v>
      </c>
      <c r="T210" s="10" t="s">
        <v>55</v>
      </c>
      <c r="U210" s="13">
        <v>19.2</v>
      </c>
      <c r="V210" s="11">
        <v>1</v>
      </c>
      <c r="W210" s="13">
        <v>164</v>
      </c>
    </row>
    <row r="211" spans="1:23" x14ac:dyDescent="0.25">
      <c r="A211" s="9">
        <v>60558</v>
      </c>
      <c r="B211" s="10" t="s">
        <v>533</v>
      </c>
      <c r="C211" s="9">
        <v>56123</v>
      </c>
      <c r="D211" s="10" t="s">
        <v>534</v>
      </c>
      <c r="E211" s="11" t="s">
        <v>78</v>
      </c>
      <c r="F211" s="10" t="s">
        <v>490</v>
      </c>
      <c r="G211" s="12" t="s">
        <v>128</v>
      </c>
      <c r="H211" s="11" t="s">
        <v>36</v>
      </c>
      <c r="I211" s="11" t="s">
        <v>30</v>
      </c>
      <c r="J211" s="11" t="s">
        <v>31</v>
      </c>
      <c r="K211" s="11" t="s">
        <v>53</v>
      </c>
      <c r="L211" s="11">
        <v>2</v>
      </c>
      <c r="M211" s="13">
        <v>11.5</v>
      </c>
      <c r="N211" s="13">
        <v>11.6</v>
      </c>
      <c r="O211" s="13">
        <v>11.6</v>
      </c>
      <c r="P211" s="11">
        <v>12</v>
      </c>
      <c r="Q211" s="11">
        <v>2004</v>
      </c>
      <c r="R211" s="14">
        <v>7</v>
      </c>
      <c r="S211" s="10" t="s">
        <v>54</v>
      </c>
      <c r="T211" s="10" t="s">
        <v>512</v>
      </c>
      <c r="U211" s="13">
        <v>15.6</v>
      </c>
      <c r="V211" s="11">
        <v>2</v>
      </c>
      <c r="W211" s="13">
        <v>210</v>
      </c>
    </row>
    <row r="212" spans="1:23" x14ac:dyDescent="0.25">
      <c r="A212" s="9">
        <v>59496</v>
      </c>
      <c r="B212" s="10" t="s">
        <v>310</v>
      </c>
      <c r="C212" s="9">
        <v>56142</v>
      </c>
      <c r="D212" s="10" t="s">
        <v>535</v>
      </c>
      <c r="E212" s="11" t="s">
        <v>78</v>
      </c>
      <c r="F212" s="10" t="s">
        <v>469</v>
      </c>
      <c r="G212" s="12" t="s">
        <v>536</v>
      </c>
      <c r="H212" s="11" t="s">
        <v>36</v>
      </c>
      <c r="I212" s="11" t="s">
        <v>30</v>
      </c>
      <c r="J212" s="11" t="s">
        <v>31</v>
      </c>
      <c r="K212" s="11" t="s">
        <v>53</v>
      </c>
      <c r="L212" s="11">
        <v>2</v>
      </c>
      <c r="M212" s="13">
        <v>85.5</v>
      </c>
      <c r="N212" s="13">
        <v>85.5</v>
      </c>
      <c r="O212" s="13">
        <v>85.5</v>
      </c>
      <c r="P212" s="11">
        <v>12</v>
      </c>
      <c r="Q212" s="11">
        <v>2003</v>
      </c>
      <c r="R212" s="14">
        <v>57</v>
      </c>
      <c r="S212" s="10" t="s">
        <v>45</v>
      </c>
      <c r="T212" s="10" t="s">
        <v>218</v>
      </c>
      <c r="U212" s="13">
        <v>19</v>
      </c>
      <c r="V212" s="11">
        <v>2</v>
      </c>
      <c r="W212" s="13">
        <v>213</v>
      </c>
    </row>
    <row r="213" spans="1:23" x14ac:dyDescent="0.25">
      <c r="A213" s="9">
        <v>59496</v>
      </c>
      <c r="B213" s="10" t="s">
        <v>310</v>
      </c>
      <c r="C213" s="9">
        <v>56153</v>
      </c>
      <c r="D213" s="10" t="s">
        <v>537</v>
      </c>
      <c r="E213" s="11" t="s">
        <v>78</v>
      </c>
      <c r="F213" s="10" t="s">
        <v>469</v>
      </c>
      <c r="G213" s="12" t="s">
        <v>128</v>
      </c>
      <c r="H213" s="11" t="s">
        <v>36</v>
      </c>
      <c r="I213" s="11" t="s">
        <v>30</v>
      </c>
      <c r="J213" s="11" t="s">
        <v>31</v>
      </c>
      <c r="K213" s="11" t="s">
        <v>53</v>
      </c>
      <c r="L213" s="11">
        <v>2</v>
      </c>
      <c r="M213" s="13">
        <v>12</v>
      </c>
      <c r="N213" s="13">
        <v>12</v>
      </c>
      <c r="O213" s="13">
        <v>12</v>
      </c>
      <c r="P213" s="11">
        <v>12</v>
      </c>
      <c r="Q213" s="11">
        <v>2003</v>
      </c>
      <c r="R213" s="14">
        <v>8</v>
      </c>
      <c r="S213" s="10" t="s">
        <v>45</v>
      </c>
      <c r="T213" s="10" t="s">
        <v>218</v>
      </c>
      <c r="U213" s="13">
        <v>19</v>
      </c>
      <c r="V213" s="11">
        <v>2</v>
      </c>
      <c r="W213" s="13">
        <v>262.5</v>
      </c>
    </row>
    <row r="214" spans="1:23" x14ac:dyDescent="0.25">
      <c r="A214" s="9">
        <v>50123</v>
      </c>
      <c r="B214" s="10" t="s">
        <v>538</v>
      </c>
      <c r="C214" s="9">
        <v>56160</v>
      </c>
      <c r="D214" s="10" t="s">
        <v>539</v>
      </c>
      <c r="E214" s="11" t="s">
        <v>66</v>
      </c>
      <c r="F214" s="10" t="s">
        <v>540</v>
      </c>
      <c r="G214" s="12" t="s">
        <v>237</v>
      </c>
      <c r="H214" s="11" t="s">
        <v>36</v>
      </c>
      <c r="I214" s="11" t="s">
        <v>30</v>
      </c>
      <c r="J214" s="11" t="s">
        <v>31</v>
      </c>
      <c r="K214" s="11" t="s">
        <v>53</v>
      </c>
      <c r="L214" s="11">
        <v>2</v>
      </c>
      <c r="M214" s="13">
        <v>50.4</v>
      </c>
      <c r="N214" s="13">
        <v>50.4</v>
      </c>
      <c r="O214" s="13">
        <v>50.4</v>
      </c>
      <c r="P214" s="11">
        <v>11</v>
      </c>
      <c r="Q214" s="11">
        <v>2003</v>
      </c>
      <c r="R214" s="14">
        <v>63</v>
      </c>
      <c r="S214" s="10" t="s">
        <v>541</v>
      </c>
      <c r="T214" s="10" t="s">
        <v>542</v>
      </c>
      <c r="U214" s="13">
        <v>19</v>
      </c>
      <c r="V214" s="11">
        <v>1</v>
      </c>
      <c r="W214" s="13">
        <v>213</v>
      </c>
    </row>
    <row r="215" spans="1:23" x14ac:dyDescent="0.25">
      <c r="A215" s="9">
        <v>13337</v>
      </c>
      <c r="B215" s="10" t="s">
        <v>543</v>
      </c>
      <c r="C215" s="9">
        <v>56162</v>
      </c>
      <c r="D215" s="10" t="s">
        <v>544</v>
      </c>
      <c r="E215" s="11" t="s">
        <v>152</v>
      </c>
      <c r="F215" s="10" t="s">
        <v>545</v>
      </c>
      <c r="G215" s="12" t="s">
        <v>128</v>
      </c>
      <c r="H215" s="11" t="s">
        <v>36</v>
      </c>
      <c r="I215" s="11" t="s">
        <v>30</v>
      </c>
      <c r="J215" s="11" t="s">
        <v>31</v>
      </c>
      <c r="K215" s="11" t="s">
        <v>32</v>
      </c>
      <c r="L215" s="11">
        <v>1</v>
      </c>
      <c r="M215" s="13">
        <v>59.4</v>
      </c>
      <c r="N215" s="13">
        <v>59.4</v>
      </c>
      <c r="O215" s="13">
        <v>59.4</v>
      </c>
      <c r="P215" s="11">
        <v>10</v>
      </c>
      <c r="Q215" s="11">
        <v>2005</v>
      </c>
      <c r="R215" s="14">
        <v>36</v>
      </c>
      <c r="S215" s="10" t="s">
        <v>54</v>
      </c>
      <c r="T215" s="10" t="s">
        <v>512</v>
      </c>
      <c r="U215" s="13">
        <v>14.5</v>
      </c>
      <c r="V215" s="11">
        <v>2</v>
      </c>
      <c r="W215" s="13">
        <v>229.7</v>
      </c>
    </row>
    <row r="216" spans="1:23" x14ac:dyDescent="0.25">
      <c r="A216" s="9">
        <v>15399</v>
      </c>
      <c r="B216" s="10" t="s">
        <v>456</v>
      </c>
      <c r="C216" s="9">
        <v>56172</v>
      </c>
      <c r="D216" s="10" t="s">
        <v>546</v>
      </c>
      <c r="E216" s="11" t="s">
        <v>72</v>
      </c>
      <c r="F216" s="10" t="s">
        <v>547</v>
      </c>
      <c r="G216" s="12" t="s">
        <v>548</v>
      </c>
      <c r="H216" s="11" t="s">
        <v>36</v>
      </c>
      <c r="I216" s="11" t="s">
        <v>30</v>
      </c>
      <c r="J216" s="11" t="s">
        <v>31</v>
      </c>
      <c r="K216" s="11" t="s">
        <v>53</v>
      </c>
      <c r="L216" s="11">
        <v>2</v>
      </c>
      <c r="M216" s="13">
        <v>43.5</v>
      </c>
      <c r="N216" s="13">
        <v>43.5</v>
      </c>
      <c r="O216" s="13">
        <v>43.5</v>
      </c>
      <c r="P216" s="11">
        <v>12</v>
      </c>
      <c r="Q216" s="11">
        <v>2003</v>
      </c>
      <c r="R216" s="14">
        <v>29</v>
      </c>
      <c r="S216" s="10" t="s">
        <v>45</v>
      </c>
      <c r="T216" s="10" t="s">
        <v>75</v>
      </c>
      <c r="U216" s="13">
        <v>16</v>
      </c>
      <c r="V216" s="11">
        <v>2</v>
      </c>
      <c r="W216" s="13">
        <v>262</v>
      </c>
    </row>
    <row r="217" spans="1:23" x14ac:dyDescent="0.25">
      <c r="A217" s="9">
        <v>15399</v>
      </c>
      <c r="B217" s="10" t="s">
        <v>456</v>
      </c>
      <c r="C217" s="9">
        <v>56173</v>
      </c>
      <c r="D217" s="10" t="s">
        <v>549</v>
      </c>
      <c r="E217" s="11" t="s">
        <v>42</v>
      </c>
      <c r="F217" s="10" t="s">
        <v>43</v>
      </c>
      <c r="G217" s="12" t="s">
        <v>550</v>
      </c>
      <c r="H217" s="11" t="s">
        <v>36</v>
      </c>
      <c r="I217" s="11" t="s">
        <v>30</v>
      </c>
      <c r="J217" s="11" t="s">
        <v>31</v>
      </c>
      <c r="K217" s="11" t="s">
        <v>53</v>
      </c>
      <c r="L217" s="11">
        <v>2</v>
      </c>
      <c r="M217" s="13">
        <v>162</v>
      </c>
      <c r="N217" s="13">
        <v>162</v>
      </c>
      <c r="O217" s="13">
        <v>162</v>
      </c>
      <c r="P217" s="11">
        <v>12</v>
      </c>
      <c r="Q217" s="11">
        <v>2003</v>
      </c>
      <c r="R217" s="14">
        <v>108</v>
      </c>
      <c r="S217" s="10" t="s">
        <v>45</v>
      </c>
      <c r="T217" s="10" t="s">
        <v>75</v>
      </c>
      <c r="U217" s="13">
        <v>16.2</v>
      </c>
      <c r="V217" s="11">
        <v>2</v>
      </c>
      <c r="W217" s="13">
        <v>262</v>
      </c>
    </row>
    <row r="218" spans="1:23" x14ac:dyDescent="0.25">
      <c r="A218" s="9">
        <v>15399</v>
      </c>
      <c r="B218" s="10" t="s">
        <v>456</v>
      </c>
      <c r="C218" s="9">
        <v>56174</v>
      </c>
      <c r="D218" s="10" t="s">
        <v>551</v>
      </c>
      <c r="E218" s="11" t="s">
        <v>78</v>
      </c>
      <c r="F218" s="10" t="s">
        <v>332</v>
      </c>
      <c r="G218" s="12" t="s">
        <v>552</v>
      </c>
      <c r="H218" s="11" t="s">
        <v>36</v>
      </c>
      <c r="I218" s="11" t="s">
        <v>30</v>
      </c>
      <c r="J218" s="11" t="s">
        <v>31</v>
      </c>
      <c r="K218" s="11" t="s">
        <v>53</v>
      </c>
      <c r="L218" s="11">
        <v>2</v>
      </c>
      <c r="M218" s="13">
        <v>51</v>
      </c>
      <c r="N218" s="13">
        <v>51</v>
      </c>
      <c r="O218" s="13">
        <v>51</v>
      </c>
      <c r="P218" s="11">
        <v>12</v>
      </c>
      <c r="Q218" s="11">
        <v>2003</v>
      </c>
      <c r="R218" s="14">
        <v>34</v>
      </c>
      <c r="S218" s="10" t="s">
        <v>45</v>
      </c>
      <c r="T218" s="10" t="s">
        <v>75</v>
      </c>
      <c r="U218" s="13">
        <v>15.5</v>
      </c>
      <c r="V218" s="11">
        <v>2</v>
      </c>
      <c r="W218" s="13">
        <v>262</v>
      </c>
    </row>
    <row r="219" spans="1:23" x14ac:dyDescent="0.25">
      <c r="A219" s="9">
        <v>49844</v>
      </c>
      <c r="B219" s="10" t="s">
        <v>553</v>
      </c>
      <c r="C219" s="9">
        <v>56195</v>
      </c>
      <c r="D219" s="10" t="s">
        <v>554</v>
      </c>
      <c r="E219" s="11" t="s">
        <v>322</v>
      </c>
      <c r="F219" s="10" t="s">
        <v>323</v>
      </c>
      <c r="G219" s="12" t="s">
        <v>555</v>
      </c>
      <c r="H219" s="11" t="s">
        <v>36</v>
      </c>
      <c r="I219" s="11" t="s">
        <v>30</v>
      </c>
      <c r="J219" s="11" t="s">
        <v>31</v>
      </c>
      <c r="K219" s="11" t="s">
        <v>53</v>
      </c>
      <c r="L219" s="11">
        <v>2</v>
      </c>
      <c r="M219" s="13">
        <v>41</v>
      </c>
      <c r="N219" s="13">
        <v>41</v>
      </c>
      <c r="O219" s="13">
        <v>41</v>
      </c>
      <c r="P219" s="11">
        <v>12</v>
      </c>
      <c r="Q219" s="11">
        <v>2003</v>
      </c>
      <c r="R219" s="14">
        <v>41</v>
      </c>
      <c r="S219" s="10" t="s">
        <v>267</v>
      </c>
      <c r="T219" s="10" t="s">
        <v>531</v>
      </c>
      <c r="U219" s="13">
        <v>19</v>
      </c>
      <c r="V219" s="11">
        <v>2</v>
      </c>
      <c r="W219" s="13">
        <v>180</v>
      </c>
    </row>
    <row r="220" spans="1:23" x14ac:dyDescent="0.25">
      <c r="A220" s="9">
        <v>61141</v>
      </c>
      <c r="B220" s="10" t="s">
        <v>556</v>
      </c>
      <c r="C220" s="9">
        <v>56199</v>
      </c>
      <c r="D220" s="10" t="s">
        <v>556</v>
      </c>
      <c r="E220" s="11" t="s">
        <v>78</v>
      </c>
      <c r="F220" s="10" t="s">
        <v>332</v>
      </c>
      <c r="G220" s="12" t="s">
        <v>128</v>
      </c>
      <c r="H220" s="11" t="s">
        <v>36</v>
      </c>
      <c r="I220" s="11" t="s">
        <v>30</v>
      </c>
      <c r="J220" s="11" t="s">
        <v>31</v>
      </c>
      <c r="K220" s="11" t="s">
        <v>53</v>
      </c>
      <c r="L220" s="11">
        <v>2</v>
      </c>
      <c r="M220" s="13">
        <v>2</v>
      </c>
      <c r="N220" s="13">
        <v>2</v>
      </c>
      <c r="O220" s="13">
        <v>2</v>
      </c>
      <c r="P220" s="11">
        <v>11</v>
      </c>
      <c r="Q220" s="11">
        <v>2003</v>
      </c>
      <c r="R220" s="14">
        <v>2</v>
      </c>
      <c r="S220" s="10" t="s">
        <v>80</v>
      </c>
      <c r="T220" s="10" t="s">
        <v>557</v>
      </c>
      <c r="U220" s="13">
        <v>17</v>
      </c>
      <c r="V220" s="11">
        <v>3</v>
      </c>
      <c r="W220" s="13">
        <v>213</v>
      </c>
    </row>
    <row r="221" spans="1:23" x14ac:dyDescent="0.25">
      <c r="A221" s="9">
        <v>61140</v>
      </c>
      <c r="B221" s="10" t="s">
        <v>558</v>
      </c>
      <c r="C221" s="9">
        <v>56200</v>
      </c>
      <c r="D221" s="10" t="s">
        <v>558</v>
      </c>
      <c r="E221" s="11" t="s">
        <v>78</v>
      </c>
      <c r="F221" s="10" t="s">
        <v>332</v>
      </c>
      <c r="G221" s="12" t="s">
        <v>559</v>
      </c>
      <c r="H221" s="11" t="s">
        <v>36</v>
      </c>
      <c r="I221" s="11" t="s">
        <v>30</v>
      </c>
      <c r="J221" s="11" t="s">
        <v>31</v>
      </c>
      <c r="K221" s="11" t="s">
        <v>53</v>
      </c>
      <c r="L221" s="11">
        <v>2</v>
      </c>
      <c r="M221" s="13">
        <v>2</v>
      </c>
      <c r="N221" s="13">
        <v>2</v>
      </c>
      <c r="O221" s="13">
        <v>2</v>
      </c>
      <c r="P221" s="11">
        <v>12</v>
      </c>
      <c r="Q221" s="11">
        <v>2003</v>
      </c>
      <c r="R221" s="14">
        <v>2</v>
      </c>
      <c r="S221" s="10" t="s">
        <v>80</v>
      </c>
      <c r="T221" s="10" t="s">
        <v>557</v>
      </c>
      <c r="U221" s="13">
        <v>17</v>
      </c>
      <c r="V221" s="11">
        <v>3</v>
      </c>
      <c r="W221" s="13">
        <v>213</v>
      </c>
    </row>
    <row r="222" spans="1:23" x14ac:dyDescent="0.25">
      <c r="A222" s="9">
        <v>61139</v>
      </c>
      <c r="B222" s="10" t="s">
        <v>560</v>
      </c>
      <c r="C222" s="9">
        <v>56201</v>
      </c>
      <c r="D222" s="10" t="s">
        <v>560</v>
      </c>
      <c r="E222" s="11" t="s">
        <v>78</v>
      </c>
      <c r="F222" s="10" t="s">
        <v>332</v>
      </c>
      <c r="G222" s="12" t="s">
        <v>559</v>
      </c>
      <c r="H222" s="11" t="s">
        <v>36</v>
      </c>
      <c r="I222" s="11" t="s">
        <v>30</v>
      </c>
      <c r="J222" s="11" t="s">
        <v>31</v>
      </c>
      <c r="K222" s="11" t="s">
        <v>53</v>
      </c>
      <c r="L222" s="11">
        <v>2</v>
      </c>
      <c r="M222" s="13">
        <v>2</v>
      </c>
      <c r="N222" s="13">
        <v>2</v>
      </c>
      <c r="O222" s="13">
        <v>2</v>
      </c>
      <c r="P222" s="11">
        <v>10</v>
      </c>
      <c r="Q222" s="11">
        <v>2003</v>
      </c>
      <c r="R222" s="14">
        <v>2</v>
      </c>
      <c r="S222" s="10" t="s">
        <v>80</v>
      </c>
      <c r="T222" s="10" t="s">
        <v>557</v>
      </c>
      <c r="U222" s="13">
        <v>17</v>
      </c>
      <c r="V222" s="11">
        <v>3</v>
      </c>
      <c r="W222" s="13">
        <v>213</v>
      </c>
    </row>
    <row r="223" spans="1:23" x14ac:dyDescent="0.25">
      <c r="A223" s="9">
        <v>49867</v>
      </c>
      <c r="B223" s="10" t="s">
        <v>561</v>
      </c>
      <c r="C223" s="9">
        <v>56202</v>
      </c>
      <c r="D223" s="10" t="s">
        <v>561</v>
      </c>
      <c r="E223" s="11" t="s">
        <v>78</v>
      </c>
      <c r="F223" s="10" t="s">
        <v>332</v>
      </c>
      <c r="G223" s="12" t="s">
        <v>559</v>
      </c>
      <c r="H223" s="11" t="s">
        <v>36</v>
      </c>
      <c r="I223" s="11" t="s">
        <v>30</v>
      </c>
      <c r="J223" s="11" t="s">
        <v>31</v>
      </c>
      <c r="K223" s="11" t="s">
        <v>53</v>
      </c>
      <c r="L223" s="11">
        <v>2</v>
      </c>
      <c r="M223" s="13">
        <v>2</v>
      </c>
      <c r="N223" s="13">
        <v>2</v>
      </c>
      <c r="O223" s="13">
        <v>2</v>
      </c>
      <c r="P223" s="11">
        <v>10</v>
      </c>
      <c r="Q223" s="11">
        <v>2003</v>
      </c>
      <c r="R223" s="14">
        <v>2</v>
      </c>
      <c r="S223" s="10" t="s">
        <v>80</v>
      </c>
      <c r="T223" s="10" t="s">
        <v>557</v>
      </c>
      <c r="U223" s="13">
        <v>19</v>
      </c>
      <c r="V223" s="11">
        <v>2</v>
      </c>
      <c r="W223" s="13">
        <v>213</v>
      </c>
    </row>
    <row r="224" spans="1:23" x14ac:dyDescent="0.25">
      <c r="A224" s="9">
        <v>61142</v>
      </c>
      <c r="B224" s="10" t="s">
        <v>562</v>
      </c>
      <c r="C224" s="9">
        <v>56203</v>
      </c>
      <c r="D224" s="10" t="s">
        <v>562</v>
      </c>
      <c r="E224" s="11" t="s">
        <v>78</v>
      </c>
      <c r="F224" s="10" t="s">
        <v>332</v>
      </c>
      <c r="G224" s="12" t="s">
        <v>128</v>
      </c>
      <c r="H224" s="11" t="s">
        <v>36</v>
      </c>
      <c r="I224" s="11" t="s">
        <v>30</v>
      </c>
      <c r="J224" s="11" t="s">
        <v>31</v>
      </c>
      <c r="K224" s="11" t="s">
        <v>53</v>
      </c>
      <c r="L224" s="11">
        <v>2</v>
      </c>
      <c r="M224" s="13">
        <v>2</v>
      </c>
      <c r="N224" s="13">
        <v>2</v>
      </c>
      <c r="O224" s="13">
        <v>2</v>
      </c>
      <c r="P224" s="11">
        <v>11</v>
      </c>
      <c r="Q224" s="11">
        <v>2003</v>
      </c>
      <c r="R224" s="14">
        <v>2</v>
      </c>
      <c r="S224" s="10" t="s">
        <v>80</v>
      </c>
      <c r="T224" s="10" t="s">
        <v>557</v>
      </c>
      <c r="U224" s="13">
        <v>17</v>
      </c>
      <c r="V224" s="11">
        <v>3</v>
      </c>
      <c r="W224" s="13">
        <v>213</v>
      </c>
    </row>
    <row r="225" spans="1:23" x14ac:dyDescent="0.25">
      <c r="A225" s="9">
        <v>49869</v>
      </c>
      <c r="B225" s="10" t="s">
        <v>563</v>
      </c>
      <c r="C225" s="9">
        <v>56204</v>
      </c>
      <c r="D225" s="10" t="s">
        <v>563</v>
      </c>
      <c r="E225" s="11" t="s">
        <v>78</v>
      </c>
      <c r="F225" s="10" t="s">
        <v>332</v>
      </c>
      <c r="G225" s="12" t="s">
        <v>128</v>
      </c>
      <c r="H225" s="11" t="s">
        <v>36</v>
      </c>
      <c r="I225" s="11" t="s">
        <v>30</v>
      </c>
      <c r="J225" s="11" t="s">
        <v>31</v>
      </c>
      <c r="K225" s="11" t="s">
        <v>53</v>
      </c>
      <c r="L225" s="11">
        <v>2</v>
      </c>
      <c r="M225" s="13">
        <v>2</v>
      </c>
      <c r="N225" s="13">
        <v>2</v>
      </c>
      <c r="O225" s="13">
        <v>2</v>
      </c>
      <c r="P225" s="11">
        <v>9</v>
      </c>
      <c r="Q225" s="11">
        <v>2003</v>
      </c>
      <c r="R225" s="14">
        <v>2</v>
      </c>
      <c r="S225" s="10" t="s">
        <v>80</v>
      </c>
      <c r="T225" s="10" t="s">
        <v>557</v>
      </c>
      <c r="U225" s="13">
        <v>19</v>
      </c>
      <c r="V225" s="11">
        <v>2</v>
      </c>
      <c r="W225" s="13">
        <v>213</v>
      </c>
    </row>
    <row r="226" spans="1:23" x14ac:dyDescent="0.25">
      <c r="A226" s="9">
        <v>49870</v>
      </c>
      <c r="B226" s="10" t="s">
        <v>564</v>
      </c>
      <c r="C226" s="9">
        <v>56205</v>
      </c>
      <c r="D226" s="10" t="s">
        <v>564</v>
      </c>
      <c r="E226" s="11" t="s">
        <v>78</v>
      </c>
      <c r="F226" s="10" t="s">
        <v>332</v>
      </c>
      <c r="G226" s="12" t="s">
        <v>128</v>
      </c>
      <c r="H226" s="11" t="s">
        <v>36</v>
      </c>
      <c r="I226" s="11" t="s">
        <v>30</v>
      </c>
      <c r="J226" s="11" t="s">
        <v>31</v>
      </c>
      <c r="K226" s="11" t="s">
        <v>53</v>
      </c>
      <c r="L226" s="11">
        <v>2</v>
      </c>
      <c r="M226" s="13">
        <v>2</v>
      </c>
      <c r="N226" s="13">
        <v>2</v>
      </c>
      <c r="O226" s="13">
        <v>2</v>
      </c>
      <c r="P226" s="11">
        <v>9</v>
      </c>
      <c r="Q226" s="11">
        <v>2003</v>
      </c>
      <c r="R226" s="14">
        <v>2</v>
      </c>
      <c r="S226" s="10" t="s">
        <v>80</v>
      </c>
      <c r="T226" s="10" t="s">
        <v>557</v>
      </c>
      <c r="U226" s="13">
        <v>19</v>
      </c>
      <c r="V226" s="11">
        <v>2</v>
      </c>
      <c r="W226" s="13">
        <v>213</v>
      </c>
    </row>
    <row r="227" spans="1:23" x14ac:dyDescent="0.25">
      <c r="A227" s="9">
        <v>61120</v>
      </c>
      <c r="B227" s="10" t="s">
        <v>565</v>
      </c>
      <c r="C227" s="9">
        <v>56206</v>
      </c>
      <c r="D227" s="10" t="s">
        <v>566</v>
      </c>
      <c r="E227" s="11" t="s">
        <v>78</v>
      </c>
      <c r="F227" s="10" t="s">
        <v>332</v>
      </c>
      <c r="G227" s="12" t="s">
        <v>128</v>
      </c>
      <c r="H227" s="11" t="s">
        <v>36</v>
      </c>
      <c r="I227" s="11" t="s">
        <v>30</v>
      </c>
      <c r="J227" s="11" t="s">
        <v>31</v>
      </c>
      <c r="K227" s="11" t="s">
        <v>53</v>
      </c>
      <c r="L227" s="11">
        <v>2</v>
      </c>
      <c r="M227" s="13">
        <v>2</v>
      </c>
      <c r="N227" s="13">
        <v>2</v>
      </c>
      <c r="O227" s="13">
        <v>2</v>
      </c>
      <c r="P227" s="11">
        <v>2</v>
      </c>
      <c r="Q227" s="11">
        <v>2003</v>
      </c>
      <c r="R227" s="14">
        <v>2</v>
      </c>
      <c r="S227" s="10" t="s">
        <v>80</v>
      </c>
      <c r="T227" s="10" t="s">
        <v>557</v>
      </c>
      <c r="U227" s="13">
        <v>17</v>
      </c>
      <c r="V227" s="11">
        <v>3</v>
      </c>
      <c r="W227" s="13">
        <v>213</v>
      </c>
    </row>
    <row r="228" spans="1:23" x14ac:dyDescent="0.25">
      <c r="A228" s="9">
        <v>56800</v>
      </c>
      <c r="B228" s="10" t="s">
        <v>567</v>
      </c>
      <c r="C228" s="9">
        <v>56207</v>
      </c>
      <c r="D228" s="10" t="s">
        <v>568</v>
      </c>
      <c r="E228" s="11" t="s">
        <v>78</v>
      </c>
      <c r="F228" s="10" t="s">
        <v>569</v>
      </c>
      <c r="G228" s="12" t="s">
        <v>128</v>
      </c>
      <c r="H228" s="11" t="s">
        <v>36</v>
      </c>
      <c r="I228" s="11" t="s">
        <v>30</v>
      </c>
      <c r="J228" s="11" t="s">
        <v>31</v>
      </c>
      <c r="K228" s="11" t="s">
        <v>53</v>
      </c>
      <c r="L228" s="11">
        <v>2</v>
      </c>
      <c r="M228" s="13">
        <v>2</v>
      </c>
      <c r="N228" s="13">
        <v>2</v>
      </c>
      <c r="O228" s="13">
        <v>2</v>
      </c>
      <c r="P228" s="11">
        <v>12</v>
      </c>
      <c r="Q228" s="11">
        <v>2003</v>
      </c>
      <c r="R228" s="14">
        <v>2</v>
      </c>
      <c r="S228" s="10" t="s">
        <v>80</v>
      </c>
      <c r="T228" s="10" t="s">
        <v>81</v>
      </c>
      <c r="U228" s="13">
        <v>17.8</v>
      </c>
      <c r="V228" s="11">
        <v>2</v>
      </c>
      <c r="W228" s="13">
        <v>213.3</v>
      </c>
    </row>
    <row r="229" spans="1:23" x14ac:dyDescent="0.25">
      <c r="A229" s="9">
        <v>56800</v>
      </c>
      <c r="B229" s="10" t="s">
        <v>567</v>
      </c>
      <c r="C229" s="9">
        <v>56208</v>
      </c>
      <c r="D229" s="10" t="s">
        <v>570</v>
      </c>
      <c r="E229" s="11" t="s">
        <v>78</v>
      </c>
      <c r="F229" s="10" t="s">
        <v>569</v>
      </c>
      <c r="G229" s="12" t="s">
        <v>128</v>
      </c>
      <c r="H229" s="11" t="s">
        <v>36</v>
      </c>
      <c r="I229" s="11" t="s">
        <v>30</v>
      </c>
      <c r="J229" s="11" t="s">
        <v>31</v>
      </c>
      <c r="K229" s="11" t="s">
        <v>53</v>
      </c>
      <c r="L229" s="11">
        <v>2</v>
      </c>
      <c r="M229" s="13">
        <v>2</v>
      </c>
      <c r="N229" s="13">
        <v>2</v>
      </c>
      <c r="O229" s="13">
        <v>2</v>
      </c>
      <c r="P229" s="11">
        <v>12</v>
      </c>
      <c r="Q229" s="11">
        <v>2003</v>
      </c>
      <c r="R229" s="14">
        <v>2</v>
      </c>
      <c r="S229" s="10" t="s">
        <v>80</v>
      </c>
      <c r="T229" s="10" t="s">
        <v>81</v>
      </c>
      <c r="U229" s="13">
        <v>17.8</v>
      </c>
      <c r="V229" s="11">
        <v>2</v>
      </c>
      <c r="W229" s="13">
        <v>213.3</v>
      </c>
    </row>
    <row r="230" spans="1:23" x14ac:dyDescent="0.25">
      <c r="A230" s="9">
        <v>49874</v>
      </c>
      <c r="B230" s="10" t="s">
        <v>571</v>
      </c>
      <c r="C230" s="9">
        <v>56209</v>
      </c>
      <c r="D230" s="10" t="s">
        <v>571</v>
      </c>
      <c r="E230" s="11" t="s">
        <v>78</v>
      </c>
      <c r="F230" s="10" t="s">
        <v>332</v>
      </c>
      <c r="G230" s="12" t="s">
        <v>128</v>
      </c>
      <c r="H230" s="11" t="s">
        <v>36</v>
      </c>
      <c r="I230" s="11" t="s">
        <v>30</v>
      </c>
      <c r="J230" s="11" t="s">
        <v>31</v>
      </c>
      <c r="K230" s="11" t="s">
        <v>53</v>
      </c>
      <c r="L230" s="11">
        <v>2</v>
      </c>
      <c r="M230" s="13">
        <v>2</v>
      </c>
      <c r="N230" s="13">
        <v>2</v>
      </c>
      <c r="O230" s="13">
        <v>2</v>
      </c>
      <c r="P230" s="11">
        <v>8</v>
      </c>
      <c r="Q230" s="11">
        <v>2003</v>
      </c>
      <c r="R230" s="14">
        <v>2</v>
      </c>
      <c r="S230" s="10" t="s">
        <v>80</v>
      </c>
      <c r="T230" s="10" t="s">
        <v>557</v>
      </c>
      <c r="U230" s="13">
        <v>17</v>
      </c>
      <c r="V230" s="11">
        <v>3</v>
      </c>
      <c r="W230" s="13">
        <v>213</v>
      </c>
    </row>
    <row r="231" spans="1:23" x14ac:dyDescent="0.25">
      <c r="A231" s="9">
        <v>56800</v>
      </c>
      <c r="B231" s="10" t="s">
        <v>567</v>
      </c>
      <c r="C231" s="9">
        <v>56210</v>
      </c>
      <c r="D231" s="10" t="s">
        <v>572</v>
      </c>
      <c r="E231" s="11" t="s">
        <v>78</v>
      </c>
      <c r="F231" s="10" t="s">
        <v>569</v>
      </c>
      <c r="G231" s="12" t="s">
        <v>128</v>
      </c>
      <c r="H231" s="11" t="s">
        <v>36</v>
      </c>
      <c r="I231" s="11" t="s">
        <v>30</v>
      </c>
      <c r="J231" s="11" t="s">
        <v>31</v>
      </c>
      <c r="K231" s="11" t="s">
        <v>53</v>
      </c>
      <c r="L231" s="11">
        <v>2</v>
      </c>
      <c r="M231" s="13">
        <v>2</v>
      </c>
      <c r="N231" s="13">
        <v>2</v>
      </c>
      <c r="O231" s="13">
        <v>2</v>
      </c>
      <c r="P231" s="11">
        <v>12</v>
      </c>
      <c r="Q231" s="11">
        <v>2003</v>
      </c>
      <c r="R231" s="14">
        <v>2</v>
      </c>
      <c r="S231" s="10" t="s">
        <v>80</v>
      </c>
      <c r="T231" s="10" t="s">
        <v>81</v>
      </c>
      <c r="U231" s="13">
        <v>17.8</v>
      </c>
      <c r="V231" s="11">
        <v>2</v>
      </c>
      <c r="W231" s="13">
        <v>213.3</v>
      </c>
    </row>
    <row r="232" spans="1:23" x14ac:dyDescent="0.25">
      <c r="A232" s="9">
        <v>50123</v>
      </c>
      <c r="B232" s="10" t="s">
        <v>538</v>
      </c>
      <c r="C232" s="9">
        <v>56211</v>
      </c>
      <c r="D232" s="10" t="s">
        <v>573</v>
      </c>
      <c r="E232" s="11" t="s">
        <v>317</v>
      </c>
      <c r="F232" s="10" t="s">
        <v>466</v>
      </c>
      <c r="G232" s="12" t="s">
        <v>574</v>
      </c>
      <c r="H232" s="11" t="s">
        <v>36</v>
      </c>
      <c r="I232" s="11" t="s">
        <v>30</v>
      </c>
      <c r="J232" s="11" t="s">
        <v>31</v>
      </c>
      <c r="K232" s="11" t="s">
        <v>53</v>
      </c>
      <c r="L232" s="11">
        <v>2</v>
      </c>
      <c r="M232" s="13">
        <v>37.5</v>
      </c>
      <c r="N232" s="13">
        <v>37.5</v>
      </c>
      <c r="O232" s="13">
        <v>37.5</v>
      </c>
      <c r="P232" s="11">
        <v>12</v>
      </c>
      <c r="Q232" s="11">
        <v>2003</v>
      </c>
      <c r="R232" s="14">
        <v>25</v>
      </c>
      <c r="S232" s="10" t="s">
        <v>45</v>
      </c>
      <c r="T232" s="10" t="s">
        <v>218</v>
      </c>
      <c r="U232" s="13">
        <v>19</v>
      </c>
      <c r="V232" s="11">
        <v>2</v>
      </c>
      <c r="W232" s="13">
        <v>212.2</v>
      </c>
    </row>
    <row r="233" spans="1:23" x14ac:dyDescent="0.25">
      <c r="A233" s="9">
        <v>50123</v>
      </c>
      <c r="B233" s="10" t="s">
        <v>538</v>
      </c>
      <c r="C233" s="9">
        <v>56212</v>
      </c>
      <c r="D233" s="10" t="s">
        <v>575</v>
      </c>
      <c r="E233" s="11" t="s">
        <v>317</v>
      </c>
      <c r="F233" s="10" t="s">
        <v>466</v>
      </c>
      <c r="G233" s="12" t="s">
        <v>576</v>
      </c>
      <c r="H233" s="11" t="s">
        <v>36</v>
      </c>
      <c r="I233" s="11" t="s">
        <v>30</v>
      </c>
      <c r="J233" s="11" t="s">
        <v>31</v>
      </c>
      <c r="K233" s="11" t="s">
        <v>53</v>
      </c>
      <c r="L233" s="11">
        <v>2</v>
      </c>
      <c r="M233" s="13">
        <v>98.8</v>
      </c>
      <c r="N233" s="13">
        <v>98.8</v>
      </c>
      <c r="O233" s="13">
        <v>98.8</v>
      </c>
      <c r="P233" s="11">
        <v>2</v>
      </c>
      <c r="Q233" s="11">
        <v>2005</v>
      </c>
      <c r="R233" s="14">
        <v>61</v>
      </c>
      <c r="S233" s="10" t="s">
        <v>45</v>
      </c>
      <c r="T233" s="10" t="s">
        <v>75</v>
      </c>
      <c r="U233" s="13">
        <v>19</v>
      </c>
      <c r="V233" s="11">
        <v>2</v>
      </c>
      <c r="W233" s="13">
        <v>262</v>
      </c>
    </row>
    <row r="234" spans="1:23" x14ac:dyDescent="0.25">
      <c r="A234" s="9">
        <v>57202</v>
      </c>
      <c r="B234" s="10" t="s">
        <v>577</v>
      </c>
      <c r="C234" s="9">
        <v>56215</v>
      </c>
      <c r="D234" s="10" t="s">
        <v>578</v>
      </c>
      <c r="E234" s="11" t="s">
        <v>72</v>
      </c>
      <c r="F234" s="10" t="s">
        <v>579</v>
      </c>
      <c r="G234" s="12" t="s">
        <v>417</v>
      </c>
      <c r="H234" s="11" t="s">
        <v>36</v>
      </c>
      <c r="I234" s="11" t="s">
        <v>30</v>
      </c>
      <c r="J234" s="11" t="s">
        <v>31</v>
      </c>
      <c r="K234" s="11" t="s">
        <v>53</v>
      </c>
      <c r="L234" s="11">
        <v>2</v>
      </c>
      <c r="M234" s="13">
        <v>1.2</v>
      </c>
      <c r="N234" s="13">
        <v>1.2</v>
      </c>
      <c r="O234" s="13">
        <v>1.2</v>
      </c>
      <c r="P234" s="11">
        <v>10</v>
      </c>
      <c r="Q234" s="11">
        <v>1998</v>
      </c>
      <c r="R234" s="14">
        <v>4</v>
      </c>
      <c r="S234" s="10" t="s">
        <v>210</v>
      </c>
      <c r="T234" s="10" t="s">
        <v>265</v>
      </c>
      <c r="U234" s="13">
        <v>18</v>
      </c>
      <c r="V234" s="11">
        <v>1</v>
      </c>
      <c r="W234" s="13">
        <v>240</v>
      </c>
    </row>
    <row r="235" spans="1:23" x14ac:dyDescent="0.25">
      <c r="A235" s="9">
        <v>57202</v>
      </c>
      <c r="B235" s="10" t="s">
        <v>577</v>
      </c>
      <c r="C235" s="9">
        <v>56215</v>
      </c>
      <c r="D235" s="10" t="s">
        <v>578</v>
      </c>
      <c r="E235" s="11" t="s">
        <v>72</v>
      </c>
      <c r="F235" s="10" t="s">
        <v>579</v>
      </c>
      <c r="G235" s="12" t="s">
        <v>580</v>
      </c>
      <c r="H235" s="11" t="s">
        <v>36</v>
      </c>
      <c r="I235" s="11" t="s">
        <v>30</v>
      </c>
      <c r="J235" s="11" t="s">
        <v>31</v>
      </c>
      <c r="K235" s="11" t="s">
        <v>53</v>
      </c>
      <c r="L235" s="11">
        <v>2</v>
      </c>
      <c r="M235" s="13">
        <v>0.6</v>
      </c>
      <c r="N235" s="13">
        <v>1.7</v>
      </c>
      <c r="O235" s="13">
        <v>1.7</v>
      </c>
      <c r="P235" s="11">
        <v>10</v>
      </c>
      <c r="Q235" s="11">
        <v>1998</v>
      </c>
      <c r="R235" s="14">
        <v>1</v>
      </c>
      <c r="S235" s="10" t="s">
        <v>210</v>
      </c>
      <c r="T235" s="10" t="s">
        <v>265</v>
      </c>
      <c r="U235" s="13">
        <v>18</v>
      </c>
      <c r="V235" s="11">
        <v>1</v>
      </c>
      <c r="W235" s="13">
        <v>98.4</v>
      </c>
    </row>
    <row r="236" spans="1:23" x14ac:dyDescent="0.25">
      <c r="A236" s="9">
        <v>57202</v>
      </c>
      <c r="B236" s="10" t="s">
        <v>577</v>
      </c>
      <c r="C236" s="9">
        <v>56215</v>
      </c>
      <c r="D236" s="10" t="s">
        <v>578</v>
      </c>
      <c r="E236" s="11" t="s">
        <v>72</v>
      </c>
      <c r="F236" s="10" t="s">
        <v>579</v>
      </c>
      <c r="G236" s="12" t="s">
        <v>31</v>
      </c>
      <c r="H236" s="11" t="s">
        <v>36</v>
      </c>
      <c r="I236" s="11" t="s">
        <v>30</v>
      </c>
      <c r="J236" s="11" t="s">
        <v>31</v>
      </c>
      <c r="K236" s="11" t="s">
        <v>53</v>
      </c>
      <c r="L236" s="11">
        <v>2</v>
      </c>
      <c r="M236" s="13">
        <v>2</v>
      </c>
      <c r="N236" s="13">
        <v>2</v>
      </c>
      <c r="O236" s="13">
        <v>2</v>
      </c>
      <c r="P236" s="11">
        <v>5</v>
      </c>
      <c r="Q236" s="11">
        <v>2003</v>
      </c>
      <c r="R236" s="14">
        <v>1</v>
      </c>
      <c r="S236" s="10" t="s">
        <v>541</v>
      </c>
      <c r="T236" s="10" t="s">
        <v>581</v>
      </c>
      <c r="U236" s="13">
        <v>18</v>
      </c>
      <c r="V236" s="11">
        <v>1</v>
      </c>
      <c r="W236" s="13">
        <v>255.9</v>
      </c>
    </row>
    <row r="237" spans="1:23" x14ac:dyDescent="0.25">
      <c r="A237" s="9">
        <v>49903</v>
      </c>
      <c r="B237" s="10" t="s">
        <v>582</v>
      </c>
      <c r="C237" s="9">
        <v>56225</v>
      </c>
      <c r="D237" s="10" t="s">
        <v>583</v>
      </c>
      <c r="E237" s="11" t="s">
        <v>317</v>
      </c>
      <c r="F237" s="10" t="s">
        <v>584</v>
      </c>
      <c r="G237" s="12" t="s">
        <v>585</v>
      </c>
      <c r="H237" s="11" t="s">
        <v>36</v>
      </c>
      <c r="I237" s="11" t="s">
        <v>30</v>
      </c>
      <c r="J237" s="11" t="s">
        <v>31</v>
      </c>
      <c r="K237" s="11" t="s">
        <v>53</v>
      </c>
      <c r="L237" s="11">
        <v>2</v>
      </c>
      <c r="M237" s="13">
        <v>3</v>
      </c>
      <c r="N237" s="13">
        <v>3</v>
      </c>
      <c r="O237" s="13">
        <v>3</v>
      </c>
      <c r="P237" s="11">
        <v>12</v>
      </c>
      <c r="Q237" s="11">
        <v>2003</v>
      </c>
      <c r="R237" s="14">
        <v>1</v>
      </c>
      <c r="S237" s="10" t="s">
        <v>54</v>
      </c>
      <c r="T237" s="10" t="s">
        <v>146</v>
      </c>
      <c r="U237" s="13">
        <v>20</v>
      </c>
      <c r="V237" s="11">
        <v>1</v>
      </c>
      <c r="W237" s="13">
        <v>262.5</v>
      </c>
    </row>
    <row r="238" spans="1:23" x14ac:dyDescent="0.25">
      <c r="A238" s="9">
        <v>40577</v>
      </c>
      <c r="B238" s="10" t="s">
        <v>586</v>
      </c>
      <c r="C238" s="9">
        <v>56226</v>
      </c>
      <c r="D238" s="10" t="s">
        <v>587</v>
      </c>
      <c r="E238" s="11" t="s">
        <v>588</v>
      </c>
      <c r="F238" s="10" t="s">
        <v>589</v>
      </c>
      <c r="G238" s="12" t="s">
        <v>128</v>
      </c>
      <c r="H238" s="11" t="s">
        <v>36</v>
      </c>
      <c r="I238" s="11" t="s">
        <v>30</v>
      </c>
      <c r="J238" s="11" t="s">
        <v>31</v>
      </c>
      <c r="K238" s="11" t="s">
        <v>32</v>
      </c>
      <c r="L238" s="11">
        <v>1</v>
      </c>
      <c r="M238" s="13">
        <v>1.8</v>
      </c>
      <c r="N238" s="13">
        <v>1.8</v>
      </c>
      <c r="O238" s="13">
        <v>1.8</v>
      </c>
      <c r="P238" s="11">
        <v>12</v>
      </c>
      <c r="Q238" s="11">
        <v>2004</v>
      </c>
      <c r="R238" s="14">
        <v>1</v>
      </c>
      <c r="S238" s="10" t="s">
        <v>54</v>
      </c>
      <c r="T238" s="10" t="s">
        <v>507</v>
      </c>
      <c r="U238" s="13">
        <v>14.9</v>
      </c>
      <c r="V238" s="11">
        <v>1</v>
      </c>
      <c r="W238" s="13">
        <v>255.9</v>
      </c>
    </row>
    <row r="239" spans="1:23" x14ac:dyDescent="0.25">
      <c r="A239" s="9">
        <v>40577</v>
      </c>
      <c r="B239" s="10" t="s">
        <v>586</v>
      </c>
      <c r="C239" s="9">
        <v>56226</v>
      </c>
      <c r="D239" s="10" t="s">
        <v>587</v>
      </c>
      <c r="E239" s="11" t="s">
        <v>588</v>
      </c>
      <c r="F239" s="10" t="s">
        <v>589</v>
      </c>
      <c r="G239" s="12" t="s">
        <v>139</v>
      </c>
      <c r="H239" s="11" t="s">
        <v>36</v>
      </c>
      <c r="I239" s="11" t="s">
        <v>30</v>
      </c>
      <c r="J239" s="11" t="s">
        <v>31</v>
      </c>
      <c r="K239" s="11" t="s">
        <v>32</v>
      </c>
      <c r="L239" s="11">
        <v>1</v>
      </c>
      <c r="M239" s="13">
        <v>1.8</v>
      </c>
      <c r="N239" s="13">
        <v>1.8</v>
      </c>
      <c r="O239" s="13">
        <v>1.8</v>
      </c>
      <c r="P239" s="11">
        <v>11</v>
      </c>
      <c r="Q239" s="11">
        <v>2003</v>
      </c>
      <c r="R239" s="14">
        <v>1</v>
      </c>
      <c r="S239" s="10" t="s">
        <v>54</v>
      </c>
      <c r="T239" s="10" t="s">
        <v>507</v>
      </c>
      <c r="U239" s="13">
        <v>15</v>
      </c>
      <c r="V239" s="11">
        <v>1</v>
      </c>
      <c r="W239" s="13">
        <v>255.9</v>
      </c>
    </row>
    <row r="240" spans="1:23" x14ac:dyDescent="0.25">
      <c r="A240" s="9">
        <v>40577</v>
      </c>
      <c r="B240" s="10" t="s">
        <v>586</v>
      </c>
      <c r="C240" s="9">
        <v>56226</v>
      </c>
      <c r="D240" s="10" t="s">
        <v>587</v>
      </c>
      <c r="E240" s="11" t="s">
        <v>588</v>
      </c>
      <c r="F240" s="10" t="s">
        <v>589</v>
      </c>
      <c r="G240" s="12" t="s">
        <v>148</v>
      </c>
      <c r="H240" s="11" t="s">
        <v>36</v>
      </c>
      <c r="I240" s="11" t="s">
        <v>30</v>
      </c>
      <c r="J240" s="11" t="s">
        <v>31</v>
      </c>
      <c r="K240" s="11" t="s">
        <v>32</v>
      </c>
      <c r="L240" s="11">
        <v>1</v>
      </c>
      <c r="M240" s="13">
        <v>1.8</v>
      </c>
      <c r="N240" s="13">
        <v>1.8</v>
      </c>
      <c r="O240" s="13">
        <v>1.8</v>
      </c>
      <c r="P240" s="11">
        <v>11</v>
      </c>
      <c r="Q240" s="11">
        <v>2003</v>
      </c>
      <c r="R240" s="14">
        <v>1</v>
      </c>
      <c r="S240" s="10" t="s">
        <v>54</v>
      </c>
      <c r="T240" s="10" t="s">
        <v>507</v>
      </c>
      <c r="U240" s="13">
        <v>14.9</v>
      </c>
      <c r="V240" s="11">
        <v>1</v>
      </c>
      <c r="W240" s="13">
        <v>255.9</v>
      </c>
    </row>
    <row r="241" spans="1:23" x14ac:dyDescent="0.25">
      <c r="A241" s="9">
        <v>40577</v>
      </c>
      <c r="B241" s="10" t="s">
        <v>586</v>
      </c>
      <c r="C241" s="9">
        <v>56226</v>
      </c>
      <c r="D241" s="10" t="s">
        <v>587</v>
      </c>
      <c r="E241" s="11" t="s">
        <v>588</v>
      </c>
      <c r="F241" s="10" t="s">
        <v>589</v>
      </c>
      <c r="G241" s="12" t="s">
        <v>154</v>
      </c>
      <c r="H241" s="11" t="s">
        <v>36</v>
      </c>
      <c r="I241" s="11" t="s">
        <v>30</v>
      </c>
      <c r="J241" s="11" t="s">
        <v>31</v>
      </c>
      <c r="K241" s="11" t="s">
        <v>32</v>
      </c>
      <c r="L241" s="11">
        <v>1</v>
      </c>
      <c r="M241" s="13">
        <v>1.8</v>
      </c>
      <c r="N241" s="13">
        <v>1.8</v>
      </c>
      <c r="O241" s="13">
        <v>1.8</v>
      </c>
      <c r="P241" s="11">
        <v>11</v>
      </c>
      <c r="Q241" s="11">
        <v>2004</v>
      </c>
      <c r="R241" s="14">
        <v>1</v>
      </c>
      <c r="S241" s="10" t="s">
        <v>54</v>
      </c>
      <c r="T241" s="10" t="s">
        <v>507</v>
      </c>
      <c r="U241" s="13">
        <v>15.4</v>
      </c>
      <c r="V241" s="11">
        <v>1</v>
      </c>
      <c r="W241" s="13">
        <v>255.9</v>
      </c>
    </row>
    <row r="242" spans="1:23" x14ac:dyDescent="0.25">
      <c r="A242" s="9">
        <v>19740</v>
      </c>
      <c r="B242" s="10" t="s">
        <v>276</v>
      </c>
      <c r="C242" s="9">
        <v>56240</v>
      </c>
      <c r="D242" s="10" t="s">
        <v>590</v>
      </c>
      <c r="E242" s="11" t="s">
        <v>317</v>
      </c>
      <c r="F242" s="10" t="s">
        <v>591</v>
      </c>
      <c r="G242" s="12" t="s">
        <v>128</v>
      </c>
      <c r="H242" s="11" t="s">
        <v>36</v>
      </c>
      <c r="I242" s="11" t="s">
        <v>30</v>
      </c>
      <c r="J242" s="11" t="s">
        <v>31</v>
      </c>
      <c r="K242" s="11" t="s">
        <v>53</v>
      </c>
      <c r="L242" s="11">
        <v>2</v>
      </c>
      <c r="M242" s="13">
        <v>120.6</v>
      </c>
      <c r="N242" s="13">
        <v>120.6</v>
      </c>
      <c r="O242" s="13">
        <v>120.6</v>
      </c>
      <c r="P242" s="11">
        <v>4</v>
      </c>
      <c r="Q242" s="11">
        <v>2006</v>
      </c>
      <c r="R242" s="14">
        <v>67</v>
      </c>
      <c r="S242" s="10" t="s">
        <v>54</v>
      </c>
      <c r="T242" s="10" t="s">
        <v>507</v>
      </c>
      <c r="U242" s="13">
        <v>17</v>
      </c>
      <c r="V242" s="11">
        <v>2</v>
      </c>
      <c r="W242" s="13">
        <v>196.8</v>
      </c>
    </row>
    <row r="243" spans="1:23" x14ac:dyDescent="0.25">
      <c r="A243" s="9">
        <v>12341</v>
      </c>
      <c r="B243" s="10" t="s">
        <v>592</v>
      </c>
      <c r="C243" s="9">
        <v>56251</v>
      </c>
      <c r="D243" s="10" t="s">
        <v>593</v>
      </c>
      <c r="E243" s="11" t="s">
        <v>72</v>
      </c>
      <c r="F243" s="10" t="s">
        <v>312</v>
      </c>
      <c r="G243" s="12" t="s">
        <v>594</v>
      </c>
      <c r="H243" s="11" t="s">
        <v>36</v>
      </c>
      <c r="I243" s="11" t="s">
        <v>30</v>
      </c>
      <c r="J243" s="11" t="s">
        <v>31</v>
      </c>
      <c r="K243" s="11" t="s">
        <v>32</v>
      </c>
      <c r="L243" s="11">
        <v>1</v>
      </c>
      <c r="M243" s="13">
        <v>160.5</v>
      </c>
      <c r="N243" s="13">
        <v>160.5</v>
      </c>
      <c r="O243" s="13">
        <v>160.5</v>
      </c>
      <c r="P243" s="11">
        <v>12</v>
      </c>
      <c r="Q243" s="11">
        <v>2004</v>
      </c>
      <c r="R243" s="14">
        <v>107</v>
      </c>
      <c r="S243" s="10" t="s">
        <v>45</v>
      </c>
      <c r="T243" s="10" t="s">
        <v>595</v>
      </c>
      <c r="U243" s="13">
        <v>16.8</v>
      </c>
      <c r="V243" s="11">
        <v>3</v>
      </c>
      <c r="W243" s="13">
        <v>213</v>
      </c>
    </row>
    <row r="244" spans="1:23" x14ac:dyDescent="0.25">
      <c r="A244" s="9">
        <v>12341</v>
      </c>
      <c r="B244" s="10" t="s">
        <v>592</v>
      </c>
      <c r="C244" s="9">
        <v>56251</v>
      </c>
      <c r="D244" s="10" t="s">
        <v>593</v>
      </c>
      <c r="E244" s="11" t="s">
        <v>72</v>
      </c>
      <c r="F244" s="10" t="s">
        <v>312</v>
      </c>
      <c r="G244" s="12" t="s">
        <v>596</v>
      </c>
      <c r="H244" s="11" t="s">
        <v>36</v>
      </c>
      <c r="I244" s="11" t="s">
        <v>30</v>
      </c>
      <c r="J244" s="11" t="s">
        <v>31</v>
      </c>
      <c r="K244" s="11" t="s">
        <v>32</v>
      </c>
      <c r="L244" s="11">
        <v>1</v>
      </c>
      <c r="M244" s="13">
        <v>15</v>
      </c>
      <c r="N244" s="13">
        <v>15</v>
      </c>
      <c r="O244" s="13">
        <v>15</v>
      </c>
      <c r="P244" s="11">
        <v>12</v>
      </c>
      <c r="Q244" s="11">
        <v>2005</v>
      </c>
      <c r="R244" s="14">
        <v>15</v>
      </c>
      <c r="S244" s="10" t="s">
        <v>267</v>
      </c>
      <c r="T244" s="10" t="s">
        <v>531</v>
      </c>
      <c r="U244" s="13">
        <v>16.8</v>
      </c>
      <c r="V244" s="11">
        <v>3</v>
      </c>
      <c r="W244" s="13">
        <v>197</v>
      </c>
    </row>
    <row r="245" spans="1:23" x14ac:dyDescent="0.25">
      <c r="A245" s="9">
        <v>12341</v>
      </c>
      <c r="B245" s="10" t="s">
        <v>592</v>
      </c>
      <c r="C245" s="9">
        <v>56252</v>
      </c>
      <c r="D245" s="10" t="s">
        <v>597</v>
      </c>
      <c r="E245" s="11" t="s">
        <v>72</v>
      </c>
      <c r="F245" s="10" t="s">
        <v>598</v>
      </c>
      <c r="G245" s="12" t="s">
        <v>599</v>
      </c>
      <c r="H245" s="11" t="s">
        <v>36</v>
      </c>
      <c r="I245" s="11" t="s">
        <v>30</v>
      </c>
      <c r="J245" s="11" t="s">
        <v>31</v>
      </c>
      <c r="K245" s="11" t="s">
        <v>32</v>
      </c>
      <c r="L245" s="11">
        <v>1</v>
      </c>
      <c r="M245" s="13">
        <v>150</v>
      </c>
      <c r="N245" s="13">
        <v>150</v>
      </c>
      <c r="O245" s="13">
        <v>150</v>
      </c>
      <c r="P245" s="11">
        <v>9</v>
      </c>
      <c r="Q245" s="11">
        <v>2005</v>
      </c>
      <c r="R245" s="14">
        <v>100</v>
      </c>
      <c r="S245" s="10" t="s">
        <v>45</v>
      </c>
      <c r="T245" s="10" t="s">
        <v>595</v>
      </c>
      <c r="U245" s="13">
        <v>16.8</v>
      </c>
      <c r="V245" s="11">
        <v>3</v>
      </c>
      <c r="W245" s="13">
        <v>213</v>
      </c>
    </row>
    <row r="246" spans="1:23" x14ac:dyDescent="0.25">
      <c r="A246" s="9">
        <v>12341</v>
      </c>
      <c r="B246" s="10" t="s">
        <v>592</v>
      </c>
      <c r="C246" s="9">
        <v>56252</v>
      </c>
      <c r="D246" s="10" t="s">
        <v>597</v>
      </c>
      <c r="E246" s="11" t="s">
        <v>72</v>
      </c>
      <c r="F246" s="10" t="s">
        <v>598</v>
      </c>
      <c r="G246" s="12" t="s">
        <v>600</v>
      </c>
      <c r="H246" s="11" t="s">
        <v>36</v>
      </c>
      <c r="I246" s="11" t="s">
        <v>30</v>
      </c>
      <c r="J246" s="11" t="s">
        <v>31</v>
      </c>
      <c r="K246" s="11" t="s">
        <v>32</v>
      </c>
      <c r="L246" s="11">
        <v>1</v>
      </c>
      <c r="M246" s="13">
        <v>35</v>
      </c>
      <c r="N246" s="13">
        <v>35</v>
      </c>
      <c r="O246" s="13">
        <v>35</v>
      </c>
      <c r="P246" s="11">
        <v>12</v>
      </c>
      <c r="Q246" s="11">
        <v>2007</v>
      </c>
      <c r="R246" s="14">
        <v>35</v>
      </c>
      <c r="S246" s="10" t="s">
        <v>267</v>
      </c>
      <c r="T246" s="10" t="s">
        <v>531</v>
      </c>
      <c r="U246" s="13">
        <v>16.8</v>
      </c>
      <c r="V246" s="11">
        <v>3</v>
      </c>
      <c r="W246" s="13">
        <v>197</v>
      </c>
    </row>
    <row r="247" spans="1:23" x14ac:dyDescent="0.25">
      <c r="A247" s="9">
        <v>12341</v>
      </c>
      <c r="B247" s="10" t="s">
        <v>592</v>
      </c>
      <c r="C247" s="9">
        <v>56252</v>
      </c>
      <c r="D247" s="10" t="s">
        <v>597</v>
      </c>
      <c r="E247" s="11" t="s">
        <v>72</v>
      </c>
      <c r="F247" s="10" t="s">
        <v>598</v>
      </c>
      <c r="G247" s="12" t="s">
        <v>601</v>
      </c>
      <c r="H247" s="11" t="s">
        <v>36</v>
      </c>
      <c r="I247" s="11" t="s">
        <v>30</v>
      </c>
      <c r="J247" s="11" t="s">
        <v>31</v>
      </c>
      <c r="K247" s="11" t="s">
        <v>32</v>
      </c>
      <c r="L247" s="11">
        <v>1</v>
      </c>
      <c r="M247" s="13">
        <v>15</v>
      </c>
      <c r="N247" s="13">
        <v>15</v>
      </c>
      <c r="O247" s="13">
        <v>15</v>
      </c>
      <c r="P247" s="11">
        <v>12</v>
      </c>
      <c r="Q247" s="11">
        <v>2007</v>
      </c>
      <c r="R247" s="14">
        <v>10</v>
      </c>
      <c r="S247" s="10" t="s">
        <v>45</v>
      </c>
      <c r="T247" s="10" t="s">
        <v>218</v>
      </c>
      <c r="U247" s="13">
        <v>16.8</v>
      </c>
      <c r="V247" s="11">
        <v>3</v>
      </c>
      <c r="W247" s="13">
        <v>263</v>
      </c>
    </row>
    <row r="248" spans="1:23" x14ac:dyDescent="0.25">
      <c r="A248" s="9">
        <v>15500</v>
      </c>
      <c r="B248" s="10" t="s">
        <v>602</v>
      </c>
      <c r="C248" s="9">
        <v>56255</v>
      </c>
      <c r="D248" s="10" t="s">
        <v>603</v>
      </c>
      <c r="E248" s="11" t="s">
        <v>170</v>
      </c>
      <c r="F248" s="10" t="s">
        <v>604</v>
      </c>
      <c r="G248" s="12" t="s">
        <v>128</v>
      </c>
      <c r="H248" s="11" t="s">
        <v>36</v>
      </c>
      <c r="I248" s="11" t="s">
        <v>30</v>
      </c>
      <c r="J248" s="11" t="s">
        <v>31</v>
      </c>
      <c r="K248" s="11" t="s">
        <v>32</v>
      </c>
      <c r="L248" s="11">
        <v>1</v>
      </c>
      <c r="M248" s="13">
        <v>149.4</v>
      </c>
      <c r="N248" s="13">
        <v>149.4</v>
      </c>
      <c r="O248" s="13">
        <v>149.4</v>
      </c>
      <c r="P248" s="11">
        <v>11</v>
      </c>
      <c r="Q248" s="11">
        <v>2005</v>
      </c>
      <c r="R248" s="14">
        <v>83</v>
      </c>
      <c r="S248" s="10" t="s">
        <v>54</v>
      </c>
      <c r="T248" s="10" t="s">
        <v>507</v>
      </c>
      <c r="U248" s="13">
        <v>16.5</v>
      </c>
      <c r="V248" s="11">
        <v>2</v>
      </c>
      <c r="W248" s="13">
        <v>219.8</v>
      </c>
    </row>
    <row r="249" spans="1:23" x14ac:dyDescent="0.25">
      <c r="A249" s="9">
        <v>15500</v>
      </c>
      <c r="B249" s="10" t="s">
        <v>602</v>
      </c>
      <c r="C249" s="9">
        <v>56255</v>
      </c>
      <c r="D249" s="10" t="s">
        <v>603</v>
      </c>
      <c r="E249" s="11" t="s">
        <v>170</v>
      </c>
      <c r="F249" s="10" t="s">
        <v>604</v>
      </c>
      <c r="G249" s="12" t="s">
        <v>139</v>
      </c>
      <c r="H249" s="11" t="s">
        <v>36</v>
      </c>
      <c r="I249" s="11" t="s">
        <v>30</v>
      </c>
      <c r="J249" s="11" t="s">
        <v>31</v>
      </c>
      <c r="K249" s="11" t="s">
        <v>32</v>
      </c>
      <c r="L249" s="11">
        <v>1</v>
      </c>
      <c r="M249" s="13">
        <v>7.2</v>
      </c>
      <c r="N249" s="13">
        <v>7.2</v>
      </c>
      <c r="O249" s="13">
        <v>7.2</v>
      </c>
      <c r="P249" s="11">
        <v>8</v>
      </c>
      <c r="Q249" s="11">
        <v>2008</v>
      </c>
      <c r="R249" s="14">
        <v>4</v>
      </c>
      <c r="S249" s="10" t="s">
        <v>54</v>
      </c>
      <c r="T249" s="10" t="s">
        <v>507</v>
      </c>
      <c r="U249" s="13">
        <v>16.5</v>
      </c>
      <c r="V249" s="11">
        <v>2</v>
      </c>
      <c r="W249" s="13">
        <v>219.8</v>
      </c>
    </row>
    <row r="250" spans="1:23" x14ac:dyDescent="0.25">
      <c r="A250" s="9">
        <v>50012</v>
      </c>
      <c r="B250" s="10" t="s">
        <v>605</v>
      </c>
      <c r="C250" s="9">
        <v>56270</v>
      </c>
      <c r="D250" s="10" t="s">
        <v>606</v>
      </c>
      <c r="E250" s="11" t="s">
        <v>317</v>
      </c>
      <c r="F250" s="10" t="s">
        <v>591</v>
      </c>
      <c r="G250" s="12" t="s">
        <v>128</v>
      </c>
      <c r="H250" s="11" t="s">
        <v>36</v>
      </c>
      <c r="I250" s="11" t="s">
        <v>30</v>
      </c>
      <c r="J250" s="11" t="s">
        <v>31</v>
      </c>
      <c r="K250" s="11" t="s">
        <v>53</v>
      </c>
      <c r="L250" s="11">
        <v>2</v>
      </c>
      <c r="M250" s="13">
        <v>114</v>
      </c>
      <c r="N250" s="13">
        <v>114</v>
      </c>
      <c r="O250" s="13">
        <v>114</v>
      </c>
      <c r="P250" s="11">
        <v>3</v>
      </c>
      <c r="Q250" s="11">
        <v>2005</v>
      </c>
      <c r="R250" s="14">
        <v>76</v>
      </c>
      <c r="S250" s="10" t="s">
        <v>45</v>
      </c>
      <c r="T250" s="10" t="s">
        <v>75</v>
      </c>
      <c r="U250" s="13">
        <v>19</v>
      </c>
      <c r="V250" s="11">
        <v>2</v>
      </c>
      <c r="W250" s="13">
        <v>262.5</v>
      </c>
    </row>
    <row r="251" spans="1:23" x14ac:dyDescent="0.25">
      <c r="A251" s="9">
        <v>50013</v>
      </c>
      <c r="B251" s="10" t="s">
        <v>607</v>
      </c>
      <c r="C251" s="9">
        <v>56271</v>
      </c>
      <c r="D251" s="10" t="s">
        <v>607</v>
      </c>
      <c r="E251" s="11" t="s">
        <v>144</v>
      </c>
      <c r="F251" s="10" t="s">
        <v>608</v>
      </c>
      <c r="G251" s="12" t="s">
        <v>609</v>
      </c>
      <c r="H251" s="11" t="s">
        <v>36</v>
      </c>
      <c r="I251" s="11" t="s">
        <v>30</v>
      </c>
      <c r="J251" s="11" t="s">
        <v>31</v>
      </c>
      <c r="K251" s="11" t="s">
        <v>53</v>
      </c>
      <c r="L251" s="11">
        <v>2</v>
      </c>
      <c r="M251" s="13">
        <v>18</v>
      </c>
      <c r="N251" s="13">
        <v>18</v>
      </c>
      <c r="O251" s="13">
        <v>18</v>
      </c>
      <c r="P251" s="11">
        <v>12</v>
      </c>
      <c r="Q251" s="11">
        <v>2004</v>
      </c>
      <c r="R251" s="14">
        <v>31</v>
      </c>
      <c r="S251" s="10" t="s">
        <v>54</v>
      </c>
      <c r="T251" s="10" t="s">
        <v>55</v>
      </c>
      <c r="U251" s="13">
        <v>16.600000000000001</v>
      </c>
      <c r="V251" s="11">
        <v>1</v>
      </c>
      <c r="W251" s="13">
        <v>164</v>
      </c>
    </row>
    <row r="252" spans="1:23" x14ac:dyDescent="0.25">
      <c r="A252" s="9">
        <v>50014</v>
      </c>
      <c r="B252" s="10" t="s">
        <v>610</v>
      </c>
      <c r="C252" s="9">
        <v>56273</v>
      </c>
      <c r="D252" s="10" t="s">
        <v>611</v>
      </c>
      <c r="E252" s="11" t="s">
        <v>510</v>
      </c>
      <c r="F252" s="10" t="s">
        <v>612</v>
      </c>
      <c r="G252" s="12" t="s">
        <v>128</v>
      </c>
      <c r="H252" s="11" t="s">
        <v>36</v>
      </c>
      <c r="I252" s="11" t="s">
        <v>30</v>
      </c>
      <c r="J252" s="11" t="s">
        <v>31</v>
      </c>
      <c r="K252" s="11" t="s">
        <v>53</v>
      </c>
      <c r="L252" s="11">
        <v>2</v>
      </c>
      <c r="M252" s="13">
        <v>106.5</v>
      </c>
      <c r="N252" s="13">
        <v>106.5</v>
      </c>
      <c r="O252" s="13">
        <v>106.5</v>
      </c>
      <c r="P252" s="11">
        <v>4</v>
      </c>
      <c r="Q252" s="11">
        <v>2005</v>
      </c>
      <c r="R252" s="14">
        <v>71</v>
      </c>
      <c r="S252" s="10" t="s">
        <v>45</v>
      </c>
      <c r="T252" s="10" t="s">
        <v>75</v>
      </c>
      <c r="U252" s="13">
        <v>19</v>
      </c>
      <c r="V252" s="11">
        <v>2</v>
      </c>
      <c r="W252" s="13">
        <v>262.5</v>
      </c>
    </row>
    <row r="253" spans="1:23" x14ac:dyDescent="0.25">
      <c r="A253" s="9">
        <v>50014</v>
      </c>
      <c r="B253" s="10" t="s">
        <v>610</v>
      </c>
      <c r="C253" s="9">
        <v>56273</v>
      </c>
      <c r="D253" s="10" t="s">
        <v>611</v>
      </c>
      <c r="E253" s="11" t="s">
        <v>510</v>
      </c>
      <c r="F253" s="10" t="s">
        <v>612</v>
      </c>
      <c r="G253" s="12" t="s">
        <v>139</v>
      </c>
      <c r="H253" s="11" t="s">
        <v>36</v>
      </c>
      <c r="I253" s="11" t="s">
        <v>30</v>
      </c>
      <c r="J253" s="11" t="s">
        <v>31</v>
      </c>
      <c r="K253" s="11" t="s">
        <v>53</v>
      </c>
      <c r="L253" s="11">
        <v>2</v>
      </c>
      <c r="M253" s="13">
        <v>40.5</v>
      </c>
      <c r="N253" s="13">
        <v>40.5</v>
      </c>
      <c r="O253" s="13">
        <v>40.5</v>
      </c>
      <c r="P253" s="11">
        <v>12</v>
      </c>
      <c r="Q253" s="11">
        <v>2005</v>
      </c>
      <c r="R253" s="14">
        <v>27</v>
      </c>
      <c r="S253" s="10" t="s">
        <v>45</v>
      </c>
      <c r="T253" s="10" t="s">
        <v>75</v>
      </c>
      <c r="U253" s="13">
        <v>19</v>
      </c>
      <c r="V253" s="11">
        <v>2</v>
      </c>
      <c r="W253" s="13">
        <v>262.5</v>
      </c>
    </row>
    <row r="254" spans="1:23" x14ac:dyDescent="0.25">
      <c r="A254" s="9">
        <v>56899</v>
      </c>
      <c r="B254" s="10" t="s">
        <v>241</v>
      </c>
      <c r="C254" s="9">
        <v>56275</v>
      </c>
      <c r="D254" s="10" t="s">
        <v>613</v>
      </c>
      <c r="E254" s="11" t="s">
        <v>144</v>
      </c>
      <c r="F254" s="10" t="s">
        <v>205</v>
      </c>
      <c r="G254" s="12" t="s">
        <v>244</v>
      </c>
      <c r="H254" s="11" t="s">
        <v>36</v>
      </c>
      <c r="I254" s="11" t="s">
        <v>30</v>
      </c>
      <c r="J254" s="11" t="s">
        <v>31</v>
      </c>
      <c r="K254" s="11" t="s">
        <v>53</v>
      </c>
      <c r="L254" s="11">
        <v>2</v>
      </c>
      <c r="M254" s="13">
        <v>2.4</v>
      </c>
      <c r="N254" s="13">
        <v>2.4</v>
      </c>
      <c r="O254" s="13">
        <v>2.4</v>
      </c>
      <c r="P254" s="11">
        <v>12</v>
      </c>
      <c r="Q254" s="11">
        <v>1986</v>
      </c>
      <c r="R254" s="14">
        <v>27</v>
      </c>
      <c r="S254" s="10" t="s">
        <v>54</v>
      </c>
      <c r="T254" s="10" t="s">
        <v>196</v>
      </c>
      <c r="U254" s="13">
        <v>12</v>
      </c>
      <c r="V254" s="11">
        <v>1</v>
      </c>
      <c r="W254" s="13">
        <v>80</v>
      </c>
    </row>
    <row r="255" spans="1:23" x14ac:dyDescent="0.25">
      <c r="A255" s="9">
        <v>56899</v>
      </c>
      <c r="B255" s="10" t="s">
        <v>241</v>
      </c>
      <c r="C255" s="9">
        <v>56276</v>
      </c>
      <c r="D255" s="10" t="s">
        <v>614</v>
      </c>
      <c r="E255" s="11" t="s">
        <v>144</v>
      </c>
      <c r="F255" s="10" t="s">
        <v>205</v>
      </c>
      <c r="G255" s="12" t="s">
        <v>244</v>
      </c>
      <c r="H255" s="11" t="s">
        <v>36</v>
      </c>
      <c r="I255" s="11" t="s">
        <v>30</v>
      </c>
      <c r="J255" s="11" t="s">
        <v>31</v>
      </c>
      <c r="K255" s="11" t="s">
        <v>53</v>
      </c>
      <c r="L255" s="11">
        <v>2</v>
      </c>
      <c r="M255" s="13">
        <v>1.6</v>
      </c>
      <c r="N255" s="13">
        <v>1.6</v>
      </c>
      <c r="O255" s="13">
        <v>1.6</v>
      </c>
      <c r="P255" s="11">
        <v>12</v>
      </c>
      <c r="Q255" s="11">
        <v>1985</v>
      </c>
      <c r="R255" s="14">
        <v>10</v>
      </c>
      <c r="S255" s="10" t="s">
        <v>54</v>
      </c>
      <c r="T255" s="10" t="s">
        <v>106</v>
      </c>
      <c r="U255" s="13">
        <v>16.5</v>
      </c>
      <c r="V255" s="11">
        <v>1</v>
      </c>
      <c r="W255" s="13">
        <v>80</v>
      </c>
    </row>
    <row r="256" spans="1:23" x14ac:dyDescent="0.25">
      <c r="A256" s="9">
        <v>54684</v>
      </c>
      <c r="B256" s="10" t="s">
        <v>615</v>
      </c>
      <c r="C256" s="9">
        <v>56290</v>
      </c>
      <c r="D256" s="10" t="s">
        <v>616</v>
      </c>
      <c r="E256" s="11" t="s">
        <v>348</v>
      </c>
      <c r="F256" s="10" t="s">
        <v>617</v>
      </c>
      <c r="G256" s="12" t="s">
        <v>128</v>
      </c>
      <c r="H256" s="11" t="s">
        <v>36</v>
      </c>
      <c r="I256" s="11" t="s">
        <v>30</v>
      </c>
      <c r="J256" s="11" t="s">
        <v>31</v>
      </c>
      <c r="K256" s="11" t="s">
        <v>53</v>
      </c>
      <c r="L256" s="11">
        <v>2</v>
      </c>
      <c r="M256" s="13">
        <v>137</v>
      </c>
      <c r="N256" s="13">
        <v>137</v>
      </c>
      <c r="O256" s="13">
        <v>137</v>
      </c>
      <c r="P256" s="11">
        <v>12</v>
      </c>
      <c r="Q256" s="11">
        <v>2005</v>
      </c>
      <c r="R256" s="14">
        <v>83</v>
      </c>
      <c r="S256" s="10" t="s">
        <v>54</v>
      </c>
      <c r="T256" s="10" t="s">
        <v>512</v>
      </c>
      <c r="U256" s="13">
        <v>19</v>
      </c>
      <c r="V256" s="11">
        <v>2</v>
      </c>
      <c r="W256" s="13">
        <v>262</v>
      </c>
    </row>
    <row r="257" spans="1:23" x14ac:dyDescent="0.25">
      <c r="A257" s="9">
        <v>54684</v>
      </c>
      <c r="B257" s="10" t="s">
        <v>615</v>
      </c>
      <c r="C257" s="9">
        <v>56290</v>
      </c>
      <c r="D257" s="10" t="s">
        <v>616</v>
      </c>
      <c r="E257" s="11" t="s">
        <v>348</v>
      </c>
      <c r="F257" s="10" t="s">
        <v>617</v>
      </c>
      <c r="G257" s="12" t="s">
        <v>57</v>
      </c>
      <c r="H257" s="11" t="s">
        <v>36</v>
      </c>
      <c r="I257" s="11" t="s">
        <v>30</v>
      </c>
      <c r="J257" s="11" t="s">
        <v>31</v>
      </c>
      <c r="K257" s="11" t="s">
        <v>53</v>
      </c>
      <c r="L257" s="11">
        <v>2</v>
      </c>
      <c r="M257" s="13">
        <v>61</v>
      </c>
      <c r="N257" s="13">
        <v>61</v>
      </c>
      <c r="O257" s="13">
        <v>61</v>
      </c>
      <c r="P257" s="11">
        <v>1</v>
      </c>
      <c r="Q257" s="11">
        <v>2006</v>
      </c>
      <c r="R257" s="14">
        <v>37</v>
      </c>
      <c r="S257" s="10" t="s">
        <v>54</v>
      </c>
      <c r="T257" s="10" t="s">
        <v>512</v>
      </c>
      <c r="U257" s="13">
        <v>19</v>
      </c>
      <c r="V257" s="11">
        <v>2</v>
      </c>
      <c r="W257" s="13">
        <v>262</v>
      </c>
    </row>
    <row r="258" spans="1:23" x14ac:dyDescent="0.25">
      <c r="A258" s="9">
        <v>54684</v>
      </c>
      <c r="B258" s="10" t="s">
        <v>615</v>
      </c>
      <c r="C258" s="9">
        <v>56290</v>
      </c>
      <c r="D258" s="10" t="s">
        <v>616</v>
      </c>
      <c r="E258" s="11" t="s">
        <v>348</v>
      </c>
      <c r="F258" s="10" t="s">
        <v>617</v>
      </c>
      <c r="G258" s="12" t="s">
        <v>139</v>
      </c>
      <c r="H258" s="11" t="s">
        <v>36</v>
      </c>
      <c r="I258" s="11" t="s">
        <v>30</v>
      </c>
      <c r="J258" s="11" t="s">
        <v>31</v>
      </c>
      <c r="K258" s="11" t="s">
        <v>53</v>
      </c>
      <c r="L258" s="11">
        <v>2</v>
      </c>
      <c r="M258" s="13">
        <v>33</v>
      </c>
      <c r="N258" s="13">
        <v>33</v>
      </c>
      <c r="O258" s="13">
        <v>33</v>
      </c>
      <c r="P258" s="11">
        <v>6</v>
      </c>
      <c r="Q258" s="11">
        <v>2006</v>
      </c>
      <c r="R258" s="14">
        <v>20</v>
      </c>
      <c r="S258" s="10" t="s">
        <v>54</v>
      </c>
      <c r="T258" s="10" t="s">
        <v>512</v>
      </c>
      <c r="U258" s="13">
        <v>19</v>
      </c>
      <c r="V258" s="11">
        <v>2</v>
      </c>
      <c r="W258" s="13">
        <v>262</v>
      </c>
    </row>
    <row r="259" spans="1:23" x14ac:dyDescent="0.25">
      <c r="A259" s="9">
        <v>54684</v>
      </c>
      <c r="B259" s="10" t="s">
        <v>615</v>
      </c>
      <c r="C259" s="9">
        <v>56290</v>
      </c>
      <c r="D259" s="10" t="s">
        <v>616</v>
      </c>
      <c r="E259" s="11" t="s">
        <v>348</v>
      </c>
      <c r="F259" s="10" t="s">
        <v>617</v>
      </c>
      <c r="G259" s="12" t="s">
        <v>148</v>
      </c>
      <c r="H259" s="11" t="s">
        <v>36</v>
      </c>
      <c r="I259" s="11" t="s">
        <v>30</v>
      </c>
      <c r="J259" s="11" t="s">
        <v>31</v>
      </c>
      <c r="K259" s="11" t="s">
        <v>53</v>
      </c>
      <c r="L259" s="11">
        <v>2</v>
      </c>
      <c r="M259" s="13">
        <v>91</v>
      </c>
      <c r="N259" s="13">
        <v>91</v>
      </c>
      <c r="O259" s="13">
        <v>91</v>
      </c>
      <c r="P259" s="11">
        <v>12</v>
      </c>
      <c r="Q259" s="11">
        <v>2006</v>
      </c>
      <c r="R259" s="14">
        <v>55</v>
      </c>
      <c r="S259" s="10" t="s">
        <v>54</v>
      </c>
      <c r="T259" s="10" t="s">
        <v>512</v>
      </c>
      <c r="U259" s="13">
        <v>19</v>
      </c>
      <c r="V259" s="11">
        <v>2</v>
      </c>
      <c r="W259" s="13">
        <v>262</v>
      </c>
    </row>
    <row r="260" spans="1:23" x14ac:dyDescent="0.25">
      <c r="A260" s="9">
        <v>50063</v>
      </c>
      <c r="B260" s="10" t="s">
        <v>618</v>
      </c>
      <c r="C260" s="9">
        <v>56291</v>
      </c>
      <c r="D260" s="10" t="s">
        <v>619</v>
      </c>
      <c r="E260" s="11" t="s">
        <v>317</v>
      </c>
      <c r="F260" s="10" t="s">
        <v>591</v>
      </c>
      <c r="G260" s="12" t="s">
        <v>128</v>
      </c>
      <c r="H260" s="11" t="s">
        <v>36</v>
      </c>
      <c r="I260" s="11" t="s">
        <v>30</v>
      </c>
      <c r="J260" s="11" t="s">
        <v>31</v>
      </c>
      <c r="K260" s="11" t="s">
        <v>53</v>
      </c>
      <c r="L260" s="11">
        <v>2</v>
      </c>
      <c r="M260" s="13">
        <v>213</v>
      </c>
      <c r="N260" s="13">
        <v>213</v>
      </c>
      <c r="O260" s="13">
        <v>213</v>
      </c>
      <c r="P260" s="11">
        <v>12</v>
      </c>
      <c r="Q260" s="11">
        <v>2005</v>
      </c>
      <c r="R260" s="14">
        <v>142</v>
      </c>
      <c r="S260" s="10" t="s">
        <v>45</v>
      </c>
      <c r="T260" s="10" t="s">
        <v>75</v>
      </c>
      <c r="U260" s="13">
        <v>22</v>
      </c>
      <c r="V260" s="11">
        <v>2</v>
      </c>
      <c r="W260" s="13">
        <v>279</v>
      </c>
    </row>
    <row r="261" spans="1:23" x14ac:dyDescent="0.25">
      <c r="A261" s="9">
        <v>50063</v>
      </c>
      <c r="B261" s="10" t="s">
        <v>618</v>
      </c>
      <c r="C261" s="9">
        <v>56291</v>
      </c>
      <c r="D261" s="10" t="s">
        <v>619</v>
      </c>
      <c r="E261" s="11" t="s">
        <v>317</v>
      </c>
      <c r="F261" s="10" t="s">
        <v>591</v>
      </c>
      <c r="G261" s="12" t="s">
        <v>139</v>
      </c>
      <c r="H261" s="11" t="s">
        <v>36</v>
      </c>
      <c r="I261" s="11" t="s">
        <v>30</v>
      </c>
      <c r="J261" s="11" t="s">
        <v>31</v>
      </c>
      <c r="K261" s="11" t="s">
        <v>53</v>
      </c>
      <c r="L261" s="11">
        <v>2</v>
      </c>
      <c r="M261" s="13">
        <v>223.5</v>
      </c>
      <c r="N261" s="13">
        <v>223.5</v>
      </c>
      <c r="O261" s="13">
        <v>223.5</v>
      </c>
      <c r="P261" s="11">
        <v>6</v>
      </c>
      <c r="Q261" s="11">
        <v>2006</v>
      </c>
      <c r="R261" s="14">
        <v>150</v>
      </c>
      <c r="S261" s="10" t="s">
        <v>172</v>
      </c>
      <c r="T261" s="10" t="s">
        <v>620</v>
      </c>
      <c r="U261" s="13">
        <v>22</v>
      </c>
      <c r="V261" s="11">
        <v>2</v>
      </c>
      <c r="W261" s="13">
        <v>262.39999999999998</v>
      </c>
    </row>
    <row r="262" spans="1:23" x14ac:dyDescent="0.25">
      <c r="A262" s="9">
        <v>50063</v>
      </c>
      <c r="B262" s="10" t="s">
        <v>618</v>
      </c>
      <c r="C262" s="9">
        <v>56291</v>
      </c>
      <c r="D262" s="10" t="s">
        <v>619</v>
      </c>
      <c r="E262" s="11" t="s">
        <v>317</v>
      </c>
      <c r="F262" s="10" t="s">
        <v>591</v>
      </c>
      <c r="G262" s="12" t="s">
        <v>148</v>
      </c>
      <c r="H262" s="11" t="s">
        <v>36</v>
      </c>
      <c r="I262" s="11" t="s">
        <v>30</v>
      </c>
      <c r="J262" s="11" t="s">
        <v>31</v>
      </c>
      <c r="K262" s="11" t="s">
        <v>53</v>
      </c>
      <c r="L262" s="11">
        <v>2</v>
      </c>
      <c r="M262" s="13">
        <v>299</v>
      </c>
      <c r="N262" s="13">
        <v>299</v>
      </c>
      <c r="O262" s="13">
        <v>299</v>
      </c>
      <c r="P262" s="11">
        <v>6</v>
      </c>
      <c r="Q262" s="11">
        <v>2006</v>
      </c>
      <c r="R262" s="14">
        <v>130</v>
      </c>
      <c r="S262" s="10" t="s">
        <v>45</v>
      </c>
      <c r="T262" s="10" t="s">
        <v>75</v>
      </c>
      <c r="U262" s="13">
        <v>22</v>
      </c>
      <c r="V262" s="11">
        <v>2</v>
      </c>
      <c r="W262" s="13">
        <v>279</v>
      </c>
    </row>
    <row r="263" spans="1:23" x14ac:dyDescent="0.25">
      <c r="A263" s="9">
        <v>50123</v>
      </c>
      <c r="B263" s="10" t="s">
        <v>538</v>
      </c>
      <c r="C263" s="9">
        <v>56293</v>
      </c>
      <c r="D263" s="10" t="s">
        <v>621</v>
      </c>
      <c r="E263" s="11" t="s">
        <v>448</v>
      </c>
      <c r="F263" s="10" t="s">
        <v>525</v>
      </c>
      <c r="G263" s="12" t="s">
        <v>128</v>
      </c>
      <c r="H263" s="11" t="s">
        <v>36</v>
      </c>
      <c r="I263" s="11" t="s">
        <v>30</v>
      </c>
      <c r="J263" s="11" t="s">
        <v>31</v>
      </c>
      <c r="K263" s="11" t="s">
        <v>53</v>
      </c>
      <c r="L263" s="11">
        <v>2</v>
      </c>
      <c r="M263" s="13">
        <v>60</v>
      </c>
      <c r="N263" s="13">
        <v>60</v>
      </c>
      <c r="O263" s="13">
        <v>60</v>
      </c>
      <c r="P263" s="11">
        <v>12</v>
      </c>
      <c r="Q263" s="11">
        <v>2004</v>
      </c>
      <c r="R263" s="14">
        <v>60</v>
      </c>
      <c r="S263" s="10" t="s">
        <v>267</v>
      </c>
      <c r="T263" s="10" t="s">
        <v>392</v>
      </c>
      <c r="U263" s="13">
        <v>18.5</v>
      </c>
      <c r="V263" s="11">
        <v>1</v>
      </c>
      <c r="W263" s="13">
        <v>226</v>
      </c>
    </row>
    <row r="264" spans="1:23" x14ac:dyDescent="0.25">
      <c r="A264" s="9">
        <v>50123</v>
      </c>
      <c r="B264" s="10" t="s">
        <v>538</v>
      </c>
      <c r="C264" s="9">
        <v>56293</v>
      </c>
      <c r="D264" s="10" t="s">
        <v>621</v>
      </c>
      <c r="E264" s="11" t="s">
        <v>448</v>
      </c>
      <c r="F264" s="10" t="s">
        <v>525</v>
      </c>
      <c r="G264" s="12" t="s">
        <v>139</v>
      </c>
      <c r="H264" s="11" t="s">
        <v>36</v>
      </c>
      <c r="I264" s="11" t="s">
        <v>30</v>
      </c>
      <c r="J264" s="11" t="s">
        <v>31</v>
      </c>
      <c r="K264" s="11" t="s">
        <v>53</v>
      </c>
      <c r="L264" s="11">
        <v>2</v>
      </c>
      <c r="M264" s="13">
        <v>20</v>
      </c>
      <c r="N264" s="13">
        <v>20</v>
      </c>
      <c r="O264" s="13">
        <v>20</v>
      </c>
      <c r="P264" s="11">
        <v>5</v>
      </c>
      <c r="Q264" s="11">
        <v>2005</v>
      </c>
      <c r="R264" s="14">
        <v>20</v>
      </c>
      <c r="S264" s="10" t="s">
        <v>267</v>
      </c>
      <c r="T264" s="10" t="s">
        <v>392</v>
      </c>
      <c r="U264" s="13">
        <v>14</v>
      </c>
      <c r="V264" s="11">
        <v>1</v>
      </c>
      <c r="W264" s="13">
        <v>226</v>
      </c>
    </row>
    <row r="265" spans="1:23" x14ac:dyDescent="0.25">
      <c r="A265" s="9">
        <v>50123</v>
      </c>
      <c r="B265" s="10" t="s">
        <v>538</v>
      </c>
      <c r="C265" s="9">
        <v>56295</v>
      </c>
      <c r="D265" s="10" t="s">
        <v>622</v>
      </c>
      <c r="E265" s="11" t="s">
        <v>144</v>
      </c>
      <c r="F265" s="10" t="s">
        <v>623</v>
      </c>
      <c r="G265" s="12" t="s">
        <v>128</v>
      </c>
      <c r="H265" s="11" t="s">
        <v>36</v>
      </c>
      <c r="I265" s="11" t="s">
        <v>30</v>
      </c>
      <c r="J265" s="11" t="s">
        <v>31</v>
      </c>
      <c r="K265" s="11" t="s">
        <v>53</v>
      </c>
      <c r="L265" s="11">
        <v>2</v>
      </c>
      <c r="M265" s="13">
        <v>50</v>
      </c>
      <c r="N265" s="13">
        <v>50</v>
      </c>
      <c r="O265" s="13">
        <v>50</v>
      </c>
      <c r="P265" s="11">
        <v>12</v>
      </c>
      <c r="Q265" s="11">
        <v>2005</v>
      </c>
      <c r="R265" s="14">
        <v>25</v>
      </c>
      <c r="S265" s="10" t="s">
        <v>541</v>
      </c>
      <c r="T265" s="10" t="s">
        <v>624</v>
      </c>
      <c r="U265" s="13">
        <v>19</v>
      </c>
      <c r="V265" s="11">
        <v>2</v>
      </c>
      <c r="W265" s="13">
        <v>223</v>
      </c>
    </row>
    <row r="266" spans="1:23" x14ac:dyDescent="0.25">
      <c r="A266" s="9">
        <v>15399</v>
      </c>
      <c r="B266" s="10" t="s">
        <v>456</v>
      </c>
      <c r="C266" s="9">
        <v>56296</v>
      </c>
      <c r="D266" s="10" t="s">
        <v>625</v>
      </c>
      <c r="E266" s="11" t="s">
        <v>78</v>
      </c>
      <c r="F266" s="10" t="s">
        <v>626</v>
      </c>
      <c r="G266" s="12" t="s">
        <v>128</v>
      </c>
      <c r="H266" s="11" t="s">
        <v>36</v>
      </c>
      <c r="I266" s="11" t="s">
        <v>30</v>
      </c>
      <c r="J266" s="11" t="s">
        <v>31</v>
      </c>
      <c r="K266" s="11" t="s">
        <v>53</v>
      </c>
      <c r="L266" s="11">
        <v>2</v>
      </c>
      <c r="M266" s="13">
        <v>100.5</v>
      </c>
      <c r="N266" s="13">
        <v>100.5</v>
      </c>
      <c r="O266" s="13">
        <v>100.5</v>
      </c>
      <c r="P266" s="11">
        <v>11</v>
      </c>
      <c r="Q266" s="11">
        <v>2005</v>
      </c>
      <c r="R266" s="14">
        <v>67</v>
      </c>
      <c r="S266" s="10" t="s">
        <v>45</v>
      </c>
      <c r="T266" s="10" t="s">
        <v>75</v>
      </c>
      <c r="U266" s="13">
        <v>15</v>
      </c>
      <c r="V266" s="11">
        <v>2</v>
      </c>
      <c r="W266" s="13">
        <v>262</v>
      </c>
    </row>
    <row r="267" spans="1:23" x14ac:dyDescent="0.25">
      <c r="A267" s="9">
        <v>50123</v>
      </c>
      <c r="B267" s="10" t="s">
        <v>538</v>
      </c>
      <c r="C267" s="9">
        <v>56297</v>
      </c>
      <c r="D267" s="10" t="s">
        <v>627</v>
      </c>
      <c r="E267" s="11" t="s">
        <v>66</v>
      </c>
      <c r="F267" s="10" t="s">
        <v>628</v>
      </c>
      <c r="G267" s="12" t="s">
        <v>128</v>
      </c>
      <c r="H267" s="11" t="s">
        <v>36</v>
      </c>
      <c r="I267" s="11" t="s">
        <v>30</v>
      </c>
      <c r="J267" s="11" t="s">
        <v>31</v>
      </c>
      <c r="K267" s="11" t="s">
        <v>53</v>
      </c>
      <c r="L267" s="11">
        <v>2</v>
      </c>
      <c r="M267" s="13">
        <v>53</v>
      </c>
      <c r="N267" s="13">
        <v>53</v>
      </c>
      <c r="O267" s="13">
        <v>53</v>
      </c>
      <c r="P267" s="11">
        <v>12</v>
      </c>
      <c r="Q267" s="11">
        <v>2005</v>
      </c>
      <c r="R267" s="14">
        <v>33</v>
      </c>
      <c r="S267" s="10" t="s">
        <v>92</v>
      </c>
      <c r="T267" s="10" t="s">
        <v>504</v>
      </c>
      <c r="U267" s="13">
        <v>21</v>
      </c>
      <c r="V267" s="11">
        <v>2</v>
      </c>
      <c r="W267" s="13">
        <v>256</v>
      </c>
    </row>
    <row r="268" spans="1:23" x14ac:dyDescent="0.25">
      <c r="A268" s="9">
        <v>50123</v>
      </c>
      <c r="B268" s="10" t="s">
        <v>538</v>
      </c>
      <c r="C268" s="9">
        <v>56299</v>
      </c>
      <c r="D268" s="10" t="s">
        <v>629</v>
      </c>
      <c r="E268" s="11" t="s">
        <v>442</v>
      </c>
      <c r="F268" s="10" t="s">
        <v>630</v>
      </c>
      <c r="G268" s="12" t="s">
        <v>128</v>
      </c>
      <c r="H268" s="11" t="s">
        <v>36</v>
      </c>
      <c r="I268" s="11" t="s">
        <v>30</v>
      </c>
      <c r="J268" s="11" t="s">
        <v>31</v>
      </c>
      <c r="K268" s="11" t="s">
        <v>53</v>
      </c>
      <c r="L268" s="11">
        <v>2</v>
      </c>
      <c r="M268" s="13">
        <v>24</v>
      </c>
      <c r="N268" s="13">
        <v>24</v>
      </c>
      <c r="O268" s="13">
        <v>24</v>
      </c>
      <c r="P268" s="11">
        <v>3</v>
      </c>
      <c r="Q268" s="11">
        <v>2006</v>
      </c>
      <c r="R268" s="14">
        <v>12</v>
      </c>
      <c r="S268" s="10" t="s">
        <v>541</v>
      </c>
      <c r="T268" s="10" t="s">
        <v>624</v>
      </c>
      <c r="U268" s="13">
        <v>19</v>
      </c>
      <c r="V268" s="11">
        <v>2</v>
      </c>
      <c r="W268" s="13">
        <v>256</v>
      </c>
    </row>
    <row r="269" spans="1:23" x14ac:dyDescent="0.25">
      <c r="A269" s="9">
        <v>50123</v>
      </c>
      <c r="B269" s="10" t="s">
        <v>538</v>
      </c>
      <c r="C269" s="9">
        <v>56300</v>
      </c>
      <c r="D269" s="10" t="s">
        <v>631</v>
      </c>
      <c r="E269" s="11" t="s">
        <v>632</v>
      </c>
      <c r="F269" s="10" t="s">
        <v>633</v>
      </c>
      <c r="G269" s="12" t="s">
        <v>128</v>
      </c>
      <c r="H269" s="11" t="s">
        <v>36</v>
      </c>
      <c r="I269" s="11" t="s">
        <v>30</v>
      </c>
      <c r="J269" s="11" t="s">
        <v>31</v>
      </c>
      <c r="K269" s="11" t="s">
        <v>53</v>
      </c>
      <c r="L269" s="11">
        <v>2</v>
      </c>
      <c r="M269" s="13">
        <v>7.5</v>
      </c>
      <c r="N269" s="13">
        <v>7.5</v>
      </c>
      <c r="O269" s="13">
        <v>7.5</v>
      </c>
      <c r="P269" s="11">
        <v>3</v>
      </c>
      <c r="Q269" s="11">
        <v>2006</v>
      </c>
      <c r="R269" s="14">
        <v>5</v>
      </c>
      <c r="S269" s="10" t="s">
        <v>45</v>
      </c>
      <c r="T269" s="10" t="s">
        <v>75</v>
      </c>
      <c r="U269" s="13">
        <v>19</v>
      </c>
      <c r="V269" s="11">
        <v>2</v>
      </c>
      <c r="W269" s="13">
        <v>262</v>
      </c>
    </row>
    <row r="270" spans="1:23" x14ac:dyDescent="0.25">
      <c r="A270" s="9">
        <v>49893</v>
      </c>
      <c r="B270" s="10" t="s">
        <v>634</v>
      </c>
      <c r="C270" s="9">
        <v>56301</v>
      </c>
      <c r="D270" s="10" t="s">
        <v>635</v>
      </c>
      <c r="E270" s="11" t="s">
        <v>636</v>
      </c>
      <c r="F270" s="10" t="s">
        <v>637</v>
      </c>
      <c r="G270" s="12" t="s">
        <v>128</v>
      </c>
      <c r="H270" s="11" t="s">
        <v>36</v>
      </c>
      <c r="I270" s="11" t="s">
        <v>30</v>
      </c>
      <c r="J270" s="11" t="s">
        <v>31</v>
      </c>
      <c r="K270" s="11" t="s">
        <v>53</v>
      </c>
      <c r="L270" s="11">
        <v>2</v>
      </c>
      <c r="M270" s="13">
        <v>64.5</v>
      </c>
      <c r="N270" s="13">
        <v>64.5</v>
      </c>
      <c r="O270" s="13">
        <v>64.5</v>
      </c>
      <c r="P270" s="11">
        <v>2</v>
      </c>
      <c r="Q270" s="11">
        <v>2006</v>
      </c>
      <c r="R270" s="14">
        <v>43</v>
      </c>
      <c r="S270" s="10" t="s">
        <v>45</v>
      </c>
      <c r="T270" s="10" t="s">
        <v>75</v>
      </c>
      <c r="U270" s="13">
        <v>15.8</v>
      </c>
      <c r="V270" s="11">
        <v>2</v>
      </c>
      <c r="W270" s="13">
        <v>263</v>
      </c>
    </row>
    <row r="271" spans="1:23" x14ac:dyDescent="0.25">
      <c r="A271" s="9">
        <v>57170</v>
      </c>
      <c r="B271" s="10" t="s">
        <v>290</v>
      </c>
      <c r="C271" s="9">
        <v>56302</v>
      </c>
      <c r="D271" s="10" t="s">
        <v>638</v>
      </c>
      <c r="E271" s="11" t="s">
        <v>144</v>
      </c>
      <c r="F271" s="10" t="s">
        <v>205</v>
      </c>
      <c r="G271" s="12" t="s">
        <v>128</v>
      </c>
      <c r="H271" s="11" t="s">
        <v>36</v>
      </c>
      <c r="I271" s="11" t="s">
        <v>30</v>
      </c>
      <c r="J271" s="11" t="s">
        <v>31</v>
      </c>
      <c r="K271" s="11" t="s">
        <v>53</v>
      </c>
      <c r="L271" s="11">
        <v>2</v>
      </c>
      <c r="M271" s="13">
        <v>60</v>
      </c>
      <c r="N271" s="13">
        <v>60</v>
      </c>
      <c r="O271" s="13">
        <v>60</v>
      </c>
      <c r="P271" s="11">
        <v>12</v>
      </c>
      <c r="Q271" s="11">
        <v>2004</v>
      </c>
      <c r="R271" s="14">
        <v>60</v>
      </c>
      <c r="S271" s="10" t="s">
        <v>267</v>
      </c>
      <c r="T271" s="10" t="s">
        <v>392</v>
      </c>
      <c r="U271" s="13">
        <v>19</v>
      </c>
      <c r="V271" s="11">
        <v>1</v>
      </c>
      <c r="W271" s="13">
        <v>196.9</v>
      </c>
    </row>
    <row r="272" spans="1:23" x14ac:dyDescent="0.25">
      <c r="A272" s="9">
        <v>15399</v>
      </c>
      <c r="B272" s="10" t="s">
        <v>456</v>
      </c>
      <c r="C272" s="9">
        <v>56303</v>
      </c>
      <c r="D272" s="10" t="s">
        <v>639</v>
      </c>
      <c r="E272" s="11" t="s">
        <v>407</v>
      </c>
      <c r="F272" s="10" t="s">
        <v>640</v>
      </c>
      <c r="G272" s="12" t="s">
        <v>128</v>
      </c>
      <c r="H272" s="11" t="s">
        <v>36</v>
      </c>
      <c r="I272" s="11" t="s">
        <v>30</v>
      </c>
      <c r="J272" s="11" t="s">
        <v>31</v>
      </c>
      <c r="K272" s="11" t="s">
        <v>53</v>
      </c>
      <c r="L272" s="11">
        <v>2</v>
      </c>
      <c r="M272" s="13">
        <v>150</v>
      </c>
      <c r="N272" s="13">
        <v>150</v>
      </c>
      <c r="O272" s="13">
        <v>150</v>
      </c>
      <c r="P272" s="11">
        <v>12</v>
      </c>
      <c r="Q272" s="11">
        <v>2005</v>
      </c>
      <c r="R272" s="14">
        <v>100</v>
      </c>
      <c r="S272" s="10" t="s">
        <v>45</v>
      </c>
      <c r="T272" s="10" t="s">
        <v>75</v>
      </c>
      <c r="U272" s="13">
        <v>18</v>
      </c>
      <c r="V272" s="11">
        <v>2</v>
      </c>
      <c r="W272" s="13">
        <v>262</v>
      </c>
    </row>
    <row r="273" spans="1:23" x14ac:dyDescent="0.25">
      <c r="A273" s="9">
        <v>59883</v>
      </c>
      <c r="B273" s="10" t="s">
        <v>641</v>
      </c>
      <c r="C273" s="9">
        <v>56304</v>
      </c>
      <c r="D273" s="10" t="s">
        <v>642</v>
      </c>
      <c r="E273" s="11" t="s">
        <v>448</v>
      </c>
      <c r="F273" s="10" t="s">
        <v>643</v>
      </c>
      <c r="G273" s="12" t="s">
        <v>128</v>
      </c>
      <c r="H273" s="11" t="s">
        <v>36</v>
      </c>
      <c r="I273" s="11" t="s">
        <v>30</v>
      </c>
      <c r="J273" s="11" t="s">
        <v>31</v>
      </c>
      <c r="K273" s="11" t="s">
        <v>53</v>
      </c>
      <c r="L273" s="11">
        <v>2</v>
      </c>
      <c r="M273" s="13">
        <v>120</v>
      </c>
      <c r="N273" s="13">
        <v>120</v>
      </c>
      <c r="O273" s="13">
        <v>120</v>
      </c>
      <c r="P273" s="11">
        <v>12</v>
      </c>
      <c r="Q273" s="11">
        <v>2005</v>
      </c>
      <c r="R273" s="14">
        <v>120</v>
      </c>
      <c r="S273" s="10" t="s">
        <v>267</v>
      </c>
      <c r="T273" s="10" t="s">
        <v>531</v>
      </c>
      <c r="U273" s="13">
        <v>19</v>
      </c>
      <c r="V273" s="11">
        <v>2</v>
      </c>
      <c r="W273" s="13">
        <v>226</v>
      </c>
    </row>
    <row r="274" spans="1:23" x14ac:dyDescent="0.25">
      <c r="A274" s="9">
        <v>56769</v>
      </c>
      <c r="B274" s="10" t="s">
        <v>334</v>
      </c>
      <c r="C274" s="9">
        <v>56307</v>
      </c>
      <c r="D274" s="10" t="s">
        <v>644</v>
      </c>
      <c r="E274" s="11" t="s">
        <v>78</v>
      </c>
      <c r="F274" s="10" t="s">
        <v>645</v>
      </c>
      <c r="G274" s="12" t="s">
        <v>128</v>
      </c>
      <c r="H274" s="11" t="s">
        <v>36</v>
      </c>
      <c r="I274" s="11" t="s">
        <v>30</v>
      </c>
      <c r="J274" s="11" t="s">
        <v>31</v>
      </c>
      <c r="K274" s="11" t="s">
        <v>53</v>
      </c>
      <c r="L274" s="11">
        <v>2</v>
      </c>
      <c r="M274" s="13">
        <v>14</v>
      </c>
      <c r="N274" s="13">
        <v>14</v>
      </c>
      <c r="O274" s="13">
        <v>14</v>
      </c>
      <c r="P274" s="11">
        <v>9</v>
      </c>
      <c r="Q274" s="11">
        <v>2003</v>
      </c>
      <c r="R274" s="14">
        <v>9</v>
      </c>
      <c r="S274" s="10" t="s">
        <v>92</v>
      </c>
      <c r="T274" s="10" t="s">
        <v>432</v>
      </c>
      <c r="U274" s="13">
        <v>14</v>
      </c>
      <c r="V274" s="11">
        <v>2</v>
      </c>
      <c r="W274" s="13">
        <v>230</v>
      </c>
    </row>
    <row r="275" spans="1:23" x14ac:dyDescent="0.25">
      <c r="A275" s="9">
        <v>56769</v>
      </c>
      <c r="B275" s="10" t="s">
        <v>334</v>
      </c>
      <c r="C275" s="9">
        <v>56307</v>
      </c>
      <c r="D275" s="10" t="s">
        <v>644</v>
      </c>
      <c r="E275" s="11" t="s">
        <v>78</v>
      </c>
      <c r="F275" s="10" t="s">
        <v>645</v>
      </c>
      <c r="G275" s="12" t="s">
        <v>139</v>
      </c>
      <c r="H275" s="11" t="s">
        <v>36</v>
      </c>
      <c r="I275" s="11" t="s">
        <v>30</v>
      </c>
      <c r="J275" s="11" t="s">
        <v>31</v>
      </c>
      <c r="K275" s="11" t="s">
        <v>53</v>
      </c>
      <c r="L275" s="11">
        <v>2</v>
      </c>
      <c r="M275" s="13">
        <v>10</v>
      </c>
      <c r="N275" s="13">
        <v>10</v>
      </c>
      <c r="O275" s="13">
        <v>10</v>
      </c>
      <c r="P275" s="11">
        <v>7</v>
      </c>
      <c r="Q275" s="11">
        <v>2004</v>
      </c>
      <c r="R275" s="14">
        <v>6</v>
      </c>
      <c r="S275" s="10" t="s">
        <v>92</v>
      </c>
      <c r="T275" s="10" t="s">
        <v>504</v>
      </c>
      <c r="U275" s="13">
        <v>14</v>
      </c>
      <c r="V275" s="11">
        <v>2</v>
      </c>
      <c r="W275" s="13">
        <v>230</v>
      </c>
    </row>
    <row r="276" spans="1:23" x14ac:dyDescent="0.25">
      <c r="A276" s="9">
        <v>60025</v>
      </c>
      <c r="B276" s="10" t="s">
        <v>646</v>
      </c>
      <c r="C276" s="9">
        <v>56308</v>
      </c>
      <c r="D276" s="10" t="s">
        <v>647</v>
      </c>
      <c r="E276" s="11" t="s">
        <v>636</v>
      </c>
      <c r="F276" s="10" t="s">
        <v>648</v>
      </c>
      <c r="G276" s="12" t="s">
        <v>128</v>
      </c>
      <c r="H276" s="11" t="s">
        <v>36</v>
      </c>
      <c r="I276" s="11" t="s">
        <v>30</v>
      </c>
      <c r="J276" s="11" t="s">
        <v>31</v>
      </c>
      <c r="K276" s="11" t="s">
        <v>53</v>
      </c>
      <c r="L276" s="11">
        <v>2</v>
      </c>
      <c r="M276" s="13">
        <v>10.5</v>
      </c>
      <c r="N276" s="13">
        <v>10.5</v>
      </c>
      <c r="O276" s="13">
        <v>10.5</v>
      </c>
      <c r="P276" s="11">
        <v>2</v>
      </c>
      <c r="Q276" s="11">
        <v>2005</v>
      </c>
      <c r="R276" s="14">
        <v>7</v>
      </c>
      <c r="S276" s="10" t="s">
        <v>45</v>
      </c>
      <c r="T276" s="10" t="s">
        <v>75</v>
      </c>
      <c r="U276" s="13">
        <v>22</v>
      </c>
      <c r="V276" s="11">
        <v>3</v>
      </c>
      <c r="W276" s="13">
        <v>262.39999999999998</v>
      </c>
    </row>
    <row r="277" spans="1:23" x14ac:dyDescent="0.25">
      <c r="A277" s="9">
        <v>50123</v>
      </c>
      <c r="B277" s="10" t="s">
        <v>538</v>
      </c>
      <c r="C277" s="9">
        <v>56311</v>
      </c>
      <c r="D277" s="10" t="s">
        <v>649</v>
      </c>
      <c r="E277" s="11" t="s">
        <v>317</v>
      </c>
      <c r="F277" s="10" t="s">
        <v>466</v>
      </c>
      <c r="G277" s="12" t="s">
        <v>650</v>
      </c>
      <c r="H277" s="11" t="s">
        <v>36</v>
      </c>
      <c r="I277" s="11" t="s">
        <v>30</v>
      </c>
      <c r="J277" s="11" t="s">
        <v>31</v>
      </c>
      <c r="K277" s="11" t="s">
        <v>53</v>
      </c>
      <c r="L277" s="11">
        <v>2</v>
      </c>
      <c r="M277" s="13">
        <v>135</v>
      </c>
      <c r="N277" s="13">
        <v>135</v>
      </c>
      <c r="O277" s="13">
        <v>135</v>
      </c>
      <c r="P277" s="11">
        <v>12</v>
      </c>
      <c r="Q277" s="11">
        <v>2005</v>
      </c>
      <c r="R277" s="14">
        <v>90</v>
      </c>
      <c r="S277" s="10" t="s">
        <v>45</v>
      </c>
      <c r="T277" s="10" t="s">
        <v>75</v>
      </c>
      <c r="U277" s="13">
        <v>19</v>
      </c>
      <c r="V277" s="11">
        <v>2</v>
      </c>
      <c r="W277" s="13">
        <v>262</v>
      </c>
    </row>
    <row r="278" spans="1:23" x14ac:dyDescent="0.25">
      <c r="A278" s="9">
        <v>49893</v>
      </c>
      <c r="B278" s="10" t="s">
        <v>634</v>
      </c>
      <c r="C278" s="9">
        <v>56320</v>
      </c>
      <c r="D278" s="10" t="s">
        <v>651</v>
      </c>
      <c r="E278" s="11" t="s">
        <v>42</v>
      </c>
      <c r="F278" s="10" t="s">
        <v>416</v>
      </c>
      <c r="G278" s="12" t="s">
        <v>128</v>
      </c>
      <c r="H278" s="11" t="s">
        <v>36</v>
      </c>
      <c r="I278" s="11" t="s">
        <v>30</v>
      </c>
      <c r="J278" s="11" t="s">
        <v>31</v>
      </c>
      <c r="K278" s="11" t="s">
        <v>53</v>
      </c>
      <c r="L278" s="11">
        <v>2</v>
      </c>
      <c r="M278" s="13">
        <v>60</v>
      </c>
      <c r="N278" s="13">
        <v>60</v>
      </c>
      <c r="O278" s="13">
        <v>60</v>
      </c>
      <c r="P278" s="11">
        <v>2</v>
      </c>
      <c r="Q278" s="11">
        <v>2006</v>
      </c>
      <c r="R278" s="14">
        <v>40</v>
      </c>
      <c r="S278" s="10" t="s">
        <v>45</v>
      </c>
      <c r="T278" s="10" t="s">
        <v>75</v>
      </c>
      <c r="U278" s="13">
        <v>19.5</v>
      </c>
      <c r="V278" s="11">
        <v>2</v>
      </c>
      <c r="W278" s="13">
        <v>263</v>
      </c>
    </row>
    <row r="279" spans="1:23" x14ac:dyDescent="0.25">
      <c r="A279" s="9">
        <v>15500</v>
      </c>
      <c r="B279" s="10" t="s">
        <v>602</v>
      </c>
      <c r="C279" s="9">
        <v>56322</v>
      </c>
      <c r="D279" s="10" t="s">
        <v>652</v>
      </c>
      <c r="E279" s="11" t="s">
        <v>170</v>
      </c>
      <c r="F279" s="10" t="s">
        <v>653</v>
      </c>
      <c r="G279" s="12" t="s">
        <v>128</v>
      </c>
      <c r="H279" s="11" t="s">
        <v>36</v>
      </c>
      <c r="I279" s="11" t="s">
        <v>30</v>
      </c>
      <c r="J279" s="11" t="s">
        <v>31</v>
      </c>
      <c r="K279" s="11" t="s">
        <v>32</v>
      </c>
      <c r="L279" s="11">
        <v>1</v>
      </c>
      <c r="M279" s="13">
        <v>228.6</v>
      </c>
      <c r="N279" s="13">
        <v>228.6</v>
      </c>
      <c r="O279" s="13">
        <v>228.6</v>
      </c>
      <c r="P279" s="11">
        <v>12</v>
      </c>
      <c r="Q279" s="11">
        <v>2006</v>
      </c>
      <c r="R279" s="14">
        <v>127</v>
      </c>
      <c r="S279" s="10" t="s">
        <v>54</v>
      </c>
      <c r="T279" s="10" t="s">
        <v>507</v>
      </c>
      <c r="U279" s="13">
        <v>18</v>
      </c>
      <c r="V279" s="11">
        <v>2</v>
      </c>
      <c r="W279" s="13">
        <v>219.8</v>
      </c>
    </row>
    <row r="280" spans="1:23" x14ac:dyDescent="0.25">
      <c r="A280" s="9">
        <v>15500</v>
      </c>
      <c r="B280" s="10" t="s">
        <v>602</v>
      </c>
      <c r="C280" s="9">
        <v>56322</v>
      </c>
      <c r="D280" s="10" t="s">
        <v>652</v>
      </c>
      <c r="E280" s="11" t="s">
        <v>170</v>
      </c>
      <c r="F280" s="10" t="s">
        <v>653</v>
      </c>
      <c r="G280" s="12" t="s">
        <v>654</v>
      </c>
      <c r="H280" s="11" t="s">
        <v>36</v>
      </c>
      <c r="I280" s="11" t="s">
        <v>30</v>
      </c>
      <c r="J280" s="11" t="s">
        <v>31</v>
      </c>
      <c r="K280" s="11" t="s">
        <v>32</v>
      </c>
      <c r="L280" s="11">
        <v>1</v>
      </c>
      <c r="M280" s="13">
        <v>44</v>
      </c>
      <c r="N280" s="13">
        <v>44</v>
      </c>
      <c r="O280" s="13">
        <v>44</v>
      </c>
      <c r="P280" s="11">
        <v>11</v>
      </c>
      <c r="Q280" s="11">
        <v>2009</v>
      </c>
      <c r="R280" s="14">
        <v>22</v>
      </c>
      <c r="S280" s="10" t="s">
        <v>54</v>
      </c>
      <c r="T280" s="10" t="s">
        <v>655</v>
      </c>
      <c r="U280" s="13">
        <v>15.4</v>
      </c>
      <c r="V280" s="11">
        <v>2</v>
      </c>
      <c r="W280" s="13">
        <v>219.8</v>
      </c>
    </row>
    <row r="281" spans="1:23" x14ac:dyDescent="0.25">
      <c r="A281" s="9">
        <v>54707</v>
      </c>
      <c r="B281" s="10" t="s">
        <v>656</v>
      </c>
      <c r="C281" s="9">
        <v>56335</v>
      </c>
      <c r="D281" s="10" t="s">
        <v>657</v>
      </c>
      <c r="E281" s="11" t="s">
        <v>510</v>
      </c>
      <c r="F281" s="10" t="s">
        <v>511</v>
      </c>
      <c r="G281" s="12" t="s">
        <v>658</v>
      </c>
      <c r="H281" s="11" t="s">
        <v>36</v>
      </c>
      <c r="I281" s="11" t="s">
        <v>30</v>
      </c>
      <c r="J281" s="11" t="s">
        <v>31</v>
      </c>
      <c r="K281" s="11" t="s">
        <v>53</v>
      </c>
      <c r="L281" s="11">
        <v>2</v>
      </c>
      <c r="M281" s="13">
        <v>151</v>
      </c>
      <c r="N281" s="13">
        <v>151</v>
      </c>
      <c r="O281" s="13">
        <v>151</v>
      </c>
      <c r="P281" s="11">
        <v>12</v>
      </c>
      <c r="Q281" s="11">
        <v>2005</v>
      </c>
      <c r="R281" s="14">
        <v>84</v>
      </c>
      <c r="S281" s="10" t="s">
        <v>54</v>
      </c>
      <c r="T281" s="10" t="s">
        <v>507</v>
      </c>
      <c r="U281" s="13">
        <v>16.100000000000001</v>
      </c>
      <c r="V281" s="11">
        <v>2</v>
      </c>
      <c r="W281" s="13">
        <v>262</v>
      </c>
    </row>
    <row r="282" spans="1:23" x14ac:dyDescent="0.25">
      <c r="A282" s="9">
        <v>50123</v>
      </c>
      <c r="B282" s="10" t="s">
        <v>538</v>
      </c>
      <c r="C282" s="9">
        <v>56336</v>
      </c>
      <c r="D282" s="10" t="s">
        <v>659</v>
      </c>
      <c r="E282" s="11" t="s">
        <v>448</v>
      </c>
      <c r="F282" s="10" t="s">
        <v>660</v>
      </c>
      <c r="G282" s="12" t="s">
        <v>128</v>
      </c>
      <c r="H282" s="11" t="s">
        <v>36</v>
      </c>
      <c r="I282" s="11" t="s">
        <v>30</v>
      </c>
      <c r="J282" s="11" t="s">
        <v>31</v>
      </c>
      <c r="K282" s="11" t="s">
        <v>53</v>
      </c>
      <c r="L282" s="11">
        <v>2</v>
      </c>
      <c r="M282" s="13">
        <v>90</v>
      </c>
      <c r="N282" s="13">
        <v>90</v>
      </c>
      <c r="O282" s="13">
        <v>90</v>
      </c>
      <c r="P282" s="11">
        <v>12</v>
      </c>
      <c r="Q282" s="11">
        <v>2006</v>
      </c>
      <c r="R282" s="14">
        <v>90</v>
      </c>
      <c r="S282" s="10" t="s">
        <v>267</v>
      </c>
      <c r="T282" s="10" t="s">
        <v>392</v>
      </c>
      <c r="U282" s="13">
        <v>17.3</v>
      </c>
      <c r="V282" s="11">
        <v>1</v>
      </c>
      <c r="W282" s="13">
        <v>226</v>
      </c>
    </row>
    <row r="283" spans="1:23" x14ac:dyDescent="0.25">
      <c r="A283" s="9">
        <v>50123</v>
      </c>
      <c r="B283" s="10" t="s">
        <v>538</v>
      </c>
      <c r="C283" s="9">
        <v>56337</v>
      </c>
      <c r="D283" s="10" t="s">
        <v>661</v>
      </c>
      <c r="E283" s="11" t="s">
        <v>317</v>
      </c>
      <c r="F283" s="10" t="s">
        <v>466</v>
      </c>
      <c r="G283" s="12" t="s">
        <v>662</v>
      </c>
      <c r="H283" s="11" t="s">
        <v>36</v>
      </c>
      <c r="I283" s="11" t="s">
        <v>30</v>
      </c>
      <c r="J283" s="11" t="s">
        <v>31</v>
      </c>
      <c r="K283" s="11" t="s">
        <v>53</v>
      </c>
      <c r="L283" s="11">
        <v>2</v>
      </c>
      <c r="M283" s="13">
        <v>241</v>
      </c>
      <c r="N283" s="13">
        <v>241</v>
      </c>
      <c r="O283" s="13">
        <v>241</v>
      </c>
      <c r="P283" s="11">
        <v>5</v>
      </c>
      <c r="Q283" s="11">
        <v>2007</v>
      </c>
      <c r="R283" s="14">
        <v>181</v>
      </c>
      <c r="S283" s="10" t="s">
        <v>267</v>
      </c>
      <c r="T283" s="10" t="s">
        <v>392</v>
      </c>
      <c r="U283" s="13">
        <v>16.5</v>
      </c>
      <c r="V283" s="11">
        <v>1</v>
      </c>
      <c r="W283" s="13">
        <v>230</v>
      </c>
    </row>
    <row r="284" spans="1:23" x14ac:dyDescent="0.25">
      <c r="A284" s="9">
        <v>54709</v>
      </c>
      <c r="B284" s="10" t="s">
        <v>663</v>
      </c>
      <c r="C284" s="9">
        <v>56338</v>
      </c>
      <c r="D284" s="10" t="s">
        <v>663</v>
      </c>
      <c r="E284" s="11" t="s">
        <v>66</v>
      </c>
      <c r="F284" s="10" t="s">
        <v>664</v>
      </c>
      <c r="G284" s="12" t="s">
        <v>128</v>
      </c>
      <c r="H284" s="11" t="s">
        <v>36</v>
      </c>
      <c r="I284" s="11" t="s">
        <v>30</v>
      </c>
      <c r="J284" s="11" t="s">
        <v>31</v>
      </c>
      <c r="K284" s="11" t="s">
        <v>53</v>
      </c>
      <c r="L284" s="11">
        <v>2</v>
      </c>
      <c r="M284" s="13">
        <v>198</v>
      </c>
      <c r="N284" s="13">
        <v>198</v>
      </c>
      <c r="O284" s="13">
        <v>198</v>
      </c>
      <c r="P284" s="11">
        <v>3</v>
      </c>
      <c r="Q284" s="11">
        <v>2007</v>
      </c>
      <c r="R284" s="14">
        <v>120</v>
      </c>
      <c r="S284" s="10" t="s">
        <v>54</v>
      </c>
      <c r="T284" s="10" t="s">
        <v>512</v>
      </c>
      <c r="U284" s="13">
        <v>19</v>
      </c>
      <c r="V284" s="11">
        <v>2</v>
      </c>
      <c r="W284" s="13">
        <v>262</v>
      </c>
    </row>
    <row r="285" spans="1:23" x14ac:dyDescent="0.25">
      <c r="A285" s="9">
        <v>20856</v>
      </c>
      <c r="B285" s="10" t="s">
        <v>665</v>
      </c>
      <c r="C285" s="9">
        <v>56347</v>
      </c>
      <c r="D285" s="10" t="s">
        <v>666</v>
      </c>
      <c r="E285" s="11" t="s">
        <v>126</v>
      </c>
      <c r="F285" s="10" t="s">
        <v>163</v>
      </c>
      <c r="G285" s="12" t="s">
        <v>128</v>
      </c>
      <c r="H285" s="11" t="s">
        <v>36</v>
      </c>
      <c r="I285" s="11" t="s">
        <v>30</v>
      </c>
      <c r="J285" s="11" t="s">
        <v>31</v>
      </c>
      <c r="K285" s="11" t="s">
        <v>32</v>
      </c>
      <c r="L285" s="11">
        <v>1</v>
      </c>
      <c r="M285" s="13">
        <v>67.7</v>
      </c>
      <c r="N285" s="13">
        <v>67.7</v>
      </c>
      <c r="O285" s="13">
        <v>67.7</v>
      </c>
      <c r="P285" s="11">
        <v>12</v>
      </c>
      <c r="Q285" s="11">
        <v>2008</v>
      </c>
      <c r="R285" s="14">
        <v>41</v>
      </c>
      <c r="S285" s="10" t="s">
        <v>54</v>
      </c>
      <c r="T285" s="10" t="s">
        <v>512</v>
      </c>
      <c r="U285" s="13">
        <v>15</v>
      </c>
      <c r="V285" s="11">
        <v>2</v>
      </c>
      <c r="W285" s="13">
        <v>262</v>
      </c>
    </row>
    <row r="286" spans="1:23" x14ac:dyDescent="0.25">
      <c r="A286" s="9">
        <v>10000</v>
      </c>
      <c r="B286" s="10" t="s">
        <v>667</v>
      </c>
      <c r="C286" s="9">
        <v>56351</v>
      </c>
      <c r="D286" s="10" t="s">
        <v>668</v>
      </c>
      <c r="E286" s="11" t="s">
        <v>407</v>
      </c>
      <c r="F286" s="10" t="s">
        <v>669</v>
      </c>
      <c r="G286" s="12" t="s">
        <v>128</v>
      </c>
      <c r="H286" s="11" t="s">
        <v>36</v>
      </c>
      <c r="I286" s="11" t="s">
        <v>30</v>
      </c>
      <c r="J286" s="11" t="s">
        <v>31</v>
      </c>
      <c r="K286" s="11" t="s">
        <v>32</v>
      </c>
      <c r="L286" s="11">
        <v>1</v>
      </c>
      <c r="M286" s="13">
        <v>100.5</v>
      </c>
      <c r="N286" s="13">
        <v>100.5</v>
      </c>
      <c r="O286" s="13">
        <v>100.5</v>
      </c>
      <c r="P286" s="11">
        <v>9</v>
      </c>
      <c r="Q286" s="11">
        <v>2006</v>
      </c>
      <c r="R286" s="14">
        <v>67</v>
      </c>
      <c r="S286" s="10" t="s">
        <v>45</v>
      </c>
      <c r="T286" s="10" t="s">
        <v>75</v>
      </c>
      <c r="U286" s="13">
        <v>19</v>
      </c>
      <c r="V286" s="11">
        <v>2</v>
      </c>
      <c r="W286" s="13">
        <v>265</v>
      </c>
    </row>
    <row r="287" spans="1:23" x14ac:dyDescent="0.25">
      <c r="A287" s="9">
        <v>10000</v>
      </c>
      <c r="B287" s="10" t="s">
        <v>667</v>
      </c>
      <c r="C287" s="9">
        <v>56351</v>
      </c>
      <c r="D287" s="10" t="s">
        <v>668</v>
      </c>
      <c r="E287" s="11" t="s">
        <v>407</v>
      </c>
      <c r="F287" s="10" t="s">
        <v>669</v>
      </c>
      <c r="G287" s="12" t="s">
        <v>139</v>
      </c>
      <c r="H287" s="11" t="s">
        <v>36</v>
      </c>
      <c r="I287" s="11" t="s">
        <v>30</v>
      </c>
      <c r="J287" s="11" t="s">
        <v>31</v>
      </c>
      <c r="K287" s="11" t="s">
        <v>32</v>
      </c>
      <c r="L287" s="11">
        <v>1</v>
      </c>
      <c r="M287" s="13">
        <v>48</v>
      </c>
      <c r="N287" s="13">
        <v>48</v>
      </c>
      <c r="O287" s="13">
        <v>48</v>
      </c>
      <c r="P287" s="11">
        <v>12</v>
      </c>
      <c r="Q287" s="11">
        <v>2010</v>
      </c>
      <c r="R287" s="14">
        <v>32</v>
      </c>
      <c r="S287" s="10" t="s">
        <v>45</v>
      </c>
      <c r="T287" s="10" t="s">
        <v>75</v>
      </c>
      <c r="U287" s="13">
        <v>19</v>
      </c>
      <c r="V287" s="11">
        <v>2</v>
      </c>
      <c r="W287" s="13">
        <v>265</v>
      </c>
    </row>
    <row r="288" spans="1:23" x14ac:dyDescent="0.25">
      <c r="A288" s="9">
        <v>9417</v>
      </c>
      <c r="B288" s="10" t="s">
        <v>670</v>
      </c>
      <c r="C288" s="9">
        <v>56355</v>
      </c>
      <c r="D288" s="10" t="s">
        <v>671</v>
      </c>
      <c r="E288" s="11" t="s">
        <v>72</v>
      </c>
      <c r="F288" s="10" t="s">
        <v>672</v>
      </c>
      <c r="G288" s="12" t="s">
        <v>128</v>
      </c>
      <c r="H288" s="11" t="s">
        <v>36</v>
      </c>
      <c r="I288" s="11" t="s">
        <v>30</v>
      </c>
      <c r="J288" s="11" t="s">
        <v>31</v>
      </c>
      <c r="K288" s="11" t="s">
        <v>32</v>
      </c>
      <c r="L288" s="11">
        <v>1</v>
      </c>
      <c r="M288" s="13">
        <v>199.7</v>
      </c>
      <c r="N288" s="13">
        <v>199.7</v>
      </c>
      <c r="O288" s="13">
        <v>199.7</v>
      </c>
      <c r="P288" s="11">
        <v>12</v>
      </c>
      <c r="Q288" s="11">
        <v>2009</v>
      </c>
      <c r="R288" s="14">
        <v>121</v>
      </c>
      <c r="S288" s="10" t="s">
        <v>54</v>
      </c>
      <c r="T288" s="10" t="s">
        <v>512</v>
      </c>
      <c r="U288" s="13">
        <v>17</v>
      </c>
      <c r="V288" s="11">
        <v>2</v>
      </c>
      <c r="W288" s="13">
        <v>262</v>
      </c>
    </row>
    <row r="289" spans="1:23" x14ac:dyDescent="0.25">
      <c r="A289" s="9">
        <v>54717</v>
      </c>
      <c r="B289" s="10" t="s">
        <v>673</v>
      </c>
      <c r="C289" s="9">
        <v>56357</v>
      </c>
      <c r="D289" s="10" t="s">
        <v>674</v>
      </c>
      <c r="E289" s="11" t="s">
        <v>480</v>
      </c>
      <c r="F289" s="10" t="s">
        <v>675</v>
      </c>
      <c r="G289" s="12" t="s">
        <v>45</v>
      </c>
      <c r="H289" s="11" t="s">
        <v>36</v>
      </c>
      <c r="I289" s="11" t="s">
        <v>30</v>
      </c>
      <c r="J289" s="11" t="s">
        <v>31</v>
      </c>
      <c r="K289" s="11" t="s">
        <v>53</v>
      </c>
      <c r="L289" s="11">
        <v>2</v>
      </c>
      <c r="M289" s="13">
        <v>18</v>
      </c>
      <c r="N289" s="13">
        <v>18</v>
      </c>
      <c r="O289" s="13">
        <v>18</v>
      </c>
      <c r="P289" s="11">
        <v>2</v>
      </c>
      <c r="Q289" s="11">
        <v>2006</v>
      </c>
      <c r="R289" s="14">
        <v>12</v>
      </c>
      <c r="S289" s="10" t="s">
        <v>45</v>
      </c>
      <c r="T289" s="10" t="s">
        <v>75</v>
      </c>
      <c r="U289" s="13">
        <v>19</v>
      </c>
      <c r="V289" s="11">
        <v>2</v>
      </c>
      <c r="W289" s="13">
        <v>262.5</v>
      </c>
    </row>
    <row r="290" spans="1:23" x14ac:dyDescent="0.25">
      <c r="A290" s="9">
        <v>54717</v>
      </c>
      <c r="B290" s="10" t="s">
        <v>673</v>
      </c>
      <c r="C290" s="9">
        <v>56357</v>
      </c>
      <c r="D290" s="10" t="s">
        <v>674</v>
      </c>
      <c r="E290" s="11" t="s">
        <v>480</v>
      </c>
      <c r="F290" s="10" t="s">
        <v>675</v>
      </c>
      <c r="G290" s="12" t="s">
        <v>487</v>
      </c>
      <c r="H290" s="11" t="s">
        <v>36</v>
      </c>
      <c r="I290" s="11" t="s">
        <v>30</v>
      </c>
      <c r="J290" s="11" t="s">
        <v>31</v>
      </c>
      <c r="K290" s="11" t="s">
        <v>53</v>
      </c>
      <c r="L290" s="11">
        <v>2</v>
      </c>
      <c r="M290" s="13">
        <v>31.5</v>
      </c>
      <c r="N290" s="13">
        <v>31.5</v>
      </c>
      <c r="O290" s="13">
        <v>31.5</v>
      </c>
      <c r="P290" s="11">
        <v>12</v>
      </c>
      <c r="Q290" s="11">
        <v>2005</v>
      </c>
      <c r="R290" s="14">
        <v>21</v>
      </c>
      <c r="S290" s="10" t="s">
        <v>45</v>
      </c>
      <c r="T290" s="10" t="s">
        <v>75</v>
      </c>
      <c r="U290" s="13">
        <v>19</v>
      </c>
      <c r="V290" s="11">
        <v>2</v>
      </c>
      <c r="W290" s="13">
        <v>262.5</v>
      </c>
    </row>
    <row r="291" spans="1:23" x14ac:dyDescent="0.25">
      <c r="A291" s="9">
        <v>15399</v>
      </c>
      <c r="B291" s="10" t="s">
        <v>456</v>
      </c>
      <c r="C291" s="9">
        <v>56359</v>
      </c>
      <c r="D291" s="10" t="s">
        <v>676</v>
      </c>
      <c r="E291" s="11" t="s">
        <v>322</v>
      </c>
      <c r="F291" s="10" t="s">
        <v>458</v>
      </c>
      <c r="G291" s="12" t="s">
        <v>677</v>
      </c>
      <c r="H291" s="11" t="s">
        <v>36</v>
      </c>
      <c r="I291" s="11" t="s">
        <v>30</v>
      </c>
      <c r="J291" s="11" t="s">
        <v>31</v>
      </c>
      <c r="K291" s="11" t="s">
        <v>53</v>
      </c>
      <c r="L291" s="11">
        <v>2</v>
      </c>
      <c r="M291" s="13">
        <v>75</v>
      </c>
      <c r="N291" s="13">
        <v>75</v>
      </c>
      <c r="O291" s="13">
        <v>75</v>
      </c>
      <c r="P291" s="11">
        <v>7</v>
      </c>
      <c r="Q291" s="11">
        <v>2005</v>
      </c>
      <c r="R291" s="14">
        <v>50</v>
      </c>
      <c r="S291" s="10" t="s">
        <v>45</v>
      </c>
      <c r="T291" s="10" t="s">
        <v>75</v>
      </c>
      <c r="U291" s="13">
        <v>14.5</v>
      </c>
      <c r="V291" s="11">
        <v>2</v>
      </c>
      <c r="W291" s="13">
        <v>262</v>
      </c>
    </row>
    <row r="292" spans="1:23" x14ac:dyDescent="0.25">
      <c r="A292" s="9">
        <v>14354</v>
      </c>
      <c r="B292" s="10" t="s">
        <v>395</v>
      </c>
      <c r="C292" s="9">
        <v>56360</v>
      </c>
      <c r="D292" s="10" t="s">
        <v>678</v>
      </c>
      <c r="E292" s="11" t="s">
        <v>322</v>
      </c>
      <c r="F292" s="10" t="s">
        <v>410</v>
      </c>
      <c r="G292" s="12" t="s">
        <v>128</v>
      </c>
      <c r="H292" s="11" t="s">
        <v>36</v>
      </c>
      <c r="I292" s="11" t="s">
        <v>30</v>
      </c>
      <c r="J292" s="11" t="s">
        <v>31</v>
      </c>
      <c r="K292" s="11" t="s">
        <v>32</v>
      </c>
      <c r="L292" s="11">
        <v>1</v>
      </c>
      <c r="M292" s="13">
        <v>100.5</v>
      </c>
      <c r="N292" s="13">
        <v>100.5</v>
      </c>
      <c r="O292" s="13">
        <v>100.5</v>
      </c>
      <c r="P292" s="11">
        <v>10</v>
      </c>
      <c r="Q292" s="11">
        <v>2006</v>
      </c>
      <c r="R292" s="14">
        <v>67</v>
      </c>
      <c r="S292" s="10" t="s">
        <v>45</v>
      </c>
      <c r="T292" s="10" t="s">
        <v>75</v>
      </c>
      <c r="U292" s="13">
        <v>19</v>
      </c>
      <c r="V292" s="11">
        <v>2</v>
      </c>
      <c r="W292" s="13">
        <v>262</v>
      </c>
    </row>
    <row r="293" spans="1:23" x14ac:dyDescent="0.25">
      <c r="A293" s="9">
        <v>15399</v>
      </c>
      <c r="B293" s="10" t="s">
        <v>456</v>
      </c>
      <c r="C293" s="9">
        <v>56361</v>
      </c>
      <c r="D293" s="10" t="s">
        <v>679</v>
      </c>
      <c r="E293" s="11" t="s">
        <v>170</v>
      </c>
      <c r="F293" s="10" t="s">
        <v>680</v>
      </c>
      <c r="G293" s="12" t="s">
        <v>128</v>
      </c>
      <c r="H293" s="11" t="s">
        <v>36</v>
      </c>
      <c r="I293" s="11" t="s">
        <v>30</v>
      </c>
      <c r="J293" s="11" t="s">
        <v>31</v>
      </c>
      <c r="K293" s="11" t="s">
        <v>53</v>
      </c>
      <c r="L293" s="11">
        <v>2</v>
      </c>
      <c r="M293" s="13">
        <v>199</v>
      </c>
      <c r="N293" s="13">
        <v>199</v>
      </c>
      <c r="O293" s="13">
        <v>199</v>
      </c>
      <c r="P293" s="11">
        <v>10</v>
      </c>
      <c r="Q293" s="11">
        <v>2006</v>
      </c>
      <c r="R293" s="14">
        <v>133</v>
      </c>
      <c r="S293" s="10" t="s">
        <v>45</v>
      </c>
      <c r="T293" s="10" t="s">
        <v>75</v>
      </c>
      <c r="U293" s="13">
        <v>17</v>
      </c>
      <c r="V293" s="11">
        <v>2</v>
      </c>
      <c r="W293" s="13">
        <v>262</v>
      </c>
    </row>
    <row r="294" spans="1:23" x14ac:dyDescent="0.25">
      <c r="A294" s="9">
        <v>15399</v>
      </c>
      <c r="B294" s="10" t="s">
        <v>456</v>
      </c>
      <c r="C294" s="9">
        <v>56362</v>
      </c>
      <c r="D294" s="10" t="s">
        <v>681</v>
      </c>
      <c r="E294" s="11" t="s">
        <v>144</v>
      </c>
      <c r="F294" s="10" t="s">
        <v>145</v>
      </c>
      <c r="G294" s="12" t="s">
        <v>128</v>
      </c>
      <c r="H294" s="11" t="s">
        <v>36</v>
      </c>
      <c r="I294" s="11" t="s">
        <v>30</v>
      </c>
      <c r="J294" s="11" t="s">
        <v>31</v>
      </c>
      <c r="K294" s="11" t="s">
        <v>53</v>
      </c>
      <c r="L294" s="11">
        <v>2</v>
      </c>
      <c r="M294" s="13">
        <v>150</v>
      </c>
      <c r="N294" s="13">
        <v>150</v>
      </c>
      <c r="O294" s="13">
        <v>150</v>
      </c>
      <c r="P294" s="11">
        <v>5</v>
      </c>
      <c r="Q294" s="11">
        <v>2006</v>
      </c>
      <c r="R294" s="14">
        <v>100</v>
      </c>
      <c r="S294" s="10" t="s">
        <v>45</v>
      </c>
      <c r="T294" s="10" t="s">
        <v>75</v>
      </c>
      <c r="U294" s="13">
        <v>15.3</v>
      </c>
      <c r="V294" s="11">
        <v>2</v>
      </c>
      <c r="W294" s="13">
        <v>262</v>
      </c>
    </row>
    <row r="295" spans="1:23" x14ac:dyDescent="0.25">
      <c r="A295" s="9">
        <v>15399</v>
      </c>
      <c r="B295" s="10" t="s">
        <v>456</v>
      </c>
      <c r="C295" s="9">
        <v>56369</v>
      </c>
      <c r="D295" s="10" t="s">
        <v>682</v>
      </c>
      <c r="E295" s="11" t="s">
        <v>442</v>
      </c>
      <c r="F295" s="10" t="s">
        <v>443</v>
      </c>
      <c r="G295" s="12" t="s">
        <v>128</v>
      </c>
      <c r="H295" s="11" t="s">
        <v>36</v>
      </c>
      <c r="I295" s="11" t="s">
        <v>30</v>
      </c>
      <c r="J295" s="11" t="s">
        <v>31</v>
      </c>
      <c r="K295" s="11" t="s">
        <v>53</v>
      </c>
      <c r="L295" s="11">
        <v>2</v>
      </c>
      <c r="M295" s="13">
        <v>34.5</v>
      </c>
      <c r="N295" s="13">
        <v>34.5</v>
      </c>
      <c r="O295" s="13">
        <v>34.5</v>
      </c>
      <c r="P295" s="11">
        <v>12</v>
      </c>
      <c r="Q295" s="11">
        <v>2007</v>
      </c>
      <c r="R295" s="14">
        <v>23</v>
      </c>
      <c r="S295" s="10" t="s">
        <v>45</v>
      </c>
      <c r="T295" s="10" t="s">
        <v>75</v>
      </c>
      <c r="U295" s="13">
        <v>15.1</v>
      </c>
      <c r="V295" s="11">
        <v>2</v>
      </c>
      <c r="W295" s="13">
        <v>262</v>
      </c>
    </row>
    <row r="296" spans="1:23" x14ac:dyDescent="0.25">
      <c r="A296" s="9">
        <v>50123</v>
      </c>
      <c r="B296" s="10" t="s">
        <v>538</v>
      </c>
      <c r="C296" s="9">
        <v>56371</v>
      </c>
      <c r="D296" s="10" t="s">
        <v>683</v>
      </c>
      <c r="E296" s="11" t="s">
        <v>42</v>
      </c>
      <c r="F296" s="10" t="s">
        <v>326</v>
      </c>
      <c r="G296" s="12" t="s">
        <v>128</v>
      </c>
      <c r="H296" s="11" t="s">
        <v>36</v>
      </c>
      <c r="I296" s="11" t="s">
        <v>30</v>
      </c>
      <c r="J296" s="11" t="s">
        <v>31</v>
      </c>
      <c r="K296" s="11" t="s">
        <v>53</v>
      </c>
      <c r="L296" s="11">
        <v>2</v>
      </c>
      <c r="M296" s="13">
        <v>300.5</v>
      </c>
      <c r="N296" s="13">
        <v>300</v>
      </c>
      <c r="O296" s="13">
        <v>300</v>
      </c>
      <c r="P296" s="11">
        <v>11</v>
      </c>
      <c r="Q296" s="11">
        <v>2007</v>
      </c>
      <c r="R296" s="14">
        <v>274</v>
      </c>
      <c r="S296" s="10" t="s">
        <v>267</v>
      </c>
      <c r="T296" s="10" t="s">
        <v>392</v>
      </c>
      <c r="U296" s="13">
        <v>16.600000000000001</v>
      </c>
      <c r="V296" s="11">
        <v>1</v>
      </c>
      <c r="W296" s="13">
        <v>226</v>
      </c>
    </row>
    <row r="297" spans="1:23" x14ac:dyDescent="0.25">
      <c r="A297" s="9">
        <v>50123</v>
      </c>
      <c r="B297" s="10" t="s">
        <v>538</v>
      </c>
      <c r="C297" s="9">
        <v>56372</v>
      </c>
      <c r="D297" s="10" t="s">
        <v>684</v>
      </c>
      <c r="E297" s="11" t="s">
        <v>317</v>
      </c>
      <c r="F297" s="10" t="s">
        <v>466</v>
      </c>
      <c r="G297" s="12" t="s">
        <v>685</v>
      </c>
      <c r="H297" s="11" t="s">
        <v>36</v>
      </c>
      <c r="I297" s="11" t="s">
        <v>30</v>
      </c>
      <c r="J297" s="11" t="s">
        <v>31</v>
      </c>
      <c r="K297" s="11" t="s">
        <v>53</v>
      </c>
      <c r="L297" s="11">
        <v>2</v>
      </c>
      <c r="M297" s="13">
        <v>80.5</v>
      </c>
      <c r="N297" s="13">
        <v>80.5</v>
      </c>
      <c r="O297" s="13">
        <v>80.5</v>
      </c>
      <c r="P297" s="11">
        <v>12</v>
      </c>
      <c r="Q297" s="11">
        <v>2007</v>
      </c>
      <c r="R297" s="14">
        <v>35</v>
      </c>
      <c r="S297" s="10" t="s">
        <v>172</v>
      </c>
      <c r="T297" s="10" t="s">
        <v>686</v>
      </c>
      <c r="U297" s="13">
        <v>16.5</v>
      </c>
      <c r="V297" s="11">
        <v>1</v>
      </c>
      <c r="W297" s="13">
        <v>262.39999999999998</v>
      </c>
    </row>
    <row r="298" spans="1:23" x14ac:dyDescent="0.25">
      <c r="A298" s="9">
        <v>9209</v>
      </c>
      <c r="B298" s="10" t="s">
        <v>687</v>
      </c>
      <c r="C298" s="9">
        <v>56376</v>
      </c>
      <c r="D298" s="10" t="s">
        <v>688</v>
      </c>
      <c r="E298" s="11" t="s">
        <v>66</v>
      </c>
      <c r="F298" s="10" t="s">
        <v>689</v>
      </c>
      <c r="G298" s="12" t="s">
        <v>467</v>
      </c>
      <c r="H298" s="11" t="s">
        <v>36</v>
      </c>
      <c r="I298" s="11" t="s">
        <v>30</v>
      </c>
      <c r="J298" s="11" t="s">
        <v>31</v>
      </c>
      <c r="K298" s="11" t="s">
        <v>32</v>
      </c>
      <c r="L298" s="11">
        <v>1</v>
      </c>
      <c r="M298" s="13">
        <v>1.7</v>
      </c>
      <c r="N298" s="13">
        <v>1.7</v>
      </c>
      <c r="O298" s="13">
        <v>1.7</v>
      </c>
      <c r="P298" s="11">
        <v>5</v>
      </c>
      <c r="Q298" s="11">
        <v>2005</v>
      </c>
      <c r="R298" s="14">
        <v>1</v>
      </c>
      <c r="S298" s="10" t="s">
        <v>54</v>
      </c>
      <c r="T298" s="10" t="s">
        <v>512</v>
      </c>
      <c r="U298" s="13">
        <v>13.7</v>
      </c>
      <c r="V298" s="11">
        <v>2</v>
      </c>
      <c r="W298" s="13">
        <v>235</v>
      </c>
    </row>
    <row r="299" spans="1:23" x14ac:dyDescent="0.25">
      <c r="A299" s="9">
        <v>49893</v>
      </c>
      <c r="B299" s="10" t="s">
        <v>634</v>
      </c>
      <c r="C299" s="9">
        <v>56377</v>
      </c>
      <c r="D299" s="10" t="s">
        <v>690</v>
      </c>
      <c r="E299" s="11" t="s">
        <v>691</v>
      </c>
      <c r="F299" s="10" t="s">
        <v>692</v>
      </c>
      <c r="G299" s="12" t="s">
        <v>128</v>
      </c>
      <c r="H299" s="11" t="s">
        <v>36</v>
      </c>
      <c r="I299" s="11" t="s">
        <v>30</v>
      </c>
      <c r="J299" s="11" t="s">
        <v>31</v>
      </c>
      <c r="K299" s="11" t="s">
        <v>53</v>
      </c>
      <c r="L299" s="11">
        <v>2</v>
      </c>
      <c r="M299" s="13">
        <v>135</v>
      </c>
      <c r="N299" s="13">
        <v>135</v>
      </c>
      <c r="O299" s="13">
        <v>135</v>
      </c>
      <c r="P299" s="11">
        <v>12</v>
      </c>
      <c r="Q299" s="11">
        <v>2005</v>
      </c>
      <c r="R299" s="14">
        <v>90</v>
      </c>
      <c r="S299" s="10" t="s">
        <v>45</v>
      </c>
      <c r="T299" s="10" t="s">
        <v>75</v>
      </c>
      <c r="U299" s="13">
        <v>19</v>
      </c>
      <c r="V299" s="11">
        <v>2</v>
      </c>
      <c r="W299" s="13">
        <v>263</v>
      </c>
    </row>
    <row r="300" spans="1:23" x14ac:dyDescent="0.25">
      <c r="A300" s="9">
        <v>794</v>
      </c>
      <c r="B300" s="10" t="s">
        <v>693</v>
      </c>
      <c r="C300" s="9">
        <v>56378</v>
      </c>
      <c r="D300" s="10" t="s">
        <v>694</v>
      </c>
      <c r="E300" s="11" t="s">
        <v>695</v>
      </c>
      <c r="F300" s="10" t="s">
        <v>696</v>
      </c>
      <c r="G300" s="12" t="s">
        <v>128</v>
      </c>
      <c r="H300" s="11" t="s">
        <v>36</v>
      </c>
      <c r="I300" s="11" t="s">
        <v>30</v>
      </c>
      <c r="J300" s="11" t="s">
        <v>31</v>
      </c>
      <c r="K300" s="11" t="s">
        <v>53</v>
      </c>
      <c r="L300" s="11">
        <v>2</v>
      </c>
      <c r="M300" s="13">
        <v>21</v>
      </c>
      <c r="N300" s="13">
        <v>21</v>
      </c>
      <c r="O300" s="13">
        <v>21</v>
      </c>
      <c r="P300" s="11">
        <v>4</v>
      </c>
      <c r="Q300" s="11">
        <v>2007</v>
      </c>
      <c r="R300" s="14">
        <v>14</v>
      </c>
      <c r="S300" s="10" t="s">
        <v>45</v>
      </c>
      <c r="T300" s="10" t="s">
        <v>434</v>
      </c>
      <c r="U300" s="13">
        <v>21</v>
      </c>
      <c r="V300" s="11">
        <v>1</v>
      </c>
      <c r="W300" s="13">
        <v>210</v>
      </c>
    </row>
    <row r="301" spans="1:23" x14ac:dyDescent="0.25">
      <c r="A301" s="9">
        <v>12341</v>
      </c>
      <c r="B301" s="10" t="s">
        <v>592</v>
      </c>
      <c r="C301" s="9">
        <v>56379</v>
      </c>
      <c r="D301" s="10" t="s">
        <v>697</v>
      </c>
      <c r="E301" s="11" t="s">
        <v>72</v>
      </c>
      <c r="F301" s="10" t="s">
        <v>698</v>
      </c>
      <c r="G301" s="12" t="s">
        <v>699</v>
      </c>
      <c r="H301" s="11" t="s">
        <v>36</v>
      </c>
      <c r="I301" s="11" t="s">
        <v>30</v>
      </c>
      <c r="J301" s="11" t="s">
        <v>31</v>
      </c>
      <c r="K301" s="11" t="s">
        <v>32</v>
      </c>
      <c r="L301" s="11">
        <v>1</v>
      </c>
      <c r="M301" s="13">
        <v>99</v>
      </c>
      <c r="N301" s="13">
        <v>99</v>
      </c>
      <c r="O301" s="13">
        <v>99</v>
      </c>
      <c r="P301" s="11">
        <v>12</v>
      </c>
      <c r="Q301" s="11">
        <v>2006</v>
      </c>
      <c r="R301" s="14">
        <v>66</v>
      </c>
      <c r="S301" s="10" t="s">
        <v>45</v>
      </c>
      <c r="T301" s="10" t="s">
        <v>700</v>
      </c>
      <c r="U301" s="13">
        <v>16.8</v>
      </c>
      <c r="V301" s="11">
        <v>3</v>
      </c>
      <c r="W301" s="13">
        <v>263</v>
      </c>
    </row>
    <row r="302" spans="1:23" x14ac:dyDescent="0.25">
      <c r="A302" s="9">
        <v>14063</v>
      </c>
      <c r="B302" s="10" t="s">
        <v>701</v>
      </c>
      <c r="C302" s="9">
        <v>56380</v>
      </c>
      <c r="D302" s="10" t="s">
        <v>702</v>
      </c>
      <c r="E302" s="11" t="s">
        <v>510</v>
      </c>
      <c r="F302" s="10" t="s">
        <v>703</v>
      </c>
      <c r="G302" s="12" t="s">
        <v>475</v>
      </c>
      <c r="H302" s="11" t="s">
        <v>36</v>
      </c>
      <c r="I302" s="11" t="s">
        <v>30</v>
      </c>
      <c r="J302" s="11" t="s">
        <v>31</v>
      </c>
      <c r="K302" s="11" t="s">
        <v>32</v>
      </c>
      <c r="L302" s="11">
        <v>1</v>
      </c>
      <c r="M302" s="13">
        <v>120</v>
      </c>
      <c r="N302" s="13">
        <v>120</v>
      </c>
      <c r="O302" s="13">
        <v>120</v>
      </c>
      <c r="P302" s="11">
        <v>12</v>
      </c>
      <c r="Q302" s="11">
        <v>2006</v>
      </c>
      <c r="R302" s="14">
        <v>80</v>
      </c>
      <c r="S302" s="10" t="s">
        <v>45</v>
      </c>
      <c r="T302" s="10" t="s">
        <v>75</v>
      </c>
      <c r="U302" s="13">
        <v>25</v>
      </c>
      <c r="V302" s="11">
        <v>2</v>
      </c>
      <c r="W302" s="13">
        <v>264</v>
      </c>
    </row>
    <row r="303" spans="1:23" x14ac:dyDescent="0.25">
      <c r="A303" s="9">
        <v>15399</v>
      </c>
      <c r="B303" s="10" t="s">
        <v>456</v>
      </c>
      <c r="C303" s="9">
        <v>56383</v>
      </c>
      <c r="D303" s="10" t="s">
        <v>704</v>
      </c>
      <c r="E303" s="11" t="s">
        <v>72</v>
      </c>
      <c r="F303" s="10" t="s">
        <v>447</v>
      </c>
      <c r="G303" s="12" t="s">
        <v>705</v>
      </c>
      <c r="H303" s="11" t="s">
        <v>36</v>
      </c>
      <c r="I303" s="11" t="s">
        <v>30</v>
      </c>
      <c r="J303" s="11" t="s">
        <v>31</v>
      </c>
      <c r="K303" s="11" t="s">
        <v>53</v>
      </c>
      <c r="L303" s="11">
        <v>2</v>
      </c>
      <c r="M303" s="13">
        <v>80</v>
      </c>
      <c r="N303" s="13">
        <v>80</v>
      </c>
      <c r="O303" s="13">
        <v>80</v>
      </c>
      <c r="P303" s="11">
        <v>1</v>
      </c>
      <c r="Q303" s="11">
        <v>2008</v>
      </c>
      <c r="R303" s="14">
        <v>48</v>
      </c>
      <c r="S303" s="10" t="s">
        <v>541</v>
      </c>
      <c r="T303" s="10" t="s">
        <v>624</v>
      </c>
      <c r="U303" s="13">
        <v>18</v>
      </c>
      <c r="V303" s="11">
        <v>2</v>
      </c>
      <c r="W303" s="13">
        <v>255</v>
      </c>
    </row>
    <row r="304" spans="1:23" x14ac:dyDescent="0.25">
      <c r="A304" s="9">
        <v>11479</v>
      </c>
      <c r="B304" s="10" t="s">
        <v>159</v>
      </c>
      <c r="C304" s="9">
        <v>56386</v>
      </c>
      <c r="D304" s="10" t="s">
        <v>706</v>
      </c>
      <c r="E304" s="11" t="s">
        <v>72</v>
      </c>
      <c r="F304" s="10" t="s">
        <v>447</v>
      </c>
      <c r="G304" s="12" t="s">
        <v>707</v>
      </c>
      <c r="H304" s="11" t="s">
        <v>36</v>
      </c>
      <c r="I304" s="11" t="s">
        <v>30</v>
      </c>
      <c r="J304" s="11" t="s">
        <v>31</v>
      </c>
      <c r="K304" s="11" t="s">
        <v>32</v>
      </c>
      <c r="L304" s="11">
        <v>1</v>
      </c>
      <c r="M304" s="13">
        <v>29.7</v>
      </c>
      <c r="N304" s="13">
        <v>3.7</v>
      </c>
      <c r="O304" s="13">
        <v>3.7</v>
      </c>
      <c r="P304" s="11">
        <v>2</v>
      </c>
      <c r="Q304" s="11">
        <v>2008</v>
      </c>
      <c r="R304" s="14">
        <v>18</v>
      </c>
      <c r="S304" s="10" t="s">
        <v>54</v>
      </c>
      <c r="T304" s="10" t="s">
        <v>512</v>
      </c>
      <c r="U304" s="13">
        <v>19</v>
      </c>
      <c r="V304" s="11">
        <v>2</v>
      </c>
      <c r="W304" s="13">
        <v>262</v>
      </c>
    </row>
    <row r="305" spans="1:23" x14ac:dyDescent="0.25">
      <c r="A305" s="9">
        <v>20847</v>
      </c>
      <c r="B305" s="10" t="s">
        <v>161</v>
      </c>
      <c r="C305" s="9">
        <v>56391</v>
      </c>
      <c r="D305" s="10" t="s">
        <v>708</v>
      </c>
      <c r="E305" s="11" t="s">
        <v>126</v>
      </c>
      <c r="F305" s="10" t="s">
        <v>163</v>
      </c>
      <c r="G305" s="12" t="s">
        <v>128</v>
      </c>
      <c r="H305" s="11" t="s">
        <v>36</v>
      </c>
      <c r="I305" s="11" t="s">
        <v>30</v>
      </c>
      <c r="J305" s="11" t="s">
        <v>31</v>
      </c>
      <c r="K305" s="11" t="s">
        <v>32</v>
      </c>
      <c r="L305" s="11">
        <v>1</v>
      </c>
      <c r="M305" s="13">
        <v>145.19999999999999</v>
      </c>
      <c r="N305" s="13">
        <v>21</v>
      </c>
      <c r="O305" s="13">
        <v>61</v>
      </c>
      <c r="P305" s="11">
        <v>5</v>
      </c>
      <c r="Q305" s="11">
        <v>2008</v>
      </c>
      <c r="R305" s="14">
        <v>88</v>
      </c>
      <c r="S305" s="10" t="s">
        <v>54</v>
      </c>
      <c r="T305" s="10" t="s">
        <v>512</v>
      </c>
      <c r="U305" s="13">
        <v>19</v>
      </c>
      <c r="V305" s="11">
        <v>2</v>
      </c>
      <c r="W305" s="13">
        <v>213.2</v>
      </c>
    </row>
    <row r="306" spans="1:23" x14ac:dyDescent="0.25">
      <c r="A306" s="9">
        <v>55696</v>
      </c>
      <c r="B306" s="10" t="s">
        <v>709</v>
      </c>
      <c r="C306" s="9">
        <v>56392</v>
      </c>
      <c r="D306" s="10" t="s">
        <v>710</v>
      </c>
      <c r="E306" s="11" t="s">
        <v>480</v>
      </c>
      <c r="F306" s="10" t="s">
        <v>711</v>
      </c>
      <c r="G306" s="12" t="s">
        <v>128</v>
      </c>
      <c r="H306" s="11" t="s">
        <v>36</v>
      </c>
      <c r="I306" s="11" t="s">
        <v>30</v>
      </c>
      <c r="J306" s="11" t="s">
        <v>31</v>
      </c>
      <c r="K306" s="11" t="s">
        <v>53</v>
      </c>
      <c r="L306" s="11">
        <v>2</v>
      </c>
      <c r="M306" s="13">
        <v>50.6</v>
      </c>
      <c r="N306" s="13">
        <v>50.6</v>
      </c>
      <c r="O306" s="13">
        <v>50.6</v>
      </c>
      <c r="P306" s="11">
        <v>12</v>
      </c>
      <c r="Q306" s="11">
        <v>2006</v>
      </c>
      <c r="R306" s="14">
        <v>22</v>
      </c>
      <c r="S306" s="10" t="s">
        <v>172</v>
      </c>
      <c r="T306" s="10" t="s">
        <v>620</v>
      </c>
      <c r="U306" s="13">
        <v>19</v>
      </c>
      <c r="V306" s="11">
        <v>2</v>
      </c>
      <c r="W306" s="13">
        <v>262.39999999999998</v>
      </c>
    </row>
    <row r="307" spans="1:23" x14ac:dyDescent="0.25">
      <c r="A307" s="9">
        <v>56215</v>
      </c>
      <c r="B307" s="10" t="s">
        <v>712</v>
      </c>
      <c r="C307" s="9">
        <v>56394</v>
      </c>
      <c r="D307" s="10" t="s">
        <v>713</v>
      </c>
      <c r="E307" s="11" t="s">
        <v>317</v>
      </c>
      <c r="F307" s="10" t="s">
        <v>714</v>
      </c>
      <c r="G307" s="12" t="s">
        <v>128</v>
      </c>
      <c r="H307" s="11" t="s">
        <v>36</v>
      </c>
      <c r="I307" s="11" t="s">
        <v>30</v>
      </c>
      <c r="J307" s="11" t="s">
        <v>31</v>
      </c>
      <c r="K307" s="11" t="s">
        <v>53</v>
      </c>
      <c r="L307" s="11">
        <v>2</v>
      </c>
      <c r="M307" s="13">
        <v>124.2</v>
      </c>
      <c r="N307" s="13">
        <v>124.2</v>
      </c>
      <c r="O307" s="13">
        <v>124.2</v>
      </c>
      <c r="P307" s="11">
        <v>12</v>
      </c>
      <c r="Q307" s="11">
        <v>2006</v>
      </c>
      <c r="R307" s="14">
        <v>54</v>
      </c>
      <c r="S307" s="10" t="s">
        <v>172</v>
      </c>
      <c r="T307" s="10" t="s">
        <v>620</v>
      </c>
      <c r="U307" s="13">
        <v>18.600000000000001</v>
      </c>
      <c r="V307" s="11">
        <v>2</v>
      </c>
      <c r="W307" s="13">
        <v>262.39999999999998</v>
      </c>
    </row>
    <row r="308" spans="1:23" x14ac:dyDescent="0.25">
      <c r="A308" s="9">
        <v>54759</v>
      </c>
      <c r="B308" s="10" t="s">
        <v>715</v>
      </c>
      <c r="C308" s="9">
        <v>56395</v>
      </c>
      <c r="D308" s="10" t="s">
        <v>716</v>
      </c>
      <c r="E308" s="11" t="s">
        <v>317</v>
      </c>
      <c r="F308" s="10" t="s">
        <v>717</v>
      </c>
      <c r="G308" s="12" t="s">
        <v>128</v>
      </c>
      <c r="H308" s="11" t="s">
        <v>36</v>
      </c>
      <c r="I308" s="11" t="s">
        <v>30</v>
      </c>
      <c r="J308" s="11" t="s">
        <v>31</v>
      </c>
      <c r="K308" s="11" t="s">
        <v>53</v>
      </c>
      <c r="L308" s="11">
        <v>2</v>
      </c>
      <c r="M308" s="13">
        <v>200</v>
      </c>
      <c r="N308" s="13">
        <v>200</v>
      </c>
      <c r="O308" s="13">
        <v>200</v>
      </c>
      <c r="P308" s="11">
        <v>11</v>
      </c>
      <c r="Q308" s="11">
        <v>2007</v>
      </c>
      <c r="R308" s="14">
        <v>100</v>
      </c>
      <c r="S308" s="10" t="s">
        <v>541</v>
      </c>
      <c r="T308" s="10" t="s">
        <v>624</v>
      </c>
      <c r="U308" s="13">
        <v>19</v>
      </c>
      <c r="V308" s="11">
        <v>2</v>
      </c>
      <c r="W308" s="13">
        <v>255</v>
      </c>
    </row>
    <row r="309" spans="1:23" x14ac:dyDescent="0.25">
      <c r="A309" s="9">
        <v>15399</v>
      </c>
      <c r="B309" s="10" t="s">
        <v>456</v>
      </c>
      <c r="C309" s="9">
        <v>56399</v>
      </c>
      <c r="D309" s="10" t="s">
        <v>718</v>
      </c>
      <c r="E309" s="11" t="s">
        <v>719</v>
      </c>
      <c r="F309" s="10" t="s">
        <v>720</v>
      </c>
      <c r="G309" s="12" t="s">
        <v>128</v>
      </c>
      <c r="H309" s="11" t="s">
        <v>36</v>
      </c>
      <c r="I309" s="11" t="s">
        <v>30</v>
      </c>
      <c r="J309" s="11" t="s">
        <v>31</v>
      </c>
      <c r="K309" s="11" t="s">
        <v>53</v>
      </c>
      <c r="L309" s="11">
        <v>2</v>
      </c>
      <c r="M309" s="13">
        <v>24</v>
      </c>
      <c r="N309" s="13">
        <v>24</v>
      </c>
      <c r="O309" s="13">
        <v>24</v>
      </c>
      <c r="P309" s="11">
        <v>12</v>
      </c>
      <c r="Q309" s="11">
        <v>2008</v>
      </c>
      <c r="R309" s="14">
        <v>12</v>
      </c>
      <c r="S309" s="10" t="s">
        <v>541</v>
      </c>
      <c r="T309" s="10" t="s">
        <v>624</v>
      </c>
      <c r="U309" s="13">
        <v>18</v>
      </c>
      <c r="V309" s="11">
        <v>2</v>
      </c>
      <c r="W309" s="13">
        <v>255</v>
      </c>
    </row>
    <row r="310" spans="1:23" x14ac:dyDescent="0.25">
      <c r="A310" s="9">
        <v>54789</v>
      </c>
      <c r="B310" s="10" t="s">
        <v>721</v>
      </c>
      <c r="C310" s="9">
        <v>56408</v>
      </c>
      <c r="D310" s="10" t="s">
        <v>722</v>
      </c>
      <c r="E310" s="11" t="s">
        <v>66</v>
      </c>
      <c r="F310" s="10" t="s">
        <v>723</v>
      </c>
      <c r="G310" s="12" t="s">
        <v>724</v>
      </c>
      <c r="H310" s="11" t="s">
        <v>36</v>
      </c>
      <c r="I310" s="11" t="s">
        <v>30</v>
      </c>
      <c r="J310" s="11" t="s">
        <v>31</v>
      </c>
      <c r="K310" s="11" t="s">
        <v>53</v>
      </c>
      <c r="L310" s="11">
        <v>2</v>
      </c>
      <c r="M310" s="13">
        <v>8.4</v>
      </c>
      <c r="N310" s="13">
        <v>8.4</v>
      </c>
      <c r="O310" s="13">
        <v>8.4</v>
      </c>
      <c r="P310" s="11">
        <v>7</v>
      </c>
      <c r="Q310" s="11">
        <v>2007</v>
      </c>
      <c r="R310" s="14">
        <v>4</v>
      </c>
      <c r="S310" s="10" t="s">
        <v>80</v>
      </c>
      <c r="T310" s="10" t="s">
        <v>725</v>
      </c>
      <c r="U310" s="13">
        <v>15.9</v>
      </c>
      <c r="V310" s="11">
        <v>2</v>
      </c>
      <c r="W310" s="13">
        <v>262.39999999999998</v>
      </c>
    </row>
    <row r="311" spans="1:23" x14ac:dyDescent="0.25">
      <c r="A311" s="9">
        <v>54790</v>
      </c>
      <c r="B311" s="10" t="s">
        <v>726</v>
      </c>
      <c r="C311" s="9">
        <v>56409</v>
      </c>
      <c r="D311" s="10" t="s">
        <v>727</v>
      </c>
      <c r="E311" s="11" t="s">
        <v>78</v>
      </c>
      <c r="F311" s="10" t="s">
        <v>332</v>
      </c>
      <c r="G311" s="12" t="s">
        <v>128</v>
      </c>
      <c r="H311" s="11" t="s">
        <v>36</v>
      </c>
      <c r="I311" s="11" t="s">
        <v>30</v>
      </c>
      <c r="J311" s="11" t="s">
        <v>31</v>
      </c>
      <c r="K311" s="11" t="s">
        <v>53</v>
      </c>
      <c r="L311" s="11">
        <v>2</v>
      </c>
      <c r="M311" s="13">
        <v>1.7</v>
      </c>
      <c r="N311" s="13">
        <v>1.7</v>
      </c>
      <c r="O311" s="13">
        <v>1.7</v>
      </c>
      <c r="P311" s="11">
        <v>12</v>
      </c>
      <c r="Q311" s="11">
        <v>2004</v>
      </c>
      <c r="R311" s="14">
        <v>1</v>
      </c>
      <c r="S311" s="10" t="s">
        <v>54</v>
      </c>
      <c r="T311" s="10" t="s">
        <v>512</v>
      </c>
      <c r="U311" s="13">
        <v>18.600000000000001</v>
      </c>
      <c r="V311" s="11">
        <v>2</v>
      </c>
      <c r="W311" s="13">
        <v>240</v>
      </c>
    </row>
    <row r="312" spans="1:23" x14ac:dyDescent="0.25">
      <c r="A312" s="9">
        <v>54791</v>
      </c>
      <c r="B312" s="10" t="s">
        <v>728</v>
      </c>
      <c r="C312" s="9">
        <v>56410</v>
      </c>
      <c r="D312" s="10" t="s">
        <v>729</v>
      </c>
      <c r="E312" s="11" t="s">
        <v>78</v>
      </c>
      <c r="F312" s="10" t="s">
        <v>332</v>
      </c>
      <c r="G312" s="12" t="s">
        <v>128</v>
      </c>
      <c r="H312" s="11" t="s">
        <v>36</v>
      </c>
      <c r="I312" s="11" t="s">
        <v>30</v>
      </c>
      <c r="J312" s="11" t="s">
        <v>31</v>
      </c>
      <c r="K312" s="11" t="s">
        <v>53</v>
      </c>
      <c r="L312" s="11">
        <v>2</v>
      </c>
      <c r="M312" s="13">
        <v>1.7</v>
      </c>
      <c r="N312" s="13">
        <v>1.7</v>
      </c>
      <c r="O312" s="13">
        <v>1.7</v>
      </c>
      <c r="P312" s="11">
        <v>12</v>
      </c>
      <c r="Q312" s="11">
        <v>2004</v>
      </c>
      <c r="R312" s="14">
        <v>1</v>
      </c>
      <c r="S312" s="10" t="s">
        <v>54</v>
      </c>
      <c r="T312" s="10" t="s">
        <v>512</v>
      </c>
      <c r="U312" s="13">
        <v>17.399999999999999</v>
      </c>
      <c r="V312" s="11">
        <v>2</v>
      </c>
      <c r="W312" s="13">
        <v>240</v>
      </c>
    </row>
    <row r="313" spans="1:23" x14ac:dyDescent="0.25">
      <c r="A313" s="9">
        <v>54792</v>
      </c>
      <c r="B313" s="10" t="s">
        <v>730</v>
      </c>
      <c r="C313" s="9">
        <v>56411</v>
      </c>
      <c r="D313" s="10" t="s">
        <v>730</v>
      </c>
      <c r="E313" s="11" t="s">
        <v>78</v>
      </c>
      <c r="F313" s="10" t="s">
        <v>332</v>
      </c>
      <c r="G313" s="12" t="s">
        <v>128</v>
      </c>
      <c r="H313" s="11" t="s">
        <v>36</v>
      </c>
      <c r="I313" s="11" t="s">
        <v>30</v>
      </c>
      <c r="J313" s="11" t="s">
        <v>31</v>
      </c>
      <c r="K313" s="11" t="s">
        <v>53</v>
      </c>
      <c r="L313" s="11">
        <v>2</v>
      </c>
      <c r="M313" s="13">
        <v>1.7</v>
      </c>
      <c r="N313" s="13">
        <v>1.7</v>
      </c>
      <c r="O313" s="13">
        <v>1.7</v>
      </c>
      <c r="P313" s="11">
        <v>12</v>
      </c>
      <c r="Q313" s="11">
        <v>2004</v>
      </c>
      <c r="R313" s="14">
        <v>1</v>
      </c>
      <c r="S313" s="10" t="s">
        <v>54</v>
      </c>
      <c r="T313" s="10" t="s">
        <v>512</v>
      </c>
      <c r="U313" s="13">
        <v>18.100000000000001</v>
      </c>
      <c r="V313" s="11">
        <v>2</v>
      </c>
      <c r="W313" s="13">
        <v>240</v>
      </c>
    </row>
    <row r="314" spans="1:23" x14ac:dyDescent="0.25">
      <c r="A314" s="9">
        <v>54793</v>
      </c>
      <c r="B314" s="10" t="s">
        <v>731</v>
      </c>
      <c r="C314" s="9">
        <v>56412</v>
      </c>
      <c r="D314" s="10" t="s">
        <v>732</v>
      </c>
      <c r="E314" s="11" t="s">
        <v>78</v>
      </c>
      <c r="F314" s="10" t="s">
        <v>332</v>
      </c>
      <c r="G314" s="12" t="s">
        <v>128</v>
      </c>
      <c r="H314" s="11" t="s">
        <v>36</v>
      </c>
      <c r="I314" s="11" t="s">
        <v>30</v>
      </c>
      <c r="J314" s="11" t="s">
        <v>31</v>
      </c>
      <c r="K314" s="11" t="s">
        <v>53</v>
      </c>
      <c r="L314" s="11">
        <v>2</v>
      </c>
      <c r="M314" s="13">
        <v>1.7</v>
      </c>
      <c r="N314" s="13">
        <v>1.7</v>
      </c>
      <c r="O314" s="13">
        <v>1.7</v>
      </c>
      <c r="P314" s="11">
        <v>12</v>
      </c>
      <c r="Q314" s="11">
        <v>2004</v>
      </c>
      <c r="R314" s="14">
        <v>1</v>
      </c>
      <c r="S314" s="10" t="s">
        <v>54</v>
      </c>
      <c r="T314" s="10" t="s">
        <v>512</v>
      </c>
      <c r="U314" s="13">
        <v>17.600000000000001</v>
      </c>
      <c r="V314" s="11">
        <v>2</v>
      </c>
      <c r="W314" s="13">
        <v>240</v>
      </c>
    </row>
    <row r="315" spans="1:23" x14ac:dyDescent="0.25">
      <c r="A315" s="9">
        <v>54794</v>
      </c>
      <c r="B315" s="10" t="s">
        <v>733</v>
      </c>
      <c r="C315" s="9">
        <v>56413</v>
      </c>
      <c r="D315" s="10" t="s">
        <v>734</v>
      </c>
      <c r="E315" s="11" t="s">
        <v>78</v>
      </c>
      <c r="F315" s="10" t="s">
        <v>332</v>
      </c>
      <c r="G315" s="12" t="s">
        <v>128</v>
      </c>
      <c r="H315" s="11" t="s">
        <v>36</v>
      </c>
      <c r="I315" s="11" t="s">
        <v>30</v>
      </c>
      <c r="J315" s="11" t="s">
        <v>31</v>
      </c>
      <c r="K315" s="11" t="s">
        <v>53</v>
      </c>
      <c r="L315" s="11">
        <v>2</v>
      </c>
      <c r="M315" s="13">
        <v>1.7</v>
      </c>
      <c r="N315" s="13">
        <v>1.7</v>
      </c>
      <c r="O315" s="13">
        <v>1.7</v>
      </c>
      <c r="P315" s="11">
        <v>12</v>
      </c>
      <c r="Q315" s="11">
        <v>2004</v>
      </c>
      <c r="R315" s="14">
        <v>1</v>
      </c>
      <c r="S315" s="10" t="s">
        <v>54</v>
      </c>
      <c r="T315" s="10" t="s">
        <v>512</v>
      </c>
      <c r="U315" s="13">
        <v>18.399999999999999</v>
      </c>
      <c r="V315" s="11">
        <v>2</v>
      </c>
      <c r="W315" s="13">
        <v>240</v>
      </c>
    </row>
    <row r="316" spans="1:23" x14ac:dyDescent="0.25">
      <c r="A316" s="9">
        <v>40580</v>
      </c>
      <c r="B316" s="10" t="s">
        <v>735</v>
      </c>
      <c r="C316" s="9">
        <v>56414</v>
      </c>
      <c r="D316" s="10" t="s">
        <v>736</v>
      </c>
      <c r="E316" s="11" t="s">
        <v>78</v>
      </c>
      <c r="F316" s="10" t="s">
        <v>737</v>
      </c>
      <c r="G316" s="12" t="s">
        <v>536</v>
      </c>
      <c r="H316" s="11" t="s">
        <v>36</v>
      </c>
      <c r="I316" s="11" t="s">
        <v>30</v>
      </c>
      <c r="J316" s="11" t="s">
        <v>31</v>
      </c>
      <c r="K316" s="11" t="s">
        <v>32</v>
      </c>
      <c r="L316" s="11">
        <v>1</v>
      </c>
      <c r="M316" s="13">
        <v>1.7</v>
      </c>
      <c r="N316" s="13">
        <v>1.7</v>
      </c>
      <c r="O316" s="13">
        <v>1.7</v>
      </c>
      <c r="P316" s="11">
        <v>12</v>
      </c>
      <c r="Q316" s="11">
        <v>2004</v>
      </c>
      <c r="R316" s="14">
        <v>1</v>
      </c>
      <c r="S316" s="10" t="s">
        <v>54</v>
      </c>
      <c r="T316" s="10" t="s">
        <v>512</v>
      </c>
      <c r="U316" s="13">
        <v>19.100000000000001</v>
      </c>
      <c r="V316" s="11">
        <v>2</v>
      </c>
      <c r="W316" s="13">
        <v>237</v>
      </c>
    </row>
    <row r="317" spans="1:23" x14ac:dyDescent="0.25">
      <c r="A317" s="9">
        <v>40580</v>
      </c>
      <c r="B317" s="10" t="s">
        <v>735</v>
      </c>
      <c r="C317" s="9">
        <v>56414</v>
      </c>
      <c r="D317" s="10" t="s">
        <v>736</v>
      </c>
      <c r="E317" s="11" t="s">
        <v>78</v>
      </c>
      <c r="F317" s="10" t="s">
        <v>737</v>
      </c>
      <c r="G317" s="12" t="s">
        <v>738</v>
      </c>
      <c r="H317" s="11" t="s">
        <v>36</v>
      </c>
      <c r="I317" s="11" t="s">
        <v>30</v>
      </c>
      <c r="J317" s="11" t="s">
        <v>31</v>
      </c>
      <c r="K317" s="11" t="s">
        <v>32</v>
      </c>
      <c r="L317" s="11">
        <v>1</v>
      </c>
      <c r="M317" s="13">
        <v>1.7</v>
      </c>
      <c r="N317" s="13">
        <v>1.7</v>
      </c>
      <c r="O317" s="13">
        <v>1.7</v>
      </c>
      <c r="P317" s="11">
        <v>1</v>
      </c>
      <c r="Q317" s="11">
        <v>2005</v>
      </c>
      <c r="R317" s="14">
        <v>1</v>
      </c>
      <c r="S317" s="10" t="s">
        <v>54</v>
      </c>
      <c r="T317" s="10" t="s">
        <v>512</v>
      </c>
      <c r="U317" s="13">
        <v>19.100000000000001</v>
      </c>
      <c r="V317" s="11">
        <v>2</v>
      </c>
      <c r="W317" s="13">
        <v>237</v>
      </c>
    </row>
    <row r="318" spans="1:23" x14ac:dyDescent="0.25">
      <c r="A318" s="9">
        <v>40580</v>
      </c>
      <c r="B318" s="10" t="s">
        <v>735</v>
      </c>
      <c r="C318" s="9">
        <v>56415</v>
      </c>
      <c r="D318" s="10" t="s">
        <v>739</v>
      </c>
      <c r="E318" s="11" t="s">
        <v>78</v>
      </c>
      <c r="F318" s="10" t="s">
        <v>626</v>
      </c>
      <c r="G318" s="12" t="s">
        <v>536</v>
      </c>
      <c r="H318" s="11" t="s">
        <v>36</v>
      </c>
      <c r="I318" s="11" t="s">
        <v>30</v>
      </c>
      <c r="J318" s="11" t="s">
        <v>31</v>
      </c>
      <c r="K318" s="11" t="s">
        <v>32</v>
      </c>
      <c r="L318" s="11">
        <v>1</v>
      </c>
      <c r="M318" s="13">
        <v>1</v>
      </c>
      <c r="N318" s="13">
        <v>0.9</v>
      </c>
      <c r="O318" s="13">
        <v>0.9</v>
      </c>
      <c r="P318" s="11">
        <v>3</v>
      </c>
      <c r="Q318" s="11">
        <v>2003</v>
      </c>
      <c r="R318" s="14">
        <v>1</v>
      </c>
      <c r="S318" s="10" t="s">
        <v>92</v>
      </c>
      <c r="T318" s="10" t="s">
        <v>95</v>
      </c>
      <c r="U318" s="13">
        <v>16.8</v>
      </c>
      <c r="V318" s="11">
        <v>2</v>
      </c>
      <c r="W318" s="13">
        <v>237</v>
      </c>
    </row>
    <row r="319" spans="1:23" x14ac:dyDescent="0.25">
      <c r="A319" s="9">
        <v>40580</v>
      </c>
      <c r="B319" s="10" t="s">
        <v>735</v>
      </c>
      <c r="C319" s="9">
        <v>56415</v>
      </c>
      <c r="D319" s="10" t="s">
        <v>739</v>
      </c>
      <c r="E319" s="11" t="s">
        <v>78</v>
      </c>
      <c r="F319" s="10" t="s">
        <v>626</v>
      </c>
      <c r="G319" s="12" t="s">
        <v>738</v>
      </c>
      <c r="H319" s="11" t="s">
        <v>36</v>
      </c>
      <c r="I319" s="11" t="s">
        <v>30</v>
      </c>
      <c r="J319" s="11" t="s">
        <v>31</v>
      </c>
      <c r="K319" s="11" t="s">
        <v>32</v>
      </c>
      <c r="L319" s="11">
        <v>1</v>
      </c>
      <c r="M319" s="13">
        <v>1</v>
      </c>
      <c r="N319" s="13">
        <v>0.9</v>
      </c>
      <c r="O319" s="13">
        <v>0.9</v>
      </c>
      <c r="P319" s="11">
        <v>3</v>
      </c>
      <c r="Q319" s="11">
        <v>2003</v>
      </c>
      <c r="R319" s="14">
        <v>1</v>
      </c>
      <c r="S319" s="10" t="s">
        <v>92</v>
      </c>
      <c r="T319" s="10" t="s">
        <v>95</v>
      </c>
      <c r="U319" s="13">
        <v>16.8</v>
      </c>
      <c r="V319" s="11">
        <v>2</v>
      </c>
      <c r="W319" s="13">
        <v>237</v>
      </c>
    </row>
    <row r="320" spans="1:23" x14ac:dyDescent="0.25">
      <c r="A320" s="9">
        <v>40580</v>
      </c>
      <c r="B320" s="10" t="s">
        <v>735</v>
      </c>
      <c r="C320" s="9">
        <v>56415</v>
      </c>
      <c r="D320" s="10" t="s">
        <v>739</v>
      </c>
      <c r="E320" s="11" t="s">
        <v>78</v>
      </c>
      <c r="F320" s="10" t="s">
        <v>626</v>
      </c>
      <c r="G320" s="12" t="s">
        <v>740</v>
      </c>
      <c r="H320" s="11" t="s">
        <v>36</v>
      </c>
      <c r="I320" s="11" t="s">
        <v>30</v>
      </c>
      <c r="J320" s="11" t="s">
        <v>31</v>
      </c>
      <c r="K320" s="11" t="s">
        <v>32</v>
      </c>
      <c r="L320" s="11">
        <v>1</v>
      </c>
      <c r="M320" s="13">
        <v>1.7</v>
      </c>
      <c r="N320" s="13">
        <v>1.7</v>
      </c>
      <c r="O320" s="13">
        <v>1.7</v>
      </c>
      <c r="P320" s="11">
        <v>12</v>
      </c>
      <c r="Q320" s="11">
        <v>2004</v>
      </c>
      <c r="R320" s="14">
        <v>1</v>
      </c>
      <c r="S320" s="10" t="s">
        <v>54</v>
      </c>
      <c r="T320" s="10" t="s">
        <v>512</v>
      </c>
      <c r="U320" s="13">
        <v>19.100000000000001</v>
      </c>
      <c r="V320" s="11">
        <v>2</v>
      </c>
      <c r="W320" s="13">
        <v>237</v>
      </c>
    </row>
    <row r="321" spans="1:23" x14ac:dyDescent="0.25">
      <c r="A321" s="9">
        <v>40580</v>
      </c>
      <c r="B321" s="10" t="s">
        <v>735</v>
      </c>
      <c r="C321" s="9">
        <v>56415</v>
      </c>
      <c r="D321" s="10" t="s">
        <v>739</v>
      </c>
      <c r="E321" s="11" t="s">
        <v>78</v>
      </c>
      <c r="F321" s="10" t="s">
        <v>626</v>
      </c>
      <c r="G321" s="12" t="s">
        <v>741</v>
      </c>
      <c r="H321" s="11" t="s">
        <v>36</v>
      </c>
      <c r="I321" s="11" t="s">
        <v>30</v>
      </c>
      <c r="J321" s="11" t="s">
        <v>31</v>
      </c>
      <c r="K321" s="11" t="s">
        <v>32</v>
      </c>
      <c r="L321" s="11">
        <v>1</v>
      </c>
      <c r="M321" s="13">
        <v>1.7</v>
      </c>
      <c r="N321" s="13">
        <v>1.7</v>
      </c>
      <c r="O321" s="13">
        <v>1.7</v>
      </c>
      <c r="P321" s="11">
        <v>1</v>
      </c>
      <c r="Q321" s="11">
        <v>2005</v>
      </c>
      <c r="R321" s="14">
        <v>1</v>
      </c>
      <c r="S321" s="10" t="s">
        <v>54</v>
      </c>
      <c r="T321" s="10" t="s">
        <v>512</v>
      </c>
      <c r="U321" s="13">
        <v>19.100000000000001</v>
      </c>
      <c r="V321" s="11">
        <v>2</v>
      </c>
      <c r="W321" s="13">
        <v>237</v>
      </c>
    </row>
    <row r="322" spans="1:23" x14ac:dyDescent="0.25">
      <c r="A322" s="9">
        <v>54800</v>
      </c>
      <c r="B322" s="10" t="s">
        <v>742</v>
      </c>
      <c r="C322" s="9">
        <v>56416</v>
      </c>
      <c r="D322" s="10" t="s">
        <v>743</v>
      </c>
      <c r="E322" s="11" t="s">
        <v>462</v>
      </c>
      <c r="F322" s="10" t="s">
        <v>744</v>
      </c>
      <c r="G322" s="12" t="s">
        <v>128</v>
      </c>
      <c r="H322" s="11" t="s">
        <v>36</v>
      </c>
      <c r="I322" s="11" t="s">
        <v>30</v>
      </c>
      <c r="J322" s="11" t="s">
        <v>31</v>
      </c>
      <c r="K322" s="11" t="s">
        <v>53</v>
      </c>
      <c r="L322" s="11">
        <v>2</v>
      </c>
      <c r="M322" s="13">
        <v>69</v>
      </c>
      <c r="N322" s="13">
        <v>69</v>
      </c>
      <c r="O322" s="13">
        <v>69</v>
      </c>
      <c r="P322" s="11">
        <v>12</v>
      </c>
      <c r="Q322" s="11">
        <v>2008</v>
      </c>
      <c r="R322" s="14">
        <v>46</v>
      </c>
      <c r="S322" s="10" t="s">
        <v>45</v>
      </c>
      <c r="T322" s="10" t="s">
        <v>75</v>
      </c>
      <c r="U322" s="13">
        <v>15.7</v>
      </c>
      <c r="V322" s="11">
        <v>2</v>
      </c>
      <c r="W322" s="13">
        <v>262.5</v>
      </c>
    </row>
    <row r="323" spans="1:23" x14ac:dyDescent="0.25">
      <c r="A323" s="9">
        <v>54819</v>
      </c>
      <c r="B323" s="10" t="s">
        <v>745</v>
      </c>
      <c r="C323" s="9">
        <v>56424</v>
      </c>
      <c r="D323" s="10" t="s">
        <v>746</v>
      </c>
      <c r="E323" s="11" t="s">
        <v>78</v>
      </c>
      <c r="F323" s="10" t="s">
        <v>645</v>
      </c>
      <c r="G323" s="12" t="s">
        <v>128</v>
      </c>
      <c r="H323" s="11" t="s">
        <v>36</v>
      </c>
      <c r="I323" s="11" t="s">
        <v>30</v>
      </c>
      <c r="J323" s="11" t="s">
        <v>31</v>
      </c>
      <c r="K323" s="11" t="s">
        <v>53</v>
      </c>
      <c r="L323" s="11">
        <v>2</v>
      </c>
      <c r="M323" s="13">
        <v>98.9</v>
      </c>
      <c r="N323" s="13">
        <v>98.9</v>
      </c>
      <c r="O323" s="13">
        <v>98.9</v>
      </c>
      <c r="P323" s="11">
        <v>12</v>
      </c>
      <c r="Q323" s="11">
        <v>2006</v>
      </c>
      <c r="R323" s="14">
        <v>43</v>
      </c>
      <c r="S323" s="10" t="s">
        <v>172</v>
      </c>
      <c r="T323" s="10" t="s">
        <v>747</v>
      </c>
      <c r="U323" s="13">
        <v>19</v>
      </c>
      <c r="V323" s="11">
        <v>2</v>
      </c>
      <c r="W323" s="13">
        <v>262.5</v>
      </c>
    </row>
    <row r="324" spans="1:23" x14ac:dyDescent="0.25">
      <c r="A324" s="9">
        <v>59883</v>
      </c>
      <c r="B324" s="10" t="s">
        <v>641</v>
      </c>
      <c r="C324" s="9">
        <v>56432</v>
      </c>
      <c r="D324" s="10" t="s">
        <v>748</v>
      </c>
      <c r="E324" s="11" t="s">
        <v>317</v>
      </c>
      <c r="F324" s="10" t="s">
        <v>749</v>
      </c>
      <c r="G324" s="12" t="s">
        <v>128</v>
      </c>
      <c r="H324" s="11" t="s">
        <v>36</v>
      </c>
      <c r="I324" s="11" t="s">
        <v>30</v>
      </c>
      <c r="J324" s="11" t="s">
        <v>31</v>
      </c>
      <c r="K324" s="11" t="s">
        <v>53</v>
      </c>
      <c r="L324" s="11">
        <v>2</v>
      </c>
      <c r="M324" s="13">
        <v>161</v>
      </c>
      <c r="N324" s="13">
        <v>161</v>
      </c>
      <c r="O324" s="13">
        <v>161</v>
      </c>
      <c r="P324" s="11">
        <v>4</v>
      </c>
      <c r="Q324" s="11">
        <v>2007</v>
      </c>
      <c r="R324" s="14">
        <v>70</v>
      </c>
      <c r="S324" s="10" t="s">
        <v>172</v>
      </c>
      <c r="T324" s="10" t="s">
        <v>620</v>
      </c>
      <c r="U324" s="13">
        <v>19</v>
      </c>
      <c r="V324" s="11">
        <v>2</v>
      </c>
      <c r="W324" s="13">
        <v>262.39999999999998</v>
      </c>
    </row>
    <row r="325" spans="1:23" x14ac:dyDescent="0.25">
      <c r="A325" s="9">
        <v>11208</v>
      </c>
      <c r="B325" s="10" t="s">
        <v>750</v>
      </c>
      <c r="C325" s="9">
        <v>56433</v>
      </c>
      <c r="D325" s="10" t="s">
        <v>751</v>
      </c>
      <c r="E325" s="11" t="s">
        <v>144</v>
      </c>
      <c r="F325" s="10" t="s">
        <v>205</v>
      </c>
      <c r="G325" s="12" t="s">
        <v>128</v>
      </c>
      <c r="H325" s="11" t="s">
        <v>36</v>
      </c>
      <c r="I325" s="11" t="s">
        <v>30</v>
      </c>
      <c r="J325" s="11" t="s">
        <v>31</v>
      </c>
      <c r="K325" s="11" t="s">
        <v>32</v>
      </c>
      <c r="L325" s="11">
        <v>1</v>
      </c>
      <c r="M325" s="13">
        <v>135</v>
      </c>
      <c r="N325" s="13">
        <v>135</v>
      </c>
      <c r="O325" s="13">
        <v>135</v>
      </c>
      <c r="P325" s="11">
        <v>6</v>
      </c>
      <c r="Q325" s="11">
        <v>2009</v>
      </c>
      <c r="R325" s="14">
        <v>90</v>
      </c>
      <c r="S325" s="10" t="s">
        <v>45</v>
      </c>
      <c r="T325" s="10" t="s">
        <v>75</v>
      </c>
      <c r="U325" s="13">
        <v>19</v>
      </c>
      <c r="V325" s="11">
        <v>2</v>
      </c>
      <c r="W325" s="13">
        <v>218</v>
      </c>
    </row>
    <row r="326" spans="1:23" x14ac:dyDescent="0.25">
      <c r="A326" s="9">
        <v>56592</v>
      </c>
      <c r="B326" s="10" t="s">
        <v>752</v>
      </c>
      <c r="C326" s="9">
        <v>56434</v>
      </c>
      <c r="D326" s="10" t="s">
        <v>753</v>
      </c>
      <c r="E326" s="11" t="s">
        <v>636</v>
      </c>
      <c r="F326" s="10" t="s">
        <v>754</v>
      </c>
      <c r="G326" s="12" t="s">
        <v>755</v>
      </c>
      <c r="H326" s="11" t="s">
        <v>36</v>
      </c>
      <c r="I326" s="11" t="s">
        <v>30</v>
      </c>
      <c r="J326" s="11" t="s">
        <v>31</v>
      </c>
      <c r="K326" s="11" t="s">
        <v>53</v>
      </c>
      <c r="L326" s="11">
        <v>2</v>
      </c>
      <c r="M326" s="13">
        <v>21.3</v>
      </c>
      <c r="N326" s="13">
        <v>21.3</v>
      </c>
      <c r="O326" s="13">
        <v>21.3</v>
      </c>
      <c r="P326" s="11">
        <v>2</v>
      </c>
      <c r="Q326" s="11">
        <v>2011</v>
      </c>
      <c r="R326" s="14">
        <v>13</v>
      </c>
      <c r="S326" s="10" t="s">
        <v>45</v>
      </c>
      <c r="T326" s="10" t="s">
        <v>46</v>
      </c>
      <c r="U326" s="13">
        <v>14.9</v>
      </c>
      <c r="V326" s="11">
        <v>2</v>
      </c>
      <c r="W326" s="13">
        <v>262.39999999999998</v>
      </c>
    </row>
    <row r="327" spans="1:23" x14ac:dyDescent="0.25">
      <c r="A327" s="9">
        <v>56592</v>
      </c>
      <c r="B327" s="10" t="s">
        <v>752</v>
      </c>
      <c r="C327" s="9">
        <v>56435</v>
      </c>
      <c r="D327" s="10" t="s">
        <v>756</v>
      </c>
      <c r="E327" s="11" t="s">
        <v>636</v>
      </c>
      <c r="F327" s="10" t="s">
        <v>754</v>
      </c>
      <c r="G327" s="12" t="s">
        <v>757</v>
      </c>
      <c r="H327" s="11" t="s">
        <v>36</v>
      </c>
      <c r="I327" s="11" t="s">
        <v>30</v>
      </c>
      <c r="J327" s="11" t="s">
        <v>31</v>
      </c>
      <c r="K327" s="11" t="s">
        <v>53</v>
      </c>
      <c r="L327" s="11">
        <v>2</v>
      </c>
      <c r="M327" s="13">
        <v>12</v>
      </c>
      <c r="N327" s="13">
        <v>12</v>
      </c>
      <c r="O327" s="13">
        <v>12</v>
      </c>
      <c r="P327" s="11">
        <v>1</v>
      </c>
      <c r="Q327" s="11">
        <v>2011</v>
      </c>
      <c r="R327" s="14">
        <v>8</v>
      </c>
      <c r="S327" s="10" t="s">
        <v>45</v>
      </c>
      <c r="T327" s="10" t="s">
        <v>46</v>
      </c>
      <c r="U327" s="13">
        <v>14.1</v>
      </c>
      <c r="V327" s="11">
        <v>2</v>
      </c>
      <c r="W327" s="13">
        <v>262.39999999999998</v>
      </c>
    </row>
    <row r="328" spans="1:23" x14ac:dyDescent="0.25">
      <c r="A328" s="9">
        <v>56592</v>
      </c>
      <c r="B328" s="10" t="s">
        <v>752</v>
      </c>
      <c r="C328" s="9">
        <v>56437</v>
      </c>
      <c r="D328" s="10" t="s">
        <v>758</v>
      </c>
      <c r="E328" s="11" t="s">
        <v>636</v>
      </c>
      <c r="F328" s="10" t="s">
        <v>754</v>
      </c>
      <c r="G328" s="12" t="s">
        <v>759</v>
      </c>
      <c r="H328" s="11" t="s">
        <v>36</v>
      </c>
      <c r="I328" s="11" t="s">
        <v>30</v>
      </c>
      <c r="J328" s="11" t="s">
        <v>31</v>
      </c>
      <c r="K328" s="11" t="s">
        <v>53</v>
      </c>
      <c r="L328" s="11">
        <v>2</v>
      </c>
      <c r="M328" s="13">
        <v>19.5</v>
      </c>
      <c r="N328" s="13">
        <v>19.5</v>
      </c>
      <c r="O328" s="13">
        <v>19.5</v>
      </c>
      <c r="P328" s="11">
        <v>2</v>
      </c>
      <c r="Q328" s="11">
        <v>2011</v>
      </c>
      <c r="R328" s="14">
        <v>13</v>
      </c>
      <c r="S328" s="10" t="s">
        <v>45</v>
      </c>
      <c r="T328" s="10" t="s">
        <v>46</v>
      </c>
      <c r="U328" s="13">
        <v>14.4</v>
      </c>
      <c r="V328" s="11">
        <v>2</v>
      </c>
      <c r="W328" s="13">
        <v>262.39999999999998</v>
      </c>
    </row>
    <row r="329" spans="1:23" x14ac:dyDescent="0.25">
      <c r="A329" s="9">
        <v>56592</v>
      </c>
      <c r="B329" s="10" t="s">
        <v>752</v>
      </c>
      <c r="C329" s="9">
        <v>56439</v>
      </c>
      <c r="D329" s="10" t="s">
        <v>760</v>
      </c>
      <c r="E329" s="11" t="s">
        <v>636</v>
      </c>
      <c r="F329" s="10" t="s">
        <v>761</v>
      </c>
      <c r="G329" s="12" t="s">
        <v>762</v>
      </c>
      <c r="H329" s="11" t="s">
        <v>36</v>
      </c>
      <c r="I329" s="11" t="s">
        <v>30</v>
      </c>
      <c r="J329" s="11" t="s">
        <v>31</v>
      </c>
      <c r="K329" s="11" t="s">
        <v>53</v>
      </c>
      <c r="L329" s="11">
        <v>2</v>
      </c>
      <c r="M329" s="13">
        <v>13.5</v>
      </c>
      <c r="N329" s="13">
        <v>13.5</v>
      </c>
      <c r="O329" s="13">
        <v>13.5</v>
      </c>
      <c r="P329" s="11">
        <v>1</v>
      </c>
      <c r="Q329" s="11">
        <v>2011</v>
      </c>
      <c r="R329" s="14">
        <v>9</v>
      </c>
      <c r="S329" s="10" t="s">
        <v>45</v>
      </c>
      <c r="T329" s="10" t="s">
        <v>46</v>
      </c>
      <c r="U329" s="13">
        <v>14</v>
      </c>
      <c r="V329" s="11">
        <v>2</v>
      </c>
      <c r="W329" s="13">
        <v>262.39999999999998</v>
      </c>
    </row>
    <row r="330" spans="1:23" x14ac:dyDescent="0.25">
      <c r="A330" s="9">
        <v>56592</v>
      </c>
      <c r="B330" s="10" t="s">
        <v>752</v>
      </c>
      <c r="C330" s="9">
        <v>56440</v>
      </c>
      <c r="D330" s="10" t="s">
        <v>763</v>
      </c>
      <c r="E330" s="11" t="s">
        <v>636</v>
      </c>
      <c r="F330" s="10" t="s">
        <v>761</v>
      </c>
      <c r="G330" s="12" t="s">
        <v>764</v>
      </c>
      <c r="H330" s="11" t="s">
        <v>36</v>
      </c>
      <c r="I330" s="11" t="s">
        <v>30</v>
      </c>
      <c r="J330" s="11" t="s">
        <v>31</v>
      </c>
      <c r="K330" s="11" t="s">
        <v>53</v>
      </c>
      <c r="L330" s="11">
        <v>2</v>
      </c>
      <c r="M330" s="13">
        <v>10.5</v>
      </c>
      <c r="N330" s="13">
        <v>10.5</v>
      </c>
      <c r="O330" s="13">
        <v>10.5</v>
      </c>
      <c r="P330" s="11">
        <v>1</v>
      </c>
      <c r="Q330" s="11">
        <v>2011</v>
      </c>
      <c r="R330" s="14">
        <v>7</v>
      </c>
      <c r="S330" s="10" t="s">
        <v>45</v>
      </c>
      <c r="T330" s="10" t="s">
        <v>46</v>
      </c>
      <c r="U330" s="13">
        <v>14.9</v>
      </c>
      <c r="V330" s="11">
        <v>2</v>
      </c>
      <c r="W330" s="13">
        <v>262.39999999999998</v>
      </c>
    </row>
    <row r="331" spans="1:23" x14ac:dyDescent="0.25">
      <c r="A331" s="9">
        <v>56592</v>
      </c>
      <c r="B331" s="10" t="s">
        <v>752</v>
      </c>
      <c r="C331" s="9">
        <v>56441</v>
      </c>
      <c r="D331" s="10" t="s">
        <v>765</v>
      </c>
      <c r="E331" s="11" t="s">
        <v>636</v>
      </c>
      <c r="F331" s="10" t="s">
        <v>761</v>
      </c>
      <c r="G331" s="12" t="s">
        <v>766</v>
      </c>
      <c r="H331" s="11" t="s">
        <v>36</v>
      </c>
      <c r="I331" s="11" t="s">
        <v>30</v>
      </c>
      <c r="J331" s="11" t="s">
        <v>31</v>
      </c>
      <c r="K331" s="11" t="s">
        <v>53</v>
      </c>
      <c r="L331" s="11">
        <v>2</v>
      </c>
      <c r="M331" s="13">
        <v>21</v>
      </c>
      <c r="N331" s="13">
        <v>21</v>
      </c>
      <c r="O331" s="13">
        <v>21</v>
      </c>
      <c r="P331" s="11">
        <v>4</v>
      </c>
      <c r="Q331" s="11">
        <v>2011</v>
      </c>
      <c r="R331" s="14">
        <v>14</v>
      </c>
      <c r="S331" s="10" t="s">
        <v>45</v>
      </c>
      <c r="T331" s="10" t="s">
        <v>46</v>
      </c>
      <c r="U331" s="13">
        <v>14.4</v>
      </c>
      <c r="V331" s="11">
        <v>2</v>
      </c>
      <c r="W331" s="13">
        <v>262.39999999999998</v>
      </c>
    </row>
    <row r="332" spans="1:23" x14ac:dyDescent="0.25">
      <c r="A332" s="9">
        <v>56592</v>
      </c>
      <c r="B332" s="10" t="s">
        <v>752</v>
      </c>
      <c r="C332" s="9">
        <v>56442</v>
      </c>
      <c r="D332" s="10" t="s">
        <v>767</v>
      </c>
      <c r="E332" s="11" t="s">
        <v>636</v>
      </c>
      <c r="F332" s="10" t="s">
        <v>761</v>
      </c>
      <c r="G332" s="12" t="s">
        <v>768</v>
      </c>
      <c r="H332" s="11" t="s">
        <v>36</v>
      </c>
      <c r="I332" s="11" t="s">
        <v>30</v>
      </c>
      <c r="J332" s="11" t="s">
        <v>31</v>
      </c>
      <c r="K332" s="11" t="s">
        <v>53</v>
      </c>
      <c r="L332" s="11">
        <v>2</v>
      </c>
      <c r="M332" s="13">
        <v>12</v>
      </c>
      <c r="N332" s="13">
        <v>12</v>
      </c>
      <c r="O332" s="13">
        <v>12</v>
      </c>
      <c r="P332" s="11">
        <v>1</v>
      </c>
      <c r="Q332" s="11">
        <v>2011</v>
      </c>
      <c r="R332" s="14">
        <v>8</v>
      </c>
      <c r="S332" s="10" t="s">
        <v>45</v>
      </c>
      <c r="T332" s="10" t="s">
        <v>46</v>
      </c>
      <c r="U332" s="13">
        <v>13.8</v>
      </c>
      <c r="V332" s="11">
        <v>2</v>
      </c>
      <c r="W332" s="13">
        <v>262.39999999999998</v>
      </c>
    </row>
    <row r="333" spans="1:23" x14ac:dyDescent="0.25">
      <c r="A333" s="9">
        <v>56592</v>
      </c>
      <c r="B333" s="10" t="s">
        <v>752</v>
      </c>
      <c r="C333" s="9">
        <v>56443</v>
      </c>
      <c r="D333" s="10" t="s">
        <v>769</v>
      </c>
      <c r="E333" s="11" t="s">
        <v>636</v>
      </c>
      <c r="F333" s="10" t="s">
        <v>761</v>
      </c>
      <c r="G333" s="12" t="s">
        <v>770</v>
      </c>
      <c r="H333" s="11" t="s">
        <v>36</v>
      </c>
      <c r="I333" s="11" t="s">
        <v>30</v>
      </c>
      <c r="J333" s="11" t="s">
        <v>31</v>
      </c>
      <c r="K333" s="11" t="s">
        <v>53</v>
      </c>
      <c r="L333" s="11">
        <v>2</v>
      </c>
      <c r="M333" s="13">
        <v>10.5</v>
      </c>
      <c r="N333" s="13">
        <v>10.5</v>
      </c>
      <c r="O333" s="13">
        <v>10.5</v>
      </c>
      <c r="P333" s="11">
        <v>1</v>
      </c>
      <c r="Q333" s="11">
        <v>2011</v>
      </c>
      <c r="R333" s="14">
        <v>7</v>
      </c>
      <c r="S333" s="10" t="s">
        <v>45</v>
      </c>
      <c r="T333" s="10" t="s">
        <v>46</v>
      </c>
      <c r="U333" s="13">
        <v>14.1</v>
      </c>
      <c r="V333" s="11">
        <v>2</v>
      </c>
      <c r="W333" s="13">
        <v>262.39999999999998</v>
      </c>
    </row>
    <row r="334" spans="1:23" x14ac:dyDescent="0.25">
      <c r="A334" s="9">
        <v>50123</v>
      </c>
      <c r="B334" s="10" t="s">
        <v>538</v>
      </c>
      <c r="C334" s="9">
        <v>56446</v>
      </c>
      <c r="D334" s="10" t="s">
        <v>771</v>
      </c>
      <c r="E334" s="11" t="s">
        <v>144</v>
      </c>
      <c r="F334" s="10" t="s">
        <v>772</v>
      </c>
      <c r="G334" s="12" t="s">
        <v>128</v>
      </c>
      <c r="H334" s="11" t="s">
        <v>36</v>
      </c>
      <c r="I334" s="11" t="s">
        <v>30</v>
      </c>
      <c r="J334" s="11" t="s">
        <v>31</v>
      </c>
      <c r="K334" s="11" t="s">
        <v>53</v>
      </c>
      <c r="L334" s="11">
        <v>2</v>
      </c>
      <c r="M334" s="13">
        <v>38</v>
      </c>
      <c r="N334" s="13">
        <v>38</v>
      </c>
      <c r="O334" s="13">
        <v>38</v>
      </c>
      <c r="P334" s="11">
        <v>12</v>
      </c>
      <c r="Q334" s="11">
        <v>2006</v>
      </c>
      <c r="R334" s="14">
        <v>38</v>
      </c>
      <c r="S334" s="10" t="s">
        <v>267</v>
      </c>
      <c r="T334" s="10" t="s">
        <v>392</v>
      </c>
      <c r="U334" s="13">
        <v>13.6</v>
      </c>
      <c r="V334" s="11">
        <v>1</v>
      </c>
      <c r="W334" s="13">
        <v>197</v>
      </c>
    </row>
    <row r="335" spans="1:23" x14ac:dyDescent="0.25">
      <c r="A335" s="9">
        <v>57170</v>
      </c>
      <c r="B335" s="10" t="s">
        <v>290</v>
      </c>
      <c r="C335" s="9">
        <v>56447</v>
      </c>
      <c r="D335" s="10" t="s">
        <v>773</v>
      </c>
      <c r="E335" s="11" t="s">
        <v>695</v>
      </c>
      <c r="F335" s="10" t="s">
        <v>696</v>
      </c>
      <c r="G335" s="12" t="s">
        <v>357</v>
      </c>
      <c r="H335" s="11" t="s">
        <v>36</v>
      </c>
      <c r="I335" s="11" t="s">
        <v>30</v>
      </c>
      <c r="J335" s="11" t="s">
        <v>31</v>
      </c>
      <c r="K335" s="11" t="s">
        <v>53</v>
      </c>
      <c r="L335" s="11">
        <v>2</v>
      </c>
      <c r="M335" s="13">
        <v>10.6</v>
      </c>
      <c r="N335" s="13">
        <v>10.6</v>
      </c>
      <c r="O335" s="13">
        <v>10.6</v>
      </c>
      <c r="P335" s="11">
        <v>5</v>
      </c>
      <c r="Q335" s="11">
        <v>2006</v>
      </c>
      <c r="R335" s="14">
        <v>16</v>
      </c>
      <c r="S335" s="10" t="s">
        <v>54</v>
      </c>
      <c r="T335" s="10" t="s">
        <v>55</v>
      </c>
      <c r="U335" s="13">
        <v>22.4</v>
      </c>
      <c r="V335" s="11">
        <v>1</v>
      </c>
      <c r="W335" s="13">
        <v>131.19999999999999</v>
      </c>
    </row>
    <row r="336" spans="1:23" x14ac:dyDescent="0.25">
      <c r="A336" s="9">
        <v>59155</v>
      </c>
      <c r="B336" s="10" t="s">
        <v>774</v>
      </c>
      <c r="C336" s="9">
        <v>56448</v>
      </c>
      <c r="D336" s="10" t="s">
        <v>775</v>
      </c>
      <c r="E336" s="11" t="s">
        <v>776</v>
      </c>
      <c r="F336" s="10" t="s">
        <v>777</v>
      </c>
      <c r="G336" s="12" t="s">
        <v>128</v>
      </c>
      <c r="H336" s="11" t="s">
        <v>36</v>
      </c>
      <c r="I336" s="11" t="s">
        <v>30</v>
      </c>
      <c r="J336" s="11" t="s">
        <v>31</v>
      </c>
      <c r="K336" s="11" t="s">
        <v>53</v>
      </c>
      <c r="L336" s="11">
        <v>2</v>
      </c>
      <c r="M336" s="13">
        <v>42</v>
      </c>
      <c r="N336" s="13">
        <v>42</v>
      </c>
      <c r="O336" s="13">
        <v>42</v>
      </c>
      <c r="P336" s="11">
        <v>3</v>
      </c>
      <c r="Q336" s="11">
        <v>2007</v>
      </c>
      <c r="R336" s="14">
        <v>28</v>
      </c>
      <c r="S336" s="10" t="s">
        <v>45</v>
      </c>
      <c r="T336" s="10" t="s">
        <v>75</v>
      </c>
      <c r="U336" s="13">
        <v>19</v>
      </c>
      <c r="V336" s="11">
        <v>2</v>
      </c>
      <c r="W336" s="13">
        <v>262.39999999999998</v>
      </c>
    </row>
    <row r="337" spans="1:23" x14ac:dyDescent="0.25">
      <c r="A337" s="9">
        <v>59155</v>
      </c>
      <c r="B337" s="10" t="s">
        <v>774</v>
      </c>
      <c r="C337" s="9">
        <v>56449</v>
      </c>
      <c r="D337" s="10" t="s">
        <v>778</v>
      </c>
      <c r="E337" s="11" t="s">
        <v>695</v>
      </c>
      <c r="F337" s="10" t="s">
        <v>779</v>
      </c>
      <c r="G337" s="12" t="s">
        <v>128</v>
      </c>
      <c r="H337" s="11" t="s">
        <v>36</v>
      </c>
      <c r="I337" s="11" t="s">
        <v>30</v>
      </c>
      <c r="J337" s="11" t="s">
        <v>31</v>
      </c>
      <c r="K337" s="11" t="s">
        <v>53</v>
      </c>
      <c r="L337" s="11">
        <v>2</v>
      </c>
      <c r="M337" s="13">
        <v>30</v>
      </c>
      <c r="N337" s="13">
        <v>30</v>
      </c>
      <c r="O337" s="13">
        <v>30</v>
      </c>
      <c r="P337" s="11">
        <v>1</v>
      </c>
      <c r="Q337" s="11">
        <v>2006</v>
      </c>
      <c r="R337" s="14">
        <v>20</v>
      </c>
      <c r="S337" s="10" t="s">
        <v>45</v>
      </c>
      <c r="T337" s="10" t="s">
        <v>434</v>
      </c>
      <c r="U337" s="13">
        <v>22</v>
      </c>
      <c r="V337" s="11">
        <v>1</v>
      </c>
      <c r="W337" s="13">
        <v>298</v>
      </c>
    </row>
    <row r="338" spans="1:23" x14ac:dyDescent="0.25">
      <c r="A338" s="9">
        <v>50123</v>
      </c>
      <c r="B338" s="10" t="s">
        <v>538</v>
      </c>
      <c r="C338" s="9">
        <v>56450</v>
      </c>
      <c r="D338" s="10" t="s">
        <v>780</v>
      </c>
      <c r="E338" s="11" t="s">
        <v>66</v>
      </c>
      <c r="F338" s="10" t="s">
        <v>540</v>
      </c>
      <c r="G338" s="12" t="s">
        <v>128</v>
      </c>
      <c r="H338" s="11" t="s">
        <v>36</v>
      </c>
      <c r="I338" s="11" t="s">
        <v>30</v>
      </c>
      <c r="J338" s="11" t="s">
        <v>31</v>
      </c>
      <c r="K338" s="11" t="s">
        <v>53</v>
      </c>
      <c r="L338" s="11">
        <v>2</v>
      </c>
      <c r="M338" s="13">
        <v>80</v>
      </c>
      <c r="N338" s="13">
        <v>80</v>
      </c>
      <c r="O338" s="13">
        <v>80</v>
      </c>
      <c r="P338" s="11">
        <v>6</v>
      </c>
      <c r="Q338" s="11">
        <v>2007</v>
      </c>
      <c r="R338" s="14">
        <v>40</v>
      </c>
      <c r="S338" s="10" t="s">
        <v>541</v>
      </c>
      <c r="T338" s="10" t="s">
        <v>624</v>
      </c>
      <c r="U338" s="13">
        <v>19</v>
      </c>
      <c r="V338" s="11">
        <v>2</v>
      </c>
      <c r="W338" s="13">
        <v>256</v>
      </c>
    </row>
    <row r="339" spans="1:23" x14ac:dyDescent="0.25">
      <c r="A339" s="9">
        <v>50123</v>
      </c>
      <c r="B339" s="10" t="s">
        <v>538</v>
      </c>
      <c r="C339" s="9">
        <v>56451</v>
      </c>
      <c r="D339" s="10" t="s">
        <v>781</v>
      </c>
      <c r="E339" s="11" t="s">
        <v>442</v>
      </c>
      <c r="F339" s="10" t="s">
        <v>782</v>
      </c>
      <c r="G339" s="12" t="s">
        <v>128</v>
      </c>
      <c r="H339" s="11" t="s">
        <v>36</v>
      </c>
      <c r="I339" s="11" t="s">
        <v>30</v>
      </c>
      <c r="J339" s="11" t="s">
        <v>31</v>
      </c>
      <c r="K339" s="11" t="s">
        <v>53</v>
      </c>
      <c r="L339" s="11">
        <v>2</v>
      </c>
      <c r="M339" s="13">
        <v>80</v>
      </c>
      <c r="N339" s="13">
        <v>80</v>
      </c>
      <c r="O339" s="13">
        <v>80</v>
      </c>
      <c r="P339" s="11">
        <v>6</v>
      </c>
      <c r="Q339" s="11">
        <v>2007</v>
      </c>
      <c r="R339" s="14">
        <v>40</v>
      </c>
      <c r="S339" s="10" t="s">
        <v>541</v>
      </c>
      <c r="T339" s="10" t="s">
        <v>624</v>
      </c>
      <c r="U339" s="13">
        <v>19</v>
      </c>
      <c r="V339" s="11">
        <v>2</v>
      </c>
      <c r="W339" s="13">
        <v>256</v>
      </c>
    </row>
    <row r="340" spans="1:23" x14ac:dyDescent="0.25">
      <c r="A340" s="9">
        <v>54870</v>
      </c>
      <c r="B340" s="10" t="s">
        <v>783</v>
      </c>
      <c r="C340" s="9">
        <v>56457</v>
      </c>
      <c r="D340" s="10" t="s">
        <v>784</v>
      </c>
      <c r="E340" s="11" t="s">
        <v>317</v>
      </c>
      <c r="F340" s="10" t="s">
        <v>785</v>
      </c>
      <c r="G340" s="12" t="s">
        <v>128</v>
      </c>
      <c r="H340" s="11" t="s">
        <v>36</v>
      </c>
      <c r="I340" s="11" t="s">
        <v>30</v>
      </c>
      <c r="J340" s="11" t="s">
        <v>31</v>
      </c>
      <c r="K340" s="11" t="s">
        <v>53</v>
      </c>
      <c r="L340" s="11">
        <v>2</v>
      </c>
      <c r="M340" s="13">
        <v>84</v>
      </c>
      <c r="N340" s="13">
        <v>84</v>
      </c>
      <c r="O340" s="13">
        <v>84</v>
      </c>
      <c r="P340" s="11">
        <v>4</v>
      </c>
      <c r="Q340" s="11">
        <v>2006</v>
      </c>
      <c r="R340" s="14">
        <v>56</v>
      </c>
      <c r="S340" s="10" t="s">
        <v>45</v>
      </c>
      <c r="T340" s="10" t="s">
        <v>75</v>
      </c>
      <c r="U340" s="13">
        <v>19</v>
      </c>
      <c r="V340" s="11">
        <v>2</v>
      </c>
      <c r="W340" s="13">
        <v>262.5</v>
      </c>
    </row>
    <row r="341" spans="1:23" x14ac:dyDescent="0.25">
      <c r="A341" s="9">
        <v>15399</v>
      </c>
      <c r="B341" s="10" t="s">
        <v>456</v>
      </c>
      <c r="C341" s="9">
        <v>56459</v>
      </c>
      <c r="D341" s="10" t="s">
        <v>786</v>
      </c>
      <c r="E341" s="11" t="s">
        <v>78</v>
      </c>
      <c r="F341" s="10" t="s">
        <v>328</v>
      </c>
      <c r="G341" s="12" t="s">
        <v>139</v>
      </c>
      <c r="H341" s="11" t="s">
        <v>36</v>
      </c>
      <c r="I341" s="11" t="s">
        <v>30</v>
      </c>
      <c r="J341" s="11" t="s">
        <v>31</v>
      </c>
      <c r="K341" s="11" t="s">
        <v>53</v>
      </c>
      <c r="L341" s="11">
        <v>2</v>
      </c>
      <c r="M341" s="13">
        <v>150</v>
      </c>
      <c r="N341" s="13">
        <v>150</v>
      </c>
      <c r="O341" s="13">
        <v>150</v>
      </c>
      <c r="P341" s="11">
        <v>1</v>
      </c>
      <c r="Q341" s="11">
        <v>2008</v>
      </c>
      <c r="R341" s="14">
        <v>100</v>
      </c>
      <c r="S341" s="10" t="s">
        <v>45</v>
      </c>
      <c r="T341" s="10" t="s">
        <v>75</v>
      </c>
      <c r="U341" s="13">
        <v>16.100000000000001</v>
      </c>
      <c r="V341" s="11">
        <v>2</v>
      </c>
      <c r="W341" s="13">
        <v>262</v>
      </c>
    </row>
    <row r="342" spans="1:23" x14ac:dyDescent="0.25">
      <c r="A342" s="9">
        <v>15399</v>
      </c>
      <c r="B342" s="10" t="s">
        <v>456</v>
      </c>
      <c r="C342" s="9">
        <v>56460</v>
      </c>
      <c r="D342" s="10" t="s">
        <v>787</v>
      </c>
      <c r="E342" s="11" t="s">
        <v>42</v>
      </c>
      <c r="F342" s="10" t="s">
        <v>788</v>
      </c>
      <c r="G342" s="12" t="s">
        <v>475</v>
      </c>
      <c r="H342" s="11" t="s">
        <v>36</v>
      </c>
      <c r="I342" s="11" t="s">
        <v>30</v>
      </c>
      <c r="J342" s="11" t="s">
        <v>31</v>
      </c>
      <c r="K342" s="11" t="s">
        <v>53</v>
      </c>
      <c r="L342" s="11">
        <v>2</v>
      </c>
      <c r="M342" s="13">
        <v>75</v>
      </c>
      <c r="N342" s="13">
        <v>75</v>
      </c>
      <c r="O342" s="13">
        <v>75</v>
      </c>
      <c r="P342" s="11">
        <v>7</v>
      </c>
      <c r="Q342" s="11">
        <v>2007</v>
      </c>
      <c r="R342" s="14">
        <v>50</v>
      </c>
      <c r="S342" s="10" t="s">
        <v>45</v>
      </c>
      <c r="T342" s="10" t="s">
        <v>75</v>
      </c>
      <c r="U342" s="13">
        <v>17.399999999999999</v>
      </c>
      <c r="V342" s="11">
        <v>2</v>
      </c>
      <c r="W342" s="13">
        <v>255</v>
      </c>
    </row>
    <row r="343" spans="1:23" x14ac:dyDescent="0.25">
      <c r="A343" s="9">
        <v>14354</v>
      </c>
      <c r="B343" s="10" t="s">
        <v>395</v>
      </c>
      <c r="C343" s="9">
        <v>56466</v>
      </c>
      <c r="D343" s="10" t="s">
        <v>789</v>
      </c>
      <c r="E343" s="11" t="s">
        <v>170</v>
      </c>
      <c r="F343" s="10" t="s">
        <v>604</v>
      </c>
      <c r="G343" s="12" t="s">
        <v>128</v>
      </c>
      <c r="H343" s="11" t="s">
        <v>36</v>
      </c>
      <c r="I343" s="11" t="s">
        <v>30</v>
      </c>
      <c r="J343" s="11" t="s">
        <v>31</v>
      </c>
      <c r="K343" s="11" t="s">
        <v>32</v>
      </c>
      <c r="L343" s="11">
        <v>1</v>
      </c>
      <c r="M343" s="13">
        <v>140.4</v>
      </c>
      <c r="N343" s="13">
        <v>140.4</v>
      </c>
      <c r="O343" s="13">
        <v>140.4</v>
      </c>
      <c r="P343" s="11">
        <v>8</v>
      </c>
      <c r="Q343" s="11">
        <v>2007</v>
      </c>
      <c r="R343" s="14">
        <v>78</v>
      </c>
      <c r="S343" s="10" t="s">
        <v>54</v>
      </c>
      <c r="T343" s="10" t="s">
        <v>507</v>
      </c>
      <c r="U343" s="13">
        <v>25.3</v>
      </c>
      <c r="V343" s="11">
        <v>2</v>
      </c>
      <c r="W343" s="13">
        <v>213</v>
      </c>
    </row>
    <row r="344" spans="1:23" x14ac:dyDescent="0.25">
      <c r="A344" s="9">
        <v>14354</v>
      </c>
      <c r="B344" s="10" t="s">
        <v>395</v>
      </c>
      <c r="C344" s="9">
        <v>56466</v>
      </c>
      <c r="D344" s="10" t="s">
        <v>789</v>
      </c>
      <c r="E344" s="11" t="s">
        <v>170</v>
      </c>
      <c r="F344" s="10" t="s">
        <v>604</v>
      </c>
      <c r="G344" s="12" t="s">
        <v>139</v>
      </c>
      <c r="H344" s="11" t="s">
        <v>36</v>
      </c>
      <c r="I344" s="11" t="s">
        <v>30</v>
      </c>
      <c r="J344" s="11" t="s">
        <v>31</v>
      </c>
      <c r="K344" s="11" t="s">
        <v>32</v>
      </c>
      <c r="L344" s="11">
        <v>1</v>
      </c>
      <c r="M344" s="13">
        <v>70.2</v>
      </c>
      <c r="N344" s="13">
        <v>70.2</v>
      </c>
      <c r="O344" s="13">
        <v>70.2</v>
      </c>
      <c r="P344" s="11">
        <v>1</v>
      </c>
      <c r="Q344" s="11">
        <v>2008</v>
      </c>
      <c r="R344" s="14">
        <v>39</v>
      </c>
      <c r="S344" s="10" t="s">
        <v>54</v>
      </c>
      <c r="T344" s="10" t="s">
        <v>507</v>
      </c>
      <c r="U344" s="13">
        <v>25.3</v>
      </c>
      <c r="V344" s="11">
        <v>2</v>
      </c>
      <c r="W344" s="13">
        <v>213</v>
      </c>
    </row>
    <row r="345" spans="1:23" x14ac:dyDescent="0.25">
      <c r="A345" s="9">
        <v>15399</v>
      </c>
      <c r="B345" s="10" t="s">
        <v>456</v>
      </c>
      <c r="C345" s="9">
        <v>56468</v>
      </c>
      <c r="D345" s="10" t="s">
        <v>790</v>
      </c>
      <c r="E345" s="11" t="s">
        <v>322</v>
      </c>
      <c r="F345" s="10" t="s">
        <v>458</v>
      </c>
      <c r="G345" s="12" t="s">
        <v>128</v>
      </c>
      <c r="H345" s="11" t="s">
        <v>36</v>
      </c>
      <c r="I345" s="11" t="s">
        <v>30</v>
      </c>
      <c r="J345" s="11" t="s">
        <v>31</v>
      </c>
      <c r="K345" s="11" t="s">
        <v>53</v>
      </c>
      <c r="L345" s="11">
        <v>2</v>
      </c>
      <c r="M345" s="13">
        <v>221</v>
      </c>
      <c r="N345" s="13">
        <v>221</v>
      </c>
      <c r="O345" s="13">
        <v>221</v>
      </c>
      <c r="P345" s="11">
        <v>11</v>
      </c>
      <c r="Q345" s="11">
        <v>2007</v>
      </c>
      <c r="R345" s="14">
        <v>124</v>
      </c>
      <c r="S345" s="10" t="s">
        <v>172</v>
      </c>
      <c r="T345" s="10" t="s">
        <v>620</v>
      </c>
      <c r="U345" s="13">
        <v>16.5</v>
      </c>
      <c r="V345" s="11">
        <v>2</v>
      </c>
      <c r="W345" s="13">
        <v>262.39999999999998</v>
      </c>
    </row>
    <row r="346" spans="1:23" x14ac:dyDescent="0.25">
      <c r="A346" s="9">
        <v>15399</v>
      </c>
      <c r="B346" s="10" t="s">
        <v>456</v>
      </c>
      <c r="C346" s="9">
        <v>56468</v>
      </c>
      <c r="D346" s="10" t="s">
        <v>790</v>
      </c>
      <c r="E346" s="11" t="s">
        <v>322</v>
      </c>
      <c r="F346" s="10" t="s">
        <v>458</v>
      </c>
      <c r="G346" s="12" t="s">
        <v>139</v>
      </c>
      <c r="H346" s="11" t="s">
        <v>36</v>
      </c>
      <c r="I346" s="11" t="s">
        <v>30</v>
      </c>
      <c r="J346" s="11" t="s">
        <v>31</v>
      </c>
      <c r="K346" s="11" t="s">
        <v>53</v>
      </c>
      <c r="L346" s="11">
        <v>2</v>
      </c>
      <c r="M346" s="13">
        <v>76.5</v>
      </c>
      <c r="N346" s="13">
        <v>76.5</v>
      </c>
      <c r="O346" s="13">
        <v>76.5</v>
      </c>
      <c r="P346" s="11">
        <v>7</v>
      </c>
      <c r="Q346" s="11">
        <v>2008</v>
      </c>
      <c r="R346" s="14">
        <v>51</v>
      </c>
      <c r="S346" s="10" t="s">
        <v>172</v>
      </c>
      <c r="T346" s="10" t="s">
        <v>620</v>
      </c>
      <c r="U346" s="13">
        <v>16.5</v>
      </c>
      <c r="V346" s="11">
        <v>2</v>
      </c>
      <c r="W346" s="13">
        <v>262.39999999999998</v>
      </c>
    </row>
    <row r="347" spans="1:23" x14ac:dyDescent="0.25">
      <c r="A347" s="9">
        <v>15399</v>
      </c>
      <c r="B347" s="10" t="s">
        <v>456</v>
      </c>
      <c r="C347" s="9">
        <v>56470</v>
      </c>
      <c r="D347" s="10" t="s">
        <v>791</v>
      </c>
      <c r="E347" s="11" t="s">
        <v>442</v>
      </c>
      <c r="F347" s="10" t="s">
        <v>792</v>
      </c>
      <c r="G347" s="12" t="s">
        <v>793</v>
      </c>
      <c r="H347" s="11" t="s">
        <v>36</v>
      </c>
      <c r="I347" s="11" t="s">
        <v>30</v>
      </c>
      <c r="J347" s="11" t="s">
        <v>31</v>
      </c>
      <c r="K347" s="11" t="s">
        <v>53</v>
      </c>
      <c r="L347" s="11">
        <v>2</v>
      </c>
      <c r="M347" s="13">
        <v>26</v>
      </c>
      <c r="N347" s="13">
        <v>26</v>
      </c>
      <c r="O347" s="13">
        <v>26</v>
      </c>
      <c r="P347" s="11">
        <v>3</v>
      </c>
      <c r="Q347" s="11">
        <v>2007</v>
      </c>
      <c r="R347" s="14">
        <v>13</v>
      </c>
      <c r="S347" s="10" t="s">
        <v>541</v>
      </c>
      <c r="T347" s="10" t="s">
        <v>624</v>
      </c>
      <c r="U347" s="13">
        <v>15.3</v>
      </c>
      <c r="V347" s="11">
        <v>2</v>
      </c>
      <c r="W347" s="13">
        <v>255</v>
      </c>
    </row>
    <row r="348" spans="1:23" x14ac:dyDescent="0.25">
      <c r="A348" s="9">
        <v>56215</v>
      </c>
      <c r="B348" s="10" t="s">
        <v>712</v>
      </c>
      <c r="C348" s="9">
        <v>56479</v>
      </c>
      <c r="D348" s="10" t="s">
        <v>794</v>
      </c>
      <c r="E348" s="11" t="s">
        <v>317</v>
      </c>
      <c r="F348" s="10" t="s">
        <v>714</v>
      </c>
      <c r="G348" s="12" t="s">
        <v>139</v>
      </c>
      <c r="H348" s="11" t="s">
        <v>36</v>
      </c>
      <c r="I348" s="11" t="s">
        <v>30</v>
      </c>
      <c r="J348" s="11" t="s">
        <v>31</v>
      </c>
      <c r="K348" s="11" t="s">
        <v>53</v>
      </c>
      <c r="L348" s="11">
        <v>2</v>
      </c>
      <c r="M348" s="13">
        <v>90</v>
      </c>
      <c r="N348" s="13">
        <v>90</v>
      </c>
      <c r="O348" s="13">
        <v>90</v>
      </c>
      <c r="P348" s="11">
        <v>1</v>
      </c>
      <c r="Q348" s="11">
        <v>2007</v>
      </c>
      <c r="R348" s="14">
        <v>45</v>
      </c>
      <c r="S348" s="10" t="s">
        <v>541</v>
      </c>
      <c r="T348" s="10" t="s">
        <v>624</v>
      </c>
      <c r="U348" s="13">
        <v>18.600000000000001</v>
      </c>
      <c r="V348" s="11">
        <v>2</v>
      </c>
      <c r="W348" s="13">
        <v>255.9</v>
      </c>
    </row>
    <row r="349" spans="1:23" x14ac:dyDescent="0.25">
      <c r="A349" s="9">
        <v>54759</v>
      </c>
      <c r="B349" s="10" t="s">
        <v>715</v>
      </c>
      <c r="C349" s="9">
        <v>56483</v>
      </c>
      <c r="D349" s="10" t="s">
        <v>795</v>
      </c>
      <c r="E349" s="11" t="s">
        <v>317</v>
      </c>
      <c r="F349" s="10" t="s">
        <v>717</v>
      </c>
      <c r="G349" s="12" t="s">
        <v>128</v>
      </c>
      <c r="H349" s="11" t="s">
        <v>36</v>
      </c>
      <c r="I349" s="11" t="s">
        <v>30</v>
      </c>
      <c r="J349" s="11" t="s">
        <v>31</v>
      </c>
      <c r="K349" s="11" t="s">
        <v>53</v>
      </c>
      <c r="L349" s="11">
        <v>2</v>
      </c>
      <c r="M349" s="13">
        <v>200</v>
      </c>
      <c r="N349" s="13">
        <v>200</v>
      </c>
      <c r="O349" s="13">
        <v>200</v>
      </c>
      <c r="P349" s="11">
        <v>3</v>
      </c>
      <c r="Q349" s="11">
        <v>2008</v>
      </c>
      <c r="R349" s="14">
        <v>100</v>
      </c>
      <c r="S349" s="10" t="s">
        <v>541</v>
      </c>
      <c r="T349" s="10" t="s">
        <v>624</v>
      </c>
      <c r="U349" s="13">
        <v>19</v>
      </c>
      <c r="V349" s="11">
        <v>2</v>
      </c>
      <c r="W349" s="13">
        <v>255</v>
      </c>
    </row>
    <row r="350" spans="1:23" x14ac:dyDescent="0.25">
      <c r="A350" s="9">
        <v>19740</v>
      </c>
      <c r="B350" s="10" t="s">
        <v>276</v>
      </c>
      <c r="C350" s="9">
        <v>56484</v>
      </c>
      <c r="D350" s="10" t="s">
        <v>796</v>
      </c>
      <c r="E350" s="11" t="s">
        <v>317</v>
      </c>
      <c r="F350" s="10" t="s">
        <v>466</v>
      </c>
      <c r="G350" s="12" t="s">
        <v>128</v>
      </c>
      <c r="H350" s="11" t="s">
        <v>36</v>
      </c>
      <c r="I350" s="11" t="s">
        <v>30</v>
      </c>
      <c r="J350" s="11" t="s">
        <v>31</v>
      </c>
      <c r="K350" s="11" t="s">
        <v>53</v>
      </c>
      <c r="L350" s="11">
        <v>2</v>
      </c>
      <c r="M350" s="13">
        <v>232.5</v>
      </c>
      <c r="N350" s="13">
        <v>232.5</v>
      </c>
      <c r="O350" s="13">
        <v>232.5</v>
      </c>
      <c r="P350" s="11">
        <v>7</v>
      </c>
      <c r="Q350" s="11">
        <v>2007</v>
      </c>
      <c r="R350" s="14">
        <v>155</v>
      </c>
      <c r="S350" s="10" t="s">
        <v>45</v>
      </c>
      <c r="T350" s="10" t="s">
        <v>218</v>
      </c>
      <c r="U350" s="13">
        <v>17</v>
      </c>
      <c r="V350" s="11">
        <v>2</v>
      </c>
      <c r="W350" s="13">
        <v>201</v>
      </c>
    </row>
    <row r="351" spans="1:23" x14ac:dyDescent="0.25">
      <c r="A351" s="9">
        <v>15248</v>
      </c>
      <c r="B351" s="10" t="s">
        <v>797</v>
      </c>
      <c r="C351" s="9">
        <v>56485</v>
      </c>
      <c r="D351" s="10" t="s">
        <v>798</v>
      </c>
      <c r="E351" s="11" t="s">
        <v>322</v>
      </c>
      <c r="F351" s="10" t="s">
        <v>458</v>
      </c>
      <c r="G351" s="12" t="s">
        <v>128</v>
      </c>
      <c r="H351" s="11" t="s">
        <v>36</v>
      </c>
      <c r="I351" s="11" t="s">
        <v>30</v>
      </c>
      <c r="J351" s="11" t="s">
        <v>31</v>
      </c>
      <c r="K351" s="11" t="s">
        <v>32</v>
      </c>
      <c r="L351" s="11">
        <v>1</v>
      </c>
      <c r="M351" s="13">
        <v>125.4</v>
      </c>
      <c r="N351" s="13">
        <v>125.4</v>
      </c>
      <c r="O351" s="13">
        <v>125.4</v>
      </c>
      <c r="P351" s="11">
        <v>12</v>
      </c>
      <c r="Q351" s="11">
        <v>2007</v>
      </c>
      <c r="R351" s="14">
        <v>76</v>
      </c>
      <c r="S351" s="10" t="s">
        <v>54</v>
      </c>
      <c r="T351" s="10" t="s">
        <v>512</v>
      </c>
      <c r="U351" s="13">
        <v>19</v>
      </c>
      <c r="V351" s="11">
        <v>2</v>
      </c>
      <c r="W351" s="13">
        <v>260</v>
      </c>
    </row>
    <row r="352" spans="1:23" x14ac:dyDescent="0.25">
      <c r="A352" s="9">
        <v>15248</v>
      </c>
      <c r="B352" s="10" t="s">
        <v>797</v>
      </c>
      <c r="C352" s="9">
        <v>56485</v>
      </c>
      <c r="D352" s="10" t="s">
        <v>798</v>
      </c>
      <c r="E352" s="11" t="s">
        <v>322</v>
      </c>
      <c r="F352" s="10" t="s">
        <v>458</v>
      </c>
      <c r="G352" s="12" t="s">
        <v>139</v>
      </c>
      <c r="H352" s="11" t="s">
        <v>36</v>
      </c>
      <c r="I352" s="11" t="s">
        <v>30</v>
      </c>
      <c r="J352" s="11" t="s">
        <v>31</v>
      </c>
      <c r="K352" s="11" t="s">
        <v>32</v>
      </c>
      <c r="L352" s="11">
        <v>1</v>
      </c>
      <c r="M352" s="13">
        <v>163.30000000000001</v>
      </c>
      <c r="N352" s="13">
        <v>163.30000000000001</v>
      </c>
      <c r="O352" s="13">
        <v>163.30000000000001</v>
      </c>
      <c r="P352" s="11">
        <v>9</v>
      </c>
      <c r="Q352" s="11">
        <v>2009</v>
      </c>
      <c r="R352" s="14">
        <v>71</v>
      </c>
      <c r="S352" s="10" t="s">
        <v>172</v>
      </c>
      <c r="T352" s="10" t="s">
        <v>620</v>
      </c>
      <c r="U352" s="13">
        <v>19</v>
      </c>
      <c r="V352" s="11">
        <v>2</v>
      </c>
      <c r="W352" s="13">
        <v>262.39999999999998</v>
      </c>
    </row>
    <row r="353" spans="1:23" x14ac:dyDescent="0.25">
      <c r="A353" s="9">
        <v>15248</v>
      </c>
      <c r="B353" s="10" t="s">
        <v>797</v>
      </c>
      <c r="C353" s="9">
        <v>56485</v>
      </c>
      <c r="D353" s="10" t="s">
        <v>798</v>
      </c>
      <c r="E353" s="11" t="s">
        <v>322</v>
      </c>
      <c r="F353" s="10" t="s">
        <v>458</v>
      </c>
      <c r="G353" s="12" t="s">
        <v>148</v>
      </c>
      <c r="H353" s="11" t="s">
        <v>36</v>
      </c>
      <c r="I353" s="11" t="s">
        <v>30</v>
      </c>
      <c r="J353" s="11" t="s">
        <v>31</v>
      </c>
      <c r="K353" s="11" t="s">
        <v>32</v>
      </c>
      <c r="L353" s="11">
        <v>1</v>
      </c>
      <c r="M353" s="13">
        <v>161</v>
      </c>
      <c r="N353" s="13">
        <v>161</v>
      </c>
      <c r="O353" s="13">
        <v>161</v>
      </c>
      <c r="P353" s="11">
        <v>8</v>
      </c>
      <c r="Q353" s="11">
        <v>2010</v>
      </c>
      <c r="R353" s="14">
        <v>70</v>
      </c>
      <c r="S353" s="10" t="s">
        <v>172</v>
      </c>
      <c r="T353" s="10" t="s">
        <v>620</v>
      </c>
      <c r="U353" s="13">
        <v>19</v>
      </c>
      <c r="V353" s="11">
        <v>2</v>
      </c>
      <c r="W353" s="13">
        <v>262.39999999999998</v>
      </c>
    </row>
    <row r="354" spans="1:23" x14ac:dyDescent="0.25">
      <c r="A354" s="9">
        <v>55907</v>
      </c>
      <c r="B354" s="10" t="s">
        <v>799</v>
      </c>
      <c r="C354" s="9">
        <v>56487</v>
      </c>
      <c r="D354" s="10" t="s">
        <v>800</v>
      </c>
      <c r="E354" s="11" t="s">
        <v>170</v>
      </c>
      <c r="F354" s="10" t="s">
        <v>680</v>
      </c>
      <c r="G354" s="12" t="s">
        <v>128</v>
      </c>
      <c r="H354" s="11" t="s">
        <v>36</v>
      </c>
      <c r="I354" s="11" t="s">
        <v>30</v>
      </c>
      <c r="J354" s="11" t="s">
        <v>31</v>
      </c>
      <c r="K354" s="11" t="s">
        <v>53</v>
      </c>
      <c r="L354" s="11">
        <v>2</v>
      </c>
      <c r="M354" s="13">
        <v>204</v>
      </c>
      <c r="N354" s="13">
        <v>204</v>
      </c>
      <c r="O354" s="13">
        <v>204</v>
      </c>
      <c r="P354" s="11">
        <v>11</v>
      </c>
      <c r="Q354" s="11">
        <v>2007</v>
      </c>
      <c r="R354" s="14">
        <v>89</v>
      </c>
      <c r="S354" s="10" t="s">
        <v>172</v>
      </c>
      <c r="T354" s="10" t="s">
        <v>620</v>
      </c>
      <c r="U354" s="13">
        <v>17.600000000000001</v>
      </c>
      <c r="V354" s="11">
        <v>2</v>
      </c>
      <c r="W354" s="13">
        <v>260</v>
      </c>
    </row>
    <row r="355" spans="1:23" x14ac:dyDescent="0.25">
      <c r="A355" s="9">
        <v>55886</v>
      </c>
      <c r="B355" s="10" t="s">
        <v>801</v>
      </c>
      <c r="C355" s="9">
        <v>56488</v>
      </c>
      <c r="D355" s="10" t="s">
        <v>802</v>
      </c>
      <c r="E355" s="11" t="s">
        <v>407</v>
      </c>
      <c r="F355" s="10" t="s">
        <v>328</v>
      </c>
      <c r="G355" s="12" t="s">
        <v>128</v>
      </c>
      <c r="H355" s="11" t="s">
        <v>36</v>
      </c>
      <c r="I355" s="11" t="s">
        <v>30</v>
      </c>
      <c r="J355" s="11" t="s">
        <v>31</v>
      </c>
      <c r="K355" s="11" t="s">
        <v>53</v>
      </c>
      <c r="L355" s="11">
        <v>2</v>
      </c>
      <c r="M355" s="13">
        <v>100.8</v>
      </c>
      <c r="N355" s="13">
        <v>100.8</v>
      </c>
      <c r="O355" s="13">
        <v>100.8</v>
      </c>
      <c r="P355" s="11">
        <v>1</v>
      </c>
      <c r="Q355" s="11">
        <v>2008</v>
      </c>
      <c r="R355" s="14">
        <v>56</v>
      </c>
      <c r="S355" s="10" t="s">
        <v>54</v>
      </c>
      <c r="T355" s="10" t="s">
        <v>507</v>
      </c>
      <c r="U355" s="13">
        <v>24</v>
      </c>
      <c r="V355" s="11">
        <v>2</v>
      </c>
      <c r="W355" s="13">
        <v>328</v>
      </c>
    </row>
    <row r="356" spans="1:23" x14ac:dyDescent="0.25">
      <c r="A356" s="9">
        <v>49893</v>
      </c>
      <c r="B356" s="10" t="s">
        <v>634</v>
      </c>
      <c r="C356" s="9">
        <v>56493</v>
      </c>
      <c r="D356" s="10" t="s">
        <v>803</v>
      </c>
      <c r="E356" s="11" t="s">
        <v>166</v>
      </c>
      <c r="F356" s="10" t="s">
        <v>167</v>
      </c>
      <c r="G356" s="12" t="s">
        <v>154</v>
      </c>
      <c r="H356" s="11" t="s">
        <v>36</v>
      </c>
      <c r="I356" s="11" t="s">
        <v>30</v>
      </c>
      <c r="J356" s="11" t="s">
        <v>31</v>
      </c>
      <c r="K356" s="11" t="s">
        <v>53</v>
      </c>
      <c r="L356" s="11">
        <v>2</v>
      </c>
      <c r="M356" s="13">
        <v>27</v>
      </c>
      <c r="N356" s="13">
        <v>27</v>
      </c>
      <c r="O356" s="13">
        <v>27</v>
      </c>
      <c r="P356" s="11">
        <v>12</v>
      </c>
      <c r="Q356" s="11">
        <v>2004</v>
      </c>
      <c r="R356" s="14">
        <v>15</v>
      </c>
      <c r="S356" s="10" t="s">
        <v>54</v>
      </c>
      <c r="T356" s="10" t="s">
        <v>507</v>
      </c>
      <c r="U356" s="13">
        <v>17</v>
      </c>
      <c r="V356" s="11">
        <v>2</v>
      </c>
      <c r="W356" s="13">
        <v>255.8</v>
      </c>
    </row>
    <row r="357" spans="1:23" x14ac:dyDescent="0.25">
      <c r="A357" s="9">
        <v>54904</v>
      </c>
      <c r="B357" s="10" t="s">
        <v>804</v>
      </c>
      <c r="C357" s="9">
        <v>56494</v>
      </c>
      <c r="D357" s="10" t="s">
        <v>805</v>
      </c>
      <c r="E357" s="11" t="s">
        <v>78</v>
      </c>
      <c r="F357" s="10" t="s">
        <v>645</v>
      </c>
      <c r="G357" s="12" t="s">
        <v>806</v>
      </c>
      <c r="H357" s="11" t="s">
        <v>36</v>
      </c>
      <c r="I357" s="11" t="s">
        <v>30</v>
      </c>
      <c r="J357" s="11" t="s">
        <v>31</v>
      </c>
      <c r="K357" s="11" t="s">
        <v>53</v>
      </c>
      <c r="L357" s="11">
        <v>2</v>
      </c>
      <c r="M357" s="13">
        <v>100.6</v>
      </c>
      <c r="N357" s="13">
        <v>100.6</v>
      </c>
      <c r="O357" s="13">
        <v>100.6</v>
      </c>
      <c r="P357" s="11">
        <v>12</v>
      </c>
      <c r="Q357" s="11">
        <v>2007</v>
      </c>
      <c r="R357" s="14">
        <v>61</v>
      </c>
      <c r="S357" s="10" t="s">
        <v>54</v>
      </c>
      <c r="T357" s="10" t="s">
        <v>512</v>
      </c>
      <c r="U357" s="13">
        <v>16.399999999999999</v>
      </c>
      <c r="V357" s="11">
        <v>2</v>
      </c>
      <c r="W357" s="13">
        <v>265</v>
      </c>
    </row>
    <row r="358" spans="1:23" x14ac:dyDescent="0.25">
      <c r="A358" s="9">
        <v>17058</v>
      </c>
      <c r="B358" s="10" t="s">
        <v>389</v>
      </c>
      <c r="C358" s="9">
        <v>56495</v>
      </c>
      <c r="D358" s="10" t="s">
        <v>807</v>
      </c>
      <c r="E358" s="11" t="s">
        <v>473</v>
      </c>
      <c r="F358" s="10" t="s">
        <v>808</v>
      </c>
      <c r="G358" s="12" t="s">
        <v>809</v>
      </c>
      <c r="H358" s="11" t="s">
        <v>36</v>
      </c>
      <c r="I358" s="11" t="s">
        <v>30</v>
      </c>
      <c r="J358" s="11" t="s">
        <v>31</v>
      </c>
      <c r="K358" s="11" t="s">
        <v>53</v>
      </c>
      <c r="L358" s="11">
        <v>2</v>
      </c>
      <c r="M358" s="13">
        <v>164</v>
      </c>
      <c r="N358" s="13">
        <v>164</v>
      </c>
      <c r="O358" s="13">
        <v>164</v>
      </c>
      <c r="P358" s="11">
        <v>3</v>
      </c>
      <c r="Q358" s="11">
        <v>2008</v>
      </c>
      <c r="R358" s="14">
        <v>82</v>
      </c>
      <c r="S358" s="10" t="s">
        <v>541</v>
      </c>
      <c r="T358" s="10" t="s">
        <v>581</v>
      </c>
      <c r="U358" s="13">
        <v>18.3</v>
      </c>
      <c r="V358" s="11">
        <v>1</v>
      </c>
      <c r="W358" s="13">
        <v>255.9</v>
      </c>
    </row>
    <row r="359" spans="1:23" x14ac:dyDescent="0.25">
      <c r="A359" s="9">
        <v>17058</v>
      </c>
      <c r="B359" s="10" t="s">
        <v>389</v>
      </c>
      <c r="C359" s="9">
        <v>56495</v>
      </c>
      <c r="D359" s="10" t="s">
        <v>807</v>
      </c>
      <c r="E359" s="11" t="s">
        <v>473</v>
      </c>
      <c r="F359" s="10" t="s">
        <v>808</v>
      </c>
      <c r="G359" s="12" t="s">
        <v>810</v>
      </c>
      <c r="H359" s="11" t="s">
        <v>36</v>
      </c>
      <c r="I359" s="11" t="s">
        <v>30</v>
      </c>
      <c r="J359" s="11" t="s">
        <v>31</v>
      </c>
      <c r="K359" s="11" t="s">
        <v>53</v>
      </c>
      <c r="L359" s="11">
        <v>2</v>
      </c>
      <c r="M359" s="13">
        <v>100</v>
      </c>
      <c r="N359" s="13">
        <v>100</v>
      </c>
      <c r="O359" s="13">
        <v>100</v>
      </c>
      <c r="P359" s="11">
        <v>12</v>
      </c>
      <c r="Q359" s="11">
        <v>2008</v>
      </c>
      <c r="R359" s="14">
        <v>50</v>
      </c>
      <c r="S359" s="10" t="s">
        <v>541</v>
      </c>
      <c r="T359" s="10" t="s">
        <v>581</v>
      </c>
      <c r="U359" s="13">
        <v>18.3</v>
      </c>
      <c r="V359" s="11">
        <v>1</v>
      </c>
      <c r="W359" s="13">
        <v>255.9</v>
      </c>
    </row>
    <row r="360" spans="1:23" x14ac:dyDescent="0.25">
      <c r="A360" s="9">
        <v>12341</v>
      </c>
      <c r="B360" s="10" t="s">
        <v>592</v>
      </c>
      <c r="C360" s="9">
        <v>56501</v>
      </c>
      <c r="D360" s="10" t="s">
        <v>811</v>
      </c>
      <c r="E360" s="11" t="s">
        <v>72</v>
      </c>
      <c r="F360" s="10" t="s">
        <v>812</v>
      </c>
      <c r="G360" s="12" t="s">
        <v>813</v>
      </c>
      <c r="H360" s="11" t="s">
        <v>36</v>
      </c>
      <c r="I360" s="11" t="s">
        <v>30</v>
      </c>
      <c r="J360" s="11" t="s">
        <v>31</v>
      </c>
      <c r="K360" s="11" t="s">
        <v>32</v>
      </c>
      <c r="L360" s="11">
        <v>1</v>
      </c>
      <c r="M360" s="13">
        <v>123</v>
      </c>
      <c r="N360" s="13">
        <v>123</v>
      </c>
      <c r="O360" s="13">
        <v>123</v>
      </c>
      <c r="P360" s="11">
        <v>12</v>
      </c>
      <c r="Q360" s="11">
        <v>2007</v>
      </c>
      <c r="R360" s="14">
        <v>82</v>
      </c>
      <c r="S360" s="10" t="s">
        <v>45</v>
      </c>
      <c r="T360" s="10" t="s">
        <v>75</v>
      </c>
      <c r="U360" s="13">
        <v>16.8</v>
      </c>
      <c r="V360" s="11">
        <v>3</v>
      </c>
      <c r="W360" s="13">
        <v>263</v>
      </c>
    </row>
    <row r="361" spans="1:23" x14ac:dyDescent="0.25">
      <c r="A361" s="9">
        <v>12341</v>
      </c>
      <c r="B361" s="10" t="s">
        <v>592</v>
      </c>
      <c r="C361" s="9">
        <v>56501</v>
      </c>
      <c r="D361" s="10" t="s">
        <v>811</v>
      </c>
      <c r="E361" s="11" t="s">
        <v>72</v>
      </c>
      <c r="F361" s="10" t="s">
        <v>812</v>
      </c>
      <c r="G361" s="12" t="s">
        <v>814</v>
      </c>
      <c r="H361" s="11" t="s">
        <v>36</v>
      </c>
      <c r="I361" s="11" t="s">
        <v>30</v>
      </c>
      <c r="J361" s="11" t="s">
        <v>31</v>
      </c>
      <c r="K361" s="11" t="s">
        <v>32</v>
      </c>
      <c r="L361" s="11">
        <v>1</v>
      </c>
      <c r="M361" s="13">
        <v>75</v>
      </c>
      <c r="N361" s="13">
        <v>75</v>
      </c>
      <c r="O361" s="13">
        <v>75</v>
      </c>
      <c r="P361" s="11">
        <v>12</v>
      </c>
      <c r="Q361" s="11">
        <v>2007</v>
      </c>
      <c r="R361" s="14">
        <v>50</v>
      </c>
      <c r="S361" s="10" t="s">
        <v>45</v>
      </c>
      <c r="T361" s="10" t="s">
        <v>75</v>
      </c>
      <c r="U361" s="13">
        <v>16.8</v>
      </c>
      <c r="V361" s="11">
        <v>3</v>
      </c>
      <c r="W361" s="13">
        <v>263</v>
      </c>
    </row>
    <row r="362" spans="1:23" x14ac:dyDescent="0.25">
      <c r="A362" s="9">
        <v>12341</v>
      </c>
      <c r="B362" s="10" t="s">
        <v>592</v>
      </c>
      <c r="C362" s="9">
        <v>56501</v>
      </c>
      <c r="D362" s="10" t="s">
        <v>811</v>
      </c>
      <c r="E362" s="11" t="s">
        <v>72</v>
      </c>
      <c r="F362" s="10" t="s">
        <v>812</v>
      </c>
      <c r="G362" s="12" t="s">
        <v>815</v>
      </c>
      <c r="H362" s="11" t="s">
        <v>36</v>
      </c>
      <c r="I362" s="11" t="s">
        <v>30</v>
      </c>
      <c r="J362" s="11" t="s">
        <v>31</v>
      </c>
      <c r="K362" s="11" t="s">
        <v>32</v>
      </c>
      <c r="L362" s="11">
        <v>1</v>
      </c>
      <c r="M362" s="13">
        <v>58.5</v>
      </c>
      <c r="N362" s="13">
        <v>58.5</v>
      </c>
      <c r="O362" s="13">
        <v>58.5</v>
      </c>
      <c r="P362" s="11">
        <v>12</v>
      </c>
      <c r="Q362" s="11">
        <v>2008</v>
      </c>
      <c r="R362" s="14">
        <v>39</v>
      </c>
      <c r="S362" s="10" t="s">
        <v>45</v>
      </c>
      <c r="T362" s="10" t="s">
        <v>75</v>
      </c>
      <c r="U362" s="13">
        <v>16.8</v>
      </c>
      <c r="V362" s="11">
        <v>3</v>
      </c>
      <c r="W362" s="13">
        <v>263</v>
      </c>
    </row>
    <row r="363" spans="1:23" x14ac:dyDescent="0.25">
      <c r="A363" s="9">
        <v>12341</v>
      </c>
      <c r="B363" s="10" t="s">
        <v>592</v>
      </c>
      <c r="C363" s="9">
        <v>56501</v>
      </c>
      <c r="D363" s="10" t="s">
        <v>811</v>
      </c>
      <c r="E363" s="11" t="s">
        <v>72</v>
      </c>
      <c r="F363" s="10" t="s">
        <v>812</v>
      </c>
      <c r="G363" s="12" t="s">
        <v>816</v>
      </c>
      <c r="H363" s="11" t="s">
        <v>36</v>
      </c>
      <c r="I363" s="11" t="s">
        <v>30</v>
      </c>
      <c r="J363" s="11" t="s">
        <v>31</v>
      </c>
      <c r="K363" s="11" t="s">
        <v>32</v>
      </c>
      <c r="L363" s="11">
        <v>1</v>
      </c>
      <c r="M363" s="13">
        <v>29.9</v>
      </c>
      <c r="N363" s="13">
        <v>29.9</v>
      </c>
      <c r="O363" s="13">
        <v>29.9</v>
      </c>
      <c r="P363" s="11">
        <v>8</v>
      </c>
      <c r="Q363" s="11">
        <v>2011</v>
      </c>
      <c r="R363" s="14">
        <v>13</v>
      </c>
      <c r="S363" s="10" t="s">
        <v>172</v>
      </c>
      <c r="T363" s="10" t="s">
        <v>817</v>
      </c>
      <c r="U363" s="13">
        <v>16.8</v>
      </c>
      <c r="V363" s="11">
        <v>3</v>
      </c>
      <c r="W363" s="13">
        <v>262.39999999999998</v>
      </c>
    </row>
    <row r="364" spans="1:23" x14ac:dyDescent="0.25">
      <c r="A364" s="9">
        <v>49893</v>
      </c>
      <c r="B364" s="10" t="s">
        <v>634</v>
      </c>
      <c r="C364" s="9">
        <v>56506</v>
      </c>
      <c r="D364" s="10" t="s">
        <v>818</v>
      </c>
      <c r="E364" s="11" t="s">
        <v>317</v>
      </c>
      <c r="F364" s="10" t="s">
        <v>530</v>
      </c>
      <c r="G364" s="12" t="s">
        <v>819</v>
      </c>
      <c r="H364" s="11" t="s">
        <v>36</v>
      </c>
      <c r="I364" s="11" t="s">
        <v>30</v>
      </c>
      <c r="J364" s="11" t="s">
        <v>31</v>
      </c>
      <c r="K364" s="11" t="s">
        <v>53</v>
      </c>
      <c r="L364" s="11">
        <v>2</v>
      </c>
      <c r="M364" s="13">
        <v>130.5</v>
      </c>
      <c r="N364" s="13">
        <v>130.5</v>
      </c>
      <c r="O364" s="13">
        <v>130.5</v>
      </c>
      <c r="P364" s="11">
        <v>5</v>
      </c>
      <c r="Q364" s="11">
        <v>2007</v>
      </c>
      <c r="R364" s="14">
        <v>87</v>
      </c>
      <c r="S364" s="10" t="s">
        <v>45</v>
      </c>
      <c r="T364" s="10" t="s">
        <v>75</v>
      </c>
      <c r="U364" s="13">
        <v>18.600000000000001</v>
      </c>
      <c r="V364" s="11">
        <v>2</v>
      </c>
      <c r="W364" s="13">
        <v>263</v>
      </c>
    </row>
    <row r="365" spans="1:23" x14ac:dyDescent="0.25">
      <c r="A365" s="9">
        <v>55734</v>
      </c>
      <c r="B365" s="10" t="s">
        <v>820</v>
      </c>
      <c r="C365" s="9">
        <v>56536</v>
      </c>
      <c r="D365" s="10" t="s">
        <v>821</v>
      </c>
      <c r="E365" s="11" t="s">
        <v>822</v>
      </c>
      <c r="F365" s="10" t="s">
        <v>823</v>
      </c>
      <c r="G365" s="12" t="s">
        <v>128</v>
      </c>
      <c r="H365" s="11" t="s">
        <v>36</v>
      </c>
      <c r="I365" s="11" t="s">
        <v>30</v>
      </c>
      <c r="J365" s="11" t="s">
        <v>31</v>
      </c>
      <c r="K365" s="11" t="s">
        <v>53</v>
      </c>
      <c r="L365" s="11">
        <v>2</v>
      </c>
      <c r="M365" s="13">
        <v>50.4</v>
      </c>
      <c r="N365" s="13">
        <v>50.4</v>
      </c>
      <c r="O365" s="13">
        <v>50.4</v>
      </c>
      <c r="P365" s="11">
        <v>4</v>
      </c>
      <c r="Q365" s="11">
        <v>2008</v>
      </c>
      <c r="R365" s="14">
        <v>24</v>
      </c>
      <c r="S365" s="10" t="s">
        <v>80</v>
      </c>
      <c r="T365" s="10" t="s">
        <v>725</v>
      </c>
      <c r="U365" s="13">
        <v>17</v>
      </c>
      <c r="V365" s="11">
        <v>2</v>
      </c>
      <c r="W365" s="13">
        <v>262.39999999999998</v>
      </c>
    </row>
    <row r="366" spans="1:23" x14ac:dyDescent="0.25">
      <c r="A366" s="9">
        <v>55735</v>
      </c>
      <c r="B366" s="10" t="s">
        <v>824</v>
      </c>
      <c r="C366" s="9">
        <v>56537</v>
      </c>
      <c r="D366" s="10" t="s">
        <v>825</v>
      </c>
      <c r="E366" s="11" t="s">
        <v>822</v>
      </c>
      <c r="F366" s="10" t="s">
        <v>826</v>
      </c>
      <c r="G366" s="12" t="s">
        <v>128</v>
      </c>
      <c r="H366" s="11" t="s">
        <v>36</v>
      </c>
      <c r="I366" s="11" t="s">
        <v>30</v>
      </c>
      <c r="J366" s="11" t="s">
        <v>31</v>
      </c>
      <c r="K366" s="11" t="s">
        <v>53</v>
      </c>
      <c r="L366" s="11">
        <v>2</v>
      </c>
      <c r="M366" s="13">
        <v>50.4</v>
      </c>
      <c r="N366" s="13">
        <v>50.4</v>
      </c>
      <c r="O366" s="13">
        <v>50.4</v>
      </c>
      <c r="P366" s="11">
        <v>4</v>
      </c>
      <c r="Q366" s="11">
        <v>2008</v>
      </c>
      <c r="R366" s="14">
        <v>24</v>
      </c>
      <c r="S366" s="10" t="s">
        <v>80</v>
      </c>
      <c r="T366" s="10" t="s">
        <v>725</v>
      </c>
      <c r="U366" s="13">
        <v>16</v>
      </c>
      <c r="V366" s="11">
        <v>2</v>
      </c>
      <c r="W366" s="13">
        <v>262.39999999999998</v>
      </c>
    </row>
    <row r="367" spans="1:23" x14ac:dyDescent="0.25">
      <c r="A367" s="9">
        <v>55736</v>
      </c>
      <c r="B367" s="10" t="s">
        <v>827</v>
      </c>
      <c r="C367" s="9">
        <v>56538</v>
      </c>
      <c r="D367" s="10" t="s">
        <v>828</v>
      </c>
      <c r="E367" s="11" t="s">
        <v>822</v>
      </c>
      <c r="F367" s="10" t="s">
        <v>823</v>
      </c>
      <c r="G367" s="12" t="s">
        <v>128</v>
      </c>
      <c r="H367" s="11" t="s">
        <v>36</v>
      </c>
      <c r="I367" s="11" t="s">
        <v>30</v>
      </c>
      <c r="J367" s="11" t="s">
        <v>31</v>
      </c>
      <c r="K367" s="11" t="s">
        <v>53</v>
      </c>
      <c r="L367" s="11">
        <v>2</v>
      </c>
      <c r="M367" s="13">
        <v>5</v>
      </c>
      <c r="N367" s="13">
        <v>5</v>
      </c>
      <c r="O367" s="13">
        <v>5</v>
      </c>
      <c r="P367" s="11">
        <v>2</v>
      </c>
      <c r="Q367" s="11">
        <v>2008</v>
      </c>
      <c r="R367" s="14">
        <v>4</v>
      </c>
      <c r="S367" s="10" t="s">
        <v>80</v>
      </c>
      <c r="T367" s="10" t="s">
        <v>81</v>
      </c>
      <c r="U367" s="13">
        <v>13.2</v>
      </c>
      <c r="V367" s="11">
        <v>2</v>
      </c>
      <c r="W367" s="13">
        <v>244.4</v>
      </c>
    </row>
    <row r="368" spans="1:23" x14ac:dyDescent="0.25">
      <c r="A368" s="9">
        <v>59883</v>
      </c>
      <c r="B368" s="10" t="s">
        <v>641</v>
      </c>
      <c r="C368" s="9">
        <v>56543</v>
      </c>
      <c r="D368" s="10" t="s">
        <v>829</v>
      </c>
      <c r="E368" s="11" t="s">
        <v>78</v>
      </c>
      <c r="F368" s="10" t="s">
        <v>469</v>
      </c>
      <c r="G368" s="12" t="s">
        <v>128</v>
      </c>
      <c r="H368" s="11" t="s">
        <v>36</v>
      </c>
      <c r="I368" s="11" t="s">
        <v>30</v>
      </c>
      <c r="J368" s="11" t="s">
        <v>31</v>
      </c>
      <c r="K368" s="11" t="s">
        <v>53</v>
      </c>
      <c r="L368" s="11">
        <v>2</v>
      </c>
      <c r="M368" s="13">
        <v>10.4</v>
      </c>
      <c r="N368" s="13">
        <v>10.4</v>
      </c>
      <c r="O368" s="13">
        <v>10.4</v>
      </c>
      <c r="P368" s="11">
        <v>4</v>
      </c>
      <c r="Q368" s="11">
        <v>2006</v>
      </c>
      <c r="R368" s="14">
        <v>8</v>
      </c>
      <c r="S368" s="10" t="s">
        <v>80</v>
      </c>
      <c r="T368" s="10" t="s">
        <v>557</v>
      </c>
      <c r="U368" s="13">
        <v>17</v>
      </c>
      <c r="V368" s="11">
        <v>3</v>
      </c>
      <c r="W368" s="13">
        <v>213</v>
      </c>
    </row>
    <row r="369" spans="1:23" x14ac:dyDescent="0.25">
      <c r="A369" s="9">
        <v>59883</v>
      </c>
      <c r="B369" s="10" t="s">
        <v>641</v>
      </c>
      <c r="C369" s="9">
        <v>56544</v>
      </c>
      <c r="D369" s="10" t="s">
        <v>830</v>
      </c>
      <c r="E369" s="11" t="s">
        <v>78</v>
      </c>
      <c r="F369" s="10" t="s">
        <v>79</v>
      </c>
      <c r="G369" s="12" t="s">
        <v>128</v>
      </c>
      <c r="H369" s="11" t="s">
        <v>36</v>
      </c>
      <c r="I369" s="11" t="s">
        <v>30</v>
      </c>
      <c r="J369" s="11" t="s">
        <v>31</v>
      </c>
      <c r="K369" s="11" t="s">
        <v>53</v>
      </c>
      <c r="L369" s="11">
        <v>2</v>
      </c>
      <c r="M369" s="13">
        <v>15.6</v>
      </c>
      <c r="N369" s="13">
        <v>15.6</v>
      </c>
      <c r="O369" s="13">
        <v>15.6</v>
      </c>
      <c r="P369" s="11">
        <v>3</v>
      </c>
      <c r="Q369" s="11">
        <v>2006</v>
      </c>
      <c r="R369" s="14">
        <v>12</v>
      </c>
      <c r="S369" s="10" t="s">
        <v>80</v>
      </c>
      <c r="T369" s="10" t="s">
        <v>81</v>
      </c>
      <c r="U369" s="13">
        <v>17</v>
      </c>
      <c r="V369" s="11">
        <v>2</v>
      </c>
      <c r="W369" s="13">
        <v>213</v>
      </c>
    </row>
    <row r="370" spans="1:23" x14ac:dyDescent="0.25">
      <c r="A370" s="9">
        <v>55737</v>
      </c>
      <c r="B370" s="10" t="s">
        <v>831</v>
      </c>
      <c r="C370" s="9">
        <v>56555</v>
      </c>
      <c r="D370" s="10" t="s">
        <v>832</v>
      </c>
      <c r="E370" s="11" t="s">
        <v>822</v>
      </c>
      <c r="F370" s="10" t="s">
        <v>833</v>
      </c>
      <c r="G370" s="12" t="s">
        <v>128</v>
      </c>
      <c r="H370" s="11" t="s">
        <v>36</v>
      </c>
      <c r="I370" s="11" t="s">
        <v>30</v>
      </c>
      <c r="J370" s="11" t="s">
        <v>31</v>
      </c>
      <c r="K370" s="11" t="s">
        <v>53</v>
      </c>
      <c r="L370" s="11">
        <v>2</v>
      </c>
      <c r="M370" s="13">
        <v>56.7</v>
      </c>
      <c r="N370" s="13">
        <v>56.7</v>
      </c>
      <c r="O370" s="13">
        <v>56.7</v>
      </c>
      <c r="P370" s="11">
        <v>6</v>
      </c>
      <c r="Q370" s="11">
        <v>2007</v>
      </c>
      <c r="R370" s="14">
        <v>27</v>
      </c>
      <c r="S370" s="10" t="s">
        <v>80</v>
      </c>
      <c r="T370" s="10" t="s">
        <v>725</v>
      </c>
      <c r="U370" s="13">
        <v>16</v>
      </c>
      <c r="V370" s="11">
        <v>2</v>
      </c>
      <c r="W370" s="13">
        <v>262.39999999999998</v>
      </c>
    </row>
    <row r="371" spans="1:23" x14ac:dyDescent="0.25">
      <c r="A371" s="9">
        <v>55835</v>
      </c>
      <c r="B371" s="10" t="s">
        <v>834</v>
      </c>
      <c r="C371" s="9">
        <v>56560</v>
      </c>
      <c r="D371" s="10" t="s">
        <v>835</v>
      </c>
      <c r="E371" s="11" t="s">
        <v>317</v>
      </c>
      <c r="F371" s="10" t="s">
        <v>584</v>
      </c>
      <c r="G371" s="12" t="s">
        <v>836</v>
      </c>
      <c r="H371" s="11" t="s">
        <v>36</v>
      </c>
      <c r="I371" s="11" t="s">
        <v>30</v>
      </c>
      <c r="J371" s="11" t="s">
        <v>31</v>
      </c>
      <c r="K371" s="11" t="s">
        <v>53</v>
      </c>
      <c r="L371" s="11">
        <v>2</v>
      </c>
      <c r="M371" s="13">
        <v>79.8</v>
      </c>
      <c r="N371" s="13">
        <v>79.8</v>
      </c>
      <c r="O371" s="13">
        <v>79.8</v>
      </c>
      <c r="P371" s="11">
        <v>1</v>
      </c>
      <c r="Q371" s="11">
        <v>2008</v>
      </c>
      <c r="R371" s="14">
        <v>38</v>
      </c>
      <c r="S371" s="10" t="s">
        <v>80</v>
      </c>
      <c r="T371" s="10" t="s">
        <v>725</v>
      </c>
      <c r="U371" s="13">
        <v>19.100000000000001</v>
      </c>
      <c r="V371" s="11">
        <v>2</v>
      </c>
      <c r="W371" s="13">
        <v>262.39999999999998</v>
      </c>
    </row>
    <row r="372" spans="1:23" x14ac:dyDescent="0.25">
      <c r="A372" s="9">
        <v>55834</v>
      </c>
      <c r="B372" s="10" t="s">
        <v>837</v>
      </c>
      <c r="C372" s="9">
        <v>56561</v>
      </c>
      <c r="D372" s="10" t="s">
        <v>838</v>
      </c>
      <c r="E372" s="11" t="s">
        <v>317</v>
      </c>
      <c r="F372" s="10" t="s">
        <v>458</v>
      </c>
      <c r="G372" s="12" t="s">
        <v>839</v>
      </c>
      <c r="H372" s="11" t="s">
        <v>36</v>
      </c>
      <c r="I372" s="11" t="s">
        <v>30</v>
      </c>
      <c r="J372" s="11" t="s">
        <v>31</v>
      </c>
      <c r="K372" s="11" t="s">
        <v>53</v>
      </c>
      <c r="L372" s="11">
        <v>2</v>
      </c>
      <c r="M372" s="13">
        <v>10</v>
      </c>
      <c r="N372" s="13">
        <v>10</v>
      </c>
      <c r="O372" s="13">
        <v>10</v>
      </c>
      <c r="P372" s="11">
        <v>11</v>
      </c>
      <c r="Q372" s="11">
        <v>2006</v>
      </c>
      <c r="R372" s="14">
        <v>8</v>
      </c>
      <c r="S372" s="10" t="s">
        <v>80</v>
      </c>
      <c r="T372" s="10" t="s">
        <v>81</v>
      </c>
      <c r="U372" s="13">
        <v>20</v>
      </c>
      <c r="V372" s="11">
        <v>2</v>
      </c>
      <c r="W372" s="13">
        <v>244.4</v>
      </c>
    </row>
    <row r="373" spans="1:23" x14ac:dyDescent="0.25">
      <c r="A373" s="9">
        <v>55833</v>
      </c>
      <c r="B373" s="10" t="s">
        <v>840</v>
      </c>
      <c r="C373" s="9">
        <v>56562</v>
      </c>
      <c r="D373" s="10" t="s">
        <v>841</v>
      </c>
      <c r="E373" s="11" t="s">
        <v>317</v>
      </c>
      <c r="F373" s="10" t="s">
        <v>458</v>
      </c>
      <c r="G373" s="12" t="s">
        <v>842</v>
      </c>
      <c r="H373" s="11" t="s">
        <v>36</v>
      </c>
      <c r="I373" s="11" t="s">
        <v>30</v>
      </c>
      <c r="J373" s="11" t="s">
        <v>31</v>
      </c>
      <c r="K373" s="11" t="s">
        <v>53</v>
      </c>
      <c r="L373" s="11">
        <v>2</v>
      </c>
      <c r="M373" s="13">
        <v>10</v>
      </c>
      <c r="N373" s="13">
        <v>10</v>
      </c>
      <c r="O373" s="13">
        <v>10</v>
      </c>
      <c r="P373" s="11">
        <v>1</v>
      </c>
      <c r="Q373" s="11">
        <v>2007</v>
      </c>
      <c r="R373" s="14">
        <v>8</v>
      </c>
      <c r="S373" s="10" t="s">
        <v>80</v>
      </c>
      <c r="T373" s="10" t="s">
        <v>81</v>
      </c>
      <c r="U373" s="13">
        <v>20</v>
      </c>
      <c r="V373" s="11">
        <v>2</v>
      </c>
      <c r="W373" s="13">
        <v>244.4</v>
      </c>
    </row>
    <row r="374" spans="1:23" x14ac:dyDescent="0.25">
      <c r="A374" s="9">
        <v>55785</v>
      </c>
      <c r="B374" s="10" t="s">
        <v>843</v>
      </c>
      <c r="C374" s="9">
        <v>56563</v>
      </c>
      <c r="D374" s="10" t="s">
        <v>844</v>
      </c>
      <c r="E374" s="11" t="s">
        <v>42</v>
      </c>
      <c r="F374" s="10" t="s">
        <v>416</v>
      </c>
      <c r="G374" s="12" t="s">
        <v>45</v>
      </c>
      <c r="H374" s="11" t="s">
        <v>36</v>
      </c>
      <c r="I374" s="11" t="s">
        <v>30</v>
      </c>
      <c r="J374" s="11" t="s">
        <v>31</v>
      </c>
      <c r="K374" s="11" t="s">
        <v>53</v>
      </c>
      <c r="L374" s="11">
        <v>2</v>
      </c>
      <c r="M374" s="13">
        <v>199.5</v>
      </c>
      <c r="N374" s="13">
        <v>199.5</v>
      </c>
      <c r="O374" s="13">
        <v>199.5</v>
      </c>
      <c r="P374" s="11">
        <v>9</v>
      </c>
      <c r="Q374" s="11">
        <v>2007</v>
      </c>
      <c r="R374" s="14">
        <v>133</v>
      </c>
      <c r="S374" s="10" t="s">
        <v>45</v>
      </c>
      <c r="T374" s="10" t="s">
        <v>75</v>
      </c>
      <c r="U374" s="13">
        <v>19</v>
      </c>
      <c r="V374" s="11">
        <v>2</v>
      </c>
      <c r="W374" s="13">
        <v>262.5</v>
      </c>
    </row>
    <row r="375" spans="1:23" x14ac:dyDescent="0.25">
      <c r="A375" s="9">
        <v>2770</v>
      </c>
      <c r="B375" s="10" t="s">
        <v>208</v>
      </c>
      <c r="C375" s="9">
        <v>56570</v>
      </c>
      <c r="D375" s="10" t="s">
        <v>845</v>
      </c>
      <c r="E375" s="11" t="s">
        <v>144</v>
      </c>
      <c r="F375" s="10" t="s">
        <v>205</v>
      </c>
      <c r="G375" s="12" t="s">
        <v>244</v>
      </c>
      <c r="H375" s="11" t="s">
        <v>36</v>
      </c>
      <c r="I375" s="11" t="s">
        <v>30</v>
      </c>
      <c r="J375" s="11" t="s">
        <v>31</v>
      </c>
      <c r="K375" s="11" t="s">
        <v>53</v>
      </c>
      <c r="L375" s="11">
        <v>2</v>
      </c>
      <c r="M375" s="13">
        <v>7.4</v>
      </c>
      <c r="N375" s="13">
        <v>7.4</v>
      </c>
      <c r="O375" s="13">
        <v>7.4</v>
      </c>
      <c r="P375" s="11">
        <v>1</v>
      </c>
      <c r="Q375" s="11">
        <v>1984</v>
      </c>
      <c r="R375" s="14">
        <v>10</v>
      </c>
      <c r="S375" s="10" t="s">
        <v>133</v>
      </c>
      <c r="T375" s="10" t="s">
        <v>183</v>
      </c>
      <c r="U375" s="13">
        <v>22.4</v>
      </c>
      <c r="V375" s="11">
        <v>1</v>
      </c>
      <c r="W375" s="13">
        <v>180</v>
      </c>
    </row>
    <row r="376" spans="1:23" x14ac:dyDescent="0.25">
      <c r="A376" s="9">
        <v>54799</v>
      </c>
      <c r="B376" s="10" t="s">
        <v>846</v>
      </c>
      <c r="C376" s="9">
        <v>56573</v>
      </c>
      <c r="D376" s="10" t="s">
        <v>847</v>
      </c>
      <c r="E376" s="11" t="s">
        <v>480</v>
      </c>
      <c r="F376" s="10" t="s">
        <v>711</v>
      </c>
      <c r="G376" s="12" t="s">
        <v>139</v>
      </c>
      <c r="H376" s="11" t="s">
        <v>36</v>
      </c>
      <c r="I376" s="11" t="s">
        <v>30</v>
      </c>
      <c r="J376" s="11" t="s">
        <v>31</v>
      </c>
      <c r="K376" s="11" t="s">
        <v>53</v>
      </c>
      <c r="L376" s="11">
        <v>2</v>
      </c>
      <c r="M376" s="13">
        <v>48</v>
      </c>
      <c r="N376" s="13">
        <v>48</v>
      </c>
      <c r="O376" s="13">
        <v>48</v>
      </c>
      <c r="P376" s="11">
        <v>12</v>
      </c>
      <c r="Q376" s="11">
        <v>2007</v>
      </c>
      <c r="R376" s="14">
        <v>32</v>
      </c>
      <c r="S376" s="10" t="s">
        <v>45</v>
      </c>
      <c r="T376" s="10" t="s">
        <v>218</v>
      </c>
      <c r="U376" s="13">
        <v>19</v>
      </c>
      <c r="V376" s="11">
        <v>2</v>
      </c>
      <c r="W376" s="13">
        <v>262.5</v>
      </c>
    </row>
    <row r="377" spans="1:23" x14ac:dyDescent="0.25">
      <c r="A377" s="9">
        <v>59155</v>
      </c>
      <c r="B377" s="10" t="s">
        <v>774</v>
      </c>
      <c r="C377" s="9">
        <v>56575</v>
      </c>
      <c r="D377" s="10" t="s">
        <v>848</v>
      </c>
      <c r="E377" s="11" t="s">
        <v>348</v>
      </c>
      <c r="F377" s="10" t="s">
        <v>849</v>
      </c>
      <c r="G377" s="12" t="s">
        <v>128</v>
      </c>
      <c r="H377" s="11" t="s">
        <v>36</v>
      </c>
      <c r="I377" s="11" t="s">
        <v>30</v>
      </c>
      <c r="J377" s="11" t="s">
        <v>31</v>
      </c>
      <c r="K377" s="11" t="s">
        <v>53</v>
      </c>
      <c r="L377" s="11">
        <v>2</v>
      </c>
      <c r="M377" s="13">
        <v>20</v>
      </c>
      <c r="N377" s="13">
        <v>20</v>
      </c>
      <c r="O377" s="13">
        <v>20</v>
      </c>
      <c r="P377" s="11">
        <v>6</v>
      </c>
      <c r="Q377" s="11">
        <v>2007</v>
      </c>
      <c r="R377" s="14">
        <v>8</v>
      </c>
      <c r="S377" s="10" t="s">
        <v>255</v>
      </c>
      <c r="T377" s="10" t="s">
        <v>850</v>
      </c>
      <c r="U377" s="13">
        <v>19</v>
      </c>
      <c r="V377" s="11">
        <v>2</v>
      </c>
      <c r="W377" s="13">
        <v>262.39999999999998</v>
      </c>
    </row>
    <row r="378" spans="1:23" x14ac:dyDescent="0.25">
      <c r="A378" s="9">
        <v>55832</v>
      </c>
      <c r="B378" s="10" t="s">
        <v>851</v>
      </c>
      <c r="C378" s="9">
        <v>56577</v>
      </c>
      <c r="D378" s="10" t="s">
        <v>852</v>
      </c>
      <c r="E378" s="11" t="s">
        <v>78</v>
      </c>
      <c r="F378" s="10" t="s">
        <v>332</v>
      </c>
      <c r="G378" s="12" t="s">
        <v>128</v>
      </c>
      <c r="H378" s="11" t="s">
        <v>36</v>
      </c>
      <c r="I378" s="11" t="s">
        <v>30</v>
      </c>
      <c r="J378" s="11" t="s">
        <v>31</v>
      </c>
      <c r="K378" s="11" t="s">
        <v>53</v>
      </c>
      <c r="L378" s="11">
        <v>2</v>
      </c>
      <c r="M378" s="13">
        <v>1.3</v>
      </c>
      <c r="N378" s="13">
        <v>1.3</v>
      </c>
      <c r="O378" s="13">
        <v>1.3</v>
      </c>
      <c r="P378" s="11">
        <v>7</v>
      </c>
      <c r="Q378" s="11">
        <v>2006</v>
      </c>
      <c r="R378" s="14">
        <v>1</v>
      </c>
      <c r="S378" s="10" t="s">
        <v>80</v>
      </c>
      <c r="T378" s="10" t="s">
        <v>725</v>
      </c>
      <c r="U378" s="13">
        <v>16.8</v>
      </c>
      <c r="V378" s="11">
        <v>2</v>
      </c>
      <c r="W378" s="13">
        <v>262.39999999999998</v>
      </c>
    </row>
    <row r="379" spans="1:23" x14ac:dyDescent="0.25">
      <c r="A379" s="9">
        <v>56689</v>
      </c>
      <c r="B379" s="10" t="s">
        <v>429</v>
      </c>
      <c r="C379" s="9">
        <v>56578</v>
      </c>
      <c r="D379" s="10" t="s">
        <v>853</v>
      </c>
      <c r="E379" s="11" t="s">
        <v>78</v>
      </c>
      <c r="F379" s="10" t="s">
        <v>328</v>
      </c>
      <c r="G379" s="12" t="s">
        <v>128</v>
      </c>
      <c r="H379" s="11" t="s">
        <v>36</v>
      </c>
      <c r="I379" s="11" t="s">
        <v>30</v>
      </c>
      <c r="J379" s="11" t="s">
        <v>31</v>
      </c>
      <c r="K379" s="11" t="s">
        <v>53</v>
      </c>
      <c r="L379" s="11">
        <v>2</v>
      </c>
      <c r="M379" s="13">
        <v>1.3</v>
      </c>
      <c r="N379" s="13">
        <v>1.3</v>
      </c>
      <c r="O379" s="13">
        <v>1.3</v>
      </c>
      <c r="P379" s="11">
        <v>5</v>
      </c>
      <c r="Q379" s="11">
        <v>2006</v>
      </c>
      <c r="R379" s="14">
        <v>1</v>
      </c>
      <c r="S379" s="10" t="s">
        <v>80</v>
      </c>
      <c r="T379" s="10" t="s">
        <v>81</v>
      </c>
      <c r="U379" s="13">
        <v>16.8</v>
      </c>
      <c r="V379" s="11">
        <v>2</v>
      </c>
      <c r="W379" s="13">
        <v>244.4</v>
      </c>
    </row>
    <row r="380" spans="1:23" x14ac:dyDescent="0.25">
      <c r="A380" s="9">
        <v>56689</v>
      </c>
      <c r="B380" s="10" t="s">
        <v>429</v>
      </c>
      <c r="C380" s="9">
        <v>56579</v>
      </c>
      <c r="D380" s="10" t="s">
        <v>854</v>
      </c>
      <c r="E380" s="11" t="s">
        <v>78</v>
      </c>
      <c r="F380" s="10" t="s">
        <v>328</v>
      </c>
      <c r="G380" s="12" t="s">
        <v>128</v>
      </c>
      <c r="H380" s="11" t="s">
        <v>36</v>
      </c>
      <c r="I380" s="11" t="s">
        <v>30</v>
      </c>
      <c r="J380" s="11" t="s">
        <v>31</v>
      </c>
      <c r="K380" s="11" t="s">
        <v>53</v>
      </c>
      <c r="L380" s="11">
        <v>2</v>
      </c>
      <c r="M380" s="13">
        <v>1.3</v>
      </c>
      <c r="N380" s="13">
        <v>1.3</v>
      </c>
      <c r="O380" s="13">
        <v>1.3</v>
      </c>
      <c r="P380" s="11">
        <v>5</v>
      </c>
      <c r="Q380" s="11">
        <v>2006</v>
      </c>
      <c r="R380" s="14">
        <v>1</v>
      </c>
      <c r="S380" s="10" t="s">
        <v>80</v>
      </c>
      <c r="T380" s="10" t="s">
        <v>81</v>
      </c>
      <c r="U380" s="13">
        <v>16.8</v>
      </c>
      <c r="V380" s="11">
        <v>2</v>
      </c>
      <c r="W380" s="13">
        <v>244.4</v>
      </c>
    </row>
    <row r="381" spans="1:23" x14ac:dyDescent="0.25">
      <c r="A381" s="9">
        <v>56807</v>
      </c>
      <c r="B381" s="10" t="s">
        <v>855</v>
      </c>
      <c r="C381" s="9">
        <v>56580</v>
      </c>
      <c r="D381" s="10" t="s">
        <v>856</v>
      </c>
      <c r="E381" s="11" t="s">
        <v>78</v>
      </c>
      <c r="F381" s="10" t="s">
        <v>857</v>
      </c>
      <c r="G381" s="12" t="s">
        <v>128</v>
      </c>
      <c r="H381" s="11" t="s">
        <v>36</v>
      </c>
      <c r="I381" s="11" t="s">
        <v>30</v>
      </c>
      <c r="J381" s="11" t="s">
        <v>31</v>
      </c>
      <c r="K381" s="11" t="s">
        <v>53</v>
      </c>
      <c r="L381" s="11">
        <v>2</v>
      </c>
      <c r="M381" s="13">
        <v>1.3</v>
      </c>
      <c r="N381" s="13">
        <v>1.3</v>
      </c>
      <c r="O381" s="13">
        <v>1.3</v>
      </c>
      <c r="P381" s="11">
        <v>5</v>
      </c>
      <c r="Q381" s="11">
        <v>2006</v>
      </c>
      <c r="R381" s="14">
        <v>1</v>
      </c>
      <c r="S381" s="10" t="s">
        <v>80</v>
      </c>
      <c r="T381" s="10" t="s">
        <v>81</v>
      </c>
      <c r="U381" s="13">
        <v>17</v>
      </c>
      <c r="V381" s="11">
        <v>2</v>
      </c>
      <c r="W381" s="13">
        <v>244.4</v>
      </c>
    </row>
    <row r="382" spans="1:23" x14ac:dyDescent="0.25">
      <c r="A382" s="9">
        <v>56807</v>
      </c>
      <c r="B382" s="10" t="s">
        <v>855</v>
      </c>
      <c r="C382" s="9">
        <v>56581</v>
      </c>
      <c r="D382" s="10" t="s">
        <v>858</v>
      </c>
      <c r="E382" s="11" t="s">
        <v>78</v>
      </c>
      <c r="F382" s="10" t="s">
        <v>857</v>
      </c>
      <c r="G382" s="12" t="s">
        <v>128</v>
      </c>
      <c r="H382" s="11" t="s">
        <v>36</v>
      </c>
      <c r="I382" s="11" t="s">
        <v>30</v>
      </c>
      <c r="J382" s="11" t="s">
        <v>31</v>
      </c>
      <c r="K382" s="11" t="s">
        <v>53</v>
      </c>
      <c r="L382" s="11">
        <v>2</v>
      </c>
      <c r="M382" s="13">
        <v>1.3</v>
      </c>
      <c r="N382" s="13">
        <v>1.3</v>
      </c>
      <c r="O382" s="13">
        <v>1.3</v>
      </c>
      <c r="P382" s="11">
        <v>5</v>
      </c>
      <c r="Q382" s="11">
        <v>2006</v>
      </c>
      <c r="R382" s="14">
        <v>1</v>
      </c>
      <c r="S382" s="10" t="s">
        <v>80</v>
      </c>
      <c r="T382" s="10" t="s">
        <v>81</v>
      </c>
      <c r="U382" s="13">
        <v>17</v>
      </c>
      <c r="V382" s="11">
        <v>2</v>
      </c>
      <c r="W382" s="13">
        <v>244.4</v>
      </c>
    </row>
    <row r="383" spans="1:23" x14ac:dyDescent="0.25">
      <c r="A383" s="9">
        <v>56689</v>
      </c>
      <c r="B383" s="10" t="s">
        <v>429</v>
      </c>
      <c r="C383" s="9">
        <v>56582</v>
      </c>
      <c r="D383" s="10" t="s">
        <v>859</v>
      </c>
      <c r="E383" s="11" t="s">
        <v>78</v>
      </c>
      <c r="F383" s="10" t="s">
        <v>328</v>
      </c>
      <c r="G383" s="12" t="s">
        <v>128</v>
      </c>
      <c r="H383" s="11" t="s">
        <v>36</v>
      </c>
      <c r="I383" s="11" t="s">
        <v>30</v>
      </c>
      <c r="J383" s="11" t="s">
        <v>31</v>
      </c>
      <c r="K383" s="11" t="s">
        <v>53</v>
      </c>
      <c r="L383" s="11">
        <v>2</v>
      </c>
      <c r="M383" s="13">
        <v>1.3</v>
      </c>
      <c r="N383" s="13">
        <v>1.3</v>
      </c>
      <c r="O383" s="13">
        <v>1.3</v>
      </c>
      <c r="P383" s="11">
        <v>5</v>
      </c>
      <c r="Q383" s="11">
        <v>2006</v>
      </c>
      <c r="R383" s="14">
        <v>1</v>
      </c>
      <c r="S383" s="10" t="s">
        <v>80</v>
      </c>
      <c r="T383" s="10" t="s">
        <v>81</v>
      </c>
      <c r="U383" s="13">
        <v>16.8</v>
      </c>
      <c r="V383" s="11">
        <v>2</v>
      </c>
      <c r="W383" s="13">
        <v>244.4</v>
      </c>
    </row>
    <row r="384" spans="1:23" x14ac:dyDescent="0.25">
      <c r="A384" s="9">
        <v>56689</v>
      </c>
      <c r="B384" s="10" t="s">
        <v>429</v>
      </c>
      <c r="C384" s="9">
        <v>56583</v>
      </c>
      <c r="D384" s="10" t="s">
        <v>860</v>
      </c>
      <c r="E384" s="11" t="s">
        <v>78</v>
      </c>
      <c r="F384" s="10" t="s">
        <v>328</v>
      </c>
      <c r="G384" s="12" t="s">
        <v>128</v>
      </c>
      <c r="H384" s="11" t="s">
        <v>36</v>
      </c>
      <c r="I384" s="11" t="s">
        <v>30</v>
      </c>
      <c r="J384" s="11" t="s">
        <v>31</v>
      </c>
      <c r="K384" s="11" t="s">
        <v>53</v>
      </c>
      <c r="L384" s="11">
        <v>2</v>
      </c>
      <c r="M384" s="13">
        <v>1.3</v>
      </c>
      <c r="N384" s="13">
        <v>1.3</v>
      </c>
      <c r="O384" s="13">
        <v>1.3</v>
      </c>
      <c r="P384" s="11">
        <v>5</v>
      </c>
      <c r="Q384" s="11">
        <v>2006</v>
      </c>
      <c r="R384" s="14">
        <v>1</v>
      </c>
      <c r="S384" s="10" t="s">
        <v>80</v>
      </c>
      <c r="T384" s="10" t="s">
        <v>81</v>
      </c>
      <c r="U384" s="13">
        <v>16.8</v>
      </c>
      <c r="V384" s="11">
        <v>2</v>
      </c>
      <c r="W384" s="13">
        <v>244.4</v>
      </c>
    </row>
    <row r="385" spans="1:23" x14ac:dyDescent="0.25">
      <c r="A385" s="9">
        <v>56689</v>
      </c>
      <c r="B385" s="10" t="s">
        <v>429</v>
      </c>
      <c r="C385" s="9">
        <v>56584</v>
      </c>
      <c r="D385" s="10" t="s">
        <v>861</v>
      </c>
      <c r="E385" s="11" t="s">
        <v>78</v>
      </c>
      <c r="F385" s="10" t="s">
        <v>328</v>
      </c>
      <c r="G385" s="12" t="s">
        <v>128</v>
      </c>
      <c r="H385" s="11" t="s">
        <v>36</v>
      </c>
      <c r="I385" s="11" t="s">
        <v>30</v>
      </c>
      <c r="J385" s="11" t="s">
        <v>31</v>
      </c>
      <c r="K385" s="11" t="s">
        <v>53</v>
      </c>
      <c r="L385" s="11">
        <v>2</v>
      </c>
      <c r="M385" s="13">
        <v>1.3</v>
      </c>
      <c r="N385" s="13">
        <v>1.3</v>
      </c>
      <c r="O385" s="13">
        <v>1.3</v>
      </c>
      <c r="P385" s="11">
        <v>5</v>
      </c>
      <c r="Q385" s="11">
        <v>2006</v>
      </c>
      <c r="R385" s="14">
        <v>1</v>
      </c>
      <c r="S385" s="10" t="s">
        <v>80</v>
      </c>
      <c r="T385" s="10" t="s">
        <v>81</v>
      </c>
      <c r="U385" s="13">
        <v>16.8</v>
      </c>
      <c r="V385" s="11">
        <v>2</v>
      </c>
      <c r="W385" s="13">
        <v>244.4</v>
      </c>
    </row>
    <row r="386" spans="1:23" x14ac:dyDescent="0.25">
      <c r="A386" s="9">
        <v>56689</v>
      </c>
      <c r="B386" s="10" t="s">
        <v>429</v>
      </c>
      <c r="C386" s="9">
        <v>56585</v>
      </c>
      <c r="D386" s="10" t="s">
        <v>862</v>
      </c>
      <c r="E386" s="11" t="s">
        <v>78</v>
      </c>
      <c r="F386" s="10" t="s">
        <v>328</v>
      </c>
      <c r="G386" s="12" t="s">
        <v>128</v>
      </c>
      <c r="H386" s="11" t="s">
        <v>36</v>
      </c>
      <c r="I386" s="11" t="s">
        <v>30</v>
      </c>
      <c r="J386" s="11" t="s">
        <v>31</v>
      </c>
      <c r="K386" s="11" t="s">
        <v>53</v>
      </c>
      <c r="L386" s="11">
        <v>2</v>
      </c>
      <c r="M386" s="13">
        <v>1.3</v>
      </c>
      <c r="N386" s="13">
        <v>1.3</v>
      </c>
      <c r="O386" s="13">
        <v>1.3</v>
      </c>
      <c r="P386" s="11">
        <v>5</v>
      </c>
      <c r="Q386" s="11">
        <v>2006</v>
      </c>
      <c r="R386" s="14">
        <v>1</v>
      </c>
      <c r="S386" s="10" t="s">
        <v>80</v>
      </c>
      <c r="T386" s="10" t="s">
        <v>81</v>
      </c>
      <c r="U386" s="13">
        <v>16.8</v>
      </c>
      <c r="V386" s="11">
        <v>2</v>
      </c>
      <c r="W386" s="13">
        <v>244.4</v>
      </c>
    </row>
    <row r="387" spans="1:23" x14ac:dyDescent="0.25">
      <c r="A387" s="9">
        <v>60661</v>
      </c>
      <c r="B387" s="10" t="s">
        <v>863</v>
      </c>
      <c r="C387" s="9">
        <v>56586</v>
      </c>
      <c r="D387" s="10" t="s">
        <v>864</v>
      </c>
      <c r="E387" s="11" t="s">
        <v>78</v>
      </c>
      <c r="F387" s="10" t="s">
        <v>91</v>
      </c>
      <c r="G387" s="12" t="s">
        <v>128</v>
      </c>
      <c r="H387" s="11" t="s">
        <v>36</v>
      </c>
      <c r="I387" s="11" t="s">
        <v>30</v>
      </c>
      <c r="J387" s="11" t="s">
        <v>31</v>
      </c>
      <c r="K387" s="11" t="s">
        <v>53</v>
      </c>
      <c r="L387" s="11">
        <v>2</v>
      </c>
      <c r="M387" s="13">
        <v>1.3</v>
      </c>
      <c r="N387" s="13">
        <v>1.3</v>
      </c>
      <c r="O387" s="13">
        <v>1.3</v>
      </c>
      <c r="P387" s="11">
        <v>5</v>
      </c>
      <c r="Q387" s="11">
        <v>2006</v>
      </c>
      <c r="R387" s="14">
        <v>1</v>
      </c>
      <c r="S387" s="10" t="s">
        <v>80</v>
      </c>
      <c r="T387" s="10" t="s">
        <v>81</v>
      </c>
      <c r="U387" s="13">
        <v>17.899999999999999</v>
      </c>
      <c r="V387" s="11">
        <v>2</v>
      </c>
      <c r="W387" s="13">
        <v>244.4</v>
      </c>
    </row>
    <row r="388" spans="1:23" x14ac:dyDescent="0.25">
      <c r="A388" s="9">
        <v>60661</v>
      </c>
      <c r="B388" s="10" t="s">
        <v>863</v>
      </c>
      <c r="C388" s="9">
        <v>56587</v>
      </c>
      <c r="D388" s="10" t="s">
        <v>865</v>
      </c>
      <c r="E388" s="11" t="s">
        <v>78</v>
      </c>
      <c r="F388" s="10" t="s">
        <v>91</v>
      </c>
      <c r="G388" s="12" t="s">
        <v>128</v>
      </c>
      <c r="H388" s="11" t="s">
        <v>36</v>
      </c>
      <c r="I388" s="11" t="s">
        <v>30</v>
      </c>
      <c r="J388" s="11" t="s">
        <v>31</v>
      </c>
      <c r="K388" s="11" t="s">
        <v>53</v>
      </c>
      <c r="L388" s="11">
        <v>2</v>
      </c>
      <c r="M388" s="13">
        <v>1.3</v>
      </c>
      <c r="N388" s="13">
        <v>1.3</v>
      </c>
      <c r="O388" s="13">
        <v>1.3</v>
      </c>
      <c r="P388" s="11">
        <v>5</v>
      </c>
      <c r="Q388" s="11">
        <v>2006</v>
      </c>
      <c r="R388" s="14">
        <v>1</v>
      </c>
      <c r="S388" s="10" t="s">
        <v>80</v>
      </c>
      <c r="T388" s="10" t="s">
        <v>81</v>
      </c>
      <c r="U388" s="13">
        <v>17.899999999999999</v>
      </c>
      <c r="V388" s="11">
        <v>2</v>
      </c>
      <c r="W388" s="13">
        <v>244.4</v>
      </c>
    </row>
    <row r="389" spans="1:23" x14ac:dyDescent="0.25">
      <c r="A389" s="9">
        <v>60661</v>
      </c>
      <c r="B389" s="10" t="s">
        <v>863</v>
      </c>
      <c r="C389" s="9">
        <v>56588</v>
      </c>
      <c r="D389" s="10" t="s">
        <v>866</v>
      </c>
      <c r="E389" s="11" t="s">
        <v>78</v>
      </c>
      <c r="F389" s="10" t="s">
        <v>91</v>
      </c>
      <c r="G389" s="12" t="s">
        <v>128</v>
      </c>
      <c r="H389" s="11" t="s">
        <v>36</v>
      </c>
      <c r="I389" s="11" t="s">
        <v>30</v>
      </c>
      <c r="J389" s="11" t="s">
        <v>31</v>
      </c>
      <c r="K389" s="11" t="s">
        <v>53</v>
      </c>
      <c r="L389" s="11">
        <v>2</v>
      </c>
      <c r="M389" s="13">
        <v>1.3</v>
      </c>
      <c r="N389" s="13">
        <v>1.3</v>
      </c>
      <c r="O389" s="13">
        <v>1.3</v>
      </c>
      <c r="P389" s="11">
        <v>5</v>
      </c>
      <c r="Q389" s="11">
        <v>2006</v>
      </c>
      <c r="R389" s="14">
        <v>1</v>
      </c>
      <c r="S389" s="10" t="s">
        <v>80</v>
      </c>
      <c r="T389" s="10" t="s">
        <v>81</v>
      </c>
      <c r="U389" s="13">
        <v>17.899999999999999</v>
      </c>
      <c r="V389" s="11">
        <v>2</v>
      </c>
      <c r="W389" s="13">
        <v>244.4</v>
      </c>
    </row>
    <row r="390" spans="1:23" x14ac:dyDescent="0.25">
      <c r="A390" s="9">
        <v>60661</v>
      </c>
      <c r="B390" s="10" t="s">
        <v>863</v>
      </c>
      <c r="C390" s="9">
        <v>56589</v>
      </c>
      <c r="D390" s="10" t="s">
        <v>867</v>
      </c>
      <c r="E390" s="11" t="s">
        <v>78</v>
      </c>
      <c r="F390" s="10" t="s">
        <v>91</v>
      </c>
      <c r="G390" s="12" t="s">
        <v>128</v>
      </c>
      <c r="H390" s="11" t="s">
        <v>36</v>
      </c>
      <c r="I390" s="11" t="s">
        <v>30</v>
      </c>
      <c r="J390" s="11" t="s">
        <v>31</v>
      </c>
      <c r="K390" s="11" t="s">
        <v>53</v>
      </c>
      <c r="L390" s="11">
        <v>2</v>
      </c>
      <c r="M390" s="13">
        <v>1.3</v>
      </c>
      <c r="N390" s="13">
        <v>1.3</v>
      </c>
      <c r="O390" s="13">
        <v>1.3</v>
      </c>
      <c r="P390" s="11">
        <v>5</v>
      </c>
      <c r="Q390" s="11">
        <v>2006</v>
      </c>
      <c r="R390" s="14">
        <v>1</v>
      </c>
      <c r="S390" s="10" t="s">
        <v>80</v>
      </c>
      <c r="T390" s="10" t="s">
        <v>81</v>
      </c>
      <c r="U390" s="13">
        <v>17.899999999999999</v>
      </c>
      <c r="V390" s="11">
        <v>2</v>
      </c>
      <c r="W390" s="13">
        <v>244.4</v>
      </c>
    </row>
    <row r="391" spans="1:23" x14ac:dyDescent="0.25">
      <c r="A391" s="9">
        <v>60661</v>
      </c>
      <c r="B391" s="10" t="s">
        <v>863</v>
      </c>
      <c r="C391" s="9">
        <v>56590</v>
      </c>
      <c r="D391" s="10" t="s">
        <v>868</v>
      </c>
      <c r="E391" s="11" t="s">
        <v>78</v>
      </c>
      <c r="F391" s="10" t="s">
        <v>91</v>
      </c>
      <c r="G391" s="12" t="s">
        <v>128</v>
      </c>
      <c r="H391" s="11" t="s">
        <v>36</v>
      </c>
      <c r="I391" s="11" t="s">
        <v>30</v>
      </c>
      <c r="J391" s="11" t="s">
        <v>31</v>
      </c>
      <c r="K391" s="11" t="s">
        <v>53</v>
      </c>
      <c r="L391" s="11">
        <v>2</v>
      </c>
      <c r="M391" s="13">
        <v>1.3</v>
      </c>
      <c r="N391" s="13">
        <v>1.3</v>
      </c>
      <c r="O391" s="13">
        <v>1.3</v>
      </c>
      <c r="P391" s="11">
        <v>5</v>
      </c>
      <c r="Q391" s="11">
        <v>2006</v>
      </c>
      <c r="R391" s="14">
        <v>1</v>
      </c>
      <c r="S391" s="10" t="s">
        <v>80</v>
      </c>
      <c r="T391" s="10" t="s">
        <v>81</v>
      </c>
      <c r="U391" s="13">
        <v>17.899999999999999</v>
      </c>
      <c r="V391" s="11">
        <v>2</v>
      </c>
      <c r="W391" s="13">
        <v>244.4</v>
      </c>
    </row>
    <row r="392" spans="1:23" x14ac:dyDescent="0.25">
      <c r="A392" s="9">
        <v>61185</v>
      </c>
      <c r="B392" s="10" t="s">
        <v>869</v>
      </c>
      <c r="C392" s="9">
        <v>56591</v>
      </c>
      <c r="D392" s="10" t="s">
        <v>870</v>
      </c>
      <c r="E392" s="11" t="s">
        <v>691</v>
      </c>
      <c r="F392" s="10" t="s">
        <v>871</v>
      </c>
      <c r="G392" s="12" t="s">
        <v>872</v>
      </c>
      <c r="H392" s="11" t="s">
        <v>36</v>
      </c>
      <c r="I392" s="11" t="s">
        <v>30</v>
      </c>
      <c r="J392" s="11" t="s">
        <v>31</v>
      </c>
      <c r="K392" s="11" t="s">
        <v>53</v>
      </c>
      <c r="L392" s="11">
        <v>2</v>
      </c>
      <c r="M392" s="13">
        <v>9</v>
      </c>
      <c r="N392" s="13">
        <v>9</v>
      </c>
      <c r="O392" s="13">
        <v>9</v>
      </c>
      <c r="P392" s="11">
        <v>2</v>
      </c>
      <c r="Q392" s="11">
        <v>2006</v>
      </c>
      <c r="R392" s="14">
        <v>6</v>
      </c>
      <c r="S392" s="10" t="s">
        <v>45</v>
      </c>
      <c r="T392" s="10" t="s">
        <v>75</v>
      </c>
      <c r="U392" s="13">
        <v>19</v>
      </c>
      <c r="V392" s="11">
        <v>2</v>
      </c>
      <c r="W392" s="13">
        <v>262.5</v>
      </c>
    </row>
    <row r="393" spans="1:23" x14ac:dyDescent="0.25">
      <c r="A393" s="9">
        <v>56215</v>
      </c>
      <c r="B393" s="10" t="s">
        <v>712</v>
      </c>
      <c r="C393" s="9">
        <v>56592</v>
      </c>
      <c r="D393" s="10" t="s">
        <v>873</v>
      </c>
      <c r="E393" s="11" t="s">
        <v>317</v>
      </c>
      <c r="F393" s="10" t="s">
        <v>466</v>
      </c>
      <c r="G393" s="12" t="s">
        <v>874</v>
      </c>
      <c r="H393" s="11" t="s">
        <v>36</v>
      </c>
      <c r="I393" s="11" t="s">
        <v>30</v>
      </c>
      <c r="J393" s="11" t="s">
        <v>31</v>
      </c>
      <c r="K393" s="11" t="s">
        <v>53</v>
      </c>
      <c r="L393" s="11">
        <v>2</v>
      </c>
      <c r="M393" s="13">
        <v>126.5</v>
      </c>
      <c r="N393" s="13">
        <v>126.5</v>
      </c>
      <c r="O393" s="13">
        <v>126.5</v>
      </c>
      <c r="P393" s="11">
        <v>2</v>
      </c>
      <c r="Q393" s="11">
        <v>2008</v>
      </c>
      <c r="R393" s="14">
        <v>55</v>
      </c>
      <c r="S393" s="10" t="s">
        <v>172</v>
      </c>
      <c r="T393" s="10" t="s">
        <v>620</v>
      </c>
      <c r="U393" s="13">
        <v>18.600000000000001</v>
      </c>
      <c r="V393" s="11">
        <v>2</v>
      </c>
      <c r="W393" s="13">
        <v>262.39999999999998</v>
      </c>
    </row>
    <row r="394" spans="1:23" x14ac:dyDescent="0.25">
      <c r="A394" s="9">
        <v>56215</v>
      </c>
      <c r="B394" s="10" t="s">
        <v>712</v>
      </c>
      <c r="C394" s="9">
        <v>56593</v>
      </c>
      <c r="D394" s="10" t="s">
        <v>875</v>
      </c>
      <c r="E394" s="11" t="s">
        <v>317</v>
      </c>
      <c r="F394" s="10" t="s">
        <v>466</v>
      </c>
      <c r="G394" s="12" t="s">
        <v>876</v>
      </c>
      <c r="H394" s="11" t="s">
        <v>36</v>
      </c>
      <c r="I394" s="11" t="s">
        <v>30</v>
      </c>
      <c r="J394" s="11" t="s">
        <v>31</v>
      </c>
      <c r="K394" s="11" t="s">
        <v>53</v>
      </c>
      <c r="L394" s="11">
        <v>2</v>
      </c>
      <c r="M394" s="13">
        <v>209</v>
      </c>
      <c r="N394" s="13">
        <v>209</v>
      </c>
      <c r="O394" s="13">
        <v>209</v>
      </c>
      <c r="P394" s="11">
        <v>2</v>
      </c>
      <c r="Q394" s="11">
        <v>2008</v>
      </c>
      <c r="R394" s="14">
        <v>209</v>
      </c>
      <c r="S394" s="10" t="s">
        <v>267</v>
      </c>
      <c r="T394" s="10" t="s">
        <v>531</v>
      </c>
      <c r="U394" s="13">
        <v>18.3</v>
      </c>
      <c r="V394" s="11">
        <v>2</v>
      </c>
      <c r="W394" s="13">
        <v>226.4</v>
      </c>
    </row>
    <row r="395" spans="1:23" x14ac:dyDescent="0.25">
      <c r="A395" s="9">
        <v>56215</v>
      </c>
      <c r="B395" s="10" t="s">
        <v>712</v>
      </c>
      <c r="C395" s="9">
        <v>56594</v>
      </c>
      <c r="D395" s="10" t="s">
        <v>877</v>
      </c>
      <c r="E395" s="11" t="s">
        <v>348</v>
      </c>
      <c r="F395" s="10" t="s">
        <v>426</v>
      </c>
      <c r="G395" s="12" t="s">
        <v>878</v>
      </c>
      <c r="H395" s="11" t="s">
        <v>36</v>
      </c>
      <c r="I395" s="11" t="s">
        <v>30</v>
      </c>
      <c r="J395" s="11" t="s">
        <v>31</v>
      </c>
      <c r="K395" s="11" t="s">
        <v>53</v>
      </c>
      <c r="L395" s="11">
        <v>2</v>
      </c>
      <c r="M395" s="13">
        <v>34.5</v>
      </c>
      <c r="N395" s="13">
        <v>34.5</v>
      </c>
      <c r="O395" s="13">
        <v>34.5</v>
      </c>
      <c r="P395" s="11">
        <v>10</v>
      </c>
      <c r="Q395" s="11">
        <v>2007</v>
      </c>
      <c r="R395" s="14">
        <v>23</v>
      </c>
      <c r="S395" s="10" t="s">
        <v>45</v>
      </c>
      <c r="T395" s="10" t="s">
        <v>75</v>
      </c>
      <c r="U395" s="13">
        <v>15.9</v>
      </c>
      <c r="V395" s="11">
        <v>2</v>
      </c>
      <c r="W395" s="13">
        <v>262.39999999999998</v>
      </c>
    </row>
    <row r="396" spans="1:23" x14ac:dyDescent="0.25">
      <c r="A396" s="9">
        <v>56689</v>
      </c>
      <c r="B396" s="10" t="s">
        <v>429</v>
      </c>
      <c r="C396" s="9">
        <v>56595</v>
      </c>
      <c r="D396" s="10" t="s">
        <v>879</v>
      </c>
      <c r="E396" s="11" t="s">
        <v>78</v>
      </c>
      <c r="F396" s="10" t="s">
        <v>328</v>
      </c>
      <c r="G396" s="12" t="s">
        <v>128</v>
      </c>
      <c r="H396" s="11" t="s">
        <v>36</v>
      </c>
      <c r="I396" s="11" t="s">
        <v>30</v>
      </c>
      <c r="J396" s="11" t="s">
        <v>31</v>
      </c>
      <c r="K396" s="11" t="s">
        <v>53</v>
      </c>
      <c r="L396" s="11">
        <v>2</v>
      </c>
      <c r="M396" s="13">
        <v>1.3</v>
      </c>
      <c r="N396" s="13">
        <v>1.3</v>
      </c>
      <c r="O396" s="13">
        <v>1.3</v>
      </c>
      <c r="P396" s="11">
        <v>5</v>
      </c>
      <c r="Q396" s="11">
        <v>2006</v>
      </c>
      <c r="R396" s="14">
        <v>1</v>
      </c>
      <c r="S396" s="10" t="s">
        <v>80</v>
      </c>
      <c r="T396" s="10" t="s">
        <v>81</v>
      </c>
      <c r="U396" s="13">
        <v>16.8</v>
      </c>
      <c r="V396" s="11">
        <v>2</v>
      </c>
      <c r="W396" s="13">
        <v>244.4</v>
      </c>
    </row>
    <row r="397" spans="1:23" x14ac:dyDescent="0.25">
      <c r="A397" s="9">
        <v>55847</v>
      </c>
      <c r="B397" s="10" t="s">
        <v>880</v>
      </c>
      <c r="C397" s="9">
        <v>56602</v>
      </c>
      <c r="D397" s="10" t="s">
        <v>881</v>
      </c>
      <c r="E397" s="11" t="s">
        <v>317</v>
      </c>
      <c r="F397" s="10" t="s">
        <v>530</v>
      </c>
      <c r="G397" s="12" t="s">
        <v>882</v>
      </c>
      <c r="H397" s="11" t="s">
        <v>36</v>
      </c>
      <c r="I397" s="11" t="s">
        <v>30</v>
      </c>
      <c r="J397" s="11" t="s">
        <v>31</v>
      </c>
      <c r="K397" s="11" t="s">
        <v>53</v>
      </c>
      <c r="L397" s="11">
        <v>2</v>
      </c>
      <c r="M397" s="13">
        <v>63</v>
      </c>
      <c r="N397" s="13">
        <v>63</v>
      </c>
      <c r="O397" s="13">
        <v>63</v>
      </c>
      <c r="P397" s="11">
        <v>12</v>
      </c>
      <c r="Q397" s="11">
        <v>2007</v>
      </c>
      <c r="R397" s="14">
        <v>21</v>
      </c>
      <c r="S397" s="10" t="s">
        <v>54</v>
      </c>
      <c r="T397" s="10" t="s">
        <v>146</v>
      </c>
      <c r="U397" s="13">
        <v>24</v>
      </c>
      <c r="V397" s="11">
        <v>2</v>
      </c>
      <c r="W397" s="13">
        <v>328</v>
      </c>
    </row>
    <row r="398" spans="1:23" x14ac:dyDescent="0.25">
      <c r="A398" s="9">
        <v>55799</v>
      </c>
      <c r="B398" s="10" t="s">
        <v>883</v>
      </c>
      <c r="C398" s="9">
        <v>56605</v>
      </c>
      <c r="D398" s="10" t="s">
        <v>884</v>
      </c>
      <c r="E398" s="11" t="s">
        <v>480</v>
      </c>
      <c r="F398" s="10" t="s">
        <v>885</v>
      </c>
      <c r="G398" s="12" t="s">
        <v>487</v>
      </c>
      <c r="H398" s="11" t="s">
        <v>36</v>
      </c>
      <c r="I398" s="11" t="s">
        <v>30</v>
      </c>
      <c r="J398" s="11" t="s">
        <v>31</v>
      </c>
      <c r="K398" s="11" t="s">
        <v>53</v>
      </c>
      <c r="L398" s="11">
        <v>2</v>
      </c>
      <c r="M398" s="13">
        <v>118.5</v>
      </c>
      <c r="N398" s="13">
        <v>118.5</v>
      </c>
      <c r="O398" s="13">
        <v>118.5</v>
      </c>
      <c r="P398" s="11">
        <v>12</v>
      </c>
      <c r="Q398" s="11">
        <v>2007</v>
      </c>
      <c r="R398" s="14">
        <v>106</v>
      </c>
      <c r="S398" s="10" t="s">
        <v>45</v>
      </c>
      <c r="T398" s="10" t="s">
        <v>75</v>
      </c>
      <c r="U398" s="13">
        <v>19</v>
      </c>
      <c r="V398" s="11">
        <v>2</v>
      </c>
      <c r="W398" s="13">
        <v>262.5</v>
      </c>
    </row>
    <row r="399" spans="1:23" x14ac:dyDescent="0.25">
      <c r="A399" s="9">
        <v>1307</v>
      </c>
      <c r="B399" s="10" t="s">
        <v>184</v>
      </c>
      <c r="C399" s="9">
        <v>56607</v>
      </c>
      <c r="D399" s="10" t="s">
        <v>886</v>
      </c>
      <c r="E399" s="11" t="s">
        <v>480</v>
      </c>
      <c r="F399" s="10" t="s">
        <v>481</v>
      </c>
      <c r="G399" s="12" t="s">
        <v>887</v>
      </c>
      <c r="H399" s="11" t="s">
        <v>36</v>
      </c>
      <c r="I399" s="11" t="s">
        <v>30</v>
      </c>
      <c r="J399" s="11" t="s">
        <v>31</v>
      </c>
      <c r="K399" s="11" t="s">
        <v>32</v>
      </c>
      <c r="L399" s="11">
        <v>1</v>
      </c>
      <c r="M399" s="13">
        <v>115.5</v>
      </c>
      <c r="N399" s="13">
        <v>115.5</v>
      </c>
      <c r="O399" s="13">
        <v>115.5</v>
      </c>
      <c r="P399" s="11">
        <v>12</v>
      </c>
      <c r="Q399" s="11">
        <v>2009</v>
      </c>
      <c r="R399" s="14">
        <v>77</v>
      </c>
      <c r="S399" s="10" t="s">
        <v>45</v>
      </c>
      <c r="T399" s="10" t="s">
        <v>75</v>
      </c>
      <c r="U399" s="13">
        <v>22.4</v>
      </c>
      <c r="V399" s="11">
        <v>2</v>
      </c>
      <c r="W399" s="13">
        <v>262.5</v>
      </c>
    </row>
    <row r="400" spans="1:23" x14ac:dyDescent="0.25">
      <c r="A400" s="9">
        <v>1307</v>
      </c>
      <c r="B400" s="10" t="s">
        <v>184</v>
      </c>
      <c r="C400" s="9">
        <v>56608</v>
      </c>
      <c r="D400" s="10" t="s">
        <v>888</v>
      </c>
      <c r="E400" s="11" t="s">
        <v>186</v>
      </c>
      <c r="F400" s="10" t="s">
        <v>889</v>
      </c>
      <c r="G400" s="12" t="s">
        <v>890</v>
      </c>
      <c r="H400" s="11" t="s">
        <v>36</v>
      </c>
      <c r="I400" s="11" t="s">
        <v>30</v>
      </c>
      <c r="J400" s="11" t="s">
        <v>31</v>
      </c>
      <c r="K400" s="11" t="s">
        <v>32</v>
      </c>
      <c r="L400" s="11">
        <v>1</v>
      </c>
      <c r="M400" s="13">
        <v>150</v>
      </c>
      <c r="N400" s="13">
        <v>150</v>
      </c>
      <c r="O400" s="13">
        <v>150</v>
      </c>
      <c r="P400" s="11">
        <v>2</v>
      </c>
      <c r="Q400" s="11">
        <v>2011</v>
      </c>
      <c r="R400" s="14">
        <v>100</v>
      </c>
      <c r="S400" s="10" t="s">
        <v>45</v>
      </c>
      <c r="T400" s="10" t="s">
        <v>75</v>
      </c>
      <c r="U400" s="13">
        <v>22.4</v>
      </c>
      <c r="V400" s="11">
        <v>2</v>
      </c>
      <c r="W400" s="13">
        <v>262.5</v>
      </c>
    </row>
    <row r="401" spans="1:23" x14ac:dyDescent="0.25">
      <c r="A401" s="9">
        <v>1307</v>
      </c>
      <c r="B401" s="10" t="s">
        <v>184</v>
      </c>
      <c r="C401" s="9">
        <v>56608</v>
      </c>
      <c r="D401" s="10" t="s">
        <v>888</v>
      </c>
      <c r="E401" s="11" t="s">
        <v>186</v>
      </c>
      <c r="F401" s="10" t="s">
        <v>889</v>
      </c>
      <c r="G401" s="12" t="s">
        <v>891</v>
      </c>
      <c r="H401" s="11" t="s">
        <v>36</v>
      </c>
      <c r="I401" s="11" t="s">
        <v>30</v>
      </c>
      <c r="J401" s="11" t="s">
        <v>31</v>
      </c>
      <c r="K401" s="11" t="s">
        <v>32</v>
      </c>
      <c r="L401" s="11">
        <v>1</v>
      </c>
      <c r="M401" s="13">
        <v>10.5</v>
      </c>
      <c r="N401" s="13">
        <v>10.5</v>
      </c>
      <c r="O401" s="13">
        <v>10.5</v>
      </c>
      <c r="P401" s="11">
        <v>2</v>
      </c>
      <c r="Q401" s="11">
        <v>2011</v>
      </c>
      <c r="R401" s="14">
        <v>7</v>
      </c>
      <c r="S401" s="10" t="s">
        <v>45</v>
      </c>
      <c r="T401" s="10" t="s">
        <v>75</v>
      </c>
      <c r="U401" s="13">
        <v>22.4</v>
      </c>
      <c r="V401" s="11">
        <v>2</v>
      </c>
      <c r="W401" s="13">
        <v>262.5</v>
      </c>
    </row>
    <row r="402" spans="1:23" x14ac:dyDescent="0.25">
      <c r="A402" s="9">
        <v>1307</v>
      </c>
      <c r="B402" s="10" t="s">
        <v>184</v>
      </c>
      <c r="C402" s="9">
        <v>56608</v>
      </c>
      <c r="D402" s="10" t="s">
        <v>888</v>
      </c>
      <c r="E402" s="11" t="s">
        <v>186</v>
      </c>
      <c r="F402" s="10" t="s">
        <v>889</v>
      </c>
      <c r="G402" s="12" t="s">
        <v>892</v>
      </c>
      <c r="H402" s="11" t="s">
        <v>36</v>
      </c>
      <c r="I402" s="11" t="s">
        <v>30</v>
      </c>
      <c r="J402" s="11" t="s">
        <v>31</v>
      </c>
      <c r="K402" s="11" t="s">
        <v>32</v>
      </c>
      <c r="L402" s="11">
        <v>1</v>
      </c>
      <c r="M402" s="13">
        <v>1.5</v>
      </c>
      <c r="N402" s="13">
        <v>1.5</v>
      </c>
      <c r="O402" s="13">
        <v>1.5</v>
      </c>
      <c r="P402" s="11">
        <v>2</v>
      </c>
      <c r="Q402" s="11">
        <v>2011</v>
      </c>
      <c r="R402" s="14">
        <v>1</v>
      </c>
      <c r="S402" s="10" t="s">
        <v>45</v>
      </c>
      <c r="T402" s="10" t="s">
        <v>75</v>
      </c>
      <c r="U402" s="13">
        <v>22.4</v>
      </c>
      <c r="V402" s="11">
        <v>2</v>
      </c>
      <c r="W402" s="13">
        <v>262.5</v>
      </c>
    </row>
    <row r="403" spans="1:23" x14ac:dyDescent="0.25">
      <c r="A403" s="9">
        <v>55862</v>
      </c>
      <c r="B403" s="10" t="s">
        <v>893</v>
      </c>
      <c r="C403" s="9">
        <v>56613</v>
      </c>
      <c r="D403" s="10" t="s">
        <v>894</v>
      </c>
      <c r="E403" s="11" t="s">
        <v>42</v>
      </c>
      <c r="F403" s="10" t="s">
        <v>416</v>
      </c>
      <c r="G403" s="12" t="s">
        <v>128</v>
      </c>
      <c r="H403" s="11" t="s">
        <v>36</v>
      </c>
      <c r="I403" s="11" t="s">
        <v>30</v>
      </c>
      <c r="J403" s="11" t="s">
        <v>31</v>
      </c>
      <c r="K403" s="11" t="s">
        <v>53</v>
      </c>
      <c r="L403" s="11">
        <v>2</v>
      </c>
      <c r="M403" s="13">
        <v>201</v>
      </c>
      <c r="N403" s="13">
        <v>201</v>
      </c>
      <c r="O403" s="13">
        <v>201</v>
      </c>
      <c r="P403" s="11">
        <v>10</v>
      </c>
      <c r="Q403" s="11">
        <v>2007</v>
      </c>
      <c r="R403" s="14">
        <v>134</v>
      </c>
      <c r="S403" s="10" t="s">
        <v>45</v>
      </c>
      <c r="T403" s="10" t="s">
        <v>75</v>
      </c>
      <c r="U403" s="13">
        <v>19</v>
      </c>
      <c r="V403" s="11">
        <v>2</v>
      </c>
      <c r="W403" s="13">
        <v>262.5</v>
      </c>
    </row>
    <row r="404" spans="1:23" x14ac:dyDescent="0.25">
      <c r="A404" s="9">
        <v>55866</v>
      </c>
      <c r="B404" s="10" t="s">
        <v>895</v>
      </c>
      <c r="C404" s="9">
        <v>56614</v>
      </c>
      <c r="D404" s="10" t="s">
        <v>896</v>
      </c>
      <c r="E404" s="11" t="s">
        <v>66</v>
      </c>
      <c r="F404" s="10" t="s">
        <v>664</v>
      </c>
      <c r="G404" s="12" t="s">
        <v>139</v>
      </c>
      <c r="H404" s="11" t="s">
        <v>36</v>
      </c>
      <c r="I404" s="11" t="s">
        <v>30</v>
      </c>
      <c r="J404" s="11" t="s">
        <v>31</v>
      </c>
      <c r="K404" s="11" t="s">
        <v>53</v>
      </c>
      <c r="L404" s="11">
        <v>2</v>
      </c>
      <c r="M404" s="13">
        <v>198</v>
      </c>
      <c r="N404" s="13">
        <v>198</v>
      </c>
      <c r="O404" s="13">
        <v>198</v>
      </c>
      <c r="P404" s="11">
        <v>12</v>
      </c>
      <c r="Q404" s="11">
        <v>2007</v>
      </c>
      <c r="R404" s="14">
        <v>120</v>
      </c>
      <c r="S404" s="10" t="s">
        <v>54</v>
      </c>
      <c r="T404" s="10" t="s">
        <v>512</v>
      </c>
      <c r="U404" s="13">
        <v>19</v>
      </c>
      <c r="V404" s="11">
        <v>2</v>
      </c>
      <c r="W404" s="13">
        <v>262</v>
      </c>
    </row>
    <row r="405" spans="1:23" x14ac:dyDescent="0.25">
      <c r="A405" s="9">
        <v>57170</v>
      </c>
      <c r="B405" s="10" t="s">
        <v>290</v>
      </c>
      <c r="C405" s="9">
        <v>56617</v>
      </c>
      <c r="D405" s="10" t="s">
        <v>897</v>
      </c>
      <c r="E405" s="11" t="s">
        <v>78</v>
      </c>
      <c r="F405" s="10" t="s">
        <v>469</v>
      </c>
      <c r="G405" s="12" t="s">
        <v>128</v>
      </c>
      <c r="H405" s="11" t="s">
        <v>36</v>
      </c>
      <c r="I405" s="11" t="s">
        <v>30</v>
      </c>
      <c r="J405" s="11" t="s">
        <v>31</v>
      </c>
      <c r="K405" s="11" t="s">
        <v>53</v>
      </c>
      <c r="L405" s="11">
        <v>2</v>
      </c>
      <c r="M405" s="13">
        <v>205.5</v>
      </c>
      <c r="N405" s="13">
        <v>205.5</v>
      </c>
      <c r="O405" s="13">
        <v>205.5</v>
      </c>
      <c r="P405" s="11">
        <v>9</v>
      </c>
      <c r="Q405" s="11">
        <v>2007</v>
      </c>
      <c r="R405" s="14">
        <v>137</v>
      </c>
      <c r="S405" s="10" t="s">
        <v>45</v>
      </c>
      <c r="T405" s="10" t="s">
        <v>75</v>
      </c>
      <c r="U405" s="13">
        <v>19</v>
      </c>
      <c r="V405" s="11">
        <v>2</v>
      </c>
      <c r="W405" s="13">
        <v>262.39999999999998</v>
      </c>
    </row>
    <row r="406" spans="1:23" x14ac:dyDescent="0.25">
      <c r="A406" s="9">
        <v>55868</v>
      </c>
      <c r="B406" s="10" t="s">
        <v>898</v>
      </c>
      <c r="C406" s="9">
        <v>56618</v>
      </c>
      <c r="D406" s="10" t="s">
        <v>899</v>
      </c>
      <c r="E406" s="11" t="s">
        <v>348</v>
      </c>
      <c r="F406" s="10" t="s">
        <v>900</v>
      </c>
      <c r="G406" s="12" t="s">
        <v>128</v>
      </c>
      <c r="H406" s="11" t="s">
        <v>36</v>
      </c>
      <c r="I406" s="11" t="s">
        <v>30</v>
      </c>
      <c r="J406" s="11" t="s">
        <v>31</v>
      </c>
      <c r="K406" s="11" t="s">
        <v>53</v>
      </c>
      <c r="L406" s="11">
        <v>2</v>
      </c>
      <c r="M406" s="13">
        <v>100.5</v>
      </c>
      <c r="N406" s="13">
        <v>100.5</v>
      </c>
      <c r="O406" s="13">
        <v>100.5</v>
      </c>
      <c r="P406" s="11">
        <v>5</v>
      </c>
      <c r="Q406" s="11">
        <v>2008</v>
      </c>
      <c r="R406" s="14">
        <v>67</v>
      </c>
      <c r="S406" s="10" t="s">
        <v>45</v>
      </c>
      <c r="T406" s="10" t="s">
        <v>75</v>
      </c>
      <c r="U406" s="13">
        <v>19</v>
      </c>
      <c r="V406" s="11">
        <v>2</v>
      </c>
      <c r="W406" s="13">
        <v>262</v>
      </c>
    </row>
    <row r="407" spans="1:23" x14ac:dyDescent="0.25">
      <c r="A407" s="9">
        <v>55868</v>
      </c>
      <c r="B407" s="10" t="s">
        <v>898</v>
      </c>
      <c r="C407" s="9">
        <v>56619</v>
      </c>
      <c r="D407" s="10" t="s">
        <v>901</v>
      </c>
      <c r="E407" s="11" t="s">
        <v>348</v>
      </c>
      <c r="F407" s="10" t="s">
        <v>900</v>
      </c>
      <c r="G407" s="12" t="s">
        <v>128</v>
      </c>
      <c r="H407" s="11" t="s">
        <v>36</v>
      </c>
      <c r="I407" s="11" t="s">
        <v>30</v>
      </c>
      <c r="J407" s="11" t="s">
        <v>31</v>
      </c>
      <c r="K407" s="11" t="s">
        <v>53</v>
      </c>
      <c r="L407" s="11">
        <v>2</v>
      </c>
      <c r="M407" s="13">
        <v>81</v>
      </c>
      <c r="N407" s="13">
        <v>81</v>
      </c>
      <c r="O407" s="13">
        <v>81</v>
      </c>
      <c r="P407" s="11">
        <v>5</v>
      </c>
      <c r="Q407" s="11">
        <v>2008</v>
      </c>
      <c r="R407" s="14">
        <v>54</v>
      </c>
      <c r="S407" s="10" t="s">
        <v>45</v>
      </c>
      <c r="T407" s="10" t="s">
        <v>75</v>
      </c>
      <c r="U407" s="13">
        <v>19</v>
      </c>
      <c r="V407" s="11">
        <v>2</v>
      </c>
      <c r="W407" s="13">
        <v>262</v>
      </c>
    </row>
    <row r="408" spans="1:23" x14ac:dyDescent="0.25">
      <c r="A408" s="9">
        <v>55868</v>
      </c>
      <c r="B408" s="10" t="s">
        <v>898</v>
      </c>
      <c r="C408" s="9">
        <v>56620</v>
      </c>
      <c r="D408" s="10" t="s">
        <v>902</v>
      </c>
      <c r="E408" s="11" t="s">
        <v>348</v>
      </c>
      <c r="F408" s="10" t="s">
        <v>349</v>
      </c>
      <c r="G408" s="12" t="s">
        <v>128</v>
      </c>
      <c r="H408" s="11" t="s">
        <v>36</v>
      </c>
      <c r="I408" s="11" t="s">
        <v>30</v>
      </c>
      <c r="J408" s="11" t="s">
        <v>31</v>
      </c>
      <c r="K408" s="11" t="s">
        <v>53</v>
      </c>
      <c r="L408" s="11">
        <v>2</v>
      </c>
      <c r="M408" s="13">
        <v>100.5</v>
      </c>
      <c r="N408" s="13">
        <v>100.5</v>
      </c>
      <c r="O408" s="13">
        <v>100.5</v>
      </c>
      <c r="P408" s="11">
        <v>5</v>
      </c>
      <c r="Q408" s="11">
        <v>2008</v>
      </c>
      <c r="R408" s="14">
        <v>67</v>
      </c>
      <c r="S408" s="10" t="s">
        <v>45</v>
      </c>
      <c r="T408" s="10" t="s">
        <v>75</v>
      </c>
      <c r="U408" s="13">
        <v>19</v>
      </c>
      <c r="V408" s="11">
        <v>2</v>
      </c>
      <c r="W408" s="13">
        <v>262</v>
      </c>
    </row>
    <row r="409" spans="1:23" x14ac:dyDescent="0.25">
      <c r="A409" s="9">
        <v>59883</v>
      </c>
      <c r="B409" s="10" t="s">
        <v>641</v>
      </c>
      <c r="C409" s="9">
        <v>56621</v>
      </c>
      <c r="D409" s="10" t="s">
        <v>903</v>
      </c>
      <c r="E409" s="11" t="s">
        <v>510</v>
      </c>
      <c r="F409" s="10" t="s">
        <v>703</v>
      </c>
      <c r="G409" s="12" t="s">
        <v>128</v>
      </c>
      <c r="H409" s="11" t="s">
        <v>36</v>
      </c>
      <c r="I409" s="11" t="s">
        <v>30</v>
      </c>
      <c r="J409" s="11" t="s">
        <v>31</v>
      </c>
      <c r="K409" s="11" t="s">
        <v>53</v>
      </c>
      <c r="L409" s="11">
        <v>2</v>
      </c>
      <c r="M409" s="13">
        <v>94.5</v>
      </c>
      <c r="N409" s="13">
        <v>94.5</v>
      </c>
      <c r="O409" s="13">
        <v>94.5</v>
      </c>
      <c r="P409" s="11">
        <v>10</v>
      </c>
      <c r="Q409" s="11">
        <v>2007</v>
      </c>
      <c r="R409" s="14">
        <v>45</v>
      </c>
      <c r="S409" s="10" t="s">
        <v>80</v>
      </c>
      <c r="T409" s="10" t="s">
        <v>725</v>
      </c>
      <c r="U409" s="13">
        <v>19</v>
      </c>
      <c r="V409" s="11">
        <v>2</v>
      </c>
      <c r="W409" s="13">
        <v>262.39999999999998</v>
      </c>
    </row>
    <row r="410" spans="1:23" x14ac:dyDescent="0.25">
      <c r="A410" s="9">
        <v>15399</v>
      </c>
      <c r="B410" s="10" t="s">
        <v>456</v>
      </c>
      <c r="C410" s="9">
        <v>56622</v>
      </c>
      <c r="D410" s="10" t="s">
        <v>904</v>
      </c>
      <c r="E410" s="11" t="s">
        <v>66</v>
      </c>
      <c r="F410" s="10" t="s">
        <v>628</v>
      </c>
      <c r="G410" s="12" t="s">
        <v>128</v>
      </c>
      <c r="H410" s="11" t="s">
        <v>36</v>
      </c>
      <c r="I410" s="11" t="s">
        <v>30</v>
      </c>
      <c r="J410" s="11" t="s">
        <v>31</v>
      </c>
      <c r="K410" s="11" t="s">
        <v>53</v>
      </c>
      <c r="L410" s="11">
        <v>2</v>
      </c>
      <c r="M410" s="13">
        <v>72</v>
      </c>
      <c r="N410" s="13">
        <v>72</v>
      </c>
      <c r="O410" s="13">
        <v>72</v>
      </c>
      <c r="P410" s="11">
        <v>8</v>
      </c>
      <c r="Q410" s="11">
        <v>2008</v>
      </c>
      <c r="R410" s="14">
        <v>36</v>
      </c>
      <c r="S410" s="10" t="s">
        <v>541</v>
      </c>
      <c r="T410" s="10" t="s">
        <v>624</v>
      </c>
      <c r="U410" s="13">
        <v>17</v>
      </c>
      <c r="V410" s="11">
        <v>2</v>
      </c>
      <c r="W410" s="13">
        <v>255</v>
      </c>
    </row>
    <row r="411" spans="1:23" x14ac:dyDescent="0.25">
      <c r="A411" s="9">
        <v>55880</v>
      </c>
      <c r="B411" s="10" t="s">
        <v>905</v>
      </c>
      <c r="C411" s="9">
        <v>56623</v>
      </c>
      <c r="D411" s="10" t="s">
        <v>906</v>
      </c>
      <c r="E411" s="11" t="s">
        <v>322</v>
      </c>
      <c r="F411" s="10" t="s">
        <v>907</v>
      </c>
      <c r="G411" s="12" t="s">
        <v>908</v>
      </c>
      <c r="H411" s="11" t="s">
        <v>36</v>
      </c>
      <c r="I411" s="11" t="s">
        <v>30</v>
      </c>
      <c r="J411" s="11" t="s">
        <v>31</v>
      </c>
      <c r="K411" s="11" t="s">
        <v>53</v>
      </c>
      <c r="L411" s="11">
        <v>2</v>
      </c>
      <c r="M411" s="13">
        <v>100.7</v>
      </c>
      <c r="N411" s="13">
        <v>100.7</v>
      </c>
      <c r="O411" s="13">
        <v>100.7</v>
      </c>
      <c r="P411" s="11">
        <v>12</v>
      </c>
      <c r="Q411" s="11">
        <v>2007</v>
      </c>
      <c r="R411" s="14">
        <v>61</v>
      </c>
      <c r="S411" s="10" t="s">
        <v>54</v>
      </c>
      <c r="T411" s="10" t="s">
        <v>512</v>
      </c>
      <c r="U411" s="13">
        <v>17</v>
      </c>
      <c r="V411" s="11">
        <v>2</v>
      </c>
      <c r="W411" s="13">
        <v>240</v>
      </c>
    </row>
    <row r="412" spans="1:23" x14ac:dyDescent="0.25">
      <c r="A412" s="9">
        <v>57158</v>
      </c>
      <c r="B412" s="10" t="s">
        <v>909</v>
      </c>
      <c r="C412" s="9">
        <v>56624</v>
      </c>
      <c r="D412" s="10" t="s">
        <v>910</v>
      </c>
      <c r="E412" s="11" t="s">
        <v>78</v>
      </c>
      <c r="F412" s="10" t="s">
        <v>569</v>
      </c>
      <c r="G412" s="12" t="s">
        <v>128</v>
      </c>
      <c r="H412" s="11" t="s">
        <v>36</v>
      </c>
      <c r="I412" s="11" t="s">
        <v>30</v>
      </c>
      <c r="J412" s="11" t="s">
        <v>31</v>
      </c>
      <c r="K412" s="11" t="s">
        <v>53</v>
      </c>
      <c r="L412" s="11">
        <v>2</v>
      </c>
      <c r="M412" s="13">
        <v>4</v>
      </c>
      <c r="N412" s="13">
        <v>4</v>
      </c>
      <c r="O412" s="13">
        <v>4</v>
      </c>
      <c r="P412" s="11">
        <v>1</v>
      </c>
      <c r="Q412" s="11">
        <v>2008</v>
      </c>
      <c r="R412" s="14">
        <v>2</v>
      </c>
      <c r="S412" s="10" t="s">
        <v>80</v>
      </c>
      <c r="T412" s="10" t="s">
        <v>725</v>
      </c>
      <c r="U412" s="13">
        <v>17.8</v>
      </c>
      <c r="V412" s="11">
        <v>2</v>
      </c>
      <c r="W412" s="13">
        <v>262.39999999999998</v>
      </c>
    </row>
    <row r="413" spans="1:23" x14ac:dyDescent="0.25">
      <c r="A413" s="9">
        <v>57158</v>
      </c>
      <c r="B413" s="10" t="s">
        <v>909</v>
      </c>
      <c r="C413" s="9">
        <v>56625</v>
      </c>
      <c r="D413" s="10" t="s">
        <v>911</v>
      </c>
      <c r="E413" s="11" t="s">
        <v>78</v>
      </c>
      <c r="F413" s="10" t="s">
        <v>569</v>
      </c>
      <c r="G413" s="12" t="s">
        <v>128</v>
      </c>
      <c r="H413" s="11" t="s">
        <v>36</v>
      </c>
      <c r="I413" s="11" t="s">
        <v>30</v>
      </c>
      <c r="J413" s="11" t="s">
        <v>31</v>
      </c>
      <c r="K413" s="11" t="s">
        <v>53</v>
      </c>
      <c r="L413" s="11">
        <v>2</v>
      </c>
      <c r="M413" s="13">
        <v>4</v>
      </c>
      <c r="N413" s="13">
        <v>4</v>
      </c>
      <c r="O413" s="13">
        <v>4</v>
      </c>
      <c r="P413" s="11">
        <v>1</v>
      </c>
      <c r="Q413" s="11">
        <v>2008</v>
      </c>
      <c r="R413" s="14">
        <v>2</v>
      </c>
      <c r="S413" s="10" t="s">
        <v>80</v>
      </c>
      <c r="T413" s="10" t="s">
        <v>725</v>
      </c>
      <c r="U413" s="13">
        <v>17.8</v>
      </c>
      <c r="V413" s="11">
        <v>2</v>
      </c>
      <c r="W413" s="13">
        <v>262.39999999999998</v>
      </c>
    </row>
    <row r="414" spans="1:23" x14ac:dyDescent="0.25">
      <c r="A414" s="9">
        <v>57158</v>
      </c>
      <c r="B414" s="10" t="s">
        <v>909</v>
      </c>
      <c r="C414" s="9">
        <v>56626</v>
      </c>
      <c r="D414" s="10" t="s">
        <v>912</v>
      </c>
      <c r="E414" s="11" t="s">
        <v>78</v>
      </c>
      <c r="F414" s="10" t="s">
        <v>569</v>
      </c>
      <c r="G414" s="12" t="s">
        <v>128</v>
      </c>
      <c r="H414" s="11" t="s">
        <v>36</v>
      </c>
      <c r="I414" s="11" t="s">
        <v>30</v>
      </c>
      <c r="J414" s="11" t="s">
        <v>31</v>
      </c>
      <c r="K414" s="11" t="s">
        <v>53</v>
      </c>
      <c r="L414" s="11">
        <v>2</v>
      </c>
      <c r="M414" s="13">
        <v>4</v>
      </c>
      <c r="N414" s="13">
        <v>4</v>
      </c>
      <c r="O414" s="13">
        <v>4</v>
      </c>
      <c r="P414" s="11">
        <v>1</v>
      </c>
      <c r="Q414" s="11">
        <v>2008</v>
      </c>
      <c r="R414" s="14">
        <v>2</v>
      </c>
      <c r="S414" s="10" t="s">
        <v>80</v>
      </c>
      <c r="T414" s="10" t="s">
        <v>725</v>
      </c>
      <c r="U414" s="13">
        <v>17.8</v>
      </c>
      <c r="V414" s="11">
        <v>2</v>
      </c>
      <c r="W414" s="13">
        <v>262.39999999999998</v>
      </c>
    </row>
    <row r="415" spans="1:23" x14ac:dyDescent="0.25">
      <c r="A415" s="9">
        <v>57158</v>
      </c>
      <c r="B415" s="10" t="s">
        <v>909</v>
      </c>
      <c r="C415" s="9">
        <v>56627</v>
      </c>
      <c r="D415" s="10" t="s">
        <v>913</v>
      </c>
      <c r="E415" s="11" t="s">
        <v>78</v>
      </c>
      <c r="F415" s="10" t="s">
        <v>569</v>
      </c>
      <c r="G415" s="12" t="s">
        <v>128</v>
      </c>
      <c r="H415" s="11" t="s">
        <v>36</v>
      </c>
      <c r="I415" s="11" t="s">
        <v>30</v>
      </c>
      <c r="J415" s="11" t="s">
        <v>31</v>
      </c>
      <c r="K415" s="11" t="s">
        <v>53</v>
      </c>
      <c r="L415" s="11">
        <v>2</v>
      </c>
      <c r="M415" s="13">
        <v>4</v>
      </c>
      <c r="N415" s="13">
        <v>4</v>
      </c>
      <c r="O415" s="13">
        <v>4</v>
      </c>
      <c r="P415" s="11">
        <v>1</v>
      </c>
      <c r="Q415" s="11">
        <v>2008</v>
      </c>
      <c r="R415" s="14">
        <v>2</v>
      </c>
      <c r="S415" s="10" t="s">
        <v>80</v>
      </c>
      <c r="T415" s="10" t="s">
        <v>725</v>
      </c>
      <c r="U415" s="13">
        <v>17.8</v>
      </c>
      <c r="V415" s="11">
        <v>2</v>
      </c>
      <c r="W415" s="13">
        <v>262.39999999999998</v>
      </c>
    </row>
    <row r="416" spans="1:23" x14ac:dyDescent="0.25">
      <c r="A416" s="9">
        <v>56805</v>
      </c>
      <c r="B416" s="10" t="s">
        <v>914</v>
      </c>
      <c r="C416" s="9">
        <v>56628</v>
      </c>
      <c r="D416" s="10" t="s">
        <v>915</v>
      </c>
      <c r="E416" s="11" t="s">
        <v>78</v>
      </c>
      <c r="F416" s="10" t="s">
        <v>569</v>
      </c>
      <c r="G416" s="12" t="s">
        <v>128</v>
      </c>
      <c r="H416" s="11" t="s">
        <v>36</v>
      </c>
      <c r="I416" s="11" t="s">
        <v>30</v>
      </c>
      <c r="J416" s="11" t="s">
        <v>31</v>
      </c>
      <c r="K416" s="11" t="s">
        <v>53</v>
      </c>
      <c r="L416" s="11">
        <v>2</v>
      </c>
      <c r="M416" s="13">
        <v>4</v>
      </c>
      <c r="N416" s="13">
        <v>4</v>
      </c>
      <c r="O416" s="13">
        <v>4</v>
      </c>
      <c r="P416" s="11">
        <v>1</v>
      </c>
      <c r="Q416" s="11">
        <v>2008</v>
      </c>
      <c r="R416" s="14">
        <v>2</v>
      </c>
      <c r="S416" s="10" t="s">
        <v>80</v>
      </c>
      <c r="T416" s="10" t="s">
        <v>725</v>
      </c>
      <c r="U416" s="13">
        <v>17.8</v>
      </c>
      <c r="V416" s="11">
        <v>2</v>
      </c>
      <c r="W416" s="13">
        <v>262.39999999999998</v>
      </c>
    </row>
    <row r="417" spans="1:23" x14ac:dyDescent="0.25">
      <c r="A417" s="9">
        <v>12647</v>
      </c>
      <c r="B417" s="10" t="s">
        <v>916</v>
      </c>
      <c r="C417" s="9">
        <v>56630</v>
      </c>
      <c r="D417" s="10" t="s">
        <v>917</v>
      </c>
      <c r="E417" s="11" t="s">
        <v>78</v>
      </c>
      <c r="F417" s="10" t="s">
        <v>918</v>
      </c>
      <c r="G417" s="12" t="s">
        <v>128</v>
      </c>
      <c r="H417" s="11" t="s">
        <v>36</v>
      </c>
      <c r="I417" s="11" t="s">
        <v>30</v>
      </c>
      <c r="J417" s="11" t="s">
        <v>31</v>
      </c>
      <c r="K417" s="11" t="s">
        <v>32</v>
      </c>
      <c r="L417" s="11">
        <v>1</v>
      </c>
      <c r="M417" s="13">
        <v>25</v>
      </c>
      <c r="N417" s="13">
        <v>25</v>
      </c>
      <c r="O417" s="13">
        <v>25</v>
      </c>
      <c r="P417" s="11">
        <v>5</v>
      </c>
      <c r="Q417" s="11">
        <v>2008</v>
      </c>
      <c r="R417" s="14">
        <v>10</v>
      </c>
      <c r="S417" s="10" t="s">
        <v>255</v>
      </c>
      <c r="T417" s="10" t="s">
        <v>850</v>
      </c>
      <c r="U417" s="13">
        <v>20</v>
      </c>
      <c r="V417" s="11">
        <v>2</v>
      </c>
      <c r="W417" s="13">
        <v>262.39999999999998</v>
      </c>
    </row>
    <row r="418" spans="1:23" x14ac:dyDescent="0.25">
      <c r="A418" s="9">
        <v>59155</v>
      </c>
      <c r="B418" s="10" t="s">
        <v>774</v>
      </c>
      <c r="C418" s="9">
        <v>56633</v>
      </c>
      <c r="D418" s="10" t="s">
        <v>919</v>
      </c>
      <c r="E418" s="11" t="s">
        <v>348</v>
      </c>
      <c r="F418" s="10" t="s">
        <v>920</v>
      </c>
      <c r="G418" s="12" t="s">
        <v>128</v>
      </c>
      <c r="H418" s="11" t="s">
        <v>36</v>
      </c>
      <c r="I418" s="11" t="s">
        <v>30</v>
      </c>
      <c r="J418" s="11" t="s">
        <v>31</v>
      </c>
      <c r="K418" s="11" t="s">
        <v>53</v>
      </c>
      <c r="L418" s="11">
        <v>2</v>
      </c>
      <c r="M418" s="13">
        <v>37.5</v>
      </c>
      <c r="N418" s="13">
        <v>37.5</v>
      </c>
      <c r="O418" s="13">
        <v>37.5</v>
      </c>
      <c r="P418" s="11">
        <v>1</v>
      </c>
      <c r="Q418" s="11">
        <v>2009</v>
      </c>
      <c r="R418" s="14">
        <v>15</v>
      </c>
      <c r="S418" s="10" t="s">
        <v>255</v>
      </c>
      <c r="T418" s="10" t="s">
        <v>850</v>
      </c>
      <c r="U418" s="13">
        <v>19</v>
      </c>
      <c r="V418" s="11">
        <v>2</v>
      </c>
      <c r="W418" s="13">
        <v>262.39999999999998</v>
      </c>
    </row>
    <row r="419" spans="1:23" x14ac:dyDescent="0.25">
      <c r="A419" s="9">
        <v>59155</v>
      </c>
      <c r="B419" s="10" t="s">
        <v>774</v>
      </c>
      <c r="C419" s="9">
        <v>56634</v>
      </c>
      <c r="D419" s="10" t="s">
        <v>921</v>
      </c>
      <c r="E419" s="11" t="s">
        <v>348</v>
      </c>
      <c r="F419" s="10" t="s">
        <v>920</v>
      </c>
      <c r="G419" s="12" t="s">
        <v>128</v>
      </c>
      <c r="H419" s="11" t="s">
        <v>36</v>
      </c>
      <c r="I419" s="11" t="s">
        <v>30</v>
      </c>
      <c r="J419" s="11" t="s">
        <v>31</v>
      </c>
      <c r="K419" s="11" t="s">
        <v>53</v>
      </c>
      <c r="L419" s="11">
        <v>2</v>
      </c>
      <c r="M419" s="13">
        <v>87.5</v>
      </c>
      <c r="N419" s="13">
        <v>87.5</v>
      </c>
      <c r="O419" s="13">
        <v>87.5</v>
      </c>
      <c r="P419" s="11">
        <v>1</v>
      </c>
      <c r="Q419" s="11">
        <v>2009</v>
      </c>
      <c r="R419" s="14">
        <v>35</v>
      </c>
      <c r="S419" s="10" t="s">
        <v>255</v>
      </c>
      <c r="T419" s="10" t="s">
        <v>850</v>
      </c>
      <c r="U419" s="13">
        <v>19</v>
      </c>
      <c r="V419" s="11">
        <v>2</v>
      </c>
      <c r="W419" s="13">
        <v>262.39999999999998</v>
      </c>
    </row>
    <row r="420" spans="1:23" x14ac:dyDescent="0.25">
      <c r="A420" s="9">
        <v>55873</v>
      </c>
      <c r="B420" s="10" t="s">
        <v>922</v>
      </c>
      <c r="C420" s="9">
        <v>56635</v>
      </c>
      <c r="D420" s="10" t="s">
        <v>923</v>
      </c>
      <c r="E420" s="11" t="s">
        <v>462</v>
      </c>
      <c r="F420" s="10" t="s">
        <v>744</v>
      </c>
      <c r="G420" s="12" t="s">
        <v>128</v>
      </c>
      <c r="H420" s="11" t="s">
        <v>36</v>
      </c>
      <c r="I420" s="11" t="s">
        <v>30</v>
      </c>
      <c r="J420" s="11" t="s">
        <v>31</v>
      </c>
      <c r="K420" s="11" t="s">
        <v>53</v>
      </c>
      <c r="L420" s="11">
        <v>2</v>
      </c>
      <c r="M420" s="13">
        <v>52.8</v>
      </c>
      <c r="N420" s="13">
        <v>52.8</v>
      </c>
      <c r="O420" s="13">
        <v>52.8</v>
      </c>
      <c r="P420" s="11">
        <v>1</v>
      </c>
      <c r="Q420" s="11">
        <v>2008</v>
      </c>
      <c r="R420" s="14">
        <v>32</v>
      </c>
      <c r="S420" s="10" t="s">
        <v>54</v>
      </c>
      <c r="T420" s="10" t="s">
        <v>512</v>
      </c>
      <c r="U420" s="13">
        <v>15.6</v>
      </c>
      <c r="V420" s="11">
        <v>2</v>
      </c>
      <c r="W420" s="13">
        <v>262.39999999999998</v>
      </c>
    </row>
    <row r="421" spans="1:23" x14ac:dyDescent="0.25">
      <c r="A421" s="9">
        <v>55891</v>
      </c>
      <c r="B421" s="10" t="s">
        <v>924</v>
      </c>
      <c r="C421" s="9">
        <v>56636</v>
      </c>
      <c r="D421" s="10" t="s">
        <v>925</v>
      </c>
      <c r="E421" s="11" t="s">
        <v>636</v>
      </c>
      <c r="F421" s="10" t="s">
        <v>926</v>
      </c>
      <c r="G421" s="12" t="s">
        <v>128</v>
      </c>
      <c r="H421" s="11" t="s">
        <v>36</v>
      </c>
      <c r="I421" s="11" t="s">
        <v>30</v>
      </c>
      <c r="J421" s="11" t="s">
        <v>31</v>
      </c>
      <c r="K421" s="11" t="s">
        <v>53</v>
      </c>
      <c r="L421" s="11">
        <v>2</v>
      </c>
      <c r="M421" s="13">
        <v>21</v>
      </c>
      <c r="N421" s="13">
        <v>21</v>
      </c>
      <c r="O421" s="13">
        <v>21</v>
      </c>
      <c r="P421" s="11">
        <v>5</v>
      </c>
      <c r="Q421" s="11">
        <v>2008</v>
      </c>
      <c r="R421" s="14">
        <v>10</v>
      </c>
      <c r="S421" s="10" t="s">
        <v>80</v>
      </c>
      <c r="T421" s="10" t="s">
        <v>725</v>
      </c>
      <c r="U421" s="13">
        <v>14.7</v>
      </c>
      <c r="V421" s="11">
        <v>2</v>
      </c>
      <c r="W421" s="13">
        <v>262.39999999999998</v>
      </c>
    </row>
    <row r="422" spans="1:23" x14ac:dyDescent="0.25">
      <c r="A422" s="9">
        <v>55890</v>
      </c>
      <c r="B422" s="10" t="s">
        <v>927</v>
      </c>
      <c r="C422" s="9">
        <v>56637</v>
      </c>
      <c r="D422" s="10" t="s">
        <v>928</v>
      </c>
      <c r="E422" s="11" t="s">
        <v>636</v>
      </c>
      <c r="F422" s="10" t="s">
        <v>926</v>
      </c>
      <c r="G422" s="12" t="s">
        <v>128</v>
      </c>
      <c r="H422" s="11" t="s">
        <v>36</v>
      </c>
      <c r="I422" s="11" t="s">
        <v>30</v>
      </c>
      <c r="J422" s="11" t="s">
        <v>31</v>
      </c>
      <c r="K422" s="11" t="s">
        <v>53</v>
      </c>
      <c r="L422" s="11">
        <v>2</v>
      </c>
      <c r="M422" s="13">
        <v>21</v>
      </c>
      <c r="N422" s="13">
        <v>21</v>
      </c>
      <c r="O422" s="13">
        <v>21</v>
      </c>
      <c r="P422" s="11">
        <v>7</v>
      </c>
      <c r="Q422" s="11">
        <v>2008</v>
      </c>
      <c r="R422" s="14">
        <v>10</v>
      </c>
      <c r="S422" s="10" t="s">
        <v>80</v>
      </c>
      <c r="T422" s="10" t="s">
        <v>725</v>
      </c>
      <c r="U422" s="13">
        <v>14.7</v>
      </c>
      <c r="V422" s="11">
        <v>2</v>
      </c>
      <c r="W422" s="13">
        <v>262.39999999999998</v>
      </c>
    </row>
    <row r="423" spans="1:23" x14ac:dyDescent="0.25">
      <c r="A423" s="9">
        <v>19740</v>
      </c>
      <c r="B423" s="10" t="s">
        <v>276</v>
      </c>
      <c r="C423" s="9">
        <v>56638</v>
      </c>
      <c r="D423" s="10" t="s">
        <v>929</v>
      </c>
      <c r="E423" s="11" t="s">
        <v>317</v>
      </c>
      <c r="F423" s="10" t="s">
        <v>466</v>
      </c>
      <c r="G423" s="12" t="s">
        <v>237</v>
      </c>
      <c r="H423" s="11" t="s">
        <v>36</v>
      </c>
      <c r="I423" s="11" t="s">
        <v>30</v>
      </c>
      <c r="J423" s="11" t="s">
        <v>31</v>
      </c>
      <c r="K423" s="11" t="s">
        <v>53</v>
      </c>
      <c r="L423" s="11">
        <v>2</v>
      </c>
      <c r="M423" s="13">
        <v>170.2</v>
      </c>
      <c r="N423" s="13">
        <v>170.2</v>
      </c>
      <c r="O423" s="13">
        <v>170.2</v>
      </c>
      <c r="P423" s="11">
        <v>8</v>
      </c>
      <c r="Q423" s="11">
        <v>2008</v>
      </c>
      <c r="R423" s="14">
        <v>74</v>
      </c>
      <c r="S423" s="10" t="s">
        <v>172</v>
      </c>
      <c r="T423" s="10" t="s">
        <v>173</v>
      </c>
      <c r="U423" s="13">
        <v>17</v>
      </c>
      <c r="V423" s="11">
        <v>1</v>
      </c>
      <c r="W423" s="13">
        <v>262</v>
      </c>
    </row>
    <row r="424" spans="1:23" x14ac:dyDescent="0.25">
      <c r="A424" s="9">
        <v>55931</v>
      </c>
      <c r="B424" s="10" t="s">
        <v>930</v>
      </c>
      <c r="C424" s="9">
        <v>56640</v>
      </c>
      <c r="D424" s="10" t="s">
        <v>931</v>
      </c>
      <c r="E424" s="11" t="s">
        <v>66</v>
      </c>
      <c r="F424" s="10" t="s">
        <v>932</v>
      </c>
      <c r="G424" s="12" t="s">
        <v>128</v>
      </c>
      <c r="H424" s="11" t="s">
        <v>36</v>
      </c>
      <c r="I424" s="11" t="s">
        <v>30</v>
      </c>
      <c r="J424" s="11" t="s">
        <v>31</v>
      </c>
      <c r="K424" s="11" t="s">
        <v>53</v>
      </c>
      <c r="L424" s="11">
        <v>2</v>
      </c>
      <c r="M424" s="13">
        <v>150</v>
      </c>
      <c r="N424" s="13">
        <v>150</v>
      </c>
      <c r="O424" s="13">
        <v>150</v>
      </c>
      <c r="P424" s="11">
        <v>12</v>
      </c>
      <c r="Q424" s="11">
        <v>2007</v>
      </c>
      <c r="R424" s="14">
        <v>100</v>
      </c>
      <c r="S424" s="10" t="s">
        <v>45</v>
      </c>
      <c r="T424" s="10" t="s">
        <v>75</v>
      </c>
      <c r="U424" s="13">
        <v>20</v>
      </c>
      <c r="V424" s="11">
        <v>2</v>
      </c>
      <c r="W424" s="13">
        <v>262</v>
      </c>
    </row>
    <row r="425" spans="1:23" x14ac:dyDescent="0.25">
      <c r="A425" s="9">
        <v>49893</v>
      </c>
      <c r="B425" s="10" t="s">
        <v>634</v>
      </c>
      <c r="C425" s="9">
        <v>56644</v>
      </c>
      <c r="D425" s="10" t="s">
        <v>933</v>
      </c>
      <c r="E425" s="11" t="s">
        <v>317</v>
      </c>
      <c r="F425" s="10" t="s">
        <v>626</v>
      </c>
      <c r="G425" s="12" t="s">
        <v>128</v>
      </c>
      <c r="H425" s="11" t="s">
        <v>36</v>
      </c>
      <c r="I425" s="11" t="s">
        <v>30</v>
      </c>
      <c r="J425" s="11" t="s">
        <v>31</v>
      </c>
      <c r="K425" s="11" t="s">
        <v>53</v>
      </c>
      <c r="L425" s="11">
        <v>2</v>
      </c>
      <c r="M425" s="13">
        <v>120</v>
      </c>
      <c r="N425" s="13">
        <v>120</v>
      </c>
      <c r="O425" s="13">
        <v>120</v>
      </c>
      <c r="P425" s="11">
        <v>2</v>
      </c>
      <c r="Q425" s="11">
        <v>2008</v>
      </c>
      <c r="R425" s="14">
        <v>80</v>
      </c>
      <c r="S425" s="10" t="s">
        <v>45</v>
      </c>
      <c r="T425" s="10" t="s">
        <v>75</v>
      </c>
      <c r="U425" s="13">
        <v>17.399999999999999</v>
      </c>
      <c r="V425" s="11">
        <v>2</v>
      </c>
      <c r="W425" s="13">
        <v>263</v>
      </c>
    </row>
    <row r="426" spans="1:23" x14ac:dyDescent="0.25">
      <c r="A426" s="9">
        <v>55901</v>
      </c>
      <c r="B426" s="10" t="s">
        <v>934</v>
      </c>
      <c r="C426" s="9">
        <v>56645</v>
      </c>
      <c r="D426" s="10" t="s">
        <v>934</v>
      </c>
      <c r="E426" s="11" t="s">
        <v>72</v>
      </c>
      <c r="F426" s="10" t="s">
        <v>579</v>
      </c>
      <c r="G426" s="12" t="s">
        <v>935</v>
      </c>
      <c r="H426" s="11" t="s">
        <v>36</v>
      </c>
      <c r="I426" s="11" t="s">
        <v>30</v>
      </c>
      <c r="J426" s="11" t="s">
        <v>31</v>
      </c>
      <c r="K426" s="11" t="s">
        <v>53</v>
      </c>
      <c r="L426" s="11">
        <v>2</v>
      </c>
      <c r="M426" s="13">
        <v>100</v>
      </c>
      <c r="N426" s="13">
        <v>100</v>
      </c>
      <c r="O426" s="13">
        <v>100</v>
      </c>
      <c r="P426" s="11">
        <v>7</v>
      </c>
      <c r="Q426" s="11">
        <v>2008</v>
      </c>
      <c r="R426" s="14">
        <v>40</v>
      </c>
      <c r="S426" s="10" t="s">
        <v>255</v>
      </c>
      <c r="T426" s="10" t="s">
        <v>850</v>
      </c>
      <c r="U426" s="13">
        <v>19</v>
      </c>
      <c r="V426" s="11">
        <v>2</v>
      </c>
      <c r="W426" s="13">
        <v>262.39999999999998</v>
      </c>
    </row>
    <row r="427" spans="1:23" x14ac:dyDescent="0.25">
      <c r="A427" s="9">
        <v>5906</v>
      </c>
      <c r="B427" s="10" t="s">
        <v>414</v>
      </c>
      <c r="C427" s="9">
        <v>56646</v>
      </c>
      <c r="D427" s="10" t="s">
        <v>936</v>
      </c>
      <c r="E427" s="11" t="s">
        <v>78</v>
      </c>
      <c r="F427" s="10" t="s">
        <v>469</v>
      </c>
      <c r="G427" s="12" t="s">
        <v>128</v>
      </c>
      <c r="H427" s="11" t="s">
        <v>36</v>
      </c>
      <c r="I427" s="11" t="s">
        <v>30</v>
      </c>
      <c r="J427" s="11" t="s">
        <v>31</v>
      </c>
      <c r="K427" s="11" t="s">
        <v>53</v>
      </c>
      <c r="L427" s="11">
        <v>2</v>
      </c>
      <c r="M427" s="13">
        <v>2</v>
      </c>
      <c r="N427" s="13">
        <v>2</v>
      </c>
      <c r="O427" s="13">
        <v>2</v>
      </c>
      <c r="P427" s="11">
        <v>1</v>
      </c>
      <c r="Q427" s="11">
        <v>1999</v>
      </c>
      <c r="R427" s="14">
        <v>3</v>
      </c>
      <c r="S427" s="10" t="s">
        <v>54</v>
      </c>
      <c r="T427" s="10" t="s">
        <v>55</v>
      </c>
      <c r="U427" s="13">
        <v>22.4</v>
      </c>
      <c r="V427" s="11">
        <v>2</v>
      </c>
      <c r="W427" s="13">
        <v>213.3</v>
      </c>
    </row>
    <row r="428" spans="1:23" x14ac:dyDescent="0.25">
      <c r="A428" s="9">
        <v>56484</v>
      </c>
      <c r="B428" s="10" t="s">
        <v>937</v>
      </c>
      <c r="C428" s="9">
        <v>56647</v>
      </c>
      <c r="D428" s="10" t="s">
        <v>938</v>
      </c>
      <c r="E428" s="11" t="s">
        <v>126</v>
      </c>
      <c r="F428" s="10" t="s">
        <v>500</v>
      </c>
      <c r="G428" s="12" t="s">
        <v>128</v>
      </c>
      <c r="H428" s="11" t="s">
        <v>36</v>
      </c>
      <c r="I428" s="11" t="s">
        <v>30</v>
      </c>
      <c r="J428" s="11" t="s">
        <v>31</v>
      </c>
      <c r="K428" s="11" t="s">
        <v>53</v>
      </c>
      <c r="L428" s="11">
        <v>2</v>
      </c>
      <c r="M428" s="13">
        <v>54</v>
      </c>
      <c r="N428" s="13">
        <v>54</v>
      </c>
      <c r="O428" s="13">
        <v>54</v>
      </c>
      <c r="P428" s="11">
        <v>2</v>
      </c>
      <c r="Q428" s="11">
        <v>2009</v>
      </c>
      <c r="R428" s="14">
        <v>36</v>
      </c>
      <c r="S428" s="10" t="s">
        <v>45</v>
      </c>
      <c r="T428" s="10" t="s">
        <v>46</v>
      </c>
      <c r="U428" s="13">
        <v>16.8</v>
      </c>
      <c r="V428" s="11">
        <v>3</v>
      </c>
      <c r="W428" s="13">
        <v>262.5</v>
      </c>
    </row>
    <row r="429" spans="1:23" x14ac:dyDescent="0.25">
      <c r="A429" s="9">
        <v>58353</v>
      </c>
      <c r="B429" s="10" t="s">
        <v>939</v>
      </c>
      <c r="C429" s="9">
        <v>56648</v>
      </c>
      <c r="D429" s="10" t="s">
        <v>940</v>
      </c>
      <c r="E429" s="11" t="s">
        <v>317</v>
      </c>
      <c r="F429" s="10" t="s">
        <v>391</v>
      </c>
      <c r="G429" s="12" t="s">
        <v>128</v>
      </c>
      <c r="H429" s="11" t="s">
        <v>36</v>
      </c>
      <c r="I429" s="11" t="s">
        <v>30</v>
      </c>
      <c r="J429" s="11" t="s">
        <v>31</v>
      </c>
      <c r="K429" s="11" t="s">
        <v>53</v>
      </c>
      <c r="L429" s="11">
        <v>2</v>
      </c>
      <c r="M429" s="13">
        <v>79.5</v>
      </c>
      <c r="N429" s="13">
        <v>79.5</v>
      </c>
      <c r="O429" s="13">
        <v>79.5</v>
      </c>
      <c r="P429" s="11">
        <v>1</v>
      </c>
      <c r="Q429" s="11">
        <v>2009</v>
      </c>
      <c r="R429" s="14">
        <v>53</v>
      </c>
      <c r="S429" s="10" t="s">
        <v>45</v>
      </c>
      <c r="T429" s="10" t="s">
        <v>75</v>
      </c>
      <c r="U429" s="13">
        <v>19</v>
      </c>
      <c r="V429" s="11">
        <v>2</v>
      </c>
      <c r="W429" s="13">
        <v>262.5</v>
      </c>
    </row>
    <row r="430" spans="1:23" x14ac:dyDescent="0.25">
      <c r="A430" s="9">
        <v>55397</v>
      </c>
      <c r="B430" s="10" t="s">
        <v>941</v>
      </c>
      <c r="C430" s="9">
        <v>56649</v>
      </c>
      <c r="D430" s="10" t="s">
        <v>942</v>
      </c>
      <c r="E430" s="11" t="s">
        <v>317</v>
      </c>
      <c r="F430" s="10" t="s">
        <v>466</v>
      </c>
      <c r="G430" s="12" t="s">
        <v>128</v>
      </c>
      <c r="H430" s="11" t="s">
        <v>36</v>
      </c>
      <c r="I430" s="11" t="s">
        <v>30</v>
      </c>
      <c r="J430" s="11" t="s">
        <v>31</v>
      </c>
      <c r="K430" s="11" t="s">
        <v>53</v>
      </c>
      <c r="L430" s="11">
        <v>2</v>
      </c>
      <c r="M430" s="13">
        <v>101.2</v>
      </c>
      <c r="N430" s="13">
        <v>101.2</v>
      </c>
      <c r="O430" s="13">
        <v>101.2</v>
      </c>
      <c r="P430" s="11">
        <v>1</v>
      </c>
      <c r="Q430" s="11">
        <v>2009</v>
      </c>
      <c r="R430" s="14">
        <v>44</v>
      </c>
      <c r="S430" s="10" t="s">
        <v>172</v>
      </c>
      <c r="T430" s="10" t="s">
        <v>620</v>
      </c>
      <c r="U430" s="13">
        <v>20</v>
      </c>
      <c r="V430" s="11">
        <v>2</v>
      </c>
      <c r="W430" s="13">
        <v>240</v>
      </c>
    </row>
    <row r="431" spans="1:23" x14ac:dyDescent="0.25">
      <c r="A431" s="9">
        <v>59102</v>
      </c>
      <c r="B431" s="10" t="s">
        <v>943</v>
      </c>
      <c r="C431" s="9">
        <v>56650</v>
      </c>
      <c r="D431" s="10" t="s">
        <v>944</v>
      </c>
      <c r="E431" s="11" t="s">
        <v>186</v>
      </c>
      <c r="F431" s="10" t="s">
        <v>889</v>
      </c>
      <c r="G431" s="12" t="s">
        <v>128</v>
      </c>
      <c r="H431" s="11" t="s">
        <v>36</v>
      </c>
      <c r="I431" s="11" t="s">
        <v>30</v>
      </c>
      <c r="J431" s="11" t="s">
        <v>31</v>
      </c>
      <c r="K431" s="11" t="s">
        <v>53</v>
      </c>
      <c r="L431" s="11">
        <v>2</v>
      </c>
      <c r="M431" s="13">
        <v>51</v>
      </c>
      <c r="N431" s="13">
        <v>51</v>
      </c>
      <c r="O431" s="13">
        <v>51</v>
      </c>
      <c r="P431" s="11">
        <v>2</v>
      </c>
      <c r="Q431" s="11">
        <v>2009</v>
      </c>
      <c r="R431" s="14">
        <v>34</v>
      </c>
      <c r="S431" s="10" t="s">
        <v>45</v>
      </c>
      <c r="T431" s="10" t="s">
        <v>75</v>
      </c>
      <c r="U431" s="13">
        <v>19</v>
      </c>
      <c r="V431" s="11">
        <v>2</v>
      </c>
      <c r="W431" s="13">
        <v>262.5</v>
      </c>
    </row>
    <row r="432" spans="1:23" x14ac:dyDescent="0.25">
      <c r="A432" s="9">
        <v>56385</v>
      </c>
      <c r="B432" s="10" t="s">
        <v>945</v>
      </c>
      <c r="C432" s="9">
        <v>56651</v>
      </c>
      <c r="D432" s="10" t="s">
        <v>946</v>
      </c>
      <c r="E432" s="11" t="s">
        <v>442</v>
      </c>
      <c r="F432" s="10" t="s">
        <v>947</v>
      </c>
      <c r="G432" s="12" t="s">
        <v>128</v>
      </c>
      <c r="H432" s="11" t="s">
        <v>36</v>
      </c>
      <c r="I432" s="11" t="s">
        <v>30</v>
      </c>
      <c r="J432" s="11" t="s">
        <v>31</v>
      </c>
      <c r="K432" s="11" t="s">
        <v>53</v>
      </c>
      <c r="L432" s="11">
        <v>2</v>
      </c>
      <c r="M432" s="13">
        <v>70</v>
      </c>
      <c r="N432" s="13">
        <v>70</v>
      </c>
      <c r="O432" s="13">
        <v>70</v>
      </c>
      <c r="P432" s="11">
        <v>9</v>
      </c>
      <c r="Q432" s="11">
        <v>2009</v>
      </c>
      <c r="R432" s="14">
        <v>35</v>
      </c>
      <c r="S432" s="10" t="s">
        <v>541</v>
      </c>
      <c r="T432" s="10" t="s">
        <v>624</v>
      </c>
      <c r="U432" s="13">
        <v>14.9</v>
      </c>
      <c r="V432" s="11">
        <v>2</v>
      </c>
      <c r="W432" s="13">
        <v>272</v>
      </c>
    </row>
    <row r="433" spans="1:23" x14ac:dyDescent="0.25">
      <c r="A433" s="9">
        <v>56545</v>
      </c>
      <c r="B433" s="10" t="s">
        <v>948</v>
      </c>
      <c r="C433" s="9">
        <v>56654</v>
      </c>
      <c r="D433" s="10" t="s">
        <v>949</v>
      </c>
      <c r="E433" s="11" t="s">
        <v>144</v>
      </c>
      <c r="F433" s="10" t="s">
        <v>950</v>
      </c>
      <c r="G433" s="12" t="s">
        <v>128</v>
      </c>
      <c r="H433" s="11" t="s">
        <v>36</v>
      </c>
      <c r="I433" s="11" t="s">
        <v>30</v>
      </c>
      <c r="J433" s="11" t="s">
        <v>31</v>
      </c>
      <c r="K433" s="11" t="s">
        <v>53</v>
      </c>
      <c r="L433" s="11">
        <v>2</v>
      </c>
      <c r="M433" s="13">
        <v>101.2</v>
      </c>
      <c r="N433" s="13">
        <v>101.2</v>
      </c>
      <c r="O433" s="13">
        <v>101.2</v>
      </c>
      <c r="P433" s="11">
        <v>12</v>
      </c>
      <c r="Q433" s="11">
        <v>2010</v>
      </c>
      <c r="R433" s="14">
        <v>44</v>
      </c>
      <c r="S433" s="10" t="s">
        <v>172</v>
      </c>
      <c r="T433" s="10" t="s">
        <v>620</v>
      </c>
      <c r="U433" s="13">
        <v>19</v>
      </c>
      <c r="V433" s="11">
        <v>2</v>
      </c>
      <c r="W433" s="13">
        <v>262.39999999999998</v>
      </c>
    </row>
    <row r="434" spans="1:23" x14ac:dyDescent="0.25">
      <c r="A434" s="9">
        <v>56951</v>
      </c>
      <c r="B434" s="10" t="s">
        <v>951</v>
      </c>
      <c r="C434" s="9">
        <v>56659</v>
      </c>
      <c r="D434" s="10" t="s">
        <v>952</v>
      </c>
      <c r="E434" s="11" t="s">
        <v>462</v>
      </c>
      <c r="F434" s="10" t="s">
        <v>953</v>
      </c>
      <c r="G434" s="12" t="s">
        <v>128</v>
      </c>
      <c r="H434" s="11" t="s">
        <v>36</v>
      </c>
      <c r="I434" s="11" t="s">
        <v>30</v>
      </c>
      <c r="J434" s="11" t="s">
        <v>31</v>
      </c>
      <c r="K434" s="11" t="s">
        <v>53</v>
      </c>
      <c r="L434" s="11">
        <v>2</v>
      </c>
      <c r="M434" s="13">
        <v>90</v>
      </c>
      <c r="N434" s="13">
        <v>90</v>
      </c>
      <c r="O434" s="13">
        <v>90</v>
      </c>
      <c r="P434" s="11">
        <v>12</v>
      </c>
      <c r="Q434" s="11">
        <v>2011</v>
      </c>
      <c r="R434" s="14">
        <v>50</v>
      </c>
      <c r="S434" s="10" t="s">
        <v>54</v>
      </c>
      <c r="T434" s="10" t="s">
        <v>954</v>
      </c>
      <c r="U434" s="13">
        <v>16.3</v>
      </c>
      <c r="V434" s="11">
        <v>3</v>
      </c>
      <c r="W434" s="13">
        <v>311.7</v>
      </c>
    </row>
    <row r="435" spans="1:23" x14ac:dyDescent="0.25">
      <c r="A435" s="9">
        <v>56545</v>
      </c>
      <c r="B435" s="10" t="s">
        <v>948</v>
      </c>
      <c r="C435" s="9">
        <v>56661</v>
      </c>
      <c r="D435" s="10" t="s">
        <v>955</v>
      </c>
      <c r="E435" s="11" t="s">
        <v>317</v>
      </c>
      <c r="F435" s="10" t="s">
        <v>956</v>
      </c>
      <c r="G435" s="12" t="s">
        <v>128</v>
      </c>
      <c r="H435" s="11" t="s">
        <v>36</v>
      </c>
      <c r="I435" s="11" t="s">
        <v>30</v>
      </c>
      <c r="J435" s="11" t="s">
        <v>31</v>
      </c>
      <c r="K435" s="11" t="s">
        <v>53</v>
      </c>
      <c r="L435" s="11">
        <v>2</v>
      </c>
      <c r="M435" s="13">
        <v>283.2</v>
      </c>
      <c r="N435" s="13">
        <v>283.2</v>
      </c>
      <c r="O435" s="13">
        <v>283.2</v>
      </c>
      <c r="P435" s="11">
        <v>12</v>
      </c>
      <c r="Q435" s="11">
        <v>2008</v>
      </c>
      <c r="R435" s="14">
        <v>118</v>
      </c>
      <c r="S435" s="10" t="s">
        <v>267</v>
      </c>
      <c r="T435" s="10" t="s">
        <v>957</v>
      </c>
      <c r="U435" s="13">
        <v>19</v>
      </c>
      <c r="V435" s="11">
        <v>2</v>
      </c>
      <c r="W435" s="13">
        <v>262.39999999999998</v>
      </c>
    </row>
    <row r="436" spans="1:23" x14ac:dyDescent="0.25">
      <c r="A436" s="9">
        <v>55918</v>
      </c>
      <c r="B436" s="10" t="s">
        <v>958</v>
      </c>
      <c r="C436" s="9">
        <v>56665</v>
      </c>
      <c r="D436" s="10" t="s">
        <v>959</v>
      </c>
      <c r="E436" s="11" t="s">
        <v>510</v>
      </c>
      <c r="F436" s="10" t="s">
        <v>960</v>
      </c>
      <c r="G436" s="12" t="s">
        <v>961</v>
      </c>
      <c r="H436" s="11" t="s">
        <v>36</v>
      </c>
      <c r="I436" s="11" t="s">
        <v>30</v>
      </c>
      <c r="J436" s="11" t="s">
        <v>31</v>
      </c>
      <c r="K436" s="11" t="s">
        <v>53</v>
      </c>
      <c r="L436" s="11">
        <v>2</v>
      </c>
      <c r="M436" s="13">
        <v>132</v>
      </c>
      <c r="N436" s="13">
        <v>132</v>
      </c>
      <c r="O436" s="13">
        <v>132</v>
      </c>
      <c r="P436" s="11">
        <v>5</v>
      </c>
      <c r="Q436" s="11">
        <v>2012</v>
      </c>
      <c r="R436" s="14">
        <v>66</v>
      </c>
      <c r="S436" s="10" t="s">
        <v>541</v>
      </c>
      <c r="T436" s="10" t="s">
        <v>962</v>
      </c>
      <c r="U436" s="13">
        <v>24.6</v>
      </c>
      <c r="V436" s="11">
        <v>2</v>
      </c>
      <c r="W436" s="13">
        <v>255.9</v>
      </c>
    </row>
    <row r="437" spans="1:23" x14ac:dyDescent="0.25">
      <c r="A437" s="9">
        <v>14354</v>
      </c>
      <c r="B437" s="10" t="s">
        <v>395</v>
      </c>
      <c r="C437" s="9">
        <v>56666</v>
      </c>
      <c r="D437" s="10" t="s">
        <v>963</v>
      </c>
      <c r="E437" s="11" t="s">
        <v>170</v>
      </c>
      <c r="F437" s="10" t="s">
        <v>680</v>
      </c>
      <c r="G437" s="12" t="s">
        <v>128</v>
      </c>
      <c r="H437" s="11" t="s">
        <v>36</v>
      </c>
      <c r="I437" s="11" t="s">
        <v>30</v>
      </c>
      <c r="J437" s="11" t="s">
        <v>31</v>
      </c>
      <c r="K437" s="11" t="s">
        <v>32</v>
      </c>
      <c r="L437" s="11">
        <v>1</v>
      </c>
      <c r="M437" s="13">
        <v>94</v>
      </c>
      <c r="N437" s="13">
        <v>94</v>
      </c>
      <c r="O437" s="13">
        <v>94</v>
      </c>
      <c r="P437" s="11">
        <v>6</v>
      </c>
      <c r="Q437" s="11">
        <v>2008</v>
      </c>
      <c r="R437" s="14">
        <v>47</v>
      </c>
      <c r="S437" s="10" t="s">
        <v>964</v>
      </c>
      <c r="T437" s="10" t="s">
        <v>965</v>
      </c>
      <c r="U437" s="13">
        <v>19</v>
      </c>
      <c r="V437" s="11">
        <v>2</v>
      </c>
      <c r="W437" s="13">
        <v>262</v>
      </c>
    </row>
    <row r="438" spans="1:23" x14ac:dyDescent="0.25">
      <c r="A438" s="9">
        <v>55918</v>
      </c>
      <c r="B438" s="10" t="s">
        <v>958</v>
      </c>
      <c r="C438" s="9">
        <v>56669</v>
      </c>
      <c r="D438" s="10" t="s">
        <v>966</v>
      </c>
      <c r="E438" s="11" t="s">
        <v>480</v>
      </c>
      <c r="F438" s="10" t="s">
        <v>967</v>
      </c>
      <c r="G438" s="12" t="s">
        <v>968</v>
      </c>
      <c r="H438" s="11" t="s">
        <v>36</v>
      </c>
      <c r="I438" s="11" t="s">
        <v>30</v>
      </c>
      <c r="J438" s="11" t="s">
        <v>31</v>
      </c>
      <c r="K438" s="11" t="s">
        <v>53</v>
      </c>
      <c r="L438" s="11">
        <v>2</v>
      </c>
      <c r="M438" s="13">
        <v>180</v>
      </c>
      <c r="N438" s="13">
        <v>180</v>
      </c>
      <c r="O438" s="13">
        <v>180</v>
      </c>
      <c r="P438" s="11">
        <v>1</v>
      </c>
      <c r="Q438" s="11">
        <v>2008</v>
      </c>
      <c r="R438" s="14">
        <v>120</v>
      </c>
      <c r="S438" s="10" t="s">
        <v>969</v>
      </c>
      <c r="T438" s="10" t="s">
        <v>970</v>
      </c>
      <c r="U438" s="13">
        <v>18.8</v>
      </c>
      <c r="V438" s="11">
        <v>2</v>
      </c>
      <c r="W438" s="13">
        <v>262.39999999999998</v>
      </c>
    </row>
    <row r="439" spans="1:23" x14ac:dyDescent="0.25">
      <c r="A439" s="9">
        <v>55918</v>
      </c>
      <c r="B439" s="10" t="s">
        <v>958</v>
      </c>
      <c r="C439" s="9">
        <v>56670</v>
      </c>
      <c r="D439" s="10" t="s">
        <v>971</v>
      </c>
      <c r="E439" s="11" t="s">
        <v>480</v>
      </c>
      <c r="F439" s="10" t="s">
        <v>972</v>
      </c>
      <c r="G439" s="12" t="s">
        <v>309</v>
      </c>
      <c r="H439" s="11" t="s">
        <v>36</v>
      </c>
      <c r="I439" s="11" t="s">
        <v>30</v>
      </c>
      <c r="J439" s="11" t="s">
        <v>31</v>
      </c>
      <c r="K439" s="11" t="s">
        <v>53</v>
      </c>
      <c r="L439" s="11">
        <v>2</v>
      </c>
      <c r="M439" s="13">
        <v>11.9</v>
      </c>
      <c r="N439" s="13">
        <v>11.9</v>
      </c>
      <c r="O439" s="13">
        <v>11.9</v>
      </c>
      <c r="P439" s="11">
        <v>12</v>
      </c>
      <c r="Q439" s="11">
        <v>2005</v>
      </c>
      <c r="R439" s="14">
        <v>18</v>
      </c>
      <c r="S439" s="10" t="s">
        <v>54</v>
      </c>
      <c r="T439" s="10" t="s">
        <v>55</v>
      </c>
      <c r="U439" s="13">
        <v>19</v>
      </c>
      <c r="V439" s="11">
        <v>2</v>
      </c>
      <c r="W439" s="13">
        <v>215</v>
      </c>
    </row>
    <row r="440" spans="1:23" x14ac:dyDescent="0.25">
      <c r="A440" s="9">
        <v>55922</v>
      </c>
      <c r="B440" s="10" t="s">
        <v>973</v>
      </c>
      <c r="C440" s="9">
        <v>56673</v>
      </c>
      <c r="D440" s="10" t="s">
        <v>974</v>
      </c>
      <c r="E440" s="11" t="s">
        <v>317</v>
      </c>
      <c r="F440" s="10" t="s">
        <v>975</v>
      </c>
      <c r="G440" s="12" t="s">
        <v>976</v>
      </c>
      <c r="H440" s="11" t="s">
        <v>36</v>
      </c>
      <c r="I440" s="11" t="s">
        <v>30</v>
      </c>
      <c r="J440" s="11" t="s">
        <v>31</v>
      </c>
      <c r="K440" s="11" t="s">
        <v>53</v>
      </c>
      <c r="L440" s="11">
        <v>2</v>
      </c>
      <c r="M440" s="13">
        <v>59.8</v>
      </c>
      <c r="N440" s="13">
        <v>57</v>
      </c>
      <c r="O440" s="13">
        <v>57</v>
      </c>
      <c r="P440" s="11">
        <v>12</v>
      </c>
      <c r="Q440" s="11">
        <v>2007</v>
      </c>
      <c r="R440" s="14">
        <v>26</v>
      </c>
      <c r="S440" s="10" t="s">
        <v>172</v>
      </c>
      <c r="T440" s="10" t="s">
        <v>620</v>
      </c>
      <c r="U440" s="13">
        <v>17.5</v>
      </c>
      <c r="V440" s="11">
        <v>2</v>
      </c>
      <c r="W440" s="13">
        <v>262.39999999999998</v>
      </c>
    </row>
    <row r="441" spans="1:23" x14ac:dyDescent="0.25">
      <c r="A441" s="9">
        <v>12341</v>
      </c>
      <c r="B441" s="10" t="s">
        <v>592</v>
      </c>
      <c r="C441" s="9">
        <v>56677</v>
      </c>
      <c r="D441" s="10" t="s">
        <v>977</v>
      </c>
      <c r="E441" s="11" t="s">
        <v>72</v>
      </c>
      <c r="F441" s="10" t="s">
        <v>975</v>
      </c>
      <c r="G441" s="12" t="s">
        <v>978</v>
      </c>
      <c r="H441" s="11" t="s">
        <v>36</v>
      </c>
      <c r="I441" s="11" t="s">
        <v>30</v>
      </c>
      <c r="J441" s="11" t="s">
        <v>31</v>
      </c>
      <c r="K441" s="11" t="s">
        <v>32</v>
      </c>
      <c r="L441" s="11">
        <v>1</v>
      </c>
      <c r="M441" s="13">
        <v>75</v>
      </c>
      <c r="N441" s="13">
        <v>75</v>
      </c>
      <c r="O441" s="13">
        <v>75</v>
      </c>
      <c r="P441" s="11">
        <v>4</v>
      </c>
      <c r="Q441" s="11">
        <v>2008</v>
      </c>
      <c r="R441" s="14">
        <v>50</v>
      </c>
      <c r="S441" s="10" t="s">
        <v>45</v>
      </c>
      <c r="T441" s="10" t="s">
        <v>75</v>
      </c>
      <c r="U441" s="13">
        <v>16.8</v>
      </c>
      <c r="V441" s="11">
        <v>3</v>
      </c>
      <c r="W441" s="13">
        <v>263</v>
      </c>
    </row>
    <row r="442" spans="1:23" x14ac:dyDescent="0.25">
      <c r="A442" s="9">
        <v>55931</v>
      </c>
      <c r="B442" s="10" t="s">
        <v>930</v>
      </c>
      <c r="C442" s="9">
        <v>56679</v>
      </c>
      <c r="D442" s="10" t="s">
        <v>979</v>
      </c>
      <c r="E442" s="11" t="s">
        <v>980</v>
      </c>
      <c r="F442" s="10" t="s">
        <v>171</v>
      </c>
      <c r="G442" s="12" t="s">
        <v>128</v>
      </c>
      <c r="H442" s="11" t="s">
        <v>36</v>
      </c>
      <c r="I442" s="11" t="s">
        <v>30</v>
      </c>
      <c r="J442" s="11" t="s">
        <v>31</v>
      </c>
      <c r="K442" s="11" t="s">
        <v>53</v>
      </c>
      <c r="L442" s="11">
        <v>2</v>
      </c>
      <c r="M442" s="13">
        <v>130.5</v>
      </c>
      <c r="N442" s="13">
        <v>130.5</v>
      </c>
      <c r="O442" s="13">
        <v>130.5</v>
      </c>
      <c r="P442" s="11">
        <v>5</v>
      </c>
      <c r="Q442" s="11">
        <v>2008</v>
      </c>
      <c r="R442" s="14">
        <v>87</v>
      </c>
      <c r="S442" s="10" t="s">
        <v>45</v>
      </c>
      <c r="T442" s="10" t="s">
        <v>75</v>
      </c>
      <c r="U442" s="13">
        <v>20</v>
      </c>
      <c r="V442" s="11">
        <v>2</v>
      </c>
      <c r="W442" s="13">
        <v>262</v>
      </c>
    </row>
    <row r="443" spans="1:23" x14ac:dyDescent="0.25">
      <c r="A443" s="9">
        <v>59883</v>
      </c>
      <c r="B443" s="10" t="s">
        <v>641</v>
      </c>
      <c r="C443" s="9">
        <v>56699</v>
      </c>
      <c r="D443" s="10" t="s">
        <v>981</v>
      </c>
      <c r="E443" s="11" t="s">
        <v>442</v>
      </c>
      <c r="F443" s="10" t="s">
        <v>443</v>
      </c>
      <c r="G443" s="12" t="s">
        <v>128</v>
      </c>
      <c r="H443" s="11" t="s">
        <v>36</v>
      </c>
      <c r="I443" s="11" t="s">
        <v>30</v>
      </c>
      <c r="J443" s="11" t="s">
        <v>31</v>
      </c>
      <c r="K443" s="11" t="s">
        <v>53</v>
      </c>
      <c r="L443" s="11">
        <v>2</v>
      </c>
      <c r="M443" s="13">
        <v>29.4</v>
      </c>
      <c r="N443" s="13">
        <v>29.4</v>
      </c>
      <c r="O443" s="13">
        <v>29.4</v>
      </c>
      <c r="P443" s="11">
        <v>4</v>
      </c>
      <c r="Q443" s="11">
        <v>2008</v>
      </c>
      <c r="R443" s="14">
        <v>14</v>
      </c>
      <c r="S443" s="10" t="s">
        <v>80</v>
      </c>
      <c r="T443" s="10" t="s">
        <v>725</v>
      </c>
      <c r="U443" s="13">
        <v>19</v>
      </c>
      <c r="V443" s="11">
        <v>2</v>
      </c>
      <c r="W443" s="13">
        <v>262.39999999999998</v>
      </c>
    </row>
    <row r="444" spans="1:23" x14ac:dyDescent="0.25">
      <c r="A444" s="9">
        <v>59883</v>
      </c>
      <c r="B444" s="10" t="s">
        <v>641</v>
      </c>
      <c r="C444" s="9">
        <v>56700</v>
      </c>
      <c r="D444" s="10" t="s">
        <v>982</v>
      </c>
      <c r="E444" s="11" t="s">
        <v>442</v>
      </c>
      <c r="F444" s="10" t="s">
        <v>443</v>
      </c>
      <c r="G444" s="12" t="s">
        <v>128</v>
      </c>
      <c r="H444" s="11" t="s">
        <v>36</v>
      </c>
      <c r="I444" s="11" t="s">
        <v>30</v>
      </c>
      <c r="J444" s="11" t="s">
        <v>31</v>
      </c>
      <c r="K444" s="11" t="s">
        <v>53</v>
      </c>
      <c r="L444" s="11">
        <v>2</v>
      </c>
      <c r="M444" s="13">
        <v>37.799999999999997</v>
      </c>
      <c r="N444" s="13">
        <v>37.799999999999997</v>
      </c>
      <c r="O444" s="13">
        <v>37.799999999999997</v>
      </c>
      <c r="P444" s="11">
        <v>10</v>
      </c>
      <c r="Q444" s="11">
        <v>2008</v>
      </c>
      <c r="R444" s="14">
        <v>18</v>
      </c>
      <c r="S444" s="10" t="s">
        <v>80</v>
      </c>
      <c r="T444" s="10" t="s">
        <v>725</v>
      </c>
      <c r="U444" s="13">
        <v>19</v>
      </c>
      <c r="V444" s="11">
        <v>2</v>
      </c>
      <c r="W444" s="13">
        <v>262.39999999999998</v>
      </c>
    </row>
    <row r="445" spans="1:23" x14ac:dyDescent="0.25">
      <c r="A445" s="9">
        <v>19281</v>
      </c>
      <c r="B445" s="10" t="s">
        <v>983</v>
      </c>
      <c r="C445" s="9">
        <v>56702</v>
      </c>
      <c r="D445" s="10" t="s">
        <v>984</v>
      </c>
      <c r="E445" s="11" t="s">
        <v>170</v>
      </c>
      <c r="F445" s="10" t="s">
        <v>680</v>
      </c>
      <c r="G445" s="12" t="s">
        <v>985</v>
      </c>
      <c r="H445" s="11" t="s">
        <v>36</v>
      </c>
      <c r="I445" s="11" t="s">
        <v>30</v>
      </c>
      <c r="J445" s="11" t="s">
        <v>31</v>
      </c>
      <c r="K445" s="11" t="s">
        <v>32</v>
      </c>
      <c r="L445" s="11">
        <v>1</v>
      </c>
      <c r="M445" s="13">
        <v>136.30000000000001</v>
      </c>
      <c r="N445" s="13">
        <v>136.30000000000001</v>
      </c>
      <c r="O445" s="13">
        <v>136.30000000000001</v>
      </c>
      <c r="P445" s="11">
        <v>5</v>
      </c>
      <c r="Q445" s="11">
        <v>2009</v>
      </c>
      <c r="R445" s="14">
        <v>62</v>
      </c>
      <c r="S445" s="10" t="s">
        <v>172</v>
      </c>
      <c r="T445" s="10" t="s">
        <v>620</v>
      </c>
      <c r="U445" s="13">
        <v>16.5</v>
      </c>
      <c r="V445" s="11">
        <v>3</v>
      </c>
      <c r="W445" s="13">
        <v>262.39999999999998</v>
      </c>
    </row>
    <row r="446" spans="1:23" x14ac:dyDescent="0.25">
      <c r="A446" s="9">
        <v>56801</v>
      </c>
      <c r="B446" s="10" t="s">
        <v>986</v>
      </c>
      <c r="C446" s="9">
        <v>56709</v>
      </c>
      <c r="D446" s="10" t="s">
        <v>987</v>
      </c>
      <c r="E446" s="11" t="s">
        <v>78</v>
      </c>
      <c r="F446" s="10" t="s">
        <v>569</v>
      </c>
      <c r="G446" s="12" t="s">
        <v>128</v>
      </c>
      <c r="H446" s="11" t="s">
        <v>36</v>
      </c>
      <c r="I446" s="11" t="s">
        <v>30</v>
      </c>
      <c r="J446" s="11" t="s">
        <v>31</v>
      </c>
      <c r="K446" s="11" t="s">
        <v>53</v>
      </c>
      <c r="L446" s="11">
        <v>2</v>
      </c>
      <c r="M446" s="13">
        <v>2.1</v>
      </c>
      <c r="N446" s="13">
        <v>2.1</v>
      </c>
      <c r="O446" s="13">
        <v>2.1</v>
      </c>
      <c r="P446" s="11">
        <v>2</v>
      </c>
      <c r="Q446" s="11">
        <v>2008</v>
      </c>
      <c r="R446" s="14">
        <v>1</v>
      </c>
      <c r="S446" s="10" t="s">
        <v>80</v>
      </c>
      <c r="T446" s="10" t="s">
        <v>725</v>
      </c>
      <c r="U446" s="13">
        <v>17.8</v>
      </c>
      <c r="V446" s="11">
        <v>2</v>
      </c>
      <c r="W446" s="13">
        <v>262.39999999999998</v>
      </c>
    </row>
    <row r="447" spans="1:23" x14ac:dyDescent="0.25">
      <c r="A447" s="9">
        <v>56801</v>
      </c>
      <c r="B447" s="10" t="s">
        <v>986</v>
      </c>
      <c r="C447" s="9">
        <v>56710</v>
      </c>
      <c r="D447" s="10" t="s">
        <v>988</v>
      </c>
      <c r="E447" s="11" t="s">
        <v>78</v>
      </c>
      <c r="F447" s="10" t="s">
        <v>569</v>
      </c>
      <c r="G447" s="12" t="s">
        <v>128</v>
      </c>
      <c r="H447" s="11" t="s">
        <v>36</v>
      </c>
      <c r="I447" s="11" t="s">
        <v>30</v>
      </c>
      <c r="J447" s="11" t="s">
        <v>31</v>
      </c>
      <c r="K447" s="11" t="s">
        <v>53</v>
      </c>
      <c r="L447" s="11">
        <v>2</v>
      </c>
      <c r="M447" s="13">
        <v>2.1</v>
      </c>
      <c r="N447" s="13">
        <v>2.1</v>
      </c>
      <c r="O447" s="13">
        <v>2.1</v>
      </c>
      <c r="P447" s="11">
        <v>2</v>
      </c>
      <c r="Q447" s="11">
        <v>2008</v>
      </c>
      <c r="R447" s="14">
        <v>1</v>
      </c>
      <c r="S447" s="10" t="s">
        <v>80</v>
      </c>
      <c r="T447" s="10" t="s">
        <v>725</v>
      </c>
      <c r="U447" s="13">
        <v>17.8</v>
      </c>
      <c r="V447" s="11">
        <v>2</v>
      </c>
      <c r="W447" s="13">
        <v>262.39999999999998</v>
      </c>
    </row>
    <row r="448" spans="1:23" x14ac:dyDescent="0.25">
      <c r="A448" s="9">
        <v>56801</v>
      </c>
      <c r="B448" s="10" t="s">
        <v>986</v>
      </c>
      <c r="C448" s="9">
        <v>56711</v>
      </c>
      <c r="D448" s="10" t="s">
        <v>989</v>
      </c>
      <c r="E448" s="11" t="s">
        <v>78</v>
      </c>
      <c r="F448" s="10" t="s">
        <v>569</v>
      </c>
      <c r="G448" s="12" t="s">
        <v>128</v>
      </c>
      <c r="H448" s="11" t="s">
        <v>36</v>
      </c>
      <c r="I448" s="11" t="s">
        <v>30</v>
      </c>
      <c r="J448" s="11" t="s">
        <v>31</v>
      </c>
      <c r="K448" s="11" t="s">
        <v>53</v>
      </c>
      <c r="L448" s="11">
        <v>2</v>
      </c>
      <c r="M448" s="13">
        <v>2.1</v>
      </c>
      <c r="N448" s="13">
        <v>2.1</v>
      </c>
      <c r="O448" s="13">
        <v>2.1</v>
      </c>
      <c r="P448" s="11">
        <v>2</v>
      </c>
      <c r="Q448" s="11">
        <v>2008</v>
      </c>
      <c r="R448" s="14">
        <v>1</v>
      </c>
      <c r="S448" s="10" t="s">
        <v>80</v>
      </c>
      <c r="T448" s="10" t="s">
        <v>725</v>
      </c>
      <c r="U448" s="13">
        <v>17.8</v>
      </c>
      <c r="V448" s="11">
        <v>2</v>
      </c>
      <c r="W448" s="13">
        <v>262.39999999999998</v>
      </c>
    </row>
    <row r="449" spans="1:23" x14ac:dyDescent="0.25">
      <c r="A449" s="9">
        <v>56801</v>
      </c>
      <c r="B449" s="10" t="s">
        <v>986</v>
      </c>
      <c r="C449" s="9">
        <v>56712</v>
      </c>
      <c r="D449" s="10" t="s">
        <v>990</v>
      </c>
      <c r="E449" s="11" t="s">
        <v>78</v>
      </c>
      <c r="F449" s="10" t="s">
        <v>569</v>
      </c>
      <c r="G449" s="12" t="s">
        <v>128</v>
      </c>
      <c r="H449" s="11" t="s">
        <v>36</v>
      </c>
      <c r="I449" s="11" t="s">
        <v>30</v>
      </c>
      <c r="J449" s="11" t="s">
        <v>31</v>
      </c>
      <c r="K449" s="11" t="s">
        <v>53</v>
      </c>
      <c r="L449" s="11">
        <v>2</v>
      </c>
      <c r="M449" s="13">
        <v>2.1</v>
      </c>
      <c r="N449" s="13">
        <v>2.1</v>
      </c>
      <c r="O449" s="13">
        <v>2.1</v>
      </c>
      <c r="P449" s="11">
        <v>2</v>
      </c>
      <c r="Q449" s="11">
        <v>2008</v>
      </c>
      <c r="R449" s="14">
        <v>1</v>
      </c>
      <c r="S449" s="10" t="s">
        <v>80</v>
      </c>
      <c r="T449" s="10" t="s">
        <v>725</v>
      </c>
      <c r="U449" s="13">
        <v>17.8</v>
      </c>
      <c r="V449" s="11">
        <v>2</v>
      </c>
      <c r="W449" s="13">
        <v>262.39999999999998</v>
      </c>
    </row>
    <row r="450" spans="1:23" x14ac:dyDescent="0.25">
      <c r="A450" s="9">
        <v>59883</v>
      </c>
      <c r="B450" s="10" t="s">
        <v>641</v>
      </c>
      <c r="C450" s="9">
        <v>56750</v>
      </c>
      <c r="D450" s="10" t="s">
        <v>991</v>
      </c>
      <c r="E450" s="11" t="s">
        <v>78</v>
      </c>
      <c r="F450" s="10" t="s">
        <v>79</v>
      </c>
      <c r="G450" s="12" t="s">
        <v>128</v>
      </c>
      <c r="H450" s="11" t="s">
        <v>36</v>
      </c>
      <c r="I450" s="11" t="s">
        <v>30</v>
      </c>
      <c r="J450" s="11" t="s">
        <v>31</v>
      </c>
      <c r="K450" s="11" t="s">
        <v>53</v>
      </c>
      <c r="L450" s="11">
        <v>2</v>
      </c>
      <c r="M450" s="13">
        <v>50</v>
      </c>
      <c r="N450" s="13">
        <v>50</v>
      </c>
      <c r="O450" s="13">
        <v>50</v>
      </c>
      <c r="P450" s="11">
        <v>10</v>
      </c>
      <c r="Q450" s="11">
        <v>2008</v>
      </c>
      <c r="R450" s="14">
        <v>20</v>
      </c>
      <c r="S450" s="10" t="s">
        <v>255</v>
      </c>
      <c r="T450" s="10" t="s">
        <v>850</v>
      </c>
      <c r="U450" s="13">
        <v>19</v>
      </c>
      <c r="V450" s="11">
        <v>2</v>
      </c>
      <c r="W450" s="13">
        <v>262.39999999999998</v>
      </c>
    </row>
    <row r="451" spans="1:23" x14ac:dyDescent="0.25">
      <c r="A451" s="9">
        <v>59883</v>
      </c>
      <c r="B451" s="10" t="s">
        <v>641</v>
      </c>
      <c r="C451" s="9">
        <v>56751</v>
      </c>
      <c r="D451" s="10" t="s">
        <v>992</v>
      </c>
      <c r="E451" s="11" t="s">
        <v>993</v>
      </c>
      <c r="F451" s="10" t="s">
        <v>994</v>
      </c>
      <c r="G451" s="12" t="s">
        <v>128</v>
      </c>
      <c r="H451" s="11" t="s">
        <v>36</v>
      </c>
      <c r="I451" s="11" t="s">
        <v>30</v>
      </c>
      <c r="J451" s="11" t="s">
        <v>31</v>
      </c>
      <c r="K451" s="11" t="s">
        <v>53</v>
      </c>
      <c r="L451" s="11">
        <v>2</v>
      </c>
      <c r="M451" s="13">
        <v>18.899999999999999</v>
      </c>
      <c r="N451" s="13">
        <v>18.899999999999999</v>
      </c>
      <c r="O451" s="13">
        <v>18.899999999999999</v>
      </c>
      <c r="P451" s="11">
        <v>7</v>
      </c>
      <c r="Q451" s="11">
        <v>2008</v>
      </c>
      <c r="R451" s="14">
        <v>9</v>
      </c>
      <c r="S451" s="10" t="s">
        <v>80</v>
      </c>
      <c r="T451" s="10" t="s">
        <v>725</v>
      </c>
      <c r="U451" s="13">
        <v>19</v>
      </c>
      <c r="V451" s="11">
        <v>2</v>
      </c>
      <c r="W451" s="13">
        <v>262.39999999999998</v>
      </c>
    </row>
    <row r="452" spans="1:23" x14ac:dyDescent="0.25">
      <c r="A452" s="9">
        <v>59883</v>
      </c>
      <c r="B452" s="10" t="s">
        <v>641</v>
      </c>
      <c r="C452" s="9">
        <v>56752</v>
      </c>
      <c r="D452" s="10" t="s">
        <v>995</v>
      </c>
      <c r="E452" s="11" t="s">
        <v>50</v>
      </c>
      <c r="F452" s="10" t="s">
        <v>518</v>
      </c>
      <c r="G452" s="12" t="s">
        <v>128</v>
      </c>
      <c r="H452" s="11" t="s">
        <v>36</v>
      </c>
      <c r="I452" s="11" t="s">
        <v>30</v>
      </c>
      <c r="J452" s="11" t="s">
        <v>31</v>
      </c>
      <c r="K452" s="11" t="s">
        <v>53</v>
      </c>
      <c r="L452" s="11">
        <v>2</v>
      </c>
      <c r="M452" s="13">
        <v>61</v>
      </c>
      <c r="N452" s="13">
        <v>61</v>
      </c>
      <c r="O452" s="13">
        <v>61</v>
      </c>
      <c r="P452" s="11">
        <v>7</v>
      </c>
      <c r="Q452" s="11">
        <v>2008</v>
      </c>
      <c r="R452" s="14">
        <v>29</v>
      </c>
      <c r="S452" s="10" t="s">
        <v>80</v>
      </c>
      <c r="T452" s="10" t="s">
        <v>725</v>
      </c>
      <c r="U452" s="13">
        <v>19</v>
      </c>
      <c r="V452" s="11">
        <v>2</v>
      </c>
      <c r="W452" s="13">
        <v>262.39999999999998</v>
      </c>
    </row>
    <row r="453" spans="1:23" x14ac:dyDescent="0.25">
      <c r="A453" s="9">
        <v>59883</v>
      </c>
      <c r="B453" s="10" t="s">
        <v>641</v>
      </c>
      <c r="C453" s="9">
        <v>56753</v>
      </c>
      <c r="D453" s="10" t="s">
        <v>996</v>
      </c>
      <c r="E453" s="11" t="s">
        <v>50</v>
      </c>
      <c r="F453" s="10" t="s">
        <v>518</v>
      </c>
      <c r="G453" s="12" t="s">
        <v>128</v>
      </c>
      <c r="H453" s="11" t="s">
        <v>36</v>
      </c>
      <c r="I453" s="11" t="s">
        <v>30</v>
      </c>
      <c r="J453" s="11" t="s">
        <v>31</v>
      </c>
      <c r="K453" s="11" t="s">
        <v>53</v>
      </c>
      <c r="L453" s="11">
        <v>2</v>
      </c>
      <c r="M453" s="13">
        <v>80</v>
      </c>
      <c r="N453" s="13">
        <v>80</v>
      </c>
      <c r="O453" s="13">
        <v>80</v>
      </c>
      <c r="P453" s="11">
        <v>9</v>
      </c>
      <c r="Q453" s="11">
        <v>2008</v>
      </c>
      <c r="R453" s="14">
        <v>38</v>
      </c>
      <c r="S453" s="10" t="s">
        <v>80</v>
      </c>
      <c r="T453" s="10" t="s">
        <v>725</v>
      </c>
      <c r="U453" s="13">
        <v>19</v>
      </c>
      <c r="V453" s="11">
        <v>2</v>
      </c>
      <c r="W453" s="13">
        <v>262.39999999999998</v>
      </c>
    </row>
    <row r="454" spans="1:23" x14ac:dyDescent="0.25">
      <c r="A454" s="9">
        <v>59883</v>
      </c>
      <c r="B454" s="10" t="s">
        <v>641</v>
      </c>
      <c r="C454" s="9">
        <v>56754</v>
      </c>
      <c r="D454" s="10" t="s">
        <v>997</v>
      </c>
      <c r="E454" s="11" t="s">
        <v>317</v>
      </c>
      <c r="F454" s="10" t="s">
        <v>998</v>
      </c>
      <c r="G454" s="12" t="s">
        <v>128</v>
      </c>
      <c r="H454" s="11" t="s">
        <v>36</v>
      </c>
      <c r="I454" s="11" t="s">
        <v>30</v>
      </c>
      <c r="J454" s="11" t="s">
        <v>31</v>
      </c>
      <c r="K454" s="11" t="s">
        <v>53</v>
      </c>
      <c r="L454" s="11">
        <v>2</v>
      </c>
      <c r="M454" s="13">
        <v>80</v>
      </c>
      <c r="N454" s="13">
        <v>80</v>
      </c>
      <c r="O454" s="13">
        <v>80</v>
      </c>
      <c r="P454" s="11">
        <v>4</v>
      </c>
      <c r="Q454" s="11">
        <v>2008</v>
      </c>
      <c r="R454" s="14">
        <v>80</v>
      </c>
      <c r="S454" s="10" t="s">
        <v>267</v>
      </c>
      <c r="T454" s="10" t="s">
        <v>531</v>
      </c>
      <c r="U454" s="13">
        <v>19</v>
      </c>
      <c r="V454" s="11">
        <v>2</v>
      </c>
      <c r="W454" s="13">
        <v>226</v>
      </c>
    </row>
    <row r="455" spans="1:23" x14ac:dyDescent="0.25">
      <c r="A455" s="9">
        <v>59883</v>
      </c>
      <c r="B455" s="10" t="s">
        <v>641</v>
      </c>
      <c r="C455" s="9">
        <v>56754</v>
      </c>
      <c r="D455" s="10" t="s">
        <v>997</v>
      </c>
      <c r="E455" s="11" t="s">
        <v>317</v>
      </c>
      <c r="F455" s="10" t="s">
        <v>998</v>
      </c>
      <c r="G455" s="12" t="s">
        <v>139</v>
      </c>
      <c r="H455" s="11" t="s">
        <v>36</v>
      </c>
      <c r="I455" s="11" t="s">
        <v>30</v>
      </c>
      <c r="J455" s="11" t="s">
        <v>31</v>
      </c>
      <c r="K455" s="11" t="s">
        <v>53</v>
      </c>
      <c r="L455" s="11">
        <v>2</v>
      </c>
      <c r="M455" s="13">
        <v>69.599999999999994</v>
      </c>
      <c r="N455" s="13">
        <v>69.599999999999994</v>
      </c>
      <c r="O455" s="13">
        <v>69.599999999999994</v>
      </c>
      <c r="P455" s="11">
        <v>6</v>
      </c>
      <c r="Q455" s="11">
        <v>2009</v>
      </c>
      <c r="R455" s="14">
        <v>29</v>
      </c>
      <c r="S455" s="10" t="s">
        <v>267</v>
      </c>
      <c r="T455" s="10" t="s">
        <v>957</v>
      </c>
      <c r="U455" s="13">
        <v>19</v>
      </c>
      <c r="V455" s="11">
        <v>2</v>
      </c>
      <c r="W455" s="13">
        <v>262.39999999999998</v>
      </c>
    </row>
    <row r="456" spans="1:23" x14ac:dyDescent="0.25">
      <c r="A456" s="9">
        <v>59883</v>
      </c>
      <c r="B456" s="10" t="s">
        <v>641</v>
      </c>
      <c r="C456" s="9">
        <v>56755</v>
      </c>
      <c r="D456" s="10" t="s">
        <v>999</v>
      </c>
      <c r="E456" s="11" t="s">
        <v>78</v>
      </c>
      <c r="F456" s="10" t="s">
        <v>79</v>
      </c>
      <c r="G456" s="12" t="s">
        <v>128</v>
      </c>
      <c r="H456" s="11" t="s">
        <v>36</v>
      </c>
      <c r="I456" s="11" t="s">
        <v>30</v>
      </c>
      <c r="J456" s="11" t="s">
        <v>31</v>
      </c>
      <c r="K456" s="11" t="s">
        <v>53</v>
      </c>
      <c r="L456" s="11">
        <v>2</v>
      </c>
      <c r="M456" s="13">
        <v>20</v>
      </c>
      <c r="N456" s="13">
        <v>20</v>
      </c>
      <c r="O456" s="13">
        <v>20</v>
      </c>
      <c r="P456" s="11">
        <v>5</v>
      </c>
      <c r="Q456" s="11">
        <v>2008</v>
      </c>
      <c r="R456" s="14">
        <v>10</v>
      </c>
      <c r="S456" s="10" t="s">
        <v>80</v>
      </c>
      <c r="T456" s="10" t="s">
        <v>725</v>
      </c>
      <c r="U456" s="13">
        <v>19</v>
      </c>
      <c r="V456" s="11">
        <v>2</v>
      </c>
      <c r="W456" s="13">
        <v>262.39999999999998</v>
      </c>
    </row>
    <row r="457" spans="1:23" x14ac:dyDescent="0.25">
      <c r="A457" s="9">
        <v>55958</v>
      </c>
      <c r="B457" s="10" t="s">
        <v>1000</v>
      </c>
      <c r="C457" s="9">
        <v>56763</v>
      </c>
      <c r="D457" s="10" t="s">
        <v>1000</v>
      </c>
      <c r="E457" s="11" t="s">
        <v>317</v>
      </c>
      <c r="F457" s="10" t="s">
        <v>998</v>
      </c>
      <c r="G457" s="12" t="s">
        <v>128</v>
      </c>
      <c r="H457" s="11" t="s">
        <v>36</v>
      </c>
      <c r="I457" s="11" t="s">
        <v>30</v>
      </c>
      <c r="J457" s="11" t="s">
        <v>31</v>
      </c>
      <c r="K457" s="11" t="s">
        <v>53</v>
      </c>
      <c r="L457" s="11">
        <v>2</v>
      </c>
      <c r="M457" s="13">
        <v>149.5</v>
      </c>
      <c r="N457" s="13">
        <v>149.5</v>
      </c>
      <c r="O457" s="13">
        <v>149.5</v>
      </c>
      <c r="P457" s="11">
        <v>11</v>
      </c>
      <c r="Q457" s="11">
        <v>2007</v>
      </c>
      <c r="R457" s="14">
        <v>65</v>
      </c>
      <c r="S457" s="10" t="s">
        <v>45</v>
      </c>
      <c r="T457" s="10" t="s">
        <v>75</v>
      </c>
      <c r="U457" s="13">
        <v>19</v>
      </c>
      <c r="V457" s="11">
        <v>2</v>
      </c>
      <c r="W457" s="13">
        <v>262.39999999999998</v>
      </c>
    </row>
    <row r="458" spans="1:23" x14ac:dyDescent="0.25">
      <c r="A458" s="9">
        <v>55958</v>
      </c>
      <c r="B458" s="10" t="s">
        <v>1000</v>
      </c>
      <c r="C458" s="9">
        <v>56763</v>
      </c>
      <c r="D458" s="10" t="s">
        <v>1000</v>
      </c>
      <c r="E458" s="11" t="s">
        <v>317</v>
      </c>
      <c r="F458" s="10" t="s">
        <v>998</v>
      </c>
      <c r="G458" s="12" t="s">
        <v>139</v>
      </c>
      <c r="H458" s="11" t="s">
        <v>36</v>
      </c>
      <c r="I458" s="11" t="s">
        <v>30</v>
      </c>
      <c r="J458" s="11" t="s">
        <v>31</v>
      </c>
      <c r="K458" s="11" t="s">
        <v>53</v>
      </c>
      <c r="L458" s="11">
        <v>2</v>
      </c>
      <c r="M458" s="13">
        <v>214.5</v>
      </c>
      <c r="N458" s="13">
        <v>214.5</v>
      </c>
      <c r="O458" s="13">
        <v>214.5</v>
      </c>
      <c r="P458" s="11">
        <v>11</v>
      </c>
      <c r="Q458" s="11">
        <v>2007</v>
      </c>
      <c r="R458" s="14">
        <v>143</v>
      </c>
      <c r="S458" s="10" t="s">
        <v>172</v>
      </c>
      <c r="T458" s="10" t="s">
        <v>1001</v>
      </c>
      <c r="U458" s="13">
        <v>19</v>
      </c>
      <c r="V458" s="11">
        <v>2</v>
      </c>
      <c r="W458" s="13">
        <v>262.39999999999998</v>
      </c>
    </row>
    <row r="459" spans="1:23" x14ac:dyDescent="0.25">
      <c r="A459" s="9">
        <v>55958</v>
      </c>
      <c r="B459" s="10" t="s">
        <v>1000</v>
      </c>
      <c r="C459" s="9">
        <v>56763</v>
      </c>
      <c r="D459" s="10" t="s">
        <v>1000</v>
      </c>
      <c r="E459" s="11" t="s">
        <v>317</v>
      </c>
      <c r="F459" s="10" t="s">
        <v>998</v>
      </c>
      <c r="G459" s="12" t="s">
        <v>148</v>
      </c>
      <c r="H459" s="11" t="s">
        <v>36</v>
      </c>
      <c r="I459" s="11" t="s">
        <v>30</v>
      </c>
      <c r="J459" s="11" t="s">
        <v>31</v>
      </c>
      <c r="K459" s="11" t="s">
        <v>53</v>
      </c>
      <c r="L459" s="11">
        <v>2</v>
      </c>
      <c r="M459" s="13">
        <v>186</v>
      </c>
      <c r="N459" s="13">
        <v>186</v>
      </c>
      <c r="O459" s="13">
        <v>186</v>
      </c>
      <c r="P459" s="11">
        <v>4</v>
      </c>
      <c r="Q459" s="11">
        <v>2008</v>
      </c>
      <c r="R459" s="14">
        <v>124</v>
      </c>
      <c r="S459" s="10" t="s">
        <v>45</v>
      </c>
      <c r="T459" s="10" t="s">
        <v>75</v>
      </c>
      <c r="U459" s="13">
        <v>19</v>
      </c>
      <c r="V459" s="11">
        <v>2</v>
      </c>
      <c r="W459" s="13">
        <v>262.39999999999998</v>
      </c>
    </row>
    <row r="460" spans="1:23" x14ac:dyDescent="0.25">
      <c r="A460" s="9">
        <v>55958</v>
      </c>
      <c r="B460" s="10" t="s">
        <v>1000</v>
      </c>
      <c r="C460" s="9">
        <v>56763</v>
      </c>
      <c r="D460" s="10" t="s">
        <v>1000</v>
      </c>
      <c r="E460" s="11" t="s">
        <v>317</v>
      </c>
      <c r="F460" s="10" t="s">
        <v>998</v>
      </c>
      <c r="G460" s="12" t="s">
        <v>154</v>
      </c>
      <c r="H460" s="11" t="s">
        <v>36</v>
      </c>
      <c r="I460" s="11" t="s">
        <v>30</v>
      </c>
      <c r="J460" s="11" t="s">
        <v>31</v>
      </c>
      <c r="K460" s="11" t="s">
        <v>53</v>
      </c>
      <c r="L460" s="11">
        <v>2</v>
      </c>
      <c r="M460" s="13">
        <v>112.5</v>
      </c>
      <c r="N460" s="13">
        <v>112.5</v>
      </c>
      <c r="O460" s="13">
        <v>112.5</v>
      </c>
      <c r="P460" s="11">
        <v>5</v>
      </c>
      <c r="Q460" s="11">
        <v>2008</v>
      </c>
      <c r="R460" s="14">
        <v>75</v>
      </c>
      <c r="S460" s="10" t="s">
        <v>45</v>
      </c>
      <c r="T460" s="10" t="s">
        <v>75</v>
      </c>
      <c r="U460" s="13">
        <v>19</v>
      </c>
      <c r="V460" s="11">
        <v>2</v>
      </c>
      <c r="W460" s="13">
        <v>262.39999999999998</v>
      </c>
    </row>
    <row r="461" spans="1:23" x14ac:dyDescent="0.25">
      <c r="A461" s="9">
        <v>15399</v>
      </c>
      <c r="B461" s="10" t="s">
        <v>456</v>
      </c>
      <c r="C461" s="9">
        <v>56764</v>
      </c>
      <c r="D461" s="10" t="s">
        <v>1002</v>
      </c>
      <c r="E461" s="11" t="s">
        <v>72</v>
      </c>
      <c r="F461" s="10" t="s">
        <v>1003</v>
      </c>
      <c r="G461" s="12" t="s">
        <v>128</v>
      </c>
      <c r="H461" s="11" t="s">
        <v>36</v>
      </c>
      <c r="I461" s="11" t="s">
        <v>30</v>
      </c>
      <c r="J461" s="11" t="s">
        <v>31</v>
      </c>
      <c r="K461" s="11" t="s">
        <v>53</v>
      </c>
      <c r="L461" s="11">
        <v>2</v>
      </c>
      <c r="M461" s="13">
        <v>20</v>
      </c>
      <c r="N461" s="13">
        <v>20</v>
      </c>
      <c r="O461" s="13">
        <v>20</v>
      </c>
      <c r="P461" s="11">
        <v>9</v>
      </c>
      <c r="Q461" s="11">
        <v>2008</v>
      </c>
      <c r="R461" s="14">
        <v>10</v>
      </c>
      <c r="S461" s="10" t="s">
        <v>541</v>
      </c>
      <c r="T461" s="10" t="s">
        <v>624</v>
      </c>
      <c r="U461" s="13">
        <v>17.100000000000001</v>
      </c>
      <c r="V461" s="11">
        <v>2</v>
      </c>
      <c r="W461" s="13">
        <v>262</v>
      </c>
    </row>
    <row r="462" spans="1:23" x14ac:dyDescent="0.25">
      <c r="A462" s="9">
        <v>15399</v>
      </c>
      <c r="B462" s="10" t="s">
        <v>456</v>
      </c>
      <c r="C462" s="9">
        <v>56765</v>
      </c>
      <c r="D462" s="10" t="s">
        <v>1004</v>
      </c>
      <c r="E462" s="11" t="s">
        <v>72</v>
      </c>
      <c r="F462" s="10" t="s">
        <v>447</v>
      </c>
      <c r="G462" s="12" t="s">
        <v>128</v>
      </c>
      <c r="H462" s="11" t="s">
        <v>36</v>
      </c>
      <c r="I462" s="11" t="s">
        <v>30</v>
      </c>
      <c r="J462" s="11" t="s">
        <v>31</v>
      </c>
      <c r="K462" s="11" t="s">
        <v>53</v>
      </c>
      <c r="L462" s="11">
        <v>2</v>
      </c>
      <c r="M462" s="13">
        <v>28</v>
      </c>
      <c r="N462" s="13">
        <v>28</v>
      </c>
      <c r="O462" s="13">
        <v>28</v>
      </c>
      <c r="P462" s="11">
        <v>6</v>
      </c>
      <c r="Q462" s="11">
        <v>2009</v>
      </c>
      <c r="R462" s="14">
        <v>14</v>
      </c>
      <c r="S462" s="10" t="s">
        <v>541</v>
      </c>
      <c r="T462" s="10" t="s">
        <v>624</v>
      </c>
      <c r="U462" s="13">
        <v>16.3</v>
      </c>
      <c r="V462" s="11">
        <v>2</v>
      </c>
      <c r="W462" s="13">
        <v>255</v>
      </c>
    </row>
    <row r="463" spans="1:23" x14ac:dyDescent="0.25">
      <c r="A463" s="9">
        <v>15399</v>
      </c>
      <c r="B463" s="10" t="s">
        <v>456</v>
      </c>
      <c r="C463" s="9">
        <v>56765</v>
      </c>
      <c r="D463" s="10" t="s">
        <v>1004</v>
      </c>
      <c r="E463" s="11" t="s">
        <v>72</v>
      </c>
      <c r="F463" s="10" t="s">
        <v>447</v>
      </c>
      <c r="G463" s="12" t="s">
        <v>139</v>
      </c>
      <c r="H463" s="11" t="s">
        <v>36</v>
      </c>
      <c r="I463" s="11" t="s">
        <v>30</v>
      </c>
      <c r="J463" s="11" t="s">
        <v>31</v>
      </c>
      <c r="K463" s="11" t="s">
        <v>53</v>
      </c>
      <c r="L463" s="11">
        <v>2</v>
      </c>
      <c r="M463" s="13">
        <v>132</v>
      </c>
      <c r="N463" s="13">
        <v>132</v>
      </c>
      <c r="O463" s="13">
        <v>132</v>
      </c>
      <c r="P463" s="11">
        <v>6</v>
      </c>
      <c r="Q463" s="11">
        <v>2009</v>
      </c>
      <c r="R463" s="14">
        <v>66</v>
      </c>
      <c r="S463" s="10" t="s">
        <v>541</v>
      </c>
      <c r="T463" s="10" t="s">
        <v>624</v>
      </c>
      <c r="U463" s="13">
        <v>16.3</v>
      </c>
      <c r="V463" s="11">
        <v>2</v>
      </c>
      <c r="W463" s="13">
        <v>255</v>
      </c>
    </row>
    <row r="464" spans="1:23" x14ac:dyDescent="0.25">
      <c r="A464" s="9">
        <v>15399</v>
      </c>
      <c r="B464" s="10" t="s">
        <v>456</v>
      </c>
      <c r="C464" s="9">
        <v>56767</v>
      </c>
      <c r="D464" s="10" t="s">
        <v>1005</v>
      </c>
      <c r="E464" s="11" t="s">
        <v>822</v>
      </c>
      <c r="F464" s="10" t="s">
        <v>823</v>
      </c>
      <c r="G464" s="12" t="s">
        <v>128</v>
      </c>
      <c r="H464" s="11" t="s">
        <v>36</v>
      </c>
      <c r="I464" s="11" t="s">
        <v>30</v>
      </c>
      <c r="J464" s="11" t="s">
        <v>31</v>
      </c>
      <c r="K464" s="11" t="s">
        <v>53</v>
      </c>
      <c r="L464" s="11">
        <v>2</v>
      </c>
      <c r="M464" s="13">
        <v>146</v>
      </c>
      <c r="N464" s="13">
        <v>146</v>
      </c>
      <c r="O464" s="13">
        <v>146</v>
      </c>
      <c r="P464" s="11">
        <v>4</v>
      </c>
      <c r="Q464" s="11">
        <v>2009</v>
      </c>
      <c r="R464" s="14">
        <v>73</v>
      </c>
      <c r="S464" s="10" t="s">
        <v>541</v>
      </c>
      <c r="T464" s="10" t="s">
        <v>624</v>
      </c>
      <c r="U464" s="13">
        <v>18.600000000000001</v>
      </c>
      <c r="V464" s="11">
        <v>2</v>
      </c>
      <c r="W464" s="13">
        <v>255</v>
      </c>
    </row>
    <row r="465" spans="1:23" x14ac:dyDescent="0.25">
      <c r="A465" s="9">
        <v>15399</v>
      </c>
      <c r="B465" s="10" t="s">
        <v>456</v>
      </c>
      <c r="C465" s="9">
        <v>56770</v>
      </c>
      <c r="D465" s="10" t="s">
        <v>1006</v>
      </c>
      <c r="E465" s="11" t="s">
        <v>442</v>
      </c>
      <c r="F465" s="10" t="s">
        <v>792</v>
      </c>
      <c r="G465" s="12" t="s">
        <v>128</v>
      </c>
      <c r="H465" s="11" t="s">
        <v>36</v>
      </c>
      <c r="I465" s="11" t="s">
        <v>30</v>
      </c>
      <c r="J465" s="11" t="s">
        <v>31</v>
      </c>
      <c r="K465" s="11" t="s">
        <v>53</v>
      </c>
      <c r="L465" s="11">
        <v>2</v>
      </c>
      <c r="M465" s="13">
        <v>102</v>
      </c>
      <c r="N465" s="13">
        <v>102</v>
      </c>
      <c r="O465" s="13">
        <v>102</v>
      </c>
      <c r="P465" s="11">
        <v>5</v>
      </c>
      <c r="Q465" s="11">
        <v>2009</v>
      </c>
      <c r="R465" s="14">
        <v>51</v>
      </c>
      <c r="S465" s="10" t="s">
        <v>541</v>
      </c>
      <c r="T465" s="10" t="s">
        <v>624</v>
      </c>
      <c r="U465" s="13">
        <v>16.3</v>
      </c>
      <c r="V465" s="11">
        <v>2</v>
      </c>
      <c r="W465" s="13">
        <v>255</v>
      </c>
    </row>
    <row r="466" spans="1:23" x14ac:dyDescent="0.25">
      <c r="A466" s="9">
        <v>55963</v>
      </c>
      <c r="B466" s="10" t="s">
        <v>1007</v>
      </c>
      <c r="C466" s="9">
        <v>56771</v>
      </c>
      <c r="D466" s="10" t="s">
        <v>1008</v>
      </c>
      <c r="E466" s="11" t="s">
        <v>317</v>
      </c>
      <c r="F466" s="10" t="s">
        <v>1009</v>
      </c>
      <c r="G466" s="12" t="s">
        <v>128</v>
      </c>
      <c r="H466" s="11" t="s">
        <v>36</v>
      </c>
      <c r="I466" s="11" t="s">
        <v>30</v>
      </c>
      <c r="J466" s="11" t="s">
        <v>31</v>
      </c>
      <c r="K466" s="11" t="s">
        <v>53</v>
      </c>
      <c r="L466" s="11">
        <v>2</v>
      </c>
      <c r="M466" s="13">
        <v>60</v>
      </c>
      <c r="N466" s="13">
        <v>60</v>
      </c>
      <c r="O466" s="13">
        <v>60</v>
      </c>
      <c r="P466" s="11">
        <v>9</v>
      </c>
      <c r="Q466" s="11">
        <v>2008</v>
      </c>
      <c r="R466" s="14">
        <v>24</v>
      </c>
      <c r="S466" s="10" t="s">
        <v>255</v>
      </c>
      <c r="T466" s="10" t="s">
        <v>850</v>
      </c>
      <c r="U466" s="13">
        <v>19</v>
      </c>
      <c r="V466" s="11">
        <v>2</v>
      </c>
      <c r="W466" s="13">
        <v>262.39999999999998</v>
      </c>
    </row>
    <row r="467" spans="1:23" x14ac:dyDescent="0.25">
      <c r="A467" s="9">
        <v>49893</v>
      </c>
      <c r="B467" s="10" t="s">
        <v>634</v>
      </c>
      <c r="C467" s="9">
        <v>56773</v>
      </c>
      <c r="D467" s="10" t="s">
        <v>1010</v>
      </c>
      <c r="E467" s="11" t="s">
        <v>317</v>
      </c>
      <c r="F467" s="10" t="s">
        <v>1011</v>
      </c>
      <c r="G467" s="12" t="s">
        <v>128</v>
      </c>
      <c r="H467" s="11" t="s">
        <v>36</v>
      </c>
      <c r="I467" s="11" t="s">
        <v>30</v>
      </c>
      <c r="J467" s="11" t="s">
        <v>31</v>
      </c>
      <c r="K467" s="11" t="s">
        <v>53</v>
      </c>
      <c r="L467" s="11">
        <v>2</v>
      </c>
      <c r="M467" s="13">
        <v>150</v>
      </c>
      <c r="N467" s="13">
        <v>150</v>
      </c>
      <c r="O467" s="13">
        <v>150</v>
      </c>
      <c r="P467" s="11">
        <v>9</v>
      </c>
      <c r="Q467" s="11">
        <v>2008</v>
      </c>
      <c r="R467" s="14">
        <v>100</v>
      </c>
      <c r="S467" s="10" t="s">
        <v>45</v>
      </c>
      <c r="T467" s="10" t="s">
        <v>75</v>
      </c>
      <c r="U467" s="13">
        <v>19.5</v>
      </c>
      <c r="V467" s="11">
        <v>2</v>
      </c>
      <c r="W467" s="13">
        <v>263</v>
      </c>
    </row>
    <row r="468" spans="1:23" x14ac:dyDescent="0.25">
      <c r="A468" s="9">
        <v>49893</v>
      </c>
      <c r="B468" s="10" t="s">
        <v>634</v>
      </c>
      <c r="C468" s="9">
        <v>56774</v>
      </c>
      <c r="D468" s="10" t="s">
        <v>1012</v>
      </c>
      <c r="E468" s="11" t="s">
        <v>317</v>
      </c>
      <c r="F468" s="10" t="s">
        <v>466</v>
      </c>
      <c r="G468" s="12" t="s">
        <v>128</v>
      </c>
      <c r="H468" s="11" t="s">
        <v>36</v>
      </c>
      <c r="I468" s="11" t="s">
        <v>30</v>
      </c>
      <c r="J468" s="11" t="s">
        <v>31</v>
      </c>
      <c r="K468" s="11" t="s">
        <v>53</v>
      </c>
      <c r="L468" s="11">
        <v>2</v>
      </c>
      <c r="M468" s="13">
        <v>169.5</v>
      </c>
      <c r="N468" s="13">
        <v>169.5</v>
      </c>
      <c r="O468" s="13">
        <v>169.5</v>
      </c>
      <c r="P468" s="11">
        <v>11</v>
      </c>
      <c r="Q468" s="11">
        <v>2008</v>
      </c>
      <c r="R468" s="14">
        <v>113</v>
      </c>
      <c r="S468" s="10" t="s">
        <v>45</v>
      </c>
      <c r="T468" s="10" t="s">
        <v>75</v>
      </c>
      <c r="U468" s="13">
        <v>17.399999999999999</v>
      </c>
      <c r="V468" s="11">
        <v>2</v>
      </c>
      <c r="W468" s="13">
        <v>263</v>
      </c>
    </row>
    <row r="469" spans="1:23" x14ac:dyDescent="0.25">
      <c r="A469" s="9">
        <v>49893</v>
      </c>
      <c r="B469" s="10" t="s">
        <v>634</v>
      </c>
      <c r="C469" s="9">
        <v>56775</v>
      </c>
      <c r="D469" s="10" t="s">
        <v>1013</v>
      </c>
      <c r="E469" s="11" t="s">
        <v>317</v>
      </c>
      <c r="F469" s="10" t="s">
        <v>530</v>
      </c>
      <c r="G469" s="12" t="s">
        <v>128</v>
      </c>
      <c r="H469" s="11" t="s">
        <v>36</v>
      </c>
      <c r="I469" s="11" t="s">
        <v>30</v>
      </c>
      <c r="J469" s="11" t="s">
        <v>31</v>
      </c>
      <c r="K469" s="11" t="s">
        <v>53</v>
      </c>
      <c r="L469" s="11">
        <v>2</v>
      </c>
      <c r="M469" s="13">
        <v>120</v>
      </c>
      <c r="N469" s="13">
        <v>120</v>
      </c>
      <c r="O469" s="13">
        <v>120</v>
      </c>
      <c r="P469" s="11">
        <v>12</v>
      </c>
      <c r="Q469" s="11">
        <v>2007</v>
      </c>
      <c r="R469" s="14">
        <v>80</v>
      </c>
      <c r="S469" s="10" t="s">
        <v>45</v>
      </c>
      <c r="T469" s="10" t="s">
        <v>75</v>
      </c>
      <c r="U469" s="13">
        <v>18.600000000000001</v>
      </c>
      <c r="V469" s="11">
        <v>2</v>
      </c>
      <c r="W469" s="13">
        <v>263</v>
      </c>
    </row>
    <row r="470" spans="1:23" x14ac:dyDescent="0.25">
      <c r="A470" s="9">
        <v>49893</v>
      </c>
      <c r="B470" s="10" t="s">
        <v>634</v>
      </c>
      <c r="C470" s="9">
        <v>56776</v>
      </c>
      <c r="D470" s="10" t="s">
        <v>1014</v>
      </c>
      <c r="E470" s="11" t="s">
        <v>317</v>
      </c>
      <c r="F470" s="10" t="s">
        <v>318</v>
      </c>
      <c r="G470" s="12" t="s">
        <v>128</v>
      </c>
      <c r="H470" s="11" t="s">
        <v>36</v>
      </c>
      <c r="I470" s="11" t="s">
        <v>30</v>
      </c>
      <c r="J470" s="11" t="s">
        <v>31</v>
      </c>
      <c r="K470" s="11" t="s">
        <v>53</v>
      </c>
      <c r="L470" s="11">
        <v>2</v>
      </c>
      <c r="M470" s="13">
        <v>120</v>
      </c>
      <c r="N470" s="13">
        <v>120</v>
      </c>
      <c r="O470" s="13">
        <v>120</v>
      </c>
      <c r="P470" s="11">
        <v>6</v>
      </c>
      <c r="Q470" s="11">
        <v>2016</v>
      </c>
      <c r="R470" s="14">
        <v>67</v>
      </c>
      <c r="S470" s="10" t="s">
        <v>45</v>
      </c>
      <c r="T470" s="10" t="s">
        <v>1015</v>
      </c>
      <c r="U470" s="13">
        <v>17.899999999999999</v>
      </c>
      <c r="V470" s="11">
        <v>2</v>
      </c>
      <c r="W470" s="13">
        <v>262.39999999999998</v>
      </c>
    </row>
    <row r="471" spans="1:23" x14ac:dyDescent="0.25">
      <c r="A471" s="9">
        <v>55963</v>
      </c>
      <c r="B471" s="10" t="s">
        <v>1007</v>
      </c>
      <c r="C471" s="9">
        <v>56777</v>
      </c>
      <c r="D471" s="10" t="s">
        <v>1016</v>
      </c>
      <c r="E471" s="11" t="s">
        <v>980</v>
      </c>
      <c r="F471" s="10" t="s">
        <v>171</v>
      </c>
      <c r="G471" s="12" t="s">
        <v>1017</v>
      </c>
      <c r="H471" s="11" t="s">
        <v>36</v>
      </c>
      <c r="I471" s="11" t="s">
        <v>30</v>
      </c>
      <c r="J471" s="11" t="s">
        <v>31</v>
      </c>
      <c r="K471" s="11" t="s">
        <v>53</v>
      </c>
      <c r="L471" s="11">
        <v>2</v>
      </c>
      <c r="M471" s="13">
        <v>201.3</v>
      </c>
      <c r="N471" s="13">
        <v>201.3</v>
      </c>
      <c r="O471" s="13">
        <v>201.3</v>
      </c>
      <c r="P471" s="11">
        <v>3</v>
      </c>
      <c r="Q471" s="11">
        <v>2009</v>
      </c>
      <c r="R471" s="14">
        <v>122</v>
      </c>
      <c r="S471" s="10" t="s">
        <v>54</v>
      </c>
      <c r="T471" s="10" t="s">
        <v>512</v>
      </c>
      <c r="U471" s="13">
        <v>19</v>
      </c>
      <c r="V471" s="11">
        <v>2</v>
      </c>
      <c r="W471" s="13">
        <v>262.39999999999998</v>
      </c>
    </row>
    <row r="472" spans="1:23" x14ac:dyDescent="0.25">
      <c r="A472" s="9">
        <v>55963</v>
      </c>
      <c r="B472" s="10" t="s">
        <v>1007</v>
      </c>
      <c r="C472" s="9">
        <v>56777</v>
      </c>
      <c r="D472" s="10" t="s">
        <v>1016</v>
      </c>
      <c r="E472" s="11" t="s">
        <v>980</v>
      </c>
      <c r="F472" s="10" t="s">
        <v>171</v>
      </c>
      <c r="G472" s="12" t="s">
        <v>1018</v>
      </c>
      <c r="H472" s="11" t="s">
        <v>36</v>
      </c>
      <c r="I472" s="11" t="s">
        <v>30</v>
      </c>
      <c r="J472" s="11" t="s">
        <v>31</v>
      </c>
      <c r="K472" s="11" t="s">
        <v>53</v>
      </c>
      <c r="L472" s="11">
        <v>2</v>
      </c>
      <c r="M472" s="13">
        <v>100</v>
      </c>
      <c r="N472" s="13">
        <v>100</v>
      </c>
      <c r="O472" s="13">
        <v>100</v>
      </c>
      <c r="P472" s="11">
        <v>3</v>
      </c>
      <c r="Q472" s="11">
        <v>2009</v>
      </c>
      <c r="R472" s="14">
        <v>40</v>
      </c>
      <c r="S472" s="10" t="s">
        <v>255</v>
      </c>
      <c r="T472" s="10" t="s">
        <v>850</v>
      </c>
      <c r="U472" s="13">
        <v>19</v>
      </c>
      <c r="V472" s="11">
        <v>2</v>
      </c>
      <c r="W472" s="13">
        <v>262.39999999999998</v>
      </c>
    </row>
    <row r="473" spans="1:23" x14ac:dyDescent="0.25">
      <c r="A473" s="9">
        <v>55963</v>
      </c>
      <c r="B473" s="10" t="s">
        <v>1007</v>
      </c>
      <c r="C473" s="9">
        <v>56777</v>
      </c>
      <c r="D473" s="10" t="s">
        <v>1016</v>
      </c>
      <c r="E473" s="11" t="s">
        <v>980</v>
      </c>
      <c r="F473" s="10" t="s">
        <v>171</v>
      </c>
      <c r="G473" s="12" t="s">
        <v>1019</v>
      </c>
      <c r="H473" s="11" t="s">
        <v>36</v>
      </c>
      <c r="I473" s="11" t="s">
        <v>30</v>
      </c>
      <c r="J473" s="11" t="s">
        <v>31</v>
      </c>
      <c r="K473" s="11" t="s">
        <v>53</v>
      </c>
      <c r="L473" s="11">
        <v>2</v>
      </c>
      <c r="M473" s="13">
        <v>200</v>
      </c>
      <c r="N473" s="13">
        <v>200</v>
      </c>
      <c r="O473" s="13">
        <v>200</v>
      </c>
      <c r="P473" s="11">
        <v>12</v>
      </c>
      <c r="Q473" s="11">
        <v>2009</v>
      </c>
      <c r="R473" s="14">
        <v>133</v>
      </c>
      <c r="S473" s="10" t="s">
        <v>45</v>
      </c>
      <c r="T473" s="10" t="s">
        <v>75</v>
      </c>
      <c r="U473" s="13">
        <v>19</v>
      </c>
      <c r="V473" s="11">
        <v>2</v>
      </c>
      <c r="W473" s="13">
        <v>262.39999999999998</v>
      </c>
    </row>
    <row r="474" spans="1:23" x14ac:dyDescent="0.25">
      <c r="A474" s="9">
        <v>55963</v>
      </c>
      <c r="B474" s="10" t="s">
        <v>1007</v>
      </c>
      <c r="C474" s="9">
        <v>56777</v>
      </c>
      <c r="D474" s="10" t="s">
        <v>1016</v>
      </c>
      <c r="E474" s="11" t="s">
        <v>980</v>
      </c>
      <c r="F474" s="10" t="s">
        <v>171</v>
      </c>
      <c r="G474" s="12" t="s">
        <v>1020</v>
      </c>
      <c r="H474" s="11" t="s">
        <v>36</v>
      </c>
      <c r="I474" s="11" t="s">
        <v>30</v>
      </c>
      <c r="J474" s="11" t="s">
        <v>31</v>
      </c>
      <c r="K474" s="11" t="s">
        <v>53</v>
      </c>
      <c r="L474" s="11">
        <v>2</v>
      </c>
      <c r="M474" s="13">
        <v>99</v>
      </c>
      <c r="N474" s="13">
        <v>99</v>
      </c>
      <c r="O474" s="13">
        <v>99</v>
      </c>
      <c r="P474" s="11">
        <v>2</v>
      </c>
      <c r="Q474" s="11">
        <v>2009</v>
      </c>
      <c r="R474" s="14">
        <v>60</v>
      </c>
      <c r="S474" s="10" t="s">
        <v>54</v>
      </c>
      <c r="T474" s="10" t="s">
        <v>512</v>
      </c>
      <c r="U474" s="13">
        <v>19</v>
      </c>
      <c r="V474" s="11">
        <v>2</v>
      </c>
      <c r="W474" s="13">
        <v>262.39999999999998</v>
      </c>
    </row>
    <row r="475" spans="1:23" x14ac:dyDescent="0.25">
      <c r="A475" s="9">
        <v>55963</v>
      </c>
      <c r="B475" s="10" t="s">
        <v>1007</v>
      </c>
      <c r="C475" s="9">
        <v>56779</v>
      </c>
      <c r="D475" s="10" t="s">
        <v>1021</v>
      </c>
      <c r="E475" s="11" t="s">
        <v>317</v>
      </c>
      <c r="F475" s="10" t="s">
        <v>423</v>
      </c>
      <c r="G475" s="12" t="s">
        <v>128</v>
      </c>
      <c r="H475" s="11" t="s">
        <v>36</v>
      </c>
      <c r="I475" s="11" t="s">
        <v>30</v>
      </c>
      <c r="J475" s="11" t="s">
        <v>31</v>
      </c>
      <c r="K475" s="11" t="s">
        <v>53</v>
      </c>
      <c r="L475" s="11">
        <v>2</v>
      </c>
      <c r="M475" s="13">
        <v>150</v>
      </c>
      <c r="N475" s="13">
        <v>150</v>
      </c>
      <c r="O475" s="13">
        <v>150</v>
      </c>
      <c r="P475" s="11">
        <v>10</v>
      </c>
      <c r="Q475" s="11">
        <v>2008</v>
      </c>
      <c r="R475" s="14">
        <v>50</v>
      </c>
      <c r="S475" s="10" t="s">
        <v>54</v>
      </c>
      <c r="T475" s="10" t="s">
        <v>146</v>
      </c>
      <c r="U475" s="13">
        <v>19</v>
      </c>
      <c r="V475" s="11">
        <v>2</v>
      </c>
      <c r="W475" s="13">
        <v>262.39999999999998</v>
      </c>
    </row>
    <row r="476" spans="1:23" x14ac:dyDescent="0.25">
      <c r="A476" s="9">
        <v>12199</v>
      </c>
      <c r="B476" s="10" t="s">
        <v>1022</v>
      </c>
      <c r="C476" s="9">
        <v>56782</v>
      </c>
      <c r="D476" s="10" t="s">
        <v>1023</v>
      </c>
      <c r="E476" s="11" t="s">
        <v>691</v>
      </c>
      <c r="F476" s="10" t="s">
        <v>1024</v>
      </c>
      <c r="G476" s="12" t="s">
        <v>1025</v>
      </c>
      <c r="H476" s="11" t="s">
        <v>36</v>
      </c>
      <c r="I476" s="11" t="s">
        <v>30</v>
      </c>
      <c r="J476" s="11" t="s">
        <v>31</v>
      </c>
      <c r="K476" s="11" t="s">
        <v>32</v>
      </c>
      <c r="L476" s="11">
        <v>1</v>
      </c>
      <c r="M476" s="13">
        <v>30</v>
      </c>
      <c r="N476" s="13">
        <v>30</v>
      </c>
      <c r="O476" s="13">
        <v>30</v>
      </c>
      <c r="P476" s="11">
        <v>12</v>
      </c>
      <c r="Q476" s="11">
        <v>2007</v>
      </c>
      <c r="R476" s="14">
        <v>20</v>
      </c>
      <c r="S476" s="10" t="s">
        <v>45</v>
      </c>
      <c r="T476" s="10" t="s">
        <v>75</v>
      </c>
      <c r="U476" s="13">
        <v>12</v>
      </c>
      <c r="V476" s="11">
        <v>2</v>
      </c>
      <c r="W476" s="13">
        <v>262.5</v>
      </c>
    </row>
    <row r="477" spans="1:23" x14ac:dyDescent="0.25">
      <c r="A477" s="9">
        <v>55981</v>
      </c>
      <c r="B477" s="10" t="s">
        <v>1026</v>
      </c>
      <c r="C477" s="9">
        <v>56783</v>
      </c>
      <c r="D477" s="10" t="s">
        <v>1026</v>
      </c>
      <c r="E477" s="11" t="s">
        <v>317</v>
      </c>
      <c r="F477" s="10" t="s">
        <v>318</v>
      </c>
      <c r="G477" s="12" t="s">
        <v>128</v>
      </c>
      <c r="H477" s="11" t="s">
        <v>36</v>
      </c>
      <c r="I477" s="11" t="s">
        <v>30</v>
      </c>
      <c r="J477" s="11" t="s">
        <v>31</v>
      </c>
      <c r="K477" s="11" t="s">
        <v>53</v>
      </c>
      <c r="L477" s="11">
        <v>2</v>
      </c>
      <c r="M477" s="13">
        <v>121.9</v>
      </c>
      <c r="N477" s="13">
        <v>121.9</v>
      </c>
      <c r="O477" s="13">
        <v>121.9</v>
      </c>
      <c r="P477" s="11">
        <v>12</v>
      </c>
      <c r="Q477" s="11">
        <v>2008</v>
      </c>
      <c r="R477" s="14">
        <v>53</v>
      </c>
      <c r="S477" s="10" t="s">
        <v>172</v>
      </c>
      <c r="T477" s="10" t="s">
        <v>620</v>
      </c>
      <c r="U477" s="13">
        <v>27</v>
      </c>
      <c r="V477" s="11">
        <v>2</v>
      </c>
      <c r="W477" s="13">
        <v>240</v>
      </c>
    </row>
    <row r="478" spans="1:23" x14ac:dyDescent="0.25">
      <c r="A478" s="9">
        <v>55990</v>
      </c>
      <c r="B478" s="10" t="s">
        <v>1027</v>
      </c>
      <c r="C478" s="9">
        <v>56784</v>
      </c>
      <c r="D478" s="10" t="s">
        <v>1028</v>
      </c>
      <c r="E478" s="11" t="s">
        <v>407</v>
      </c>
      <c r="F478" s="10" t="s">
        <v>1029</v>
      </c>
      <c r="G478" s="12" t="s">
        <v>128</v>
      </c>
      <c r="H478" s="11" t="s">
        <v>36</v>
      </c>
      <c r="I478" s="11" t="s">
        <v>30</v>
      </c>
      <c r="J478" s="11" t="s">
        <v>31</v>
      </c>
      <c r="K478" s="11" t="s">
        <v>53</v>
      </c>
      <c r="L478" s="11">
        <v>2</v>
      </c>
      <c r="M478" s="13">
        <v>105</v>
      </c>
      <c r="N478" s="13">
        <v>105</v>
      </c>
      <c r="O478" s="13">
        <v>105</v>
      </c>
      <c r="P478" s="11">
        <v>12</v>
      </c>
      <c r="Q478" s="11">
        <v>2008</v>
      </c>
      <c r="R478" s="14">
        <v>35</v>
      </c>
      <c r="S478" s="10" t="s">
        <v>54</v>
      </c>
      <c r="T478" s="10" t="s">
        <v>146</v>
      </c>
      <c r="U478" s="13">
        <v>18.3</v>
      </c>
      <c r="V478" s="11">
        <v>2</v>
      </c>
      <c r="W478" s="13">
        <v>262</v>
      </c>
    </row>
    <row r="479" spans="1:23" x14ac:dyDescent="0.25">
      <c r="A479" s="9">
        <v>55990</v>
      </c>
      <c r="B479" s="10" t="s">
        <v>1027</v>
      </c>
      <c r="C479" s="9">
        <v>56784</v>
      </c>
      <c r="D479" s="10" t="s">
        <v>1028</v>
      </c>
      <c r="E479" s="11" t="s">
        <v>407</v>
      </c>
      <c r="F479" s="10" t="s">
        <v>1029</v>
      </c>
      <c r="G479" s="12" t="s">
        <v>139</v>
      </c>
      <c r="H479" s="11" t="s">
        <v>36</v>
      </c>
      <c r="I479" s="11" t="s">
        <v>30</v>
      </c>
      <c r="J479" s="11" t="s">
        <v>31</v>
      </c>
      <c r="K479" s="11" t="s">
        <v>53</v>
      </c>
      <c r="L479" s="11">
        <v>2</v>
      </c>
      <c r="M479" s="13">
        <v>96</v>
      </c>
      <c r="N479" s="13">
        <v>96</v>
      </c>
      <c r="O479" s="13">
        <v>96</v>
      </c>
      <c r="P479" s="11">
        <v>12</v>
      </c>
      <c r="Q479" s="11">
        <v>2008</v>
      </c>
      <c r="R479" s="14">
        <v>32</v>
      </c>
      <c r="S479" s="10" t="s">
        <v>54</v>
      </c>
      <c r="T479" s="10" t="s">
        <v>146</v>
      </c>
      <c r="U479" s="13">
        <v>17.600000000000001</v>
      </c>
      <c r="V479" s="11">
        <v>2</v>
      </c>
      <c r="W479" s="13">
        <v>262</v>
      </c>
    </row>
    <row r="480" spans="1:23" x14ac:dyDescent="0.25">
      <c r="A480" s="9">
        <v>15399</v>
      </c>
      <c r="B480" s="10" t="s">
        <v>456</v>
      </c>
      <c r="C480" s="9">
        <v>56789</v>
      </c>
      <c r="D480" s="10" t="s">
        <v>1030</v>
      </c>
      <c r="E480" s="11" t="s">
        <v>322</v>
      </c>
      <c r="F480" s="10" t="s">
        <v>410</v>
      </c>
      <c r="G480" s="12" t="s">
        <v>128</v>
      </c>
      <c r="H480" s="11" t="s">
        <v>36</v>
      </c>
      <c r="I480" s="11" t="s">
        <v>30</v>
      </c>
      <c r="J480" s="11" t="s">
        <v>31</v>
      </c>
      <c r="K480" s="11" t="s">
        <v>53</v>
      </c>
      <c r="L480" s="11">
        <v>2</v>
      </c>
      <c r="M480" s="13">
        <v>98.7</v>
      </c>
      <c r="N480" s="13">
        <v>98.7</v>
      </c>
      <c r="O480" s="13">
        <v>98.7</v>
      </c>
      <c r="P480" s="11">
        <v>1</v>
      </c>
      <c r="Q480" s="11">
        <v>2009</v>
      </c>
      <c r="R480" s="14">
        <v>47</v>
      </c>
      <c r="S480" s="10" t="s">
        <v>80</v>
      </c>
      <c r="T480" s="10" t="s">
        <v>1031</v>
      </c>
      <c r="U480" s="13">
        <v>14.3</v>
      </c>
      <c r="V480" s="11">
        <v>4</v>
      </c>
      <c r="W480" s="13">
        <v>259</v>
      </c>
    </row>
    <row r="481" spans="1:23" x14ac:dyDescent="0.25">
      <c r="A481" s="9">
        <v>15399</v>
      </c>
      <c r="B481" s="10" t="s">
        <v>456</v>
      </c>
      <c r="C481" s="9">
        <v>56790</v>
      </c>
      <c r="D481" s="10" t="s">
        <v>1032</v>
      </c>
      <c r="E481" s="11" t="s">
        <v>322</v>
      </c>
      <c r="F481" s="10" t="s">
        <v>458</v>
      </c>
      <c r="G481" s="12" t="s">
        <v>128</v>
      </c>
      <c r="H481" s="11" t="s">
        <v>36</v>
      </c>
      <c r="I481" s="11" t="s">
        <v>30</v>
      </c>
      <c r="J481" s="11" t="s">
        <v>31</v>
      </c>
      <c r="K481" s="11" t="s">
        <v>53</v>
      </c>
      <c r="L481" s="11">
        <v>2</v>
      </c>
      <c r="M481" s="13">
        <v>100.8</v>
      </c>
      <c r="N481" s="13">
        <v>100.8</v>
      </c>
      <c r="O481" s="13">
        <v>100.8</v>
      </c>
      <c r="P481" s="11">
        <v>2</v>
      </c>
      <c r="Q481" s="11">
        <v>2009</v>
      </c>
      <c r="R481" s="14">
        <v>48</v>
      </c>
      <c r="S481" s="10" t="s">
        <v>80</v>
      </c>
      <c r="T481" s="10" t="s">
        <v>725</v>
      </c>
      <c r="U481" s="13">
        <v>16</v>
      </c>
      <c r="V481" s="11">
        <v>2</v>
      </c>
      <c r="W481" s="13">
        <v>259</v>
      </c>
    </row>
    <row r="482" spans="1:23" x14ac:dyDescent="0.25">
      <c r="A482" s="9">
        <v>15399</v>
      </c>
      <c r="B482" s="10" t="s">
        <v>456</v>
      </c>
      <c r="C482" s="9">
        <v>56791</v>
      </c>
      <c r="D482" s="10" t="s">
        <v>1033</v>
      </c>
      <c r="E482" s="11" t="s">
        <v>144</v>
      </c>
      <c r="F482" s="10" t="s">
        <v>199</v>
      </c>
      <c r="G482" s="12" t="s">
        <v>128</v>
      </c>
      <c r="H482" s="11" t="s">
        <v>36</v>
      </c>
      <c r="I482" s="11" t="s">
        <v>30</v>
      </c>
      <c r="J482" s="11" t="s">
        <v>31</v>
      </c>
      <c r="K482" s="11" t="s">
        <v>53</v>
      </c>
      <c r="L482" s="11">
        <v>2</v>
      </c>
      <c r="M482" s="13">
        <v>45</v>
      </c>
      <c r="N482" s="13">
        <v>45</v>
      </c>
      <c r="O482" s="13">
        <v>45</v>
      </c>
      <c r="P482" s="11">
        <v>4</v>
      </c>
      <c r="Q482" s="11">
        <v>2008</v>
      </c>
      <c r="R482" s="14">
        <v>30</v>
      </c>
      <c r="S482" s="10" t="s">
        <v>267</v>
      </c>
      <c r="T482" s="10" t="s">
        <v>1034</v>
      </c>
      <c r="U482" s="13">
        <v>17</v>
      </c>
      <c r="V482" s="11">
        <v>2</v>
      </c>
      <c r="W482" s="13">
        <v>226</v>
      </c>
    </row>
    <row r="483" spans="1:23" x14ac:dyDescent="0.25">
      <c r="A483" s="9">
        <v>15399</v>
      </c>
      <c r="B483" s="10" t="s">
        <v>456</v>
      </c>
      <c r="C483" s="9">
        <v>56792</v>
      </c>
      <c r="D483" s="10" t="s">
        <v>1035</v>
      </c>
      <c r="E483" s="11" t="s">
        <v>186</v>
      </c>
      <c r="F483" s="10" t="s">
        <v>1036</v>
      </c>
      <c r="G483" s="12" t="s">
        <v>128</v>
      </c>
      <c r="H483" s="11" t="s">
        <v>36</v>
      </c>
      <c r="I483" s="11" t="s">
        <v>30</v>
      </c>
      <c r="J483" s="11" t="s">
        <v>31</v>
      </c>
      <c r="K483" s="11" t="s">
        <v>53</v>
      </c>
      <c r="L483" s="11">
        <v>2</v>
      </c>
      <c r="M483" s="13">
        <v>50.4</v>
      </c>
      <c r="N483" s="13">
        <v>50.4</v>
      </c>
      <c r="O483" s="13">
        <v>50.4</v>
      </c>
      <c r="P483" s="11">
        <v>4</v>
      </c>
      <c r="Q483" s="11">
        <v>2009</v>
      </c>
      <c r="R483" s="14">
        <v>24</v>
      </c>
      <c r="S483" s="10" t="s">
        <v>80</v>
      </c>
      <c r="T483" s="10" t="s">
        <v>725</v>
      </c>
      <c r="U483" s="13">
        <v>17.899999999999999</v>
      </c>
      <c r="V483" s="11">
        <v>2</v>
      </c>
      <c r="W483" s="13">
        <v>262.39999999999998</v>
      </c>
    </row>
    <row r="484" spans="1:23" x14ac:dyDescent="0.25">
      <c r="A484" s="9">
        <v>15399</v>
      </c>
      <c r="B484" s="10" t="s">
        <v>456</v>
      </c>
      <c r="C484" s="9">
        <v>56793</v>
      </c>
      <c r="D484" s="10" t="s">
        <v>1037</v>
      </c>
      <c r="E484" s="11" t="s">
        <v>78</v>
      </c>
      <c r="F484" s="10" t="s">
        <v>569</v>
      </c>
      <c r="G484" s="12" t="s">
        <v>128</v>
      </c>
      <c r="H484" s="11" t="s">
        <v>36</v>
      </c>
      <c r="I484" s="11" t="s">
        <v>30</v>
      </c>
      <c r="J484" s="11" t="s">
        <v>31</v>
      </c>
      <c r="K484" s="11" t="s">
        <v>53</v>
      </c>
      <c r="L484" s="11">
        <v>2</v>
      </c>
      <c r="M484" s="13">
        <v>99</v>
      </c>
      <c r="N484" s="13">
        <v>99</v>
      </c>
      <c r="O484" s="13">
        <v>99</v>
      </c>
      <c r="P484" s="11">
        <v>12</v>
      </c>
      <c r="Q484" s="11">
        <v>2008</v>
      </c>
      <c r="R484" s="14">
        <v>66</v>
      </c>
      <c r="S484" s="10" t="s">
        <v>45</v>
      </c>
      <c r="T484" s="10" t="s">
        <v>75</v>
      </c>
      <c r="U484" s="13">
        <v>15.5</v>
      </c>
      <c r="V484" s="11">
        <v>2</v>
      </c>
      <c r="W484" s="13">
        <v>262</v>
      </c>
    </row>
    <row r="485" spans="1:23" x14ac:dyDescent="0.25">
      <c r="A485" s="9">
        <v>15399</v>
      </c>
      <c r="B485" s="10" t="s">
        <v>456</v>
      </c>
      <c r="C485" s="9">
        <v>56794</v>
      </c>
      <c r="D485" s="10" t="s">
        <v>1038</v>
      </c>
      <c r="E485" s="11" t="s">
        <v>78</v>
      </c>
      <c r="F485" s="10" t="s">
        <v>332</v>
      </c>
      <c r="G485" s="12" t="s">
        <v>128</v>
      </c>
      <c r="H485" s="11" t="s">
        <v>36</v>
      </c>
      <c r="I485" s="11" t="s">
        <v>30</v>
      </c>
      <c r="J485" s="11" t="s">
        <v>31</v>
      </c>
      <c r="K485" s="11" t="s">
        <v>53</v>
      </c>
      <c r="L485" s="11">
        <v>2</v>
      </c>
      <c r="M485" s="13">
        <v>49.5</v>
      </c>
      <c r="N485" s="13">
        <v>49.5</v>
      </c>
      <c r="O485" s="13">
        <v>49.5</v>
      </c>
      <c r="P485" s="11">
        <v>2</v>
      </c>
      <c r="Q485" s="11">
        <v>2009</v>
      </c>
      <c r="R485" s="14">
        <v>33</v>
      </c>
      <c r="S485" s="10" t="s">
        <v>45</v>
      </c>
      <c r="T485" s="10" t="s">
        <v>75</v>
      </c>
      <c r="U485" s="13">
        <v>16.100000000000001</v>
      </c>
      <c r="V485" s="11">
        <v>2</v>
      </c>
      <c r="W485" s="13">
        <v>269</v>
      </c>
    </row>
    <row r="486" spans="1:23" x14ac:dyDescent="0.25">
      <c r="A486" s="9">
        <v>15399</v>
      </c>
      <c r="B486" s="10" t="s">
        <v>456</v>
      </c>
      <c r="C486" s="9">
        <v>56795</v>
      </c>
      <c r="D486" s="10" t="s">
        <v>1039</v>
      </c>
      <c r="E486" s="11" t="s">
        <v>317</v>
      </c>
      <c r="F486" s="10" t="s">
        <v>956</v>
      </c>
      <c r="G486" s="12" t="s">
        <v>128</v>
      </c>
      <c r="H486" s="11" t="s">
        <v>36</v>
      </c>
      <c r="I486" s="11" t="s">
        <v>30</v>
      </c>
      <c r="J486" s="11" t="s">
        <v>31</v>
      </c>
      <c r="K486" s="11" t="s">
        <v>53</v>
      </c>
      <c r="L486" s="11">
        <v>2</v>
      </c>
      <c r="M486" s="13">
        <v>201.6</v>
      </c>
      <c r="N486" s="13">
        <v>201.6</v>
      </c>
      <c r="O486" s="13">
        <v>201.6</v>
      </c>
      <c r="P486" s="11">
        <v>4</v>
      </c>
      <c r="Q486" s="11">
        <v>2009</v>
      </c>
      <c r="R486" s="14">
        <v>84</v>
      </c>
      <c r="S486" s="10" t="s">
        <v>267</v>
      </c>
      <c r="T486" s="10" t="s">
        <v>1040</v>
      </c>
      <c r="U486" s="13">
        <v>17.3</v>
      </c>
      <c r="V486" s="11">
        <v>2</v>
      </c>
      <c r="W486" s="13">
        <v>269</v>
      </c>
    </row>
    <row r="487" spans="1:23" x14ac:dyDescent="0.25">
      <c r="A487" s="9">
        <v>15399</v>
      </c>
      <c r="B487" s="10" t="s">
        <v>456</v>
      </c>
      <c r="C487" s="9">
        <v>56796</v>
      </c>
      <c r="D487" s="10" t="s">
        <v>1041</v>
      </c>
      <c r="E487" s="11" t="s">
        <v>442</v>
      </c>
      <c r="F487" s="10" t="s">
        <v>1042</v>
      </c>
      <c r="G487" s="12" t="s">
        <v>128</v>
      </c>
      <c r="H487" s="11" t="s">
        <v>36</v>
      </c>
      <c r="I487" s="11" t="s">
        <v>30</v>
      </c>
      <c r="J487" s="11" t="s">
        <v>31</v>
      </c>
      <c r="K487" s="11" t="s">
        <v>53</v>
      </c>
      <c r="L487" s="11">
        <v>2</v>
      </c>
      <c r="M487" s="13">
        <v>50.4</v>
      </c>
      <c r="N487" s="13">
        <v>50.4</v>
      </c>
      <c r="O487" s="13">
        <v>50.4</v>
      </c>
      <c r="P487" s="11">
        <v>4</v>
      </c>
      <c r="Q487" s="11">
        <v>2012</v>
      </c>
      <c r="R487" s="14">
        <v>23</v>
      </c>
      <c r="S487" s="10" t="s">
        <v>541</v>
      </c>
      <c r="T487" s="10" t="s">
        <v>962</v>
      </c>
      <c r="U487" s="13">
        <v>15.8</v>
      </c>
      <c r="V487" s="11">
        <v>2</v>
      </c>
      <c r="W487" s="13">
        <v>255</v>
      </c>
    </row>
    <row r="488" spans="1:23" x14ac:dyDescent="0.25">
      <c r="A488" s="9">
        <v>55992</v>
      </c>
      <c r="B488" s="10" t="s">
        <v>1043</v>
      </c>
      <c r="C488" s="9">
        <v>56797</v>
      </c>
      <c r="D488" s="10" t="s">
        <v>1044</v>
      </c>
      <c r="E488" s="11" t="s">
        <v>72</v>
      </c>
      <c r="F488" s="10" t="s">
        <v>73</v>
      </c>
      <c r="G488" s="12" t="s">
        <v>128</v>
      </c>
      <c r="H488" s="11" t="s">
        <v>36</v>
      </c>
      <c r="I488" s="11" t="s">
        <v>30</v>
      </c>
      <c r="J488" s="11" t="s">
        <v>31</v>
      </c>
      <c r="K488" s="11" t="s">
        <v>53</v>
      </c>
      <c r="L488" s="11">
        <v>2</v>
      </c>
      <c r="M488" s="13">
        <v>300</v>
      </c>
      <c r="N488" s="13">
        <v>300</v>
      </c>
      <c r="O488" s="13">
        <v>300</v>
      </c>
      <c r="P488" s="11">
        <v>10</v>
      </c>
      <c r="Q488" s="11">
        <v>2008</v>
      </c>
      <c r="R488" s="14">
        <v>182</v>
      </c>
      <c r="S488" s="10" t="s">
        <v>54</v>
      </c>
      <c r="T488" s="10" t="s">
        <v>512</v>
      </c>
      <c r="U488" s="13">
        <v>15.8</v>
      </c>
      <c r="V488" s="11">
        <v>2</v>
      </c>
      <c r="W488" s="13">
        <v>265</v>
      </c>
    </row>
    <row r="489" spans="1:23" x14ac:dyDescent="0.25">
      <c r="A489" s="9">
        <v>8797</v>
      </c>
      <c r="B489" s="10" t="s">
        <v>1045</v>
      </c>
      <c r="C489" s="9">
        <v>56800</v>
      </c>
      <c r="D489" s="10" t="s">
        <v>1046</v>
      </c>
      <c r="E489" s="11" t="s">
        <v>137</v>
      </c>
      <c r="F489" s="10" t="s">
        <v>1047</v>
      </c>
      <c r="G489" s="12" t="s">
        <v>1048</v>
      </c>
      <c r="H489" s="11" t="s">
        <v>36</v>
      </c>
      <c r="I489" s="11" t="s">
        <v>30</v>
      </c>
      <c r="J489" s="11" t="s">
        <v>31</v>
      </c>
      <c r="K489" s="11" t="s">
        <v>32</v>
      </c>
      <c r="L489" s="11">
        <v>1</v>
      </c>
      <c r="M489" s="13">
        <v>1.8</v>
      </c>
      <c r="N489" s="13">
        <v>1.8</v>
      </c>
      <c r="O489" s="13">
        <v>1.8</v>
      </c>
      <c r="P489" s="11">
        <v>5</v>
      </c>
      <c r="Q489" s="11">
        <v>2006</v>
      </c>
      <c r="R489" s="14">
        <v>1</v>
      </c>
      <c r="S489" s="10" t="s">
        <v>54</v>
      </c>
      <c r="T489" s="10" t="s">
        <v>507</v>
      </c>
      <c r="U489" s="13">
        <v>12</v>
      </c>
      <c r="V489" s="11">
        <v>1</v>
      </c>
      <c r="W489" s="13">
        <v>220</v>
      </c>
    </row>
    <row r="490" spans="1:23" x14ac:dyDescent="0.25">
      <c r="A490" s="9">
        <v>55918</v>
      </c>
      <c r="B490" s="10" t="s">
        <v>958</v>
      </c>
      <c r="C490" s="9">
        <v>56804</v>
      </c>
      <c r="D490" s="10" t="s">
        <v>1049</v>
      </c>
      <c r="E490" s="11" t="s">
        <v>510</v>
      </c>
      <c r="F490" s="10" t="s">
        <v>960</v>
      </c>
      <c r="G490" s="12" t="s">
        <v>1050</v>
      </c>
      <c r="H490" s="11" t="s">
        <v>36</v>
      </c>
      <c r="I490" s="11" t="s">
        <v>30</v>
      </c>
      <c r="J490" s="11" t="s">
        <v>31</v>
      </c>
      <c r="K490" s="11" t="s">
        <v>53</v>
      </c>
      <c r="L490" s="11">
        <v>2</v>
      </c>
      <c r="M490" s="13">
        <v>123</v>
      </c>
      <c r="N490" s="13">
        <v>123</v>
      </c>
      <c r="O490" s="13">
        <v>123</v>
      </c>
      <c r="P490" s="11">
        <v>12</v>
      </c>
      <c r="Q490" s="11">
        <v>2008</v>
      </c>
      <c r="R490" s="14">
        <v>82</v>
      </c>
      <c r="S490" s="10" t="s">
        <v>969</v>
      </c>
      <c r="T490" s="10" t="s">
        <v>970</v>
      </c>
      <c r="U490" s="13">
        <v>19</v>
      </c>
      <c r="V490" s="11">
        <v>2</v>
      </c>
      <c r="W490" s="13">
        <v>262.39999999999998</v>
      </c>
    </row>
    <row r="491" spans="1:23" x14ac:dyDescent="0.25">
      <c r="A491" s="9">
        <v>55918</v>
      </c>
      <c r="B491" s="10" t="s">
        <v>958</v>
      </c>
      <c r="C491" s="9">
        <v>56805</v>
      </c>
      <c r="D491" s="10" t="s">
        <v>1051</v>
      </c>
      <c r="E491" s="11" t="s">
        <v>66</v>
      </c>
      <c r="F491" s="10" t="s">
        <v>1052</v>
      </c>
      <c r="G491" s="12" t="s">
        <v>128</v>
      </c>
      <c r="H491" s="11" t="s">
        <v>36</v>
      </c>
      <c r="I491" s="11" t="s">
        <v>30</v>
      </c>
      <c r="J491" s="11" t="s">
        <v>31</v>
      </c>
      <c r="K491" s="11" t="s">
        <v>53</v>
      </c>
      <c r="L491" s="11">
        <v>2</v>
      </c>
      <c r="M491" s="13">
        <v>100.5</v>
      </c>
      <c r="N491" s="13">
        <v>100.5</v>
      </c>
      <c r="O491" s="13">
        <v>100.5</v>
      </c>
      <c r="P491" s="11">
        <v>7</v>
      </c>
      <c r="Q491" s="11">
        <v>2009</v>
      </c>
      <c r="R491" s="14">
        <v>67</v>
      </c>
      <c r="S491" s="10" t="s">
        <v>969</v>
      </c>
      <c r="T491" s="10" t="s">
        <v>1053</v>
      </c>
      <c r="U491" s="13">
        <v>16.8</v>
      </c>
      <c r="V491" s="11">
        <v>3</v>
      </c>
      <c r="W491" s="13">
        <v>262.39999999999998</v>
      </c>
    </row>
    <row r="492" spans="1:23" x14ac:dyDescent="0.25">
      <c r="A492" s="9">
        <v>12341</v>
      </c>
      <c r="B492" s="10" t="s">
        <v>592</v>
      </c>
      <c r="C492" s="9">
        <v>56809</v>
      </c>
      <c r="D492" s="10" t="s">
        <v>1054</v>
      </c>
      <c r="E492" s="11" t="s">
        <v>72</v>
      </c>
      <c r="F492" s="10" t="s">
        <v>698</v>
      </c>
      <c r="G492" s="12" t="s">
        <v>599</v>
      </c>
      <c r="H492" s="11" t="s">
        <v>36</v>
      </c>
      <c r="I492" s="11" t="s">
        <v>30</v>
      </c>
      <c r="J492" s="11" t="s">
        <v>31</v>
      </c>
      <c r="K492" s="11" t="s">
        <v>32</v>
      </c>
      <c r="L492" s="11">
        <v>1</v>
      </c>
      <c r="M492" s="13">
        <v>150</v>
      </c>
      <c r="N492" s="13">
        <v>150</v>
      </c>
      <c r="O492" s="13">
        <v>150</v>
      </c>
      <c r="P492" s="11">
        <v>12</v>
      </c>
      <c r="Q492" s="11">
        <v>2008</v>
      </c>
      <c r="R492" s="14">
        <v>100</v>
      </c>
      <c r="S492" s="10" t="s">
        <v>45</v>
      </c>
      <c r="T492" s="10" t="s">
        <v>75</v>
      </c>
      <c r="U492" s="13">
        <v>16.8</v>
      </c>
      <c r="V492" s="11">
        <v>3</v>
      </c>
      <c r="W492" s="13">
        <v>263</v>
      </c>
    </row>
    <row r="493" spans="1:23" x14ac:dyDescent="0.25">
      <c r="A493" s="9">
        <v>12341</v>
      </c>
      <c r="B493" s="10" t="s">
        <v>592</v>
      </c>
      <c r="C493" s="9">
        <v>56810</v>
      </c>
      <c r="D493" s="10" t="s">
        <v>1055</v>
      </c>
      <c r="E493" s="11" t="s">
        <v>72</v>
      </c>
      <c r="F493" s="10" t="s">
        <v>1056</v>
      </c>
      <c r="G493" s="12" t="s">
        <v>1057</v>
      </c>
      <c r="H493" s="11" t="s">
        <v>36</v>
      </c>
      <c r="I493" s="11" t="s">
        <v>30</v>
      </c>
      <c r="J493" s="11" t="s">
        <v>31</v>
      </c>
      <c r="K493" s="11" t="s">
        <v>32</v>
      </c>
      <c r="L493" s="11">
        <v>1</v>
      </c>
      <c r="M493" s="13">
        <v>174.8</v>
      </c>
      <c r="N493" s="13">
        <v>174.8</v>
      </c>
      <c r="O493" s="13">
        <v>174.8</v>
      </c>
      <c r="P493" s="11">
        <v>12</v>
      </c>
      <c r="Q493" s="11">
        <v>2008</v>
      </c>
      <c r="R493" s="14">
        <v>76</v>
      </c>
      <c r="S493" s="10" t="s">
        <v>172</v>
      </c>
      <c r="T493" s="10" t="s">
        <v>620</v>
      </c>
      <c r="U493" s="13">
        <v>16.8</v>
      </c>
      <c r="V493" s="11">
        <v>3</v>
      </c>
      <c r="W493" s="13">
        <v>262.39999999999998</v>
      </c>
    </row>
    <row r="494" spans="1:23" x14ac:dyDescent="0.25">
      <c r="A494" s="9">
        <v>12341</v>
      </c>
      <c r="B494" s="10" t="s">
        <v>592</v>
      </c>
      <c r="C494" s="9">
        <v>56811</v>
      </c>
      <c r="D494" s="10" t="s">
        <v>1058</v>
      </c>
      <c r="E494" s="11" t="s">
        <v>72</v>
      </c>
      <c r="F494" s="10" t="s">
        <v>1059</v>
      </c>
      <c r="G494" s="12" t="s">
        <v>1060</v>
      </c>
      <c r="H494" s="11" t="s">
        <v>36</v>
      </c>
      <c r="I494" s="11" t="s">
        <v>30</v>
      </c>
      <c r="J494" s="11" t="s">
        <v>31</v>
      </c>
      <c r="K494" s="11" t="s">
        <v>32</v>
      </c>
      <c r="L494" s="11">
        <v>1</v>
      </c>
      <c r="M494" s="13">
        <v>153</v>
      </c>
      <c r="N494" s="13">
        <v>153</v>
      </c>
      <c r="O494" s="13">
        <v>153</v>
      </c>
      <c r="P494" s="11">
        <v>12</v>
      </c>
      <c r="Q494" s="11">
        <v>2008</v>
      </c>
      <c r="R494" s="14">
        <v>102</v>
      </c>
      <c r="S494" s="10" t="s">
        <v>45</v>
      </c>
      <c r="T494" s="10" t="s">
        <v>75</v>
      </c>
      <c r="U494" s="13">
        <v>16.8</v>
      </c>
      <c r="V494" s="11">
        <v>3</v>
      </c>
      <c r="W494" s="13">
        <v>263</v>
      </c>
    </row>
    <row r="495" spans="1:23" x14ac:dyDescent="0.25">
      <c r="A495" s="9">
        <v>22500</v>
      </c>
      <c r="B495" s="10" t="s">
        <v>1061</v>
      </c>
      <c r="C495" s="9">
        <v>56818</v>
      </c>
      <c r="D495" s="10" t="s">
        <v>1062</v>
      </c>
      <c r="E495" s="11" t="s">
        <v>407</v>
      </c>
      <c r="F495" s="10" t="s">
        <v>1063</v>
      </c>
      <c r="G495" s="12" t="s">
        <v>128</v>
      </c>
      <c r="H495" s="11" t="s">
        <v>36</v>
      </c>
      <c r="I495" s="11" t="s">
        <v>30</v>
      </c>
      <c r="J495" s="11" t="s">
        <v>31</v>
      </c>
      <c r="K495" s="11" t="s">
        <v>32</v>
      </c>
      <c r="L495" s="11">
        <v>1</v>
      </c>
      <c r="M495" s="13">
        <v>99</v>
      </c>
      <c r="N495" s="13">
        <v>99</v>
      </c>
      <c r="O495" s="13">
        <v>99</v>
      </c>
      <c r="P495" s="11">
        <v>3</v>
      </c>
      <c r="Q495" s="11">
        <v>2009</v>
      </c>
      <c r="R495" s="14">
        <v>33</v>
      </c>
      <c r="S495" s="10" t="s">
        <v>54</v>
      </c>
      <c r="T495" s="10" t="s">
        <v>146</v>
      </c>
      <c r="U495" s="13">
        <v>19.7</v>
      </c>
      <c r="V495" s="11">
        <v>1</v>
      </c>
      <c r="W495" s="13">
        <v>262.39999999999998</v>
      </c>
    </row>
    <row r="496" spans="1:23" x14ac:dyDescent="0.25">
      <c r="A496" s="9">
        <v>22500</v>
      </c>
      <c r="B496" s="10" t="s">
        <v>1061</v>
      </c>
      <c r="C496" s="9">
        <v>56819</v>
      </c>
      <c r="D496" s="10" t="s">
        <v>1064</v>
      </c>
      <c r="E496" s="11" t="s">
        <v>407</v>
      </c>
      <c r="F496" s="10" t="s">
        <v>1065</v>
      </c>
      <c r="G496" s="12" t="s">
        <v>128</v>
      </c>
      <c r="H496" s="11" t="s">
        <v>36</v>
      </c>
      <c r="I496" s="11" t="s">
        <v>30</v>
      </c>
      <c r="J496" s="11" t="s">
        <v>31</v>
      </c>
      <c r="K496" s="11" t="s">
        <v>32</v>
      </c>
      <c r="L496" s="11">
        <v>1</v>
      </c>
      <c r="M496" s="13">
        <v>50</v>
      </c>
      <c r="N496" s="13">
        <v>50</v>
      </c>
      <c r="O496" s="13">
        <v>50</v>
      </c>
      <c r="P496" s="11">
        <v>2</v>
      </c>
      <c r="Q496" s="11">
        <v>2009</v>
      </c>
      <c r="R496" s="14">
        <v>20</v>
      </c>
      <c r="S496" s="10" t="s">
        <v>255</v>
      </c>
      <c r="T496" s="10" t="s">
        <v>850</v>
      </c>
      <c r="U496" s="13">
        <v>19</v>
      </c>
      <c r="V496" s="11">
        <v>2</v>
      </c>
      <c r="W496" s="13">
        <v>262.39999999999998</v>
      </c>
    </row>
    <row r="497" spans="1:23" x14ac:dyDescent="0.25">
      <c r="A497" s="9">
        <v>56033</v>
      </c>
      <c r="B497" s="10" t="s">
        <v>1066</v>
      </c>
      <c r="C497" s="9">
        <v>56823</v>
      </c>
      <c r="D497" s="10" t="s">
        <v>1067</v>
      </c>
      <c r="E497" s="11" t="s">
        <v>317</v>
      </c>
      <c r="F497" s="10" t="s">
        <v>717</v>
      </c>
      <c r="G497" s="12" t="s">
        <v>1068</v>
      </c>
      <c r="H497" s="11" t="s">
        <v>36</v>
      </c>
      <c r="I497" s="11" t="s">
        <v>30</v>
      </c>
      <c r="J497" s="11" t="s">
        <v>31</v>
      </c>
      <c r="K497" s="11" t="s">
        <v>53</v>
      </c>
      <c r="L497" s="11">
        <v>2</v>
      </c>
      <c r="M497" s="13">
        <v>165.6</v>
      </c>
      <c r="N497" s="13">
        <v>162.30000000000001</v>
      </c>
      <c r="O497" s="13">
        <v>162.30000000000001</v>
      </c>
      <c r="P497" s="11">
        <v>12</v>
      </c>
      <c r="Q497" s="11">
        <v>2008</v>
      </c>
      <c r="R497" s="14">
        <v>72</v>
      </c>
      <c r="S497" s="10" t="s">
        <v>172</v>
      </c>
      <c r="T497" s="10" t="s">
        <v>620</v>
      </c>
      <c r="U497" s="13">
        <v>15.1</v>
      </c>
      <c r="V497" s="11">
        <v>2</v>
      </c>
      <c r="W497" s="13">
        <v>262.39999999999998</v>
      </c>
    </row>
    <row r="498" spans="1:23" x14ac:dyDescent="0.25">
      <c r="A498" s="9">
        <v>56806</v>
      </c>
      <c r="B498" s="10" t="s">
        <v>1069</v>
      </c>
      <c r="C498" s="9">
        <v>56824</v>
      </c>
      <c r="D498" s="10" t="s">
        <v>1070</v>
      </c>
      <c r="E498" s="11" t="s">
        <v>78</v>
      </c>
      <c r="F498" s="10" t="s">
        <v>1071</v>
      </c>
      <c r="G498" s="12" t="s">
        <v>128</v>
      </c>
      <c r="H498" s="11" t="s">
        <v>36</v>
      </c>
      <c r="I498" s="11" t="s">
        <v>30</v>
      </c>
      <c r="J498" s="11" t="s">
        <v>31</v>
      </c>
      <c r="K498" s="11" t="s">
        <v>53</v>
      </c>
      <c r="L498" s="11">
        <v>2</v>
      </c>
      <c r="M498" s="13">
        <v>4.2</v>
      </c>
      <c r="N498" s="13">
        <v>4.2</v>
      </c>
      <c r="O498" s="13">
        <v>4.2</v>
      </c>
      <c r="P498" s="11">
        <v>12</v>
      </c>
      <c r="Q498" s="11">
        <v>2007</v>
      </c>
      <c r="R498" s="14">
        <v>2</v>
      </c>
      <c r="S498" s="10" t="s">
        <v>80</v>
      </c>
      <c r="T498" s="10" t="s">
        <v>725</v>
      </c>
      <c r="U498" s="13">
        <v>18.600000000000001</v>
      </c>
      <c r="V498" s="11">
        <v>2</v>
      </c>
      <c r="W498" s="13">
        <v>262.39999999999998</v>
      </c>
    </row>
    <row r="499" spans="1:23" x14ac:dyDescent="0.25">
      <c r="A499" s="9">
        <v>56806</v>
      </c>
      <c r="B499" s="10" t="s">
        <v>1069</v>
      </c>
      <c r="C499" s="9">
        <v>56825</v>
      </c>
      <c r="D499" s="10" t="s">
        <v>1072</v>
      </c>
      <c r="E499" s="11" t="s">
        <v>78</v>
      </c>
      <c r="F499" s="10" t="s">
        <v>1071</v>
      </c>
      <c r="G499" s="12" t="s">
        <v>128</v>
      </c>
      <c r="H499" s="11" t="s">
        <v>36</v>
      </c>
      <c r="I499" s="11" t="s">
        <v>30</v>
      </c>
      <c r="J499" s="11" t="s">
        <v>31</v>
      </c>
      <c r="K499" s="11" t="s">
        <v>53</v>
      </c>
      <c r="L499" s="11">
        <v>2</v>
      </c>
      <c r="M499" s="13">
        <v>4.2</v>
      </c>
      <c r="N499" s="13">
        <v>4.2</v>
      </c>
      <c r="O499" s="13">
        <v>4.2</v>
      </c>
      <c r="P499" s="11">
        <v>12</v>
      </c>
      <c r="Q499" s="11">
        <v>2007</v>
      </c>
      <c r="R499" s="14">
        <v>2</v>
      </c>
      <c r="S499" s="10" t="s">
        <v>80</v>
      </c>
      <c r="T499" s="10" t="s">
        <v>725</v>
      </c>
      <c r="U499" s="13">
        <v>18.600000000000001</v>
      </c>
      <c r="V499" s="11">
        <v>2</v>
      </c>
      <c r="W499" s="13">
        <v>262.39999999999998</v>
      </c>
    </row>
    <row r="500" spans="1:23" x14ac:dyDescent="0.25">
      <c r="A500" s="9">
        <v>56806</v>
      </c>
      <c r="B500" s="10" t="s">
        <v>1069</v>
      </c>
      <c r="C500" s="9">
        <v>56826</v>
      </c>
      <c r="D500" s="10" t="s">
        <v>1073</v>
      </c>
      <c r="E500" s="11" t="s">
        <v>78</v>
      </c>
      <c r="F500" s="10" t="s">
        <v>1071</v>
      </c>
      <c r="G500" s="12" t="s">
        <v>128</v>
      </c>
      <c r="H500" s="11" t="s">
        <v>36</v>
      </c>
      <c r="I500" s="11" t="s">
        <v>30</v>
      </c>
      <c r="J500" s="11" t="s">
        <v>31</v>
      </c>
      <c r="K500" s="11" t="s">
        <v>53</v>
      </c>
      <c r="L500" s="11">
        <v>2</v>
      </c>
      <c r="M500" s="13">
        <v>4.2</v>
      </c>
      <c r="N500" s="13">
        <v>4.2</v>
      </c>
      <c r="O500" s="13">
        <v>4.2</v>
      </c>
      <c r="P500" s="11">
        <v>12</v>
      </c>
      <c r="Q500" s="11">
        <v>2007</v>
      </c>
      <c r="R500" s="14">
        <v>2</v>
      </c>
      <c r="S500" s="10" t="s">
        <v>80</v>
      </c>
      <c r="T500" s="10" t="s">
        <v>725</v>
      </c>
      <c r="U500" s="13">
        <v>18.600000000000001</v>
      </c>
      <c r="V500" s="11">
        <v>2</v>
      </c>
      <c r="W500" s="13">
        <v>262.39999999999998</v>
      </c>
    </row>
    <row r="501" spans="1:23" x14ac:dyDescent="0.25">
      <c r="A501" s="9">
        <v>56806</v>
      </c>
      <c r="B501" s="10" t="s">
        <v>1069</v>
      </c>
      <c r="C501" s="9">
        <v>56827</v>
      </c>
      <c r="D501" s="10" t="s">
        <v>1074</v>
      </c>
      <c r="E501" s="11" t="s">
        <v>78</v>
      </c>
      <c r="F501" s="10" t="s">
        <v>1071</v>
      </c>
      <c r="G501" s="12" t="s">
        <v>128</v>
      </c>
      <c r="H501" s="11" t="s">
        <v>36</v>
      </c>
      <c r="I501" s="11" t="s">
        <v>30</v>
      </c>
      <c r="J501" s="11" t="s">
        <v>31</v>
      </c>
      <c r="K501" s="11" t="s">
        <v>53</v>
      </c>
      <c r="L501" s="11">
        <v>2</v>
      </c>
      <c r="M501" s="13">
        <v>2.1</v>
      </c>
      <c r="N501" s="13">
        <v>2.1</v>
      </c>
      <c r="O501" s="13">
        <v>2.1</v>
      </c>
      <c r="P501" s="11">
        <v>12</v>
      </c>
      <c r="Q501" s="11">
        <v>2007</v>
      </c>
      <c r="R501" s="14">
        <v>1</v>
      </c>
      <c r="S501" s="10" t="s">
        <v>80</v>
      </c>
      <c r="T501" s="10" t="s">
        <v>725</v>
      </c>
      <c r="U501" s="13">
        <v>18.600000000000001</v>
      </c>
      <c r="V501" s="11">
        <v>2</v>
      </c>
      <c r="W501" s="13">
        <v>262.39999999999998</v>
      </c>
    </row>
    <row r="502" spans="1:23" x14ac:dyDescent="0.25">
      <c r="A502" s="9">
        <v>56806</v>
      </c>
      <c r="B502" s="10" t="s">
        <v>1069</v>
      </c>
      <c r="C502" s="9">
        <v>56828</v>
      </c>
      <c r="D502" s="10" t="s">
        <v>1075</v>
      </c>
      <c r="E502" s="11" t="s">
        <v>78</v>
      </c>
      <c r="F502" s="10" t="s">
        <v>1071</v>
      </c>
      <c r="G502" s="12" t="s">
        <v>128</v>
      </c>
      <c r="H502" s="11" t="s">
        <v>36</v>
      </c>
      <c r="I502" s="11" t="s">
        <v>30</v>
      </c>
      <c r="J502" s="11" t="s">
        <v>31</v>
      </c>
      <c r="K502" s="11" t="s">
        <v>53</v>
      </c>
      <c r="L502" s="11">
        <v>2</v>
      </c>
      <c r="M502" s="13">
        <v>2.1</v>
      </c>
      <c r="N502" s="13">
        <v>2.1</v>
      </c>
      <c r="O502" s="13">
        <v>2.1</v>
      </c>
      <c r="P502" s="11">
        <v>12</v>
      </c>
      <c r="Q502" s="11">
        <v>2007</v>
      </c>
      <c r="R502" s="14">
        <v>1</v>
      </c>
      <c r="S502" s="10" t="s">
        <v>80</v>
      </c>
      <c r="T502" s="10" t="s">
        <v>725</v>
      </c>
      <c r="U502" s="13">
        <v>18.600000000000001</v>
      </c>
      <c r="V502" s="11">
        <v>2</v>
      </c>
      <c r="W502" s="13">
        <v>262.39999999999998</v>
      </c>
    </row>
    <row r="503" spans="1:23" x14ac:dyDescent="0.25">
      <c r="A503" s="9">
        <v>61191</v>
      </c>
      <c r="B503" s="10" t="s">
        <v>1076</v>
      </c>
      <c r="C503" s="9">
        <v>56829</v>
      </c>
      <c r="D503" s="10" t="s">
        <v>1077</v>
      </c>
      <c r="E503" s="11" t="s">
        <v>776</v>
      </c>
      <c r="F503" s="10" t="s">
        <v>672</v>
      </c>
      <c r="G503" s="12" t="s">
        <v>128</v>
      </c>
      <c r="H503" s="11" t="s">
        <v>36</v>
      </c>
      <c r="I503" s="11" t="s">
        <v>30</v>
      </c>
      <c r="J503" s="11" t="s">
        <v>31</v>
      </c>
      <c r="K503" s="11" t="s">
        <v>53</v>
      </c>
      <c r="L503" s="11">
        <v>2</v>
      </c>
      <c r="M503" s="13">
        <v>66</v>
      </c>
      <c r="N503" s="13">
        <v>66</v>
      </c>
      <c r="O503" s="13">
        <v>66</v>
      </c>
      <c r="P503" s="11">
        <v>10</v>
      </c>
      <c r="Q503" s="11">
        <v>2009</v>
      </c>
      <c r="R503" s="14">
        <v>22</v>
      </c>
      <c r="S503" s="10" t="s">
        <v>54</v>
      </c>
      <c r="T503" s="10" t="s">
        <v>146</v>
      </c>
      <c r="U503" s="13">
        <v>22.4</v>
      </c>
      <c r="V503" s="11">
        <v>1</v>
      </c>
      <c r="W503" s="13">
        <v>262</v>
      </c>
    </row>
    <row r="504" spans="1:23" x14ac:dyDescent="0.25">
      <c r="A504" s="9">
        <v>61191</v>
      </c>
      <c r="B504" s="10" t="s">
        <v>1076</v>
      </c>
      <c r="C504" s="9">
        <v>56829</v>
      </c>
      <c r="D504" s="10" t="s">
        <v>1077</v>
      </c>
      <c r="E504" s="11" t="s">
        <v>776</v>
      </c>
      <c r="F504" s="10" t="s">
        <v>672</v>
      </c>
      <c r="G504" s="12" t="s">
        <v>139</v>
      </c>
      <c r="H504" s="11" t="s">
        <v>36</v>
      </c>
      <c r="I504" s="11" t="s">
        <v>30</v>
      </c>
      <c r="J504" s="11" t="s">
        <v>31</v>
      </c>
      <c r="K504" s="11" t="s">
        <v>53</v>
      </c>
      <c r="L504" s="11">
        <v>2</v>
      </c>
      <c r="M504" s="13">
        <v>66</v>
      </c>
      <c r="N504" s="13">
        <v>66</v>
      </c>
      <c r="O504" s="13">
        <v>66</v>
      </c>
      <c r="P504" s="11">
        <v>10</v>
      </c>
      <c r="Q504" s="11">
        <v>2010</v>
      </c>
      <c r="R504" s="14">
        <v>22</v>
      </c>
      <c r="S504" s="10" t="s">
        <v>54</v>
      </c>
      <c r="T504" s="10" t="s">
        <v>146</v>
      </c>
      <c r="U504" s="13">
        <v>22.4</v>
      </c>
      <c r="V504" s="11">
        <v>1</v>
      </c>
      <c r="W504" s="13">
        <v>262</v>
      </c>
    </row>
    <row r="505" spans="1:23" x14ac:dyDescent="0.25">
      <c r="A505" s="9">
        <v>20860</v>
      </c>
      <c r="B505" s="10" t="s">
        <v>124</v>
      </c>
      <c r="C505" s="9">
        <v>56831</v>
      </c>
      <c r="D505" s="10" t="s">
        <v>1078</v>
      </c>
      <c r="E505" s="11" t="s">
        <v>72</v>
      </c>
      <c r="F505" s="10" t="s">
        <v>318</v>
      </c>
      <c r="G505" s="12" t="s">
        <v>128</v>
      </c>
      <c r="H505" s="11" t="s">
        <v>36</v>
      </c>
      <c r="I505" s="11" t="s">
        <v>30</v>
      </c>
      <c r="J505" s="11" t="s">
        <v>31</v>
      </c>
      <c r="K505" s="11" t="s">
        <v>32</v>
      </c>
      <c r="L505" s="11">
        <v>1</v>
      </c>
      <c r="M505" s="13">
        <v>99</v>
      </c>
      <c r="N505" s="13">
        <v>20.8</v>
      </c>
      <c r="O505" s="13">
        <v>42.9</v>
      </c>
      <c r="P505" s="11">
        <v>12</v>
      </c>
      <c r="Q505" s="11">
        <v>2009</v>
      </c>
      <c r="R505" s="14">
        <v>66</v>
      </c>
      <c r="S505" s="10" t="s">
        <v>45</v>
      </c>
      <c r="T505" s="10" t="s">
        <v>75</v>
      </c>
      <c r="U505" s="13">
        <v>17.8</v>
      </c>
      <c r="V505" s="11">
        <v>2</v>
      </c>
      <c r="W505" s="13">
        <v>262</v>
      </c>
    </row>
    <row r="506" spans="1:23" x14ac:dyDescent="0.25">
      <c r="A506" s="9">
        <v>56046</v>
      </c>
      <c r="B506" s="10" t="s">
        <v>1079</v>
      </c>
      <c r="C506" s="9">
        <v>56834</v>
      </c>
      <c r="D506" s="10" t="s">
        <v>1080</v>
      </c>
      <c r="E506" s="11" t="s">
        <v>317</v>
      </c>
      <c r="F506" s="10" t="s">
        <v>391</v>
      </c>
      <c r="G506" s="12" t="s">
        <v>128</v>
      </c>
      <c r="H506" s="11" t="s">
        <v>36</v>
      </c>
      <c r="I506" s="11" t="s">
        <v>30</v>
      </c>
      <c r="J506" s="11" t="s">
        <v>31</v>
      </c>
      <c r="K506" s="11" t="s">
        <v>53</v>
      </c>
      <c r="L506" s="11">
        <v>2</v>
      </c>
      <c r="M506" s="13">
        <v>10</v>
      </c>
      <c r="N506" s="13">
        <v>10</v>
      </c>
      <c r="O506" s="13">
        <v>10</v>
      </c>
      <c r="P506" s="11">
        <v>4</v>
      </c>
      <c r="Q506" s="11">
        <v>2008</v>
      </c>
      <c r="R506" s="14">
        <v>8</v>
      </c>
      <c r="S506" s="10" t="s">
        <v>80</v>
      </c>
      <c r="T506" s="10" t="s">
        <v>81</v>
      </c>
      <c r="U506" s="13">
        <v>19.7</v>
      </c>
      <c r="V506" s="11">
        <v>2</v>
      </c>
      <c r="W506" s="13">
        <v>244.4</v>
      </c>
    </row>
    <row r="507" spans="1:23" x14ac:dyDescent="0.25">
      <c r="A507" s="9">
        <v>56045</v>
      </c>
      <c r="B507" s="10" t="s">
        <v>1081</v>
      </c>
      <c r="C507" s="9">
        <v>56835</v>
      </c>
      <c r="D507" s="10" t="s">
        <v>1082</v>
      </c>
      <c r="E507" s="11" t="s">
        <v>317</v>
      </c>
      <c r="F507" s="10" t="s">
        <v>1083</v>
      </c>
      <c r="G507" s="12" t="s">
        <v>128</v>
      </c>
      <c r="H507" s="11" t="s">
        <v>36</v>
      </c>
      <c r="I507" s="11" t="s">
        <v>30</v>
      </c>
      <c r="J507" s="11" t="s">
        <v>31</v>
      </c>
      <c r="K507" s="11" t="s">
        <v>53</v>
      </c>
      <c r="L507" s="11">
        <v>2</v>
      </c>
      <c r="M507" s="13">
        <v>10</v>
      </c>
      <c r="N507" s="13">
        <v>10</v>
      </c>
      <c r="O507" s="13">
        <v>10</v>
      </c>
      <c r="P507" s="11">
        <v>5</v>
      </c>
      <c r="Q507" s="11">
        <v>2008</v>
      </c>
      <c r="R507" s="14">
        <v>8</v>
      </c>
      <c r="S507" s="10" t="s">
        <v>80</v>
      </c>
      <c r="T507" s="10" t="s">
        <v>81</v>
      </c>
      <c r="U507" s="13">
        <v>18.100000000000001</v>
      </c>
      <c r="V507" s="11">
        <v>2</v>
      </c>
      <c r="W507" s="13">
        <v>244.4</v>
      </c>
    </row>
    <row r="508" spans="1:23" x14ac:dyDescent="0.25">
      <c r="A508" s="9">
        <v>56044</v>
      </c>
      <c r="B508" s="10" t="s">
        <v>1084</v>
      </c>
      <c r="C508" s="9">
        <v>56836</v>
      </c>
      <c r="D508" s="10" t="s">
        <v>1085</v>
      </c>
      <c r="E508" s="11" t="s">
        <v>317</v>
      </c>
      <c r="F508" s="10" t="s">
        <v>1083</v>
      </c>
      <c r="G508" s="12" t="s">
        <v>128</v>
      </c>
      <c r="H508" s="11" t="s">
        <v>36</v>
      </c>
      <c r="I508" s="11" t="s">
        <v>30</v>
      </c>
      <c r="J508" s="11" t="s">
        <v>31</v>
      </c>
      <c r="K508" s="11" t="s">
        <v>53</v>
      </c>
      <c r="L508" s="11">
        <v>2</v>
      </c>
      <c r="M508" s="13">
        <v>10</v>
      </c>
      <c r="N508" s="13">
        <v>10</v>
      </c>
      <c r="O508" s="13">
        <v>10</v>
      </c>
      <c r="P508" s="11">
        <v>5</v>
      </c>
      <c r="Q508" s="11">
        <v>2008</v>
      </c>
      <c r="R508" s="14">
        <v>8</v>
      </c>
      <c r="S508" s="10" t="s">
        <v>80</v>
      </c>
      <c r="T508" s="10" t="s">
        <v>81</v>
      </c>
      <c r="U508" s="13">
        <v>18.100000000000001</v>
      </c>
      <c r="V508" s="11">
        <v>2</v>
      </c>
      <c r="W508" s="13">
        <v>244.4</v>
      </c>
    </row>
    <row r="509" spans="1:23" x14ac:dyDescent="0.25">
      <c r="A509" s="9">
        <v>56043</v>
      </c>
      <c r="B509" s="10" t="s">
        <v>1086</v>
      </c>
      <c r="C509" s="9">
        <v>56837</v>
      </c>
      <c r="D509" s="10" t="s">
        <v>1087</v>
      </c>
      <c r="E509" s="11" t="s">
        <v>317</v>
      </c>
      <c r="F509" s="10" t="s">
        <v>1083</v>
      </c>
      <c r="G509" s="12" t="s">
        <v>128</v>
      </c>
      <c r="H509" s="11" t="s">
        <v>36</v>
      </c>
      <c r="I509" s="11" t="s">
        <v>30</v>
      </c>
      <c r="J509" s="11" t="s">
        <v>31</v>
      </c>
      <c r="K509" s="11" t="s">
        <v>53</v>
      </c>
      <c r="L509" s="11">
        <v>2</v>
      </c>
      <c r="M509" s="13">
        <v>10</v>
      </c>
      <c r="N509" s="13">
        <v>10</v>
      </c>
      <c r="O509" s="13">
        <v>10</v>
      </c>
      <c r="P509" s="11">
        <v>4</v>
      </c>
      <c r="Q509" s="11">
        <v>2008</v>
      </c>
      <c r="R509" s="14">
        <v>8</v>
      </c>
      <c r="S509" s="10" t="s">
        <v>80</v>
      </c>
      <c r="T509" s="10" t="s">
        <v>81</v>
      </c>
      <c r="U509" s="13">
        <v>18.100000000000001</v>
      </c>
      <c r="V509" s="11">
        <v>2</v>
      </c>
      <c r="W509" s="13">
        <v>241.1</v>
      </c>
    </row>
    <row r="510" spans="1:23" x14ac:dyDescent="0.25">
      <c r="A510" s="9">
        <v>56042</v>
      </c>
      <c r="B510" s="10" t="s">
        <v>1088</v>
      </c>
      <c r="C510" s="9">
        <v>56838</v>
      </c>
      <c r="D510" s="10" t="s">
        <v>1089</v>
      </c>
      <c r="E510" s="11" t="s">
        <v>317</v>
      </c>
      <c r="F510" s="10" t="s">
        <v>1083</v>
      </c>
      <c r="G510" s="12" t="s">
        <v>128</v>
      </c>
      <c r="H510" s="11" t="s">
        <v>36</v>
      </c>
      <c r="I510" s="11" t="s">
        <v>30</v>
      </c>
      <c r="J510" s="11" t="s">
        <v>31</v>
      </c>
      <c r="K510" s="11" t="s">
        <v>53</v>
      </c>
      <c r="L510" s="11">
        <v>2</v>
      </c>
      <c r="M510" s="13">
        <v>10</v>
      </c>
      <c r="N510" s="13">
        <v>10</v>
      </c>
      <c r="O510" s="13">
        <v>10</v>
      </c>
      <c r="P510" s="11">
        <v>4</v>
      </c>
      <c r="Q510" s="11">
        <v>2008</v>
      </c>
      <c r="R510" s="14">
        <v>8</v>
      </c>
      <c r="S510" s="10" t="s">
        <v>80</v>
      </c>
      <c r="T510" s="10" t="s">
        <v>81</v>
      </c>
      <c r="U510" s="13">
        <v>18.100000000000001</v>
      </c>
      <c r="V510" s="11">
        <v>2</v>
      </c>
      <c r="W510" s="13">
        <v>241.1</v>
      </c>
    </row>
    <row r="511" spans="1:23" x14ac:dyDescent="0.25">
      <c r="A511" s="9">
        <v>56041</v>
      </c>
      <c r="B511" s="10" t="s">
        <v>1090</v>
      </c>
      <c r="C511" s="9">
        <v>56839</v>
      </c>
      <c r="D511" s="10" t="s">
        <v>1091</v>
      </c>
      <c r="E511" s="11" t="s">
        <v>317</v>
      </c>
      <c r="F511" s="10" t="s">
        <v>1083</v>
      </c>
      <c r="G511" s="12" t="s">
        <v>128</v>
      </c>
      <c r="H511" s="11" t="s">
        <v>36</v>
      </c>
      <c r="I511" s="11" t="s">
        <v>30</v>
      </c>
      <c r="J511" s="11" t="s">
        <v>31</v>
      </c>
      <c r="K511" s="11" t="s">
        <v>53</v>
      </c>
      <c r="L511" s="11">
        <v>2</v>
      </c>
      <c r="M511" s="13">
        <v>10</v>
      </c>
      <c r="N511" s="13">
        <v>10</v>
      </c>
      <c r="O511" s="13">
        <v>10</v>
      </c>
      <c r="P511" s="11">
        <v>4</v>
      </c>
      <c r="Q511" s="11">
        <v>2008</v>
      </c>
      <c r="R511" s="14">
        <v>8</v>
      </c>
      <c r="S511" s="10" t="s">
        <v>80</v>
      </c>
      <c r="T511" s="10" t="s">
        <v>81</v>
      </c>
      <c r="U511" s="13">
        <v>18.100000000000001</v>
      </c>
      <c r="V511" s="11">
        <v>2</v>
      </c>
      <c r="W511" s="13">
        <v>244.4</v>
      </c>
    </row>
    <row r="512" spans="1:23" x14ac:dyDescent="0.25">
      <c r="A512" s="9">
        <v>56806</v>
      </c>
      <c r="B512" s="10" t="s">
        <v>1069</v>
      </c>
      <c r="C512" s="9">
        <v>56840</v>
      </c>
      <c r="D512" s="10" t="s">
        <v>1092</v>
      </c>
      <c r="E512" s="11" t="s">
        <v>78</v>
      </c>
      <c r="F512" s="10" t="s">
        <v>1071</v>
      </c>
      <c r="G512" s="12" t="s">
        <v>128</v>
      </c>
      <c r="H512" s="11" t="s">
        <v>36</v>
      </c>
      <c r="I512" s="11" t="s">
        <v>30</v>
      </c>
      <c r="J512" s="11" t="s">
        <v>31</v>
      </c>
      <c r="K512" s="11" t="s">
        <v>53</v>
      </c>
      <c r="L512" s="11">
        <v>2</v>
      </c>
      <c r="M512" s="13">
        <v>2.1</v>
      </c>
      <c r="N512" s="13">
        <v>2.1</v>
      </c>
      <c r="O512" s="13">
        <v>2.1</v>
      </c>
      <c r="P512" s="11">
        <v>12</v>
      </c>
      <c r="Q512" s="11">
        <v>2007</v>
      </c>
      <c r="R512" s="14">
        <v>1</v>
      </c>
      <c r="S512" s="10" t="s">
        <v>80</v>
      </c>
      <c r="T512" s="10" t="s">
        <v>725</v>
      </c>
      <c r="U512" s="13">
        <v>18.600000000000001</v>
      </c>
      <c r="V512" s="11">
        <v>2</v>
      </c>
      <c r="W512" s="13">
        <v>262.39999999999998</v>
      </c>
    </row>
    <row r="513" spans="1:23" x14ac:dyDescent="0.25">
      <c r="A513" s="9">
        <v>14354</v>
      </c>
      <c r="B513" s="10" t="s">
        <v>395</v>
      </c>
      <c r="C513" s="9">
        <v>56841</v>
      </c>
      <c r="D513" s="10" t="s">
        <v>1093</v>
      </c>
      <c r="E513" s="11" t="s">
        <v>50</v>
      </c>
      <c r="F513" s="10" t="s">
        <v>1094</v>
      </c>
      <c r="G513" s="12" t="s">
        <v>128</v>
      </c>
      <c r="H513" s="11" t="s">
        <v>36</v>
      </c>
      <c r="I513" s="11" t="s">
        <v>30</v>
      </c>
      <c r="J513" s="11" t="s">
        <v>31</v>
      </c>
      <c r="K513" s="11" t="s">
        <v>32</v>
      </c>
      <c r="L513" s="11">
        <v>1</v>
      </c>
      <c r="M513" s="13">
        <v>99</v>
      </c>
      <c r="N513" s="13">
        <v>99</v>
      </c>
      <c r="O513" s="13">
        <v>99</v>
      </c>
      <c r="P513" s="11">
        <v>12</v>
      </c>
      <c r="Q513" s="11">
        <v>2008</v>
      </c>
      <c r="R513" s="14">
        <v>66</v>
      </c>
      <c r="S513" s="10" t="s">
        <v>45</v>
      </c>
      <c r="T513" s="10" t="s">
        <v>75</v>
      </c>
      <c r="U513" s="13">
        <v>19</v>
      </c>
      <c r="V513" s="11">
        <v>2</v>
      </c>
      <c r="W513" s="13">
        <v>262</v>
      </c>
    </row>
    <row r="514" spans="1:23" x14ac:dyDescent="0.25">
      <c r="A514" s="9">
        <v>14354</v>
      </c>
      <c r="B514" s="10" t="s">
        <v>395</v>
      </c>
      <c r="C514" s="9">
        <v>56841</v>
      </c>
      <c r="D514" s="10" t="s">
        <v>1093</v>
      </c>
      <c r="E514" s="11" t="s">
        <v>50</v>
      </c>
      <c r="F514" s="10" t="s">
        <v>1094</v>
      </c>
      <c r="G514" s="12" t="s">
        <v>139</v>
      </c>
      <c r="H514" s="11" t="s">
        <v>36</v>
      </c>
      <c r="I514" s="11" t="s">
        <v>30</v>
      </c>
      <c r="J514" s="11" t="s">
        <v>31</v>
      </c>
      <c r="K514" s="11" t="s">
        <v>32</v>
      </c>
      <c r="L514" s="11">
        <v>1</v>
      </c>
      <c r="M514" s="13">
        <v>39</v>
      </c>
      <c r="N514" s="13">
        <v>39</v>
      </c>
      <c r="O514" s="13">
        <v>39</v>
      </c>
      <c r="P514" s="11">
        <v>1</v>
      </c>
      <c r="Q514" s="11">
        <v>2009</v>
      </c>
      <c r="R514" s="14">
        <v>26</v>
      </c>
      <c r="S514" s="10" t="s">
        <v>45</v>
      </c>
      <c r="T514" s="10" t="s">
        <v>75</v>
      </c>
      <c r="U514" s="13">
        <v>19</v>
      </c>
      <c r="V514" s="11">
        <v>2</v>
      </c>
      <c r="W514" s="13">
        <v>262</v>
      </c>
    </row>
    <row r="515" spans="1:23" x14ac:dyDescent="0.25">
      <c r="A515" s="9">
        <v>14354</v>
      </c>
      <c r="B515" s="10" t="s">
        <v>395</v>
      </c>
      <c r="C515" s="9">
        <v>56842</v>
      </c>
      <c r="D515" s="10" t="s">
        <v>1095</v>
      </c>
      <c r="E515" s="11" t="s">
        <v>50</v>
      </c>
      <c r="F515" s="10" t="s">
        <v>1094</v>
      </c>
      <c r="G515" s="12" t="s">
        <v>128</v>
      </c>
      <c r="H515" s="11" t="s">
        <v>36</v>
      </c>
      <c r="I515" s="11" t="s">
        <v>30</v>
      </c>
      <c r="J515" s="11" t="s">
        <v>31</v>
      </c>
      <c r="K515" s="11" t="s">
        <v>32</v>
      </c>
      <c r="L515" s="11">
        <v>1</v>
      </c>
      <c r="M515" s="13">
        <v>99</v>
      </c>
      <c r="N515" s="13">
        <v>99</v>
      </c>
      <c r="O515" s="13">
        <v>99</v>
      </c>
      <c r="P515" s="11">
        <v>1</v>
      </c>
      <c r="Q515" s="11">
        <v>2009</v>
      </c>
      <c r="R515" s="14">
        <v>66</v>
      </c>
      <c r="S515" s="10" t="s">
        <v>45</v>
      </c>
      <c r="T515" s="10" t="s">
        <v>75</v>
      </c>
      <c r="U515" s="13">
        <v>19</v>
      </c>
      <c r="V515" s="11">
        <v>2</v>
      </c>
      <c r="W515" s="13">
        <v>262</v>
      </c>
    </row>
    <row r="516" spans="1:23" x14ac:dyDescent="0.25">
      <c r="A516" s="9">
        <v>14354</v>
      </c>
      <c r="B516" s="10" t="s">
        <v>395</v>
      </c>
      <c r="C516" s="9">
        <v>56843</v>
      </c>
      <c r="D516" s="10" t="s">
        <v>1096</v>
      </c>
      <c r="E516" s="11" t="s">
        <v>50</v>
      </c>
      <c r="F516" s="10" t="s">
        <v>51</v>
      </c>
      <c r="G516" s="12" t="s">
        <v>128</v>
      </c>
      <c r="H516" s="11" t="s">
        <v>36</v>
      </c>
      <c r="I516" s="11" t="s">
        <v>30</v>
      </c>
      <c r="J516" s="11" t="s">
        <v>31</v>
      </c>
      <c r="K516" s="11" t="s">
        <v>32</v>
      </c>
      <c r="L516" s="11">
        <v>1</v>
      </c>
      <c r="M516" s="13">
        <v>99</v>
      </c>
      <c r="N516" s="13">
        <v>99</v>
      </c>
      <c r="O516" s="13">
        <v>99</v>
      </c>
      <c r="P516" s="11">
        <v>12</v>
      </c>
      <c r="Q516" s="11">
        <v>2008</v>
      </c>
      <c r="R516" s="14">
        <v>66</v>
      </c>
      <c r="S516" s="10" t="s">
        <v>45</v>
      </c>
      <c r="T516" s="10" t="s">
        <v>75</v>
      </c>
      <c r="U516" s="13">
        <v>19</v>
      </c>
      <c r="V516" s="11">
        <v>2</v>
      </c>
      <c r="W516" s="13">
        <v>262</v>
      </c>
    </row>
    <row r="517" spans="1:23" x14ac:dyDescent="0.25">
      <c r="A517" s="9">
        <v>14354</v>
      </c>
      <c r="B517" s="10" t="s">
        <v>395</v>
      </c>
      <c r="C517" s="9">
        <v>56843</v>
      </c>
      <c r="D517" s="10" t="s">
        <v>1096</v>
      </c>
      <c r="E517" s="11" t="s">
        <v>50</v>
      </c>
      <c r="F517" s="10" t="s">
        <v>51</v>
      </c>
      <c r="G517" s="12" t="s">
        <v>139</v>
      </c>
      <c r="H517" s="11" t="s">
        <v>36</v>
      </c>
      <c r="I517" s="11" t="s">
        <v>30</v>
      </c>
      <c r="J517" s="11" t="s">
        <v>31</v>
      </c>
      <c r="K517" s="11" t="s">
        <v>32</v>
      </c>
      <c r="L517" s="11">
        <v>1</v>
      </c>
      <c r="M517" s="13">
        <v>19.5</v>
      </c>
      <c r="N517" s="13">
        <v>19.5</v>
      </c>
      <c r="O517" s="13">
        <v>19.5</v>
      </c>
      <c r="P517" s="11">
        <v>12</v>
      </c>
      <c r="Q517" s="11">
        <v>2008</v>
      </c>
      <c r="R517" s="14">
        <v>13</v>
      </c>
      <c r="S517" s="10" t="s">
        <v>45</v>
      </c>
      <c r="T517" s="10" t="s">
        <v>75</v>
      </c>
      <c r="U517" s="13">
        <v>19</v>
      </c>
      <c r="V517" s="11">
        <v>2</v>
      </c>
      <c r="W517" s="13">
        <v>262</v>
      </c>
    </row>
    <row r="518" spans="1:23" x14ac:dyDescent="0.25">
      <c r="A518" s="9">
        <v>56073</v>
      </c>
      <c r="B518" s="10" t="s">
        <v>1097</v>
      </c>
      <c r="C518" s="9">
        <v>56854</v>
      </c>
      <c r="D518" s="10" t="s">
        <v>1098</v>
      </c>
      <c r="E518" s="11" t="s">
        <v>322</v>
      </c>
      <c r="F518" s="10" t="s">
        <v>410</v>
      </c>
      <c r="G518" s="12" t="s">
        <v>237</v>
      </c>
      <c r="H518" s="11" t="s">
        <v>36</v>
      </c>
      <c r="I518" s="11" t="s">
        <v>30</v>
      </c>
      <c r="J518" s="11" t="s">
        <v>31</v>
      </c>
      <c r="K518" s="11" t="s">
        <v>53</v>
      </c>
      <c r="L518" s="11">
        <v>2</v>
      </c>
      <c r="M518" s="13">
        <v>97</v>
      </c>
      <c r="N518" s="13">
        <v>96.6</v>
      </c>
      <c r="O518" s="13">
        <v>96.6</v>
      </c>
      <c r="P518" s="11">
        <v>2</v>
      </c>
      <c r="Q518" s="11">
        <v>2009</v>
      </c>
      <c r="R518" s="14">
        <v>46</v>
      </c>
      <c r="S518" s="10" t="s">
        <v>80</v>
      </c>
      <c r="T518" s="10" t="s">
        <v>725</v>
      </c>
      <c r="U518" s="13">
        <v>19</v>
      </c>
      <c r="V518" s="11">
        <v>2</v>
      </c>
      <c r="W518" s="13">
        <v>262.5</v>
      </c>
    </row>
    <row r="519" spans="1:23" x14ac:dyDescent="0.25">
      <c r="A519" s="9">
        <v>56074</v>
      </c>
      <c r="B519" s="10" t="s">
        <v>1099</v>
      </c>
      <c r="C519" s="9">
        <v>56855</v>
      </c>
      <c r="D519" s="10" t="s">
        <v>1100</v>
      </c>
      <c r="E519" s="11" t="s">
        <v>322</v>
      </c>
      <c r="F519" s="10" t="s">
        <v>410</v>
      </c>
      <c r="G519" s="12" t="s">
        <v>237</v>
      </c>
      <c r="H519" s="11" t="s">
        <v>36</v>
      </c>
      <c r="I519" s="11" t="s">
        <v>30</v>
      </c>
      <c r="J519" s="11" t="s">
        <v>31</v>
      </c>
      <c r="K519" s="11" t="s">
        <v>53</v>
      </c>
      <c r="L519" s="11">
        <v>2</v>
      </c>
      <c r="M519" s="13">
        <v>103</v>
      </c>
      <c r="N519" s="13">
        <v>102.9</v>
      </c>
      <c r="O519" s="13">
        <v>102.9</v>
      </c>
      <c r="P519" s="11">
        <v>12</v>
      </c>
      <c r="Q519" s="11">
        <v>2008</v>
      </c>
      <c r="R519" s="14">
        <v>49</v>
      </c>
      <c r="S519" s="10" t="s">
        <v>80</v>
      </c>
      <c r="T519" s="10" t="s">
        <v>725</v>
      </c>
      <c r="U519" s="13">
        <v>19</v>
      </c>
      <c r="V519" s="11">
        <v>2</v>
      </c>
      <c r="W519" s="13">
        <v>262.5</v>
      </c>
    </row>
    <row r="520" spans="1:23" x14ac:dyDescent="0.25">
      <c r="A520" s="9">
        <v>56075</v>
      </c>
      <c r="B520" s="10" t="s">
        <v>1101</v>
      </c>
      <c r="C520" s="9">
        <v>56856</v>
      </c>
      <c r="D520" s="10" t="s">
        <v>1102</v>
      </c>
      <c r="E520" s="11" t="s">
        <v>66</v>
      </c>
      <c r="F520" s="10" t="s">
        <v>1103</v>
      </c>
      <c r="G520" s="12" t="s">
        <v>237</v>
      </c>
      <c r="H520" s="11" t="s">
        <v>36</v>
      </c>
      <c r="I520" s="11" t="s">
        <v>30</v>
      </c>
      <c r="J520" s="11" t="s">
        <v>31</v>
      </c>
      <c r="K520" s="11" t="s">
        <v>53</v>
      </c>
      <c r="L520" s="11">
        <v>2</v>
      </c>
      <c r="M520" s="13">
        <v>100.5</v>
      </c>
      <c r="N520" s="13">
        <v>100.5</v>
      </c>
      <c r="O520" s="13">
        <v>100.5</v>
      </c>
      <c r="P520" s="11">
        <v>8</v>
      </c>
      <c r="Q520" s="11">
        <v>2009</v>
      </c>
      <c r="R520" s="14">
        <v>67</v>
      </c>
      <c r="S520" s="10" t="s">
        <v>45</v>
      </c>
      <c r="T520" s="10" t="s">
        <v>75</v>
      </c>
      <c r="U520" s="13">
        <v>19</v>
      </c>
      <c r="V520" s="11">
        <v>2</v>
      </c>
      <c r="W520" s="13">
        <v>262</v>
      </c>
    </row>
    <row r="521" spans="1:23" x14ac:dyDescent="0.25">
      <c r="A521" s="9">
        <v>56072</v>
      </c>
      <c r="B521" s="10" t="s">
        <v>1104</v>
      </c>
      <c r="C521" s="9">
        <v>56857</v>
      </c>
      <c r="D521" s="10" t="s">
        <v>1105</v>
      </c>
      <c r="E521" s="11" t="s">
        <v>348</v>
      </c>
      <c r="F521" s="10" t="s">
        <v>900</v>
      </c>
      <c r="G521" s="12" t="s">
        <v>237</v>
      </c>
      <c r="H521" s="11" t="s">
        <v>36</v>
      </c>
      <c r="I521" s="11" t="s">
        <v>30</v>
      </c>
      <c r="J521" s="11" t="s">
        <v>31</v>
      </c>
      <c r="K521" s="11" t="s">
        <v>53</v>
      </c>
      <c r="L521" s="11">
        <v>2</v>
      </c>
      <c r="M521" s="13">
        <v>215</v>
      </c>
      <c r="N521" s="13">
        <v>215</v>
      </c>
      <c r="O521" s="13">
        <v>215</v>
      </c>
      <c r="P521" s="11">
        <v>11</v>
      </c>
      <c r="Q521" s="11">
        <v>2012</v>
      </c>
      <c r="R521" s="14">
        <v>70</v>
      </c>
      <c r="S521" s="10" t="s">
        <v>54</v>
      </c>
      <c r="T521" s="10" t="s">
        <v>1106</v>
      </c>
      <c r="U521" s="13">
        <v>19</v>
      </c>
      <c r="V521" s="11">
        <v>2</v>
      </c>
      <c r="W521" s="13">
        <v>308</v>
      </c>
    </row>
    <row r="522" spans="1:23" x14ac:dyDescent="0.25">
      <c r="A522" s="9">
        <v>56071</v>
      </c>
      <c r="B522" s="10" t="s">
        <v>1107</v>
      </c>
      <c r="C522" s="9">
        <v>56858</v>
      </c>
      <c r="D522" s="10" t="s">
        <v>1108</v>
      </c>
      <c r="E522" s="11" t="s">
        <v>170</v>
      </c>
      <c r="F522" s="10" t="s">
        <v>653</v>
      </c>
      <c r="G522" s="12" t="s">
        <v>237</v>
      </c>
      <c r="H522" s="11" t="s">
        <v>36</v>
      </c>
      <c r="I522" s="11" t="s">
        <v>30</v>
      </c>
      <c r="J522" s="11" t="s">
        <v>31</v>
      </c>
      <c r="K522" s="11" t="s">
        <v>53</v>
      </c>
      <c r="L522" s="11">
        <v>2</v>
      </c>
      <c r="M522" s="13">
        <v>100.7</v>
      </c>
      <c r="N522" s="13">
        <v>100.7</v>
      </c>
      <c r="O522" s="13">
        <v>100.7</v>
      </c>
      <c r="P522" s="11">
        <v>11</v>
      </c>
      <c r="Q522" s="11">
        <v>2010</v>
      </c>
      <c r="R522" s="14">
        <v>61</v>
      </c>
      <c r="S522" s="10" t="s">
        <v>80</v>
      </c>
      <c r="T522" s="10" t="s">
        <v>725</v>
      </c>
      <c r="U522" s="13">
        <v>17</v>
      </c>
      <c r="V522" s="11">
        <v>2</v>
      </c>
      <c r="W522" s="13">
        <v>246</v>
      </c>
    </row>
    <row r="523" spans="1:23" x14ac:dyDescent="0.25">
      <c r="A523" s="9">
        <v>59883</v>
      </c>
      <c r="B523" s="10" t="s">
        <v>641</v>
      </c>
      <c r="C523" s="9">
        <v>56859</v>
      </c>
      <c r="D523" s="10" t="s">
        <v>1109</v>
      </c>
      <c r="E523" s="11" t="s">
        <v>72</v>
      </c>
      <c r="F523" s="10" t="s">
        <v>1110</v>
      </c>
      <c r="G523" s="12" t="s">
        <v>128</v>
      </c>
      <c r="H523" s="11" t="s">
        <v>36</v>
      </c>
      <c r="I523" s="11" t="s">
        <v>30</v>
      </c>
      <c r="J523" s="11" t="s">
        <v>31</v>
      </c>
      <c r="K523" s="11" t="s">
        <v>53</v>
      </c>
      <c r="L523" s="11">
        <v>2</v>
      </c>
      <c r="M523" s="13">
        <v>21</v>
      </c>
      <c r="N523" s="13">
        <v>21</v>
      </c>
      <c r="O523" s="13">
        <v>21</v>
      </c>
      <c r="P523" s="11">
        <v>6</v>
      </c>
      <c r="Q523" s="11">
        <v>2007</v>
      </c>
      <c r="R523" s="14">
        <v>10</v>
      </c>
      <c r="S523" s="10" t="s">
        <v>80</v>
      </c>
      <c r="T523" s="10" t="s">
        <v>725</v>
      </c>
      <c r="U523" s="13">
        <v>19</v>
      </c>
      <c r="V523" s="11">
        <v>2</v>
      </c>
      <c r="W523" s="13">
        <v>262.39999999999998</v>
      </c>
    </row>
    <row r="524" spans="1:23" x14ac:dyDescent="0.25">
      <c r="A524" s="9">
        <v>59883</v>
      </c>
      <c r="B524" s="10" t="s">
        <v>641</v>
      </c>
      <c r="C524" s="9">
        <v>56860</v>
      </c>
      <c r="D524" s="10" t="s">
        <v>1111</v>
      </c>
      <c r="E524" s="11" t="s">
        <v>72</v>
      </c>
      <c r="F524" s="10" t="s">
        <v>1112</v>
      </c>
      <c r="G524" s="12" t="s">
        <v>128</v>
      </c>
      <c r="H524" s="11" t="s">
        <v>36</v>
      </c>
      <c r="I524" s="11" t="s">
        <v>30</v>
      </c>
      <c r="J524" s="11" t="s">
        <v>31</v>
      </c>
      <c r="K524" s="11" t="s">
        <v>53</v>
      </c>
      <c r="L524" s="11">
        <v>2</v>
      </c>
      <c r="M524" s="13">
        <v>14.7</v>
      </c>
      <c r="N524" s="13">
        <v>14.7</v>
      </c>
      <c r="O524" s="13">
        <v>14.7</v>
      </c>
      <c r="P524" s="11">
        <v>5</v>
      </c>
      <c r="Q524" s="11">
        <v>2007</v>
      </c>
      <c r="R524" s="14">
        <v>7</v>
      </c>
      <c r="S524" s="10" t="s">
        <v>80</v>
      </c>
      <c r="T524" s="10" t="s">
        <v>725</v>
      </c>
      <c r="U524" s="13">
        <v>19</v>
      </c>
      <c r="V524" s="11">
        <v>2</v>
      </c>
      <c r="W524" s="13">
        <v>262.39999999999998</v>
      </c>
    </row>
    <row r="525" spans="1:23" x14ac:dyDescent="0.25">
      <c r="A525" s="9">
        <v>57170</v>
      </c>
      <c r="B525" s="10" t="s">
        <v>290</v>
      </c>
      <c r="C525" s="9">
        <v>56874</v>
      </c>
      <c r="D525" s="10" t="s">
        <v>1113</v>
      </c>
      <c r="E525" s="11" t="s">
        <v>144</v>
      </c>
      <c r="F525" s="10" t="s">
        <v>145</v>
      </c>
      <c r="G525" s="12" t="s">
        <v>1114</v>
      </c>
      <c r="H525" s="11" t="s">
        <v>36</v>
      </c>
      <c r="I525" s="11" t="s">
        <v>30</v>
      </c>
      <c r="J525" s="11" t="s">
        <v>31</v>
      </c>
      <c r="K525" s="11" t="s">
        <v>53</v>
      </c>
      <c r="L525" s="11">
        <v>2</v>
      </c>
      <c r="M525" s="13">
        <v>150</v>
      </c>
      <c r="N525" s="13">
        <v>150</v>
      </c>
      <c r="O525" s="13">
        <v>150</v>
      </c>
      <c r="P525" s="11">
        <v>1</v>
      </c>
      <c r="Q525" s="11">
        <v>2009</v>
      </c>
      <c r="R525" s="14">
        <v>75</v>
      </c>
      <c r="S525" s="10" t="s">
        <v>1115</v>
      </c>
      <c r="T525" s="10" t="s">
        <v>965</v>
      </c>
      <c r="U525" s="13">
        <v>19</v>
      </c>
      <c r="V525" s="11">
        <v>2</v>
      </c>
      <c r="W525" s="13">
        <v>262.39999999999998</v>
      </c>
    </row>
    <row r="526" spans="1:23" x14ac:dyDescent="0.25">
      <c r="A526" s="9">
        <v>57170</v>
      </c>
      <c r="B526" s="10" t="s">
        <v>290</v>
      </c>
      <c r="C526" s="9">
        <v>56876</v>
      </c>
      <c r="D526" s="10" t="s">
        <v>1116</v>
      </c>
      <c r="E526" s="11" t="s">
        <v>78</v>
      </c>
      <c r="F526" s="10" t="s">
        <v>645</v>
      </c>
      <c r="G526" s="12" t="s">
        <v>1114</v>
      </c>
      <c r="H526" s="11" t="s">
        <v>36</v>
      </c>
      <c r="I526" s="11" t="s">
        <v>30</v>
      </c>
      <c r="J526" s="11" t="s">
        <v>31</v>
      </c>
      <c r="K526" s="11" t="s">
        <v>53</v>
      </c>
      <c r="L526" s="11">
        <v>2</v>
      </c>
      <c r="M526" s="13">
        <v>100.5</v>
      </c>
      <c r="N526" s="13">
        <v>100.5</v>
      </c>
      <c r="O526" s="13">
        <v>100.5</v>
      </c>
      <c r="P526" s="11">
        <v>2</v>
      </c>
      <c r="Q526" s="11">
        <v>2009</v>
      </c>
      <c r="R526" s="14">
        <v>67</v>
      </c>
      <c r="S526" s="10" t="s">
        <v>45</v>
      </c>
      <c r="T526" s="10" t="s">
        <v>75</v>
      </c>
      <c r="U526" s="13">
        <v>19</v>
      </c>
      <c r="V526" s="11">
        <v>2</v>
      </c>
      <c r="W526" s="13">
        <v>262.39999999999998</v>
      </c>
    </row>
    <row r="527" spans="1:23" x14ac:dyDescent="0.25">
      <c r="A527" s="9">
        <v>57170</v>
      </c>
      <c r="B527" s="10" t="s">
        <v>290</v>
      </c>
      <c r="C527" s="9">
        <v>56878</v>
      </c>
      <c r="D527" s="10" t="s">
        <v>1117</v>
      </c>
      <c r="E527" s="11" t="s">
        <v>980</v>
      </c>
      <c r="F527" s="10" t="s">
        <v>171</v>
      </c>
      <c r="G527" s="12" t="s">
        <v>1114</v>
      </c>
      <c r="H527" s="11" t="s">
        <v>36</v>
      </c>
      <c r="I527" s="11" t="s">
        <v>30</v>
      </c>
      <c r="J527" s="11" t="s">
        <v>31</v>
      </c>
      <c r="K527" s="11" t="s">
        <v>53</v>
      </c>
      <c r="L527" s="11">
        <v>2</v>
      </c>
      <c r="M527" s="13">
        <v>106</v>
      </c>
      <c r="N527" s="13">
        <v>106</v>
      </c>
      <c r="O527" s="13">
        <v>106</v>
      </c>
      <c r="P527" s="11">
        <v>11</v>
      </c>
      <c r="Q527" s="11">
        <v>2009</v>
      </c>
      <c r="R527" s="14">
        <v>50</v>
      </c>
      <c r="S527" s="10" t="s">
        <v>1115</v>
      </c>
      <c r="T527" s="10" t="s">
        <v>965</v>
      </c>
      <c r="U527" s="13">
        <v>19</v>
      </c>
      <c r="V527" s="11">
        <v>2</v>
      </c>
      <c r="W527" s="13">
        <v>257.5</v>
      </c>
    </row>
    <row r="528" spans="1:23" x14ac:dyDescent="0.25">
      <c r="A528" s="9">
        <v>55963</v>
      </c>
      <c r="B528" s="10" t="s">
        <v>1007</v>
      </c>
      <c r="C528" s="9">
        <v>56879</v>
      </c>
      <c r="D528" s="10" t="s">
        <v>1118</v>
      </c>
      <c r="E528" s="11" t="s">
        <v>407</v>
      </c>
      <c r="F528" s="10" t="s">
        <v>1065</v>
      </c>
      <c r="G528" s="12" t="s">
        <v>128</v>
      </c>
      <c r="H528" s="11" t="s">
        <v>36</v>
      </c>
      <c r="I528" s="11" t="s">
        <v>30</v>
      </c>
      <c r="J528" s="11" t="s">
        <v>31</v>
      </c>
      <c r="K528" s="11" t="s">
        <v>53</v>
      </c>
      <c r="L528" s="11">
        <v>2</v>
      </c>
      <c r="M528" s="13">
        <v>50</v>
      </c>
      <c r="N528" s="13">
        <v>50</v>
      </c>
      <c r="O528" s="13">
        <v>50</v>
      </c>
      <c r="P528" s="11">
        <v>3</v>
      </c>
      <c r="Q528" s="11">
        <v>2009</v>
      </c>
      <c r="R528" s="14">
        <v>20</v>
      </c>
      <c r="S528" s="10" t="s">
        <v>255</v>
      </c>
      <c r="T528" s="10" t="s">
        <v>850</v>
      </c>
      <c r="U528" s="13">
        <v>19</v>
      </c>
      <c r="V528" s="11">
        <v>2</v>
      </c>
      <c r="W528" s="13">
        <v>262.39999999999998</v>
      </c>
    </row>
    <row r="529" spans="1:23" x14ac:dyDescent="0.25">
      <c r="A529" s="9">
        <v>55868</v>
      </c>
      <c r="B529" s="10" t="s">
        <v>898</v>
      </c>
      <c r="C529" s="9">
        <v>56901</v>
      </c>
      <c r="D529" s="10" t="s">
        <v>1119</v>
      </c>
      <c r="E529" s="11" t="s">
        <v>348</v>
      </c>
      <c r="F529" s="10" t="s">
        <v>900</v>
      </c>
      <c r="G529" s="12" t="s">
        <v>128</v>
      </c>
      <c r="H529" s="11" t="s">
        <v>36</v>
      </c>
      <c r="I529" s="11" t="s">
        <v>30</v>
      </c>
      <c r="J529" s="11" t="s">
        <v>31</v>
      </c>
      <c r="K529" s="11" t="s">
        <v>53</v>
      </c>
      <c r="L529" s="11">
        <v>2</v>
      </c>
      <c r="M529" s="13">
        <v>97.5</v>
      </c>
      <c r="N529" s="13">
        <v>97.5</v>
      </c>
      <c r="O529" s="13">
        <v>97.5</v>
      </c>
      <c r="P529" s="11">
        <v>4</v>
      </c>
      <c r="Q529" s="11">
        <v>2009</v>
      </c>
      <c r="R529" s="14">
        <v>65</v>
      </c>
      <c r="S529" s="10" t="s">
        <v>45</v>
      </c>
      <c r="T529" s="10" t="s">
        <v>75</v>
      </c>
      <c r="U529" s="13">
        <v>19</v>
      </c>
      <c r="V529" s="11">
        <v>2</v>
      </c>
      <c r="W529" s="13">
        <v>262</v>
      </c>
    </row>
    <row r="530" spans="1:23" x14ac:dyDescent="0.25">
      <c r="A530" s="9">
        <v>55868</v>
      </c>
      <c r="B530" s="10" t="s">
        <v>898</v>
      </c>
      <c r="C530" s="9">
        <v>56902</v>
      </c>
      <c r="D530" s="10" t="s">
        <v>1120</v>
      </c>
      <c r="E530" s="11" t="s">
        <v>348</v>
      </c>
      <c r="F530" s="10" t="s">
        <v>349</v>
      </c>
      <c r="G530" s="12" t="s">
        <v>128</v>
      </c>
      <c r="H530" s="11" t="s">
        <v>36</v>
      </c>
      <c r="I530" s="11" t="s">
        <v>30</v>
      </c>
      <c r="J530" s="11" t="s">
        <v>31</v>
      </c>
      <c r="K530" s="11" t="s">
        <v>53</v>
      </c>
      <c r="L530" s="11">
        <v>2</v>
      </c>
      <c r="M530" s="13">
        <v>126</v>
      </c>
      <c r="N530" s="13">
        <v>126</v>
      </c>
      <c r="O530" s="13">
        <v>126</v>
      </c>
      <c r="P530" s="11">
        <v>4</v>
      </c>
      <c r="Q530" s="11">
        <v>2009</v>
      </c>
      <c r="R530" s="14">
        <v>84</v>
      </c>
      <c r="S530" s="10" t="s">
        <v>45</v>
      </c>
      <c r="T530" s="10" t="s">
        <v>75</v>
      </c>
      <c r="U530" s="13">
        <v>19</v>
      </c>
      <c r="V530" s="11">
        <v>2</v>
      </c>
      <c r="W530" s="13">
        <v>262</v>
      </c>
    </row>
    <row r="531" spans="1:23" x14ac:dyDescent="0.25">
      <c r="A531" s="9">
        <v>55868</v>
      </c>
      <c r="B531" s="10" t="s">
        <v>898</v>
      </c>
      <c r="C531" s="9">
        <v>56904</v>
      </c>
      <c r="D531" s="10" t="s">
        <v>1121</v>
      </c>
      <c r="E531" s="11" t="s">
        <v>348</v>
      </c>
      <c r="F531" s="10" t="s">
        <v>672</v>
      </c>
      <c r="G531" s="12" t="s">
        <v>128</v>
      </c>
      <c r="H531" s="11" t="s">
        <v>36</v>
      </c>
      <c r="I531" s="11" t="s">
        <v>30</v>
      </c>
      <c r="J531" s="11" t="s">
        <v>31</v>
      </c>
      <c r="K531" s="11" t="s">
        <v>53</v>
      </c>
      <c r="L531" s="11">
        <v>2</v>
      </c>
      <c r="M531" s="13">
        <v>106.5</v>
      </c>
      <c r="N531" s="13">
        <v>106.5</v>
      </c>
      <c r="O531" s="13">
        <v>106.5</v>
      </c>
      <c r="P531" s="11">
        <v>4</v>
      </c>
      <c r="Q531" s="11">
        <v>2009</v>
      </c>
      <c r="R531" s="14">
        <v>71</v>
      </c>
      <c r="S531" s="10" t="s">
        <v>45</v>
      </c>
      <c r="T531" s="10" t="s">
        <v>75</v>
      </c>
      <c r="U531" s="13">
        <v>19</v>
      </c>
      <c r="V531" s="11">
        <v>2</v>
      </c>
      <c r="W531" s="13">
        <v>262</v>
      </c>
    </row>
    <row r="532" spans="1:23" x14ac:dyDescent="0.25">
      <c r="A532" s="9">
        <v>55868</v>
      </c>
      <c r="B532" s="10" t="s">
        <v>898</v>
      </c>
      <c r="C532" s="9">
        <v>56905</v>
      </c>
      <c r="D532" s="10" t="s">
        <v>1122</v>
      </c>
      <c r="E532" s="11" t="s">
        <v>317</v>
      </c>
      <c r="F532" s="10" t="s">
        <v>584</v>
      </c>
      <c r="G532" s="12" t="s">
        <v>128</v>
      </c>
      <c r="H532" s="11" t="s">
        <v>36</v>
      </c>
      <c r="I532" s="11" t="s">
        <v>30</v>
      </c>
      <c r="J532" s="11" t="s">
        <v>31</v>
      </c>
      <c r="K532" s="11" t="s">
        <v>53</v>
      </c>
      <c r="L532" s="11">
        <v>2</v>
      </c>
      <c r="M532" s="13">
        <v>114</v>
      </c>
      <c r="N532" s="13">
        <v>114</v>
      </c>
      <c r="O532" s="13">
        <v>114</v>
      </c>
      <c r="P532" s="11">
        <v>1</v>
      </c>
      <c r="Q532" s="11">
        <v>2009</v>
      </c>
      <c r="R532" s="14">
        <v>76</v>
      </c>
      <c r="S532" s="10" t="s">
        <v>45</v>
      </c>
      <c r="T532" s="10" t="s">
        <v>75</v>
      </c>
      <c r="U532" s="13">
        <v>19</v>
      </c>
      <c r="V532" s="11">
        <v>2</v>
      </c>
      <c r="W532" s="13">
        <v>262</v>
      </c>
    </row>
    <row r="533" spans="1:23" x14ac:dyDescent="0.25">
      <c r="A533" s="9">
        <v>55799</v>
      </c>
      <c r="B533" s="10" t="s">
        <v>883</v>
      </c>
      <c r="C533" s="9">
        <v>56912</v>
      </c>
      <c r="D533" s="10" t="s">
        <v>1123</v>
      </c>
      <c r="E533" s="11" t="s">
        <v>480</v>
      </c>
      <c r="F533" s="10" t="s">
        <v>885</v>
      </c>
      <c r="G533" s="12" t="s">
        <v>487</v>
      </c>
      <c r="H533" s="11" t="s">
        <v>36</v>
      </c>
      <c r="I533" s="11" t="s">
        <v>30</v>
      </c>
      <c r="J533" s="11" t="s">
        <v>31</v>
      </c>
      <c r="K533" s="11" t="s">
        <v>53</v>
      </c>
      <c r="L533" s="11">
        <v>2</v>
      </c>
      <c r="M533" s="13">
        <v>40.5</v>
      </c>
      <c r="N533" s="13">
        <v>40.5</v>
      </c>
      <c r="O533" s="13">
        <v>40.5</v>
      </c>
      <c r="P533" s="11">
        <v>9</v>
      </c>
      <c r="Q533" s="11">
        <v>2008</v>
      </c>
      <c r="R533" s="14">
        <v>27</v>
      </c>
      <c r="S533" s="10" t="s">
        <v>45</v>
      </c>
      <c r="T533" s="10" t="s">
        <v>75</v>
      </c>
      <c r="U533" s="13">
        <v>19</v>
      </c>
      <c r="V533" s="11">
        <v>2</v>
      </c>
      <c r="W533" s="13">
        <v>262.5</v>
      </c>
    </row>
    <row r="534" spans="1:23" x14ac:dyDescent="0.25">
      <c r="A534" s="9">
        <v>56121</v>
      </c>
      <c r="B534" s="10" t="s">
        <v>1124</v>
      </c>
      <c r="C534" s="9">
        <v>56913</v>
      </c>
      <c r="D534" s="10" t="s">
        <v>1124</v>
      </c>
      <c r="E534" s="11" t="s">
        <v>72</v>
      </c>
      <c r="F534" s="10" t="s">
        <v>579</v>
      </c>
      <c r="G534" s="12" t="s">
        <v>935</v>
      </c>
      <c r="H534" s="11" t="s">
        <v>36</v>
      </c>
      <c r="I534" s="11" t="s">
        <v>30</v>
      </c>
      <c r="J534" s="11" t="s">
        <v>31</v>
      </c>
      <c r="K534" s="11" t="s">
        <v>53</v>
      </c>
      <c r="L534" s="11">
        <v>2</v>
      </c>
      <c r="M534" s="13">
        <v>50</v>
      </c>
      <c r="N534" s="13">
        <v>50</v>
      </c>
      <c r="O534" s="13">
        <v>50</v>
      </c>
      <c r="P534" s="11">
        <v>9</v>
      </c>
      <c r="Q534" s="11">
        <v>2008</v>
      </c>
      <c r="R534" s="14">
        <v>20</v>
      </c>
      <c r="S534" s="10" t="s">
        <v>255</v>
      </c>
      <c r="T534" s="10" t="s">
        <v>850</v>
      </c>
      <c r="U534" s="13">
        <v>19</v>
      </c>
      <c r="V534" s="11">
        <v>2</v>
      </c>
      <c r="W534" s="13">
        <v>262.39999999999998</v>
      </c>
    </row>
    <row r="535" spans="1:23" x14ac:dyDescent="0.25">
      <c r="A535" s="9">
        <v>56122</v>
      </c>
      <c r="B535" s="10" t="s">
        <v>1125</v>
      </c>
      <c r="C535" s="9">
        <v>56919</v>
      </c>
      <c r="D535" s="10" t="s">
        <v>1125</v>
      </c>
      <c r="E535" s="11" t="s">
        <v>480</v>
      </c>
      <c r="F535" s="10" t="s">
        <v>1126</v>
      </c>
      <c r="G535" s="12" t="s">
        <v>487</v>
      </c>
      <c r="H535" s="11" t="s">
        <v>36</v>
      </c>
      <c r="I535" s="11" t="s">
        <v>30</v>
      </c>
      <c r="J535" s="11" t="s">
        <v>31</v>
      </c>
      <c r="K535" s="11" t="s">
        <v>53</v>
      </c>
      <c r="L535" s="11">
        <v>2</v>
      </c>
      <c r="M535" s="13">
        <v>148.5</v>
      </c>
      <c r="N535" s="13">
        <v>148.5</v>
      </c>
      <c r="O535" s="13">
        <v>148.5</v>
      </c>
      <c r="P535" s="11">
        <v>12</v>
      </c>
      <c r="Q535" s="11">
        <v>2008</v>
      </c>
      <c r="R535" s="14">
        <v>99</v>
      </c>
      <c r="S535" s="10" t="s">
        <v>45</v>
      </c>
      <c r="T535" s="10" t="s">
        <v>75</v>
      </c>
      <c r="U535" s="13">
        <v>19</v>
      </c>
      <c r="V535" s="11">
        <v>2</v>
      </c>
      <c r="W535" s="13">
        <v>262.5</v>
      </c>
    </row>
    <row r="536" spans="1:23" x14ac:dyDescent="0.25">
      <c r="A536" s="9">
        <v>56215</v>
      </c>
      <c r="B536" s="10" t="s">
        <v>712</v>
      </c>
      <c r="C536" s="9">
        <v>56920</v>
      </c>
      <c r="D536" s="10" t="s">
        <v>1127</v>
      </c>
      <c r="E536" s="11" t="s">
        <v>317</v>
      </c>
      <c r="F536" s="10" t="s">
        <v>318</v>
      </c>
      <c r="G536" s="12" t="s">
        <v>128</v>
      </c>
      <c r="H536" s="11" t="s">
        <v>36</v>
      </c>
      <c r="I536" s="11" t="s">
        <v>30</v>
      </c>
      <c r="J536" s="11" t="s">
        <v>31</v>
      </c>
      <c r="K536" s="11" t="s">
        <v>53</v>
      </c>
      <c r="L536" s="11">
        <v>2</v>
      </c>
      <c r="M536" s="13">
        <v>142.5</v>
      </c>
      <c r="N536" s="13">
        <v>142.5</v>
      </c>
      <c r="O536" s="13">
        <v>142.5</v>
      </c>
      <c r="P536" s="11">
        <v>7</v>
      </c>
      <c r="Q536" s="11">
        <v>2008</v>
      </c>
      <c r="R536" s="14">
        <v>95</v>
      </c>
      <c r="S536" s="10" t="s">
        <v>45</v>
      </c>
      <c r="T536" s="10" t="s">
        <v>75</v>
      </c>
      <c r="U536" s="13">
        <v>18.8</v>
      </c>
      <c r="V536" s="11">
        <v>2</v>
      </c>
      <c r="W536" s="13">
        <v>262.39999999999998</v>
      </c>
    </row>
    <row r="537" spans="1:23" x14ac:dyDescent="0.25">
      <c r="A537" s="9">
        <v>56215</v>
      </c>
      <c r="B537" s="10" t="s">
        <v>712</v>
      </c>
      <c r="C537" s="9">
        <v>56921</v>
      </c>
      <c r="D537" s="10" t="s">
        <v>1128</v>
      </c>
      <c r="E537" s="11" t="s">
        <v>317</v>
      </c>
      <c r="F537" s="10" t="s">
        <v>714</v>
      </c>
      <c r="G537" s="12" t="s">
        <v>128</v>
      </c>
      <c r="H537" s="11" t="s">
        <v>36</v>
      </c>
      <c r="I537" s="11" t="s">
        <v>30</v>
      </c>
      <c r="J537" s="11" t="s">
        <v>31</v>
      </c>
      <c r="K537" s="11" t="s">
        <v>53</v>
      </c>
      <c r="L537" s="11">
        <v>2</v>
      </c>
      <c r="M537" s="13">
        <v>115.5</v>
      </c>
      <c r="N537" s="13">
        <v>115.5</v>
      </c>
      <c r="O537" s="13">
        <v>115.5</v>
      </c>
      <c r="P537" s="11">
        <v>12</v>
      </c>
      <c r="Q537" s="11">
        <v>2008</v>
      </c>
      <c r="R537" s="14">
        <v>77</v>
      </c>
      <c r="S537" s="10" t="s">
        <v>45</v>
      </c>
      <c r="T537" s="10" t="s">
        <v>75</v>
      </c>
      <c r="U537" s="13">
        <v>18.100000000000001</v>
      </c>
      <c r="V537" s="11">
        <v>2</v>
      </c>
      <c r="W537" s="13">
        <v>262.39999999999998</v>
      </c>
    </row>
    <row r="538" spans="1:23" x14ac:dyDescent="0.25">
      <c r="A538" s="9">
        <v>56123</v>
      </c>
      <c r="B538" s="10" t="s">
        <v>1129</v>
      </c>
      <c r="C538" s="9">
        <v>56923</v>
      </c>
      <c r="D538" s="10" t="s">
        <v>1129</v>
      </c>
      <c r="E538" s="11" t="s">
        <v>72</v>
      </c>
      <c r="F538" s="10" t="s">
        <v>493</v>
      </c>
      <c r="G538" s="12" t="s">
        <v>487</v>
      </c>
      <c r="H538" s="11" t="s">
        <v>36</v>
      </c>
      <c r="I538" s="11" t="s">
        <v>30</v>
      </c>
      <c r="J538" s="11" t="s">
        <v>31</v>
      </c>
      <c r="K538" s="11" t="s">
        <v>53</v>
      </c>
      <c r="L538" s="11">
        <v>2</v>
      </c>
      <c r="M538" s="13">
        <v>150</v>
      </c>
      <c r="N538" s="13">
        <v>150</v>
      </c>
      <c r="O538" s="13">
        <v>150</v>
      </c>
      <c r="P538" s="11">
        <v>12</v>
      </c>
      <c r="Q538" s="11">
        <v>2008</v>
      </c>
      <c r="R538" s="14">
        <v>100</v>
      </c>
      <c r="S538" s="10" t="s">
        <v>45</v>
      </c>
      <c r="T538" s="10" t="s">
        <v>218</v>
      </c>
      <c r="U538" s="13">
        <v>19</v>
      </c>
      <c r="V538" s="11">
        <v>2</v>
      </c>
      <c r="W538" s="13">
        <v>262.5</v>
      </c>
    </row>
    <row r="539" spans="1:23" x14ac:dyDescent="0.25">
      <c r="A539" s="9">
        <v>56119</v>
      </c>
      <c r="B539" s="10" t="s">
        <v>1130</v>
      </c>
      <c r="C539" s="9">
        <v>56924</v>
      </c>
      <c r="D539" s="10" t="s">
        <v>1130</v>
      </c>
      <c r="E539" s="11" t="s">
        <v>72</v>
      </c>
      <c r="F539" s="10" t="s">
        <v>1131</v>
      </c>
      <c r="G539" s="12" t="s">
        <v>487</v>
      </c>
      <c r="H539" s="11" t="s">
        <v>36</v>
      </c>
      <c r="I539" s="11" t="s">
        <v>30</v>
      </c>
      <c r="J539" s="11" t="s">
        <v>31</v>
      </c>
      <c r="K539" s="11" t="s">
        <v>53</v>
      </c>
      <c r="L539" s="11">
        <v>2</v>
      </c>
      <c r="M539" s="13">
        <v>150</v>
      </c>
      <c r="N539" s="13">
        <v>150</v>
      </c>
      <c r="O539" s="13">
        <v>150</v>
      </c>
      <c r="P539" s="11">
        <v>12</v>
      </c>
      <c r="Q539" s="11">
        <v>2008</v>
      </c>
      <c r="R539" s="14">
        <v>100</v>
      </c>
      <c r="S539" s="10" t="s">
        <v>45</v>
      </c>
      <c r="T539" s="10" t="s">
        <v>75</v>
      </c>
      <c r="U539" s="13">
        <v>19</v>
      </c>
      <c r="V539" s="11">
        <v>2</v>
      </c>
      <c r="W539" s="13">
        <v>262.5</v>
      </c>
    </row>
    <row r="540" spans="1:23" x14ac:dyDescent="0.25">
      <c r="A540" s="9">
        <v>56124</v>
      </c>
      <c r="B540" s="10" t="s">
        <v>1132</v>
      </c>
      <c r="C540" s="9">
        <v>56925</v>
      </c>
      <c r="D540" s="10" t="s">
        <v>1132</v>
      </c>
      <c r="E540" s="11" t="s">
        <v>72</v>
      </c>
      <c r="F540" s="10" t="s">
        <v>493</v>
      </c>
      <c r="G540" s="12" t="s">
        <v>935</v>
      </c>
      <c r="H540" s="11" t="s">
        <v>36</v>
      </c>
      <c r="I540" s="11" t="s">
        <v>30</v>
      </c>
      <c r="J540" s="11" t="s">
        <v>31</v>
      </c>
      <c r="K540" s="11" t="s">
        <v>53</v>
      </c>
      <c r="L540" s="11">
        <v>2</v>
      </c>
      <c r="M540" s="13">
        <v>200</v>
      </c>
      <c r="N540" s="13">
        <v>200</v>
      </c>
      <c r="O540" s="13">
        <v>200</v>
      </c>
      <c r="P540" s="11">
        <v>1</v>
      </c>
      <c r="Q540" s="11">
        <v>2009</v>
      </c>
      <c r="R540" s="14">
        <v>80</v>
      </c>
      <c r="S540" s="10" t="s">
        <v>255</v>
      </c>
      <c r="T540" s="10" t="s">
        <v>850</v>
      </c>
      <c r="U540" s="13">
        <v>19</v>
      </c>
      <c r="V540" s="11">
        <v>2</v>
      </c>
      <c r="W540" s="13">
        <v>262.39999999999998</v>
      </c>
    </row>
    <row r="541" spans="1:23" x14ac:dyDescent="0.25">
      <c r="A541" s="9">
        <v>56159</v>
      </c>
      <c r="B541" s="10" t="s">
        <v>1133</v>
      </c>
      <c r="C541" s="9">
        <v>56933</v>
      </c>
      <c r="D541" s="10" t="s">
        <v>1134</v>
      </c>
      <c r="E541" s="11" t="s">
        <v>322</v>
      </c>
      <c r="F541" s="10" t="s">
        <v>1135</v>
      </c>
      <c r="G541" s="12" t="s">
        <v>128</v>
      </c>
      <c r="H541" s="11" t="s">
        <v>36</v>
      </c>
      <c r="I541" s="11" t="s">
        <v>30</v>
      </c>
      <c r="J541" s="11" t="s">
        <v>31</v>
      </c>
      <c r="K541" s="11" t="s">
        <v>53</v>
      </c>
      <c r="L541" s="11">
        <v>2</v>
      </c>
      <c r="M541" s="13">
        <v>9.9</v>
      </c>
      <c r="N541" s="13">
        <v>9.9</v>
      </c>
      <c r="O541" s="13">
        <v>9.9</v>
      </c>
      <c r="P541" s="11">
        <v>7</v>
      </c>
      <c r="Q541" s="11">
        <v>2009</v>
      </c>
      <c r="R541" s="14">
        <v>6</v>
      </c>
      <c r="S541" s="10" t="s">
        <v>54</v>
      </c>
      <c r="T541" s="10" t="s">
        <v>512</v>
      </c>
      <c r="U541" s="13">
        <v>15.1</v>
      </c>
      <c r="V541" s="11">
        <v>2</v>
      </c>
      <c r="W541" s="13">
        <v>262.39999999999998</v>
      </c>
    </row>
    <row r="542" spans="1:23" x14ac:dyDescent="0.25">
      <c r="A542" s="9">
        <v>56158</v>
      </c>
      <c r="B542" s="10" t="s">
        <v>1136</v>
      </c>
      <c r="C542" s="9">
        <v>56934</v>
      </c>
      <c r="D542" s="10" t="s">
        <v>1137</v>
      </c>
      <c r="E542" s="11" t="s">
        <v>636</v>
      </c>
      <c r="F542" s="10" t="s">
        <v>761</v>
      </c>
      <c r="G542" s="12" t="s">
        <v>128</v>
      </c>
      <c r="H542" s="11" t="s">
        <v>36</v>
      </c>
      <c r="I542" s="11" t="s">
        <v>30</v>
      </c>
      <c r="J542" s="11" t="s">
        <v>31</v>
      </c>
      <c r="K542" s="11" t="s">
        <v>53</v>
      </c>
      <c r="L542" s="11">
        <v>2</v>
      </c>
      <c r="M542" s="13">
        <v>10.5</v>
      </c>
      <c r="N542" s="13">
        <v>10.5</v>
      </c>
      <c r="O542" s="13">
        <v>10.5</v>
      </c>
      <c r="P542" s="11">
        <v>3</v>
      </c>
      <c r="Q542" s="11">
        <v>2009</v>
      </c>
      <c r="R542" s="14">
        <v>5</v>
      </c>
      <c r="S542" s="10" t="s">
        <v>80</v>
      </c>
      <c r="T542" s="10" t="s">
        <v>725</v>
      </c>
      <c r="U542" s="13">
        <v>15.4</v>
      </c>
      <c r="V542" s="11">
        <v>2</v>
      </c>
      <c r="W542" s="13">
        <v>262.39999999999998</v>
      </c>
    </row>
    <row r="543" spans="1:23" x14ac:dyDescent="0.25">
      <c r="A543" s="9">
        <v>56157</v>
      </c>
      <c r="B543" s="10" t="s">
        <v>1138</v>
      </c>
      <c r="C543" s="9">
        <v>56935</v>
      </c>
      <c r="D543" s="10" t="s">
        <v>1139</v>
      </c>
      <c r="E543" s="11" t="s">
        <v>636</v>
      </c>
      <c r="F543" s="10" t="s">
        <v>761</v>
      </c>
      <c r="G543" s="12" t="s">
        <v>128</v>
      </c>
      <c r="H543" s="11" t="s">
        <v>36</v>
      </c>
      <c r="I543" s="11" t="s">
        <v>30</v>
      </c>
      <c r="J543" s="11" t="s">
        <v>31</v>
      </c>
      <c r="K543" s="11" t="s">
        <v>53</v>
      </c>
      <c r="L543" s="11">
        <v>2</v>
      </c>
      <c r="M543" s="13">
        <v>18.899999999999999</v>
      </c>
      <c r="N543" s="13">
        <v>18.899999999999999</v>
      </c>
      <c r="O543" s="13">
        <v>18.899999999999999</v>
      </c>
      <c r="P543" s="11">
        <v>3</v>
      </c>
      <c r="Q543" s="11">
        <v>2009</v>
      </c>
      <c r="R543" s="14">
        <v>9</v>
      </c>
      <c r="S543" s="10" t="s">
        <v>80</v>
      </c>
      <c r="T543" s="10" t="s">
        <v>725</v>
      </c>
      <c r="U543" s="13">
        <v>15.4</v>
      </c>
      <c r="V543" s="11">
        <v>2</v>
      </c>
      <c r="W543" s="13">
        <v>262.39999999999998</v>
      </c>
    </row>
    <row r="544" spans="1:23" x14ac:dyDescent="0.25">
      <c r="A544" s="9">
        <v>49893</v>
      </c>
      <c r="B544" s="10" t="s">
        <v>634</v>
      </c>
      <c r="C544" s="9">
        <v>56941</v>
      </c>
      <c r="D544" s="10" t="s">
        <v>1140</v>
      </c>
      <c r="E544" s="11" t="s">
        <v>66</v>
      </c>
      <c r="F544" s="10" t="s">
        <v>1141</v>
      </c>
      <c r="G544" s="12" t="s">
        <v>128</v>
      </c>
      <c r="H544" s="11" t="s">
        <v>36</v>
      </c>
      <c r="I544" s="11" t="s">
        <v>30</v>
      </c>
      <c r="J544" s="11" t="s">
        <v>31</v>
      </c>
      <c r="K544" s="11" t="s">
        <v>53</v>
      </c>
      <c r="L544" s="11">
        <v>2</v>
      </c>
      <c r="M544" s="13">
        <v>99</v>
      </c>
      <c r="N544" s="13">
        <v>99</v>
      </c>
      <c r="O544" s="13">
        <v>99</v>
      </c>
      <c r="P544" s="11">
        <v>10</v>
      </c>
      <c r="Q544" s="11">
        <v>2008</v>
      </c>
      <c r="R544" s="14">
        <v>66</v>
      </c>
      <c r="S544" s="10" t="s">
        <v>45</v>
      </c>
      <c r="T544" s="10" t="s">
        <v>75</v>
      </c>
      <c r="U544" s="13">
        <v>18.3</v>
      </c>
      <c r="V544" s="11">
        <v>2</v>
      </c>
      <c r="W544" s="13">
        <v>263</v>
      </c>
    </row>
    <row r="545" spans="1:23" x14ac:dyDescent="0.25">
      <c r="A545" s="9">
        <v>49893</v>
      </c>
      <c r="B545" s="10" t="s">
        <v>634</v>
      </c>
      <c r="C545" s="9">
        <v>56941</v>
      </c>
      <c r="D545" s="10" t="s">
        <v>1140</v>
      </c>
      <c r="E545" s="11" t="s">
        <v>66</v>
      </c>
      <c r="F545" s="10" t="s">
        <v>1141</v>
      </c>
      <c r="G545" s="12" t="s">
        <v>139</v>
      </c>
      <c r="H545" s="11" t="s">
        <v>36</v>
      </c>
      <c r="I545" s="11" t="s">
        <v>30</v>
      </c>
      <c r="J545" s="11" t="s">
        <v>31</v>
      </c>
      <c r="K545" s="11" t="s">
        <v>53</v>
      </c>
      <c r="L545" s="11">
        <v>2</v>
      </c>
      <c r="M545" s="13">
        <v>51</v>
      </c>
      <c r="N545" s="13">
        <v>51</v>
      </c>
      <c r="O545" s="13">
        <v>51</v>
      </c>
      <c r="P545" s="11">
        <v>12</v>
      </c>
      <c r="Q545" s="11">
        <v>2009</v>
      </c>
      <c r="R545" s="14">
        <v>34</v>
      </c>
      <c r="S545" s="10" t="s">
        <v>45</v>
      </c>
      <c r="T545" s="10" t="s">
        <v>75</v>
      </c>
      <c r="U545" s="13">
        <v>17.2</v>
      </c>
      <c r="V545" s="11">
        <v>2</v>
      </c>
      <c r="W545" s="13">
        <v>263</v>
      </c>
    </row>
    <row r="546" spans="1:23" x14ac:dyDescent="0.25">
      <c r="A546" s="9">
        <v>49893</v>
      </c>
      <c r="B546" s="10" t="s">
        <v>634</v>
      </c>
      <c r="C546" s="9">
        <v>56941</v>
      </c>
      <c r="D546" s="10" t="s">
        <v>1140</v>
      </c>
      <c r="E546" s="11" t="s">
        <v>66</v>
      </c>
      <c r="F546" s="10" t="s">
        <v>1141</v>
      </c>
      <c r="G546" s="12" t="s">
        <v>148</v>
      </c>
      <c r="H546" s="11" t="s">
        <v>36</v>
      </c>
      <c r="I546" s="11" t="s">
        <v>30</v>
      </c>
      <c r="J546" s="11" t="s">
        <v>31</v>
      </c>
      <c r="K546" s="11" t="s">
        <v>53</v>
      </c>
      <c r="L546" s="11">
        <v>2</v>
      </c>
      <c r="M546" s="13">
        <v>49.5</v>
      </c>
      <c r="N546" s="13">
        <v>49.5</v>
      </c>
      <c r="O546" s="13">
        <v>49.5</v>
      </c>
      <c r="P546" s="11">
        <v>12</v>
      </c>
      <c r="Q546" s="11">
        <v>2009</v>
      </c>
      <c r="R546" s="14">
        <v>33</v>
      </c>
      <c r="S546" s="10" t="s">
        <v>45</v>
      </c>
      <c r="T546" s="10" t="s">
        <v>75</v>
      </c>
      <c r="U546" s="13">
        <v>17.2</v>
      </c>
      <c r="V546" s="11">
        <v>2</v>
      </c>
      <c r="W546" s="13">
        <v>263</v>
      </c>
    </row>
    <row r="547" spans="1:23" x14ac:dyDescent="0.25">
      <c r="A547" s="9">
        <v>49893</v>
      </c>
      <c r="B547" s="10" t="s">
        <v>634</v>
      </c>
      <c r="C547" s="9">
        <v>56941</v>
      </c>
      <c r="D547" s="10" t="s">
        <v>1140</v>
      </c>
      <c r="E547" s="11" t="s">
        <v>66</v>
      </c>
      <c r="F547" s="10" t="s">
        <v>1141</v>
      </c>
      <c r="G547" s="12" t="s">
        <v>154</v>
      </c>
      <c r="H547" s="11" t="s">
        <v>36</v>
      </c>
      <c r="I547" s="11" t="s">
        <v>30</v>
      </c>
      <c r="J547" s="11" t="s">
        <v>31</v>
      </c>
      <c r="K547" s="11" t="s">
        <v>53</v>
      </c>
      <c r="L547" s="11">
        <v>2</v>
      </c>
      <c r="M547" s="13">
        <v>10.5</v>
      </c>
      <c r="N547" s="13">
        <v>10.5</v>
      </c>
      <c r="O547" s="13">
        <v>10.5</v>
      </c>
      <c r="P547" s="11">
        <v>12</v>
      </c>
      <c r="Q547" s="11">
        <v>2009</v>
      </c>
      <c r="R547" s="14">
        <v>7</v>
      </c>
      <c r="S547" s="10" t="s">
        <v>45</v>
      </c>
      <c r="T547" s="10" t="s">
        <v>75</v>
      </c>
      <c r="U547" s="13">
        <v>17.2</v>
      </c>
      <c r="V547" s="11">
        <v>2</v>
      </c>
      <c r="W547" s="13">
        <v>263</v>
      </c>
    </row>
    <row r="548" spans="1:23" x14ac:dyDescent="0.25">
      <c r="A548" s="9">
        <v>49893</v>
      </c>
      <c r="B548" s="10" t="s">
        <v>634</v>
      </c>
      <c r="C548" s="9">
        <v>56942</v>
      </c>
      <c r="D548" s="10" t="s">
        <v>1142</v>
      </c>
      <c r="E548" s="11" t="s">
        <v>126</v>
      </c>
      <c r="F548" s="10" t="s">
        <v>500</v>
      </c>
      <c r="G548" s="12" t="s">
        <v>128</v>
      </c>
      <c r="H548" s="11" t="s">
        <v>36</v>
      </c>
      <c r="I548" s="11" t="s">
        <v>30</v>
      </c>
      <c r="J548" s="11" t="s">
        <v>31</v>
      </c>
      <c r="K548" s="11" t="s">
        <v>53</v>
      </c>
      <c r="L548" s="11">
        <v>2</v>
      </c>
      <c r="M548" s="13">
        <v>99</v>
      </c>
      <c r="N548" s="13">
        <v>99</v>
      </c>
      <c r="O548" s="13">
        <v>99</v>
      </c>
      <c r="P548" s="11">
        <v>7</v>
      </c>
      <c r="Q548" s="11">
        <v>2008</v>
      </c>
      <c r="R548" s="14">
        <v>86</v>
      </c>
      <c r="S548" s="10" t="s">
        <v>45</v>
      </c>
      <c r="T548" s="10" t="s">
        <v>75</v>
      </c>
      <c r="U548" s="13">
        <v>17</v>
      </c>
      <c r="V548" s="11">
        <v>2</v>
      </c>
      <c r="W548" s="13">
        <v>263</v>
      </c>
    </row>
    <row r="549" spans="1:23" x14ac:dyDescent="0.25">
      <c r="A549" s="9">
        <v>49893</v>
      </c>
      <c r="B549" s="10" t="s">
        <v>634</v>
      </c>
      <c r="C549" s="9">
        <v>56942</v>
      </c>
      <c r="D549" s="10" t="s">
        <v>1142</v>
      </c>
      <c r="E549" s="11" t="s">
        <v>126</v>
      </c>
      <c r="F549" s="10" t="s">
        <v>500</v>
      </c>
      <c r="G549" s="12" t="s">
        <v>139</v>
      </c>
      <c r="H549" s="11" t="s">
        <v>36</v>
      </c>
      <c r="I549" s="11" t="s">
        <v>30</v>
      </c>
      <c r="J549" s="11" t="s">
        <v>31</v>
      </c>
      <c r="K549" s="11" t="s">
        <v>53</v>
      </c>
      <c r="L549" s="11">
        <v>2</v>
      </c>
      <c r="M549" s="13">
        <v>30</v>
      </c>
      <c r="N549" s="13">
        <v>30</v>
      </c>
      <c r="O549" s="13">
        <v>30</v>
      </c>
      <c r="P549" s="11">
        <v>5</v>
      </c>
      <c r="Q549" s="11">
        <v>2009</v>
      </c>
      <c r="R549" s="14">
        <v>20</v>
      </c>
      <c r="S549" s="10" t="s">
        <v>45</v>
      </c>
      <c r="T549" s="10" t="s">
        <v>75</v>
      </c>
      <c r="U549" s="13">
        <v>17</v>
      </c>
      <c r="V549" s="11">
        <v>2</v>
      </c>
      <c r="W549" s="13">
        <v>263</v>
      </c>
    </row>
    <row r="550" spans="1:23" x14ac:dyDescent="0.25">
      <c r="A550" s="9">
        <v>59883</v>
      </c>
      <c r="B550" s="10" t="s">
        <v>641</v>
      </c>
      <c r="C550" s="9">
        <v>56945</v>
      </c>
      <c r="D550" s="10" t="s">
        <v>1143</v>
      </c>
      <c r="E550" s="11" t="s">
        <v>448</v>
      </c>
      <c r="F550" s="10" t="s">
        <v>1144</v>
      </c>
      <c r="G550" s="12" t="s">
        <v>128</v>
      </c>
      <c r="H550" s="11" t="s">
        <v>36</v>
      </c>
      <c r="I550" s="11" t="s">
        <v>30</v>
      </c>
      <c r="J550" s="11" t="s">
        <v>31</v>
      </c>
      <c r="K550" s="11" t="s">
        <v>53</v>
      </c>
      <c r="L550" s="11">
        <v>2</v>
      </c>
      <c r="M550" s="13">
        <v>100</v>
      </c>
      <c r="N550" s="13">
        <v>100</v>
      </c>
      <c r="O550" s="13">
        <v>100</v>
      </c>
      <c r="P550" s="11">
        <v>7</v>
      </c>
      <c r="Q550" s="11">
        <v>2009</v>
      </c>
      <c r="R550" s="14">
        <v>40</v>
      </c>
      <c r="S550" s="10" t="s">
        <v>255</v>
      </c>
      <c r="T550" s="10" t="s">
        <v>850</v>
      </c>
      <c r="U550" s="13">
        <v>19</v>
      </c>
      <c r="V550" s="11">
        <v>2</v>
      </c>
      <c r="W550" s="13">
        <v>262.39999999999998</v>
      </c>
    </row>
    <row r="551" spans="1:23" x14ac:dyDescent="0.25">
      <c r="A551" s="9">
        <v>59883</v>
      </c>
      <c r="B551" s="10" t="s">
        <v>641</v>
      </c>
      <c r="C551" s="9">
        <v>56946</v>
      </c>
      <c r="D551" s="10" t="s">
        <v>1145</v>
      </c>
      <c r="E551" s="11" t="s">
        <v>510</v>
      </c>
      <c r="F551" s="10" t="s">
        <v>703</v>
      </c>
      <c r="G551" s="12" t="s">
        <v>128</v>
      </c>
      <c r="H551" s="11" t="s">
        <v>36</v>
      </c>
      <c r="I551" s="11" t="s">
        <v>30</v>
      </c>
      <c r="J551" s="11" t="s">
        <v>31</v>
      </c>
      <c r="K551" s="11" t="s">
        <v>53</v>
      </c>
      <c r="L551" s="11">
        <v>2</v>
      </c>
      <c r="M551" s="13">
        <v>18.899999999999999</v>
      </c>
      <c r="N551" s="13">
        <v>18.899999999999999</v>
      </c>
      <c r="O551" s="13">
        <v>18.899999999999999</v>
      </c>
      <c r="P551" s="11">
        <v>12</v>
      </c>
      <c r="Q551" s="11">
        <v>2008</v>
      </c>
      <c r="R551" s="14">
        <v>9</v>
      </c>
      <c r="S551" s="10" t="s">
        <v>80</v>
      </c>
      <c r="T551" s="10" t="s">
        <v>725</v>
      </c>
      <c r="U551" s="13">
        <v>19</v>
      </c>
      <c r="V551" s="11">
        <v>2</v>
      </c>
      <c r="W551" s="13">
        <v>262.39999999999998</v>
      </c>
    </row>
    <row r="552" spans="1:23" x14ac:dyDescent="0.25">
      <c r="A552" s="9">
        <v>59883</v>
      </c>
      <c r="B552" s="10" t="s">
        <v>641</v>
      </c>
      <c r="C552" s="9">
        <v>56947</v>
      </c>
      <c r="D552" s="10" t="s">
        <v>1146</v>
      </c>
      <c r="E552" s="11" t="s">
        <v>152</v>
      </c>
      <c r="F552" s="10" t="s">
        <v>1147</v>
      </c>
      <c r="G552" s="12" t="s">
        <v>128</v>
      </c>
      <c r="H552" s="11" t="s">
        <v>36</v>
      </c>
      <c r="I552" s="11" t="s">
        <v>30</v>
      </c>
      <c r="J552" s="11" t="s">
        <v>31</v>
      </c>
      <c r="K552" s="11" t="s">
        <v>53</v>
      </c>
      <c r="L552" s="11">
        <v>2</v>
      </c>
      <c r="M552" s="13">
        <v>81</v>
      </c>
      <c r="N552" s="13">
        <v>81</v>
      </c>
      <c r="O552" s="13">
        <v>81</v>
      </c>
      <c r="P552" s="11">
        <v>3</v>
      </c>
      <c r="Q552" s="11">
        <v>2009</v>
      </c>
      <c r="R552" s="14">
        <v>27</v>
      </c>
      <c r="S552" s="10" t="s">
        <v>54</v>
      </c>
      <c r="T552" s="10" t="s">
        <v>146</v>
      </c>
      <c r="U552" s="13">
        <v>22</v>
      </c>
      <c r="V552" s="11">
        <v>1</v>
      </c>
      <c r="W552" s="13">
        <v>262.39999999999998</v>
      </c>
    </row>
    <row r="553" spans="1:23" x14ac:dyDescent="0.25">
      <c r="A553" s="9">
        <v>49893</v>
      </c>
      <c r="B553" s="10" t="s">
        <v>634</v>
      </c>
      <c r="C553" s="9">
        <v>56952</v>
      </c>
      <c r="D553" s="10" t="s">
        <v>1148</v>
      </c>
      <c r="E553" s="11" t="s">
        <v>322</v>
      </c>
      <c r="F553" s="10" t="s">
        <v>1135</v>
      </c>
      <c r="G553" s="12" t="s">
        <v>128</v>
      </c>
      <c r="H553" s="11" t="s">
        <v>36</v>
      </c>
      <c r="I553" s="11" t="s">
        <v>30</v>
      </c>
      <c r="J553" s="11" t="s">
        <v>31</v>
      </c>
      <c r="K553" s="11" t="s">
        <v>53</v>
      </c>
      <c r="L553" s="11">
        <v>2</v>
      </c>
      <c r="M553" s="13">
        <v>72</v>
      </c>
      <c r="N553" s="13">
        <v>72</v>
      </c>
      <c r="O553" s="13">
        <v>72</v>
      </c>
      <c r="P553" s="11">
        <v>1</v>
      </c>
      <c r="Q553" s="11">
        <v>2009</v>
      </c>
      <c r="R553" s="14">
        <v>48</v>
      </c>
      <c r="S553" s="10" t="s">
        <v>45</v>
      </c>
      <c r="T553" s="10" t="s">
        <v>75</v>
      </c>
      <c r="U553" s="13">
        <v>15.2</v>
      </c>
      <c r="V553" s="11">
        <v>2</v>
      </c>
      <c r="W553" s="13">
        <v>263</v>
      </c>
    </row>
    <row r="554" spans="1:23" x14ac:dyDescent="0.25">
      <c r="A554" s="9">
        <v>49893</v>
      </c>
      <c r="B554" s="10" t="s">
        <v>634</v>
      </c>
      <c r="C554" s="9">
        <v>56953</v>
      </c>
      <c r="D554" s="10" t="s">
        <v>1149</v>
      </c>
      <c r="E554" s="11" t="s">
        <v>348</v>
      </c>
      <c r="F554" s="10" t="s">
        <v>349</v>
      </c>
      <c r="G554" s="12" t="s">
        <v>128</v>
      </c>
      <c r="H554" s="11" t="s">
        <v>36</v>
      </c>
      <c r="I554" s="11" t="s">
        <v>30</v>
      </c>
      <c r="J554" s="11" t="s">
        <v>31</v>
      </c>
      <c r="K554" s="11" t="s">
        <v>53</v>
      </c>
      <c r="L554" s="11">
        <v>2</v>
      </c>
      <c r="M554" s="13">
        <v>112</v>
      </c>
      <c r="N554" s="13">
        <v>112</v>
      </c>
      <c r="O554" s="13">
        <v>112</v>
      </c>
      <c r="P554" s="11">
        <v>2</v>
      </c>
      <c r="Q554" s="11">
        <v>2009</v>
      </c>
      <c r="R554" s="14">
        <v>75</v>
      </c>
      <c r="S554" s="10" t="s">
        <v>45</v>
      </c>
      <c r="T554" s="10" t="s">
        <v>75</v>
      </c>
      <c r="U554" s="13">
        <v>15</v>
      </c>
      <c r="V554" s="11">
        <v>2</v>
      </c>
      <c r="W554" s="13">
        <v>263</v>
      </c>
    </row>
    <row r="555" spans="1:23" x14ac:dyDescent="0.25">
      <c r="A555" s="9">
        <v>56222</v>
      </c>
      <c r="B555" s="10" t="s">
        <v>1150</v>
      </c>
      <c r="C555" s="9">
        <v>56956</v>
      </c>
      <c r="D555" s="10" t="s">
        <v>1151</v>
      </c>
      <c r="E555" s="11" t="s">
        <v>317</v>
      </c>
      <c r="F555" s="10" t="s">
        <v>785</v>
      </c>
      <c r="G555" s="12" t="s">
        <v>555</v>
      </c>
      <c r="H555" s="11" t="s">
        <v>36</v>
      </c>
      <c r="I555" s="11" t="s">
        <v>30</v>
      </c>
      <c r="J555" s="11" t="s">
        <v>31</v>
      </c>
      <c r="K555" s="11" t="s">
        <v>53</v>
      </c>
      <c r="L555" s="11">
        <v>2</v>
      </c>
      <c r="M555" s="13">
        <v>180</v>
      </c>
      <c r="N555" s="13">
        <v>180</v>
      </c>
      <c r="O555" s="13">
        <v>180</v>
      </c>
      <c r="P555" s="11">
        <v>12</v>
      </c>
      <c r="Q555" s="11">
        <v>2008</v>
      </c>
      <c r="R555" s="14">
        <v>180</v>
      </c>
      <c r="S555" s="10" t="s">
        <v>267</v>
      </c>
      <c r="T555" s="10" t="s">
        <v>1152</v>
      </c>
      <c r="U555" s="13">
        <v>19</v>
      </c>
      <c r="V555" s="11">
        <v>2</v>
      </c>
      <c r="W555" s="13">
        <v>226</v>
      </c>
    </row>
    <row r="556" spans="1:23" x14ac:dyDescent="0.25">
      <c r="A556" s="9">
        <v>56273</v>
      </c>
      <c r="B556" s="10" t="s">
        <v>1153</v>
      </c>
      <c r="C556" s="9">
        <v>56959</v>
      </c>
      <c r="D556" s="10" t="s">
        <v>1154</v>
      </c>
      <c r="E556" s="11" t="s">
        <v>317</v>
      </c>
      <c r="F556" s="10" t="s">
        <v>318</v>
      </c>
      <c r="G556" s="12" t="s">
        <v>1155</v>
      </c>
      <c r="H556" s="11" t="s">
        <v>36</v>
      </c>
      <c r="I556" s="11" t="s">
        <v>30</v>
      </c>
      <c r="J556" s="11" t="s">
        <v>31</v>
      </c>
      <c r="K556" s="11" t="s">
        <v>53</v>
      </c>
      <c r="L556" s="11">
        <v>2</v>
      </c>
      <c r="M556" s="13">
        <v>58.8</v>
      </c>
      <c r="N556" s="13">
        <v>58.8</v>
      </c>
      <c r="O556" s="13">
        <v>58.8</v>
      </c>
      <c r="P556" s="11">
        <v>9</v>
      </c>
      <c r="Q556" s="11">
        <v>2008</v>
      </c>
      <c r="R556" s="14">
        <v>28</v>
      </c>
      <c r="S556" s="10" t="s">
        <v>80</v>
      </c>
      <c r="T556" s="10" t="s">
        <v>725</v>
      </c>
      <c r="U556" s="13">
        <v>14.9</v>
      </c>
      <c r="V556" s="11">
        <v>2</v>
      </c>
      <c r="W556" s="13">
        <v>272</v>
      </c>
    </row>
    <row r="557" spans="1:23" x14ac:dyDescent="0.25">
      <c r="A557" s="9">
        <v>56271</v>
      </c>
      <c r="B557" s="10" t="s">
        <v>1156</v>
      </c>
      <c r="C557" s="9">
        <v>56960</v>
      </c>
      <c r="D557" s="10" t="s">
        <v>1157</v>
      </c>
      <c r="E557" s="11" t="s">
        <v>50</v>
      </c>
      <c r="F557" s="10" t="s">
        <v>1158</v>
      </c>
      <c r="G557" s="12" t="s">
        <v>1159</v>
      </c>
      <c r="H557" s="11" t="s">
        <v>36</v>
      </c>
      <c r="I557" s="11" t="s">
        <v>30</v>
      </c>
      <c r="J557" s="11" t="s">
        <v>31</v>
      </c>
      <c r="K557" s="11" t="s">
        <v>53</v>
      </c>
      <c r="L557" s="11">
        <v>2</v>
      </c>
      <c r="M557" s="13">
        <v>29.4</v>
      </c>
      <c r="N557" s="13">
        <v>29.4</v>
      </c>
      <c r="O557" s="13">
        <v>29.4</v>
      </c>
      <c r="P557" s="11">
        <v>8</v>
      </c>
      <c r="Q557" s="11">
        <v>2008</v>
      </c>
      <c r="R557" s="14">
        <v>14</v>
      </c>
      <c r="S557" s="10" t="s">
        <v>80</v>
      </c>
      <c r="T557" s="10" t="s">
        <v>725</v>
      </c>
      <c r="U557" s="13">
        <v>16.600000000000001</v>
      </c>
      <c r="V557" s="11">
        <v>2</v>
      </c>
      <c r="W557" s="13">
        <v>272</v>
      </c>
    </row>
    <row r="558" spans="1:23" x14ac:dyDescent="0.25">
      <c r="A558" s="9">
        <v>56272</v>
      </c>
      <c r="B558" s="10" t="s">
        <v>1160</v>
      </c>
      <c r="C558" s="9">
        <v>56961</v>
      </c>
      <c r="D558" s="10" t="s">
        <v>1161</v>
      </c>
      <c r="E558" s="11" t="s">
        <v>317</v>
      </c>
      <c r="F558" s="10" t="s">
        <v>1162</v>
      </c>
      <c r="G558" s="12" t="s">
        <v>45</v>
      </c>
      <c r="H558" s="11" t="s">
        <v>36</v>
      </c>
      <c r="I558" s="11" t="s">
        <v>30</v>
      </c>
      <c r="J558" s="11" t="s">
        <v>31</v>
      </c>
      <c r="K558" s="11" t="s">
        <v>53</v>
      </c>
      <c r="L558" s="11">
        <v>2</v>
      </c>
      <c r="M558" s="13">
        <v>60</v>
      </c>
      <c r="N558" s="13">
        <v>60</v>
      </c>
      <c r="O558" s="13">
        <v>60</v>
      </c>
      <c r="P558" s="11">
        <v>4</v>
      </c>
      <c r="Q558" s="11">
        <v>2009</v>
      </c>
      <c r="R558" s="14">
        <v>40</v>
      </c>
      <c r="S558" s="10" t="s">
        <v>45</v>
      </c>
      <c r="T558" s="10" t="s">
        <v>75</v>
      </c>
      <c r="U558" s="13">
        <v>15</v>
      </c>
      <c r="V558" s="11">
        <v>2</v>
      </c>
      <c r="W558" s="13">
        <v>272</v>
      </c>
    </row>
    <row r="559" spans="1:23" x14ac:dyDescent="0.25">
      <c r="A559" s="9">
        <v>56272</v>
      </c>
      <c r="B559" s="10" t="s">
        <v>1160</v>
      </c>
      <c r="C559" s="9">
        <v>56961</v>
      </c>
      <c r="D559" s="10" t="s">
        <v>1161</v>
      </c>
      <c r="E559" s="11" t="s">
        <v>317</v>
      </c>
      <c r="F559" s="10" t="s">
        <v>1162</v>
      </c>
      <c r="G559" s="12" t="s">
        <v>1163</v>
      </c>
      <c r="H559" s="11" t="s">
        <v>36</v>
      </c>
      <c r="I559" s="11" t="s">
        <v>30</v>
      </c>
      <c r="J559" s="11" t="s">
        <v>31</v>
      </c>
      <c r="K559" s="11" t="s">
        <v>53</v>
      </c>
      <c r="L559" s="11">
        <v>2</v>
      </c>
      <c r="M559" s="13">
        <v>92.5</v>
      </c>
      <c r="N559" s="13">
        <v>92.5</v>
      </c>
      <c r="O559" s="13">
        <v>92.5</v>
      </c>
      <c r="P559" s="11">
        <v>4</v>
      </c>
      <c r="Q559" s="11">
        <v>2009</v>
      </c>
      <c r="R559" s="14">
        <v>56</v>
      </c>
      <c r="S559" s="10" t="s">
        <v>54</v>
      </c>
      <c r="T559" s="10" t="s">
        <v>512</v>
      </c>
      <c r="U559" s="13">
        <v>15.8</v>
      </c>
      <c r="V559" s="11">
        <v>2</v>
      </c>
      <c r="W559" s="13">
        <v>272</v>
      </c>
    </row>
    <row r="560" spans="1:23" x14ac:dyDescent="0.25">
      <c r="A560" s="9">
        <v>56804</v>
      </c>
      <c r="B560" s="10" t="s">
        <v>1164</v>
      </c>
      <c r="C560" s="9">
        <v>56967</v>
      </c>
      <c r="D560" s="10" t="s">
        <v>1165</v>
      </c>
      <c r="E560" s="11" t="s">
        <v>322</v>
      </c>
      <c r="F560" s="10" t="s">
        <v>323</v>
      </c>
      <c r="G560" s="12" t="s">
        <v>128</v>
      </c>
      <c r="H560" s="11" t="s">
        <v>36</v>
      </c>
      <c r="I560" s="11" t="s">
        <v>30</v>
      </c>
      <c r="J560" s="11" t="s">
        <v>31</v>
      </c>
      <c r="K560" s="11" t="s">
        <v>53</v>
      </c>
      <c r="L560" s="11">
        <v>2</v>
      </c>
      <c r="M560" s="13">
        <v>5</v>
      </c>
      <c r="N560" s="13">
        <v>5</v>
      </c>
      <c r="O560" s="13">
        <v>5</v>
      </c>
      <c r="P560" s="11">
        <v>6</v>
      </c>
      <c r="Q560" s="11">
        <v>2009</v>
      </c>
      <c r="R560" s="14">
        <v>3</v>
      </c>
      <c r="S560" s="10" t="s">
        <v>54</v>
      </c>
      <c r="T560" s="10" t="s">
        <v>512</v>
      </c>
      <c r="U560" s="13">
        <v>15.4</v>
      </c>
      <c r="V560" s="11">
        <v>2</v>
      </c>
      <c r="W560" s="13">
        <v>262.39999999999998</v>
      </c>
    </row>
    <row r="561" spans="1:23" x14ac:dyDescent="0.25">
      <c r="A561" s="9">
        <v>56804</v>
      </c>
      <c r="B561" s="10" t="s">
        <v>1164</v>
      </c>
      <c r="C561" s="9">
        <v>56968</v>
      </c>
      <c r="D561" s="10" t="s">
        <v>1166</v>
      </c>
      <c r="E561" s="11" t="s">
        <v>322</v>
      </c>
      <c r="F561" s="10" t="s">
        <v>1135</v>
      </c>
      <c r="G561" s="12" t="s">
        <v>128</v>
      </c>
      <c r="H561" s="11" t="s">
        <v>36</v>
      </c>
      <c r="I561" s="11" t="s">
        <v>30</v>
      </c>
      <c r="J561" s="11" t="s">
        <v>31</v>
      </c>
      <c r="K561" s="11" t="s">
        <v>53</v>
      </c>
      <c r="L561" s="11">
        <v>2</v>
      </c>
      <c r="M561" s="13">
        <v>1.7</v>
      </c>
      <c r="N561" s="13">
        <v>1.7</v>
      </c>
      <c r="O561" s="13">
        <v>1.7</v>
      </c>
      <c r="P561" s="11">
        <v>6</v>
      </c>
      <c r="Q561" s="11">
        <v>2009</v>
      </c>
      <c r="R561" s="14">
        <v>1</v>
      </c>
      <c r="S561" s="10" t="s">
        <v>54</v>
      </c>
      <c r="T561" s="10" t="s">
        <v>512</v>
      </c>
      <c r="U561" s="13">
        <v>15.4</v>
      </c>
      <c r="V561" s="11">
        <v>2</v>
      </c>
      <c r="W561" s="13">
        <v>262.39999999999998</v>
      </c>
    </row>
    <row r="562" spans="1:23" x14ac:dyDescent="0.25">
      <c r="A562" s="9">
        <v>56803</v>
      </c>
      <c r="B562" s="10" t="s">
        <v>1167</v>
      </c>
      <c r="C562" s="9">
        <v>56969</v>
      </c>
      <c r="D562" s="10" t="s">
        <v>1168</v>
      </c>
      <c r="E562" s="11" t="s">
        <v>322</v>
      </c>
      <c r="F562" s="10" t="s">
        <v>323</v>
      </c>
      <c r="G562" s="12" t="s">
        <v>128</v>
      </c>
      <c r="H562" s="11" t="s">
        <v>36</v>
      </c>
      <c r="I562" s="11" t="s">
        <v>30</v>
      </c>
      <c r="J562" s="11" t="s">
        <v>31</v>
      </c>
      <c r="K562" s="11" t="s">
        <v>53</v>
      </c>
      <c r="L562" s="11">
        <v>2</v>
      </c>
      <c r="M562" s="13">
        <v>10</v>
      </c>
      <c r="N562" s="13">
        <v>10</v>
      </c>
      <c r="O562" s="13">
        <v>10</v>
      </c>
      <c r="P562" s="11">
        <v>6</v>
      </c>
      <c r="Q562" s="11">
        <v>2009</v>
      </c>
      <c r="R562" s="14">
        <v>5</v>
      </c>
      <c r="S562" s="10" t="s">
        <v>964</v>
      </c>
      <c r="T562" s="10" t="s">
        <v>965</v>
      </c>
      <c r="U562" s="13">
        <v>15.4</v>
      </c>
      <c r="V562" s="11">
        <v>2</v>
      </c>
      <c r="W562" s="13">
        <v>257.5</v>
      </c>
    </row>
    <row r="563" spans="1:23" x14ac:dyDescent="0.25">
      <c r="A563" s="9">
        <v>56803</v>
      </c>
      <c r="B563" s="10" t="s">
        <v>1167</v>
      </c>
      <c r="C563" s="9">
        <v>56970</v>
      </c>
      <c r="D563" s="10" t="s">
        <v>1169</v>
      </c>
      <c r="E563" s="11" t="s">
        <v>322</v>
      </c>
      <c r="F563" s="10" t="s">
        <v>1135</v>
      </c>
      <c r="G563" s="12" t="s">
        <v>128</v>
      </c>
      <c r="H563" s="11" t="s">
        <v>36</v>
      </c>
      <c r="I563" s="11" t="s">
        <v>30</v>
      </c>
      <c r="J563" s="11" t="s">
        <v>31</v>
      </c>
      <c r="K563" s="11" t="s">
        <v>53</v>
      </c>
      <c r="L563" s="11">
        <v>2</v>
      </c>
      <c r="M563" s="13">
        <v>10</v>
      </c>
      <c r="N563" s="13">
        <v>10</v>
      </c>
      <c r="O563" s="13">
        <v>10</v>
      </c>
      <c r="P563" s="11">
        <v>6</v>
      </c>
      <c r="Q563" s="11">
        <v>2009</v>
      </c>
      <c r="R563" s="14">
        <v>5</v>
      </c>
      <c r="S563" s="10" t="s">
        <v>964</v>
      </c>
      <c r="T563" s="10" t="s">
        <v>965</v>
      </c>
      <c r="U563" s="13">
        <v>15.4</v>
      </c>
      <c r="V563" s="11">
        <v>2</v>
      </c>
      <c r="W563" s="13">
        <v>257.5</v>
      </c>
    </row>
    <row r="564" spans="1:23" x14ac:dyDescent="0.25">
      <c r="A564" s="9">
        <v>56802</v>
      </c>
      <c r="B564" s="10" t="s">
        <v>1170</v>
      </c>
      <c r="C564" s="9">
        <v>56971</v>
      </c>
      <c r="D564" s="10" t="s">
        <v>1171</v>
      </c>
      <c r="E564" s="11" t="s">
        <v>322</v>
      </c>
      <c r="F564" s="10" t="s">
        <v>323</v>
      </c>
      <c r="G564" s="12" t="s">
        <v>128</v>
      </c>
      <c r="H564" s="11" t="s">
        <v>36</v>
      </c>
      <c r="I564" s="11" t="s">
        <v>30</v>
      </c>
      <c r="J564" s="11" t="s">
        <v>31</v>
      </c>
      <c r="K564" s="11" t="s">
        <v>53</v>
      </c>
      <c r="L564" s="11">
        <v>2</v>
      </c>
      <c r="M564" s="13">
        <v>9.9</v>
      </c>
      <c r="N564" s="13">
        <v>9.9</v>
      </c>
      <c r="O564" s="13">
        <v>9.9</v>
      </c>
      <c r="P564" s="11">
        <v>6</v>
      </c>
      <c r="Q564" s="11">
        <v>2009</v>
      </c>
      <c r="R564" s="14">
        <v>6</v>
      </c>
      <c r="S564" s="10" t="s">
        <v>54</v>
      </c>
      <c r="T564" s="10" t="s">
        <v>512</v>
      </c>
      <c r="U564" s="13">
        <v>15.4</v>
      </c>
      <c r="V564" s="11">
        <v>2</v>
      </c>
      <c r="W564" s="13">
        <v>262.39999999999998</v>
      </c>
    </row>
    <row r="565" spans="1:23" x14ac:dyDescent="0.25">
      <c r="A565" s="9">
        <v>56802</v>
      </c>
      <c r="B565" s="10" t="s">
        <v>1170</v>
      </c>
      <c r="C565" s="9">
        <v>56972</v>
      </c>
      <c r="D565" s="10" t="s">
        <v>1172</v>
      </c>
      <c r="E565" s="11" t="s">
        <v>322</v>
      </c>
      <c r="F565" s="10" t="s">
        <v>1135</v>
      </c>
      <c r="G565" s="12" t="s">
        <v>128</v>
      </c>
      <c r="H565" s="11" t="s">
        <v>36</v>
      </c>
      <c r="I565" s="11" t="s">
        <v>30</v>
      </c>
      <c r="J565" s="11" t="s">
        <v>31</v>
      </c>
      <c r="K565" s="11" t="s">
        <v>53</v>
      </c>
      <c r="L565" s="11">
        <v>2</v>
      </c>
      <c r="M565" s="13">
        <v>8.3000000000000007</v>
      </c>
      <c r="N565" s="13">
        <v>8.3000000000000007</v>
      </c>
      <c r="O565" s="13">
        <v>8.3000000000000007</v>
      </c>
      <c r="P565" s="11">
        <v>6</v>
      </c>
      <c r="Q565" s="11">
        <v>2009</v>
      </c>
      <c r="R565" s="14">
        <v>5</v>
      </c>
      <c r="S565" s="10" t="s">
        <v>54</v>
      </c>
      <c r="T565" s="10" t="s">
        <v>512</v>
      </c>
      <c r="U565" s="13">
        <v>15.4</v>
      </c>
      <c r="V565" s="11">
        <v>2</v>
      </c>
      <c r="W565" s="13">
        <v>262.39999999999998</v>
      </c>
    </row>
    <row r="566" spans="1:23" x14ac:dyDescent="0.25">
      <c r="A566" s="9">
        <v>56802</v>
      </c>
      <c r="B566" s="10" t="s">
        <v>1170</v>
      </c>
      <c r="C566" s="9">
        <v>56973</v>
      </c>
      <c r="D566" s="10" t="s">
        <v>1173</v>
      </c>
      <c r="E566" s="11" t="s">
        <v>322</v>
      </c>
      <c r="F566" s="10" t="s">
        <v>1135</v>
      </c>
      <c r="G566" s="12" t="s">
        <v>128</v>
      </c>
      <c r="H566" s="11" t="s">
        <v>36</v>
      </c>
      <c r="I566" s="11" t="s">
        <v>30</v>
      </c>
      <c r="J566" s="11" t="s">
        <v>31</v>
      </c>
      <c r="K566" s="11" t="s">
        <v>53</v>
      </c>
      <c r="L566" s="11">
        <v>2</v>
      </c>
      <c r="M566" s="13">
        <v>9.9</v>
      </c>
      <c r="N566" s="13">
        <v>9.9</v>
      </c>
      <c r="O566" s="13">
        <v>9.9</v>
      </c>
      <c r="P566" s="11">
        <v>6</v>
      </c>
      <c r="Q566" s="11">
        <v>2009</v>
      </c>
      <c r="R566" s="14">
        <v>6</v>
      </c>
      <c r="S566" s="10" t="s">
        <v>54</v>
      </c>
      <c r="T566" s="10" t="s">
        <v>512</v>
      </c>
      <c r="U566" s="13">
        <v>15.4</v>
      </c>
      <c r="V566" s="11">
        <v>2</v>
      </c>
      <c r="W566" s="13">
        <v>262.39999999999998</v>
      </c>
    </row>
    <row r="567" spans="1:23" x14ac:dyDescent="0.25">
      <c r="A567" s="9">
        <v>56804</v>
      </c>
      <c r="B567" s="10" t="s">
        <v>1164</v>
      </c>
      <c r="C567" s="9">
        <v>56974</v>
      </c>
      <c r="D567" s="10" t="s">
        <v>1174</v>
      </c>
      <c r="E567" s="11" t="s">
        <v>322</v>
      </c>
      <c r="F567" s="10" t="s">
        <v>1135</v>
      </c>
      <c r="G567" s="12" t="s">
        <v>128</v>
      </c>
      <c r="H567" s="11" t="s">
        <v>36</v>
      </c>
      <c r="I567" s="11" t="s">
        <v>30</v>
      </c>
      <c r="J567" s="11" t="s">
        <v>31</v>
      </c>
      <c r="K567" s="11" t="s">
        <v>53</v>
      </c>
      <c r="L567" s="11">
        <v>2</v>
      </c>
      <c r="M567" s="13">
        <v>3.3</v>
      </c>
      <c r="N567" s="13">
        <v>3.3</v>
      </c>
      <c r="O567" s="13">
        <v>3.3</v>
      </c>
      <c r="P567" s="11">
        <v>6</v>
      </c>
      <c r="Q567" s="11">
        <v>2009</v>
      </c>
      <c r="R567" s="14">
        <v>2</v>
      </c>
      <c r="S567" s="10" t="s">
        <v>54</v>
      </c>
      <c r="T567" s="10" t="s">
        <v>512</v>
      </c>
      <c r="U567" s="13">
        <v>15.4</v>
      </c>
      <c r="V567" s="11">
        <v>2</v>
      </c>
      <c r="W567" s="13">
        <v>262.39999999999998</v>
      </c>
    </row>
    <row r="568" spans="1:23" x14ac:dyDescent="0.25">
      <c r="A568" s="9">
        <v>56802</v>
      </c>
      <c r="B568" s="10" t="s">
        <v>1170</v>
      </c>
      <c r="C568" s="9">
        <v>56975</v>
      </c>
      <c r="D568" s="10" t="s">
        <v>1175</v>
      </c>
      <c r="E568" s="11" t="s">
        <v>322</v>
      </c>
      <c r="F568" s="10" t="s">
        <v>323</v>
      </c>
      <c r="G568" s="12" t="s">
        <v>128</v>
      </c>
      <c r="H568" s="11" t="s">
        <v>36</v>
      </c>
      <c r="I568" s="11" t="s">
        <v>30</v>
      </c>
      <c r="J568" s="11" t="s">
        <v>31</v>
      </c>
      <c r="K568" s="11" t="s">
        <v>53</v>
      </c>
      <c r="L568" s="11">
        <v>2</v>
      </c>
      <c r="M568" s="13">
        <v>6.6</v>
      </c>
      <c r="N568" s="13">
        <v>6.6</v>
      </c>
      <c r="O568" s="13">
        <v>6.6</v>
      </c>
      <c r="P568" s="11">
        <v>6</v>
      </c>
      <c r="Q568" s="11">
        <v>2009</v>
      </c>
      <c r="R568" s="14">
        <v>4</v>
      </c>
      <c r="S568" s="10" t="s">
        <v>54</v>
      </c>
      <c r="T568" s="10" t="s">
        <v>512</v>
      </c>
      <c r="U568" s="13">
        <v>15.4</v>
      </c>
      <c r="V568" s="11">
        <v>2</v>
      </c>
      <c r="W568" s="13">
        <v>262.39999999999998</v>
      </c>
    </row>
    <row r="569" spans="1:23" x14ac:dyDescent="0.25">
      <c r="A569" s="9">
        <v>56215</v>
      </c>
      <c r="B569" s="10" t="s">
        <v>712</v>
      </c>
      <c r="C569" s="9">
        <v>56979</v>
      </c>
      <c r="D569" s="10" t="s">
        <v>1176</v>
      </c>
      <c r="E569" s="11" t="s">
        <v>317</v>
      </c>
      <c r="F569" s="10" t="s">
        <v>998</v>
      </c>
      <c r="G569" s="12" t="s">
        <v>128</v>
      </c>
      <c r="H569" s="11" t="s">
        <v>36</v>
      </c>
      <c r="I569" s="11" t="s">
        <v>30</v>
      </c>
      <c r="J569" s="11" t="s">
        <v>31</v>
      </c>
      <c r="K569" s="11" t="s">
        <v>53</v>
      </c>
      <c r="L569" s="11">
        <v>2</v>
      </c>
      <c r="M569" s="13">
        <v>199.5</v>
      </c>
      <c r="N569" s="13">
        <v>199.5</v>
      </c>
      <c r="O569" s="13">
        <v>199.5</v>
      </c>
      <c r="P569" s="11">
        <v>8</v>
      </c>
      <c r="Q569" s="11">
        <v>2009</v>
      </c>
      <c r="R569" s="14">
        <v>133</v>
      </c>
      <c r="S569" s="10" t="s">
        <v>45</v>
      </c>
      <c r="T569" s="10" t="s">
        <v>75</v>
      </c>
      <c r="U569" s="13">
        <v>18.100000000000001</v>
      </c>
      <c r="V569" s="11">
        <v>2</v>
      </c>
      <c r="W569" s="13">
        <v>262.39999999999998</v>
      </c>
    </row>
    <row r="570" spans="1:23" x14ac:dyDescent="0.25">
      <c r="A570" s="9">
        <v>56215</v>
      </c>
      <c r="B570" s="10" t="s">
        <v>712</v>
      </c>
      <c r="C570" s="9">
        <v>56980</v>
      </c>
      <c r="D570" s="10" t="s">
        <v>1177</v>
      </c>
      <c r="E570" s="11" t="s">
        <v>442</v>
      </c>
      <c r="F570" s="10" t="s">
        <v>443</v>
      </c>
      <c r="G570" s="12" t="s">
        <v>128</v>
      </c>
      <c r="H570" s="11" t="s">
        <v>36</v>
      </c>
      <c r="I570" s="11" t="s">
        <v>30</v>
      </c>
      <c r="J570" s="11" t="s">
        <v>31</v>
      </c>
      <c r="K570" s="11" t="s">
        <v>53</v>
      </c>
      <c r="L570" s="11">
        <v>2</v>
      </c>
      <c r="M570" s="13">
        <v>52.5</v>
      </c>
      <c r="N570" s="13">
        <v>52.5</v>
      </c>
      <c r="O570" s="13">
        <v>52.5</v>
      </c>
      <c r="P570" s="11">
        <v>11</v>
      </c>
      <c r="Q570" s="11">
        <v>2009</v>
      </c>
      <c r="R570" s="14">
        <v>35</v>
      </c>
      <c r="S570" s="10" t="s">
        <v>45</v>
      </c>
      <c r="T570" s="10" t="s">
        <v>75</v>
      </c>
      <c r="U570" s="13">
        <v>17.399999999999999</v>
      </c>
      <c r="V570" s="11">
        <v>2</v>
      </c>
      <c r="W570" s="13">
        <v>262.39999999999998</v>
      </c>
    </row>
    <row r="571" spans="1:23" x14ac:dyDescent="0.25">
      <c r="A571" s="9">
        <v>56215</v>
      </c>
      <c r="B571" s="10" t="s">
        <v>712</v>
      </c>
      <c r="C571" s="9">
        <v>56981</v>
      </c>
      <c r="D571" s="10" t="s">
        <v>1178</v>
      </c>
      <c r="E571" s="11" t="s">
        <v>317</v>
      </c>
      <c r="F571" s="10" t="s">
        <v>1179</v>
      </c>
      <c r="G571" s="12" t="s">
        <v>128</v>
      </c>
      <c r="H571" s="11" t="s">
        <v>36</v>
      </c>
      <c r="I571" s="11" t="s">
        <v>30</v>
      </c>
      <c r="J571" s="11" t="s">
        <v>31</v>
      </c>
      <c r="K571" s="11" t="s">
        <v>53</v>
      </c>
      <c r="L571" s="11">
        <v>2</v>
      </c>
      <c r="M571" s="13">
        <v>249</v>
      </c>
      <c r="N571" s="13">
        <v>249</v>
      </c>
      <c r="O571" s="13">
        <v>249</v>
      </c>
      <c r="P571" s="11">
        <v>2</v>
      </c>
      <c r="Q571" s="11">
        <v>2009</v>
      </c>
      <c r="R571" s="14">
        <v>166</v>
      </c>
      <c r="S571" s="10" t="s">
        <v>45</v>
      </c>
      <c r="T571" s="10" t="s">
        <v>75</v>
      </c>
      <c r="U571" s="13">
        <v>18.8</v>
      </c>
      <c r="V571" s="11">
        <v>2</v>
      </c>
      <c r="W571" s="13">
        <v>262.39999999999998</v>
      </c>
    </row>
    <row r="572" spans="1:23" x14ac:dyDescent="0.25">
      <c r="A572" s="9">
        <v>56215</v>
      </c>
      <c r="B572" s="10" t="s">
        <v>712</v>
      </c>
      <c r="C572" s="9">
        <v>56983</v>
      </c>
      <c r="D572" s="10" t="s">
        <v>1180</v>
      </c>
      <c r="E572" s="11" t="s">
        <v>317</v>
      </c>
      <c r="F572" s="10" t="s">
        <v>1181</v>
      </c>
      <c r="G572" s="12" t="s">
        <v>128</v>
      </c>
      <c r="H572" s="11" t="s">
        <v>36</v>
      </c>
      <c r="I572" s="11" t="s">
        <v>30</v>
      </c>
      <c r="J572" s="11" t="s">
        <v>31</v>
      </c>
      <c r="K572" s="11" t="s">
        <v>53</v>
      </c>
      <c r="L572" s="11">
        <v>2</v>
      </c>
      <c r="M572" s="13">
        <v>180</v>
      </c>
      <c r="N572" s="13">
        <v>180</v>
      </c>
      <c r="O572" s="13">
        <v>180</v>
      </c>
      <c r="P572" s="11">
        <v>9</v>
      </c>
      <c r="Q572" s="11">
        <v>2009</v>
      </c>
      <c r="R572" s="14">
        <v>109</v>
      </c>
      <c r="S572" s="10" t="s">
        <v>54</v>
      </c>
      <c r="T572" s="10" t="s">
        <v>512</v>
      </c>
      <c r="U572" s="13">
        <v>17.399999999999999</v>
      </c>
      <c r="V572" s="11">
        <v>2</v>
      </c>
      <c r="W572" s="13">
        <v>262.39999999999998</v>
      </c>
    </row>
    <row r="573" spans="1:23" x14ac:dyDescent="0.25">
      <c r="A573" s="9">
        <v>56215</v>
      </c>
      <c r="B573" s="10" t="s">
        <v>712</v>
      </c>
      <c r="C573" s="9">
        <v>56984</v>
      </c>
      <c r="D573" s="10" t="s">
        <v>1182</v>
      </c>
      <c r="E573" s="11" t="s">
        <v>317</v>
      </c>
      <c r="F573" s="10" t="s">
        <v>466</v>
      </c>
      <c r="G573" s="12" t="s">
        <v>128</v>
      </c>
      <c r="H573" s="11" t="s">
        <v>36</v>
      </c>
      <c r="I573" s="11" t="s">
        <v>30</v>
      </c>
      <c r="J573" s="11" t="s">
        <v>31</v>
      </c>
      <c r="K573" s="11" t="s">
        <v>53</v>
      </c>
      <c r="L573" s="11">
        <v>2</v>
      </c>
      <c r="M573" s="13">
        <v>197</v>
      </c>
      <c r="N573" s="13">
        <v>197</v>
      </c>
      <c r="O573" s="13">
        <v>197</v>
      </c>
      <c r="P573" s="11">
        <v>9</v>
      </c>
      <c r="Q573" s="11">
        <v>2009</v>
      </c>
      <c r="R573" s="14">
        <v>197</v>
      </c>
      <c r="S573" s="10" t="s">
        <v>267</v>
      </c>
      <c r="T573" s="10" t="s">
        <v>531</v>
      </c>
      <c r="U573" s="13">
        <v>18.100000000000001</v>
      </c>
      <c r="V573" s="11">
        <v>2</v>
      </c>
      <c r="W573" s="13">
        <v>226.4</v>
      </c>
    </row>
    <row r="574" spans="1:23" x14ac:dyDescent="0.25">
      <c r="A574" s="9">
        <v>56285</v>
      </c>
      <c r="B574" s="10" t="s">
        <v>1183</v>
      </c>
      <c r="C574" s="9">
        <v>56985</v>
      </c>
      <c r="D574" s="10" t="s">
        <v>1184</v>
      </c>
      <c r="E574" s="11" t="s">
        <v>407</v>
      </c>
      <c r="F574" s="10" t="s">
        <v>328</v>
      </c>
      <c r="G574" s="12" t="s">
        <v>1185</v>
      </c>
      <c r="H574" s="11" t="s">
        <v>36</v>
      </c>
      <c r="I574" s="11" t="s">
        <v>30</v>
      </c>
      <c r="J574" s="11" t="s">
        <v>31</v>
      </c>
      <c r="K574" s="11" t="s">
        <v>53</v>
      </c>
      <c r="L574" s="11">
        <v>2</v>
      </c>
      <c r="M574" s="13">
        <v>148.5</v>
      </c>
      <c r="N574" s="13">
        <v>148.5</v>
      </c>
      <c r="O574" s="13">
        <v>148.5</v>
      </c>
      <c r="P574" s="11">
        <v>11</v>
      </c>
      <c r="Q574" s="11">
        <v>2008</v>
      </c>
      <c r="R574" s="14">
        <v>99</v>
      </c>
      <c r="S574" s="10" t="s">
        <v>45</v>
      </c>
      <c r="T574" s="10" t="s">
        <v>434</v>
      </c>
      <c r="U574" s="13">
        <v>24</v>
      </c>
      <c r="V574" s="11">
        <v>1</v>
      </c>
      <c r="W574" s="13">
        <v>264</v>
      </c>
    </row>
    <row r="575" spans="1:23" x14ac:dyDescent="0.25">
      <c r="A575" s="9">
        <v>59155</v>
      </c>
      <c r="B575" s="10" t="s">
        <v>774</v>
      </c>
      <c r="C575" s="9">
        <v>56989</v>
      </c>
      <c r="D575" s="10" t="s">
        <v>1186</v>
      </c>
      <c r="E575" s="11" t="s">
        <v>776</v>
      </c>
      <c r="F575" s="10" t="s">
        <v>1187</v>
      </c>
      <c r="G575" s="12" t="s">
        <v>128</v>
      </c>
      <c r="H575" s="11" t="s">
        <v>36</v>
      </c>
      <c r="I575" s="11" t="s">
        <v>30</v>
      </c>
      <c r="J575" s="11" t="s">
        <v>31</v>
      </c>
      <c r="K575" s="11" t="s">
        <v>53</v>
      </c>
      <c r="L575" s="11">
        <v>2</v>
      </c>
      <c r="M575" s="13">
        <v>57</v>
      </c>
      <c r="N575" s="13">
        <v>57</v>
      </c>
      <c r="O575" s="13">
        <v>57</v>
      </c>
      <c r="P575" s="11">
        <v>1</v>
      </c>
      <c r="Q575" s="11">
        <v>2009</v>
      </c>
      <c r="R575" s="14">
        <v>38</v>
      </c>
      <c r="S575" s="10" t="s">
        <v>45</v>
      </c>
      <c r="T575" s="10" t="s">
        <v>75</v>
      </c>
      <c r="U575" s="13">
        <v>19</v>
      </c>
      <c r="V575" s="11">
        <v>2</v>
      </c>
      <c r="W575" s="13">
        <v>262.39999999999998</v>
      </c>
    </row>
    <row r="576" spans="1:23" x14ac:dyDescent="0.25">
      <c r="A576" s="9">
        <v>59155</v>
      </c>
      <c r="B576" s="10" t="s">
        <v>774</v>
      </c>
      <c r="C576" s="9">
        <v>56990</v>
      </c>
      <c r="D576" s="10" t="s">
        <v>1188</v>
      </c>
      <c r="E576" s="11" t="s">
        <v>776</v>
      </c>
      <c r="F576" s="10" t="s">
        <v>1189</v>
      </c>
      <c r="G576" s="12" t="s">
        <v>128</v>
      </c>
      <c r="H576" s="11" t="s">
        <v>36</v>
      </c>
      <c r="I576" s="11" t="s">
        <v>30</v>
      </c>
      <c r="J576" s="11" t="s">
        <v>31</v>
      </c>
      <c r="K576" s="11" t="s">
        <v>53</v>
      </c>
      <c r="L576" s="11">
        <v>2</v>
      </c>
      <c r="M576" s="13">
        <v>60</v>
      </c>
      <c r="N576" s="13">
        <v>60</v>
      </c>
      <c r="O576" s="13">
        <v>60</v>
      </c>
      <c r="P576" s="11">
        <v>7</v>
      </c>
      <c r="Q576" s="11">
        <v>2011</v>
      </c>
      <c r="R576" s="14">
        <v>40</v>
      </c>
      <c r="S576" s="10" t="s">
        <v>45</v>
      </c>
      <c r="T576" s="10" t="s">
        <v>75</v>
      </c>
      <c r="U576" s="13">
        <v>19</v>
      </c>
      <c r="V576" s="11">
        <v>2</v>
      </c>
      <c r="W576" s="13">
        <v>262.39999999999998</v>
      </c>
    </row>
    <row r="577" spans="1:23" x14ac:dyDescent="0.25">
      <c r="A577" s="9">
        <v>59155</v>
      </c>
      <c r="B577" s="10" t="s">
        <v>774</v>
      </c>
      <c r="C577" s="9">
        <v>56991</v>
      </c>
      <c r="D577" s="10" t="s">
        <v>1190</v>
      </c>
      <c r="E577" s="11" t="s">
        <v>776</v>
      </c>
      <c r="F577" s="10" t="s">
        <v>1187</v>
      </c>
      <c r="G577" s="12" t="s">
        <v>128</v>
      </c>
      <c r="H577" s="11" t="s">
        <v>36</v>
      </c>
      <c r="I577" s="11" t="s">
        <v>30</v>
      </c>
      <c r="J577" s="11" t="s">
        <v>31</v>
      </c>
      <c r="K577" s="11" t="s">
        <v>53</v>
      </c>
      <c r="L577" s="11">
        <v>2</v>
      </c>
      <c r="M577" s="13">
        <v>25.5</v>
      </c>
      <c r="N577" s="13">
        <v>25.5</v>
      </c>
      <c r="O577" s="13">
        <v>25.5</v>
      </c>
      <c r="P577" s="11">
        <v>3</v>
      </c>
      <c r="Q577" s="11">
        <v>2010</v>
      </c>
      <c r="R577" s="14">
        <v>17</v>
      </c>
      <c r="S577" s="10" t="s">
        <v>45</v>
      </c>
      <c r="T577" s="10" t="s">
        <v>75</v>
      </c>
      <c r="U577" s="13">
        <v>19</v>
      </c>
      <c r="V577" s="11">
        <v>2</v>
      </c>
      <c r="W577" s="13">
        <v>262.39999999999998</v>
      </c>
    </row>
    <row r="578" spans="1:23" x14ac:dyDescent="0.25">
      <c r="A578" s="9">
        <v>13781</v>
      </c>
      <c r="B578" s="10" t="s">
        <v>1191</v>
      </c>
      <c r="C578" s="9">
        <v>56994</v>
      </c>
      <c r="D578" s="10" t="s">
        <v>1192</v>
      </c>
      <c r="E578" s="11" t="s">
        <v>78</v>
      </c>
      <c r="F578" s="10" t="s">
        <v>645</v>
      </c>
      <c r="G578" s="12" t="s">
        <v>1193</v>
      </c>
      <c r="H578" s="11" t="s">
        <v>36</v>
      </c>
      <c r="I578" s="11" t="s">
        <v>30</v>
      </c>
      <c r="J578" s="11" t="s">
        <v>31</v>
      </c>
      <c r="K578" s="11" t="s">
        <v>32</v>
      </c>
      <c r="L578" s="11">
        <v>1</v>
      </c>
      <c r="M578" s="13">
        <v>100.5</v>
      </c>
      <c r="N578" s="13">
        <v>100.5</v>
      </c>
      <c r="O578" s="13">
        <v>100.5</v>
      </c>
      <c r="P578" s="11">
        <v>12</v>
      </c>
      <c r="Q578" s="11">
        <v>2008</v>
      </c>
      <c r="R578" s="14">
        <v>67</v>
      </c>
      <c r="S578" s="10" t="s">
        <v>45</v>
      </c>
      <c r="T578" s="10" t="s">
        <v>75</v>
      </c>
      <c r="U578" s="13">
        <v>18</v>
      </c>
      <c r="V578" s="11">
        <v>2</v>
      </c>
      <c r="W578" s="13">
        <v>262</v>
      </c>
    </row>
    <row r="579" spans="1:23" x14ac:dyDescent="0.25">
      <c r="A579" s="9">
        <v>60453</v>
      </c>
      <c r="B579" s="10" t="s">
        <v>1194</v>
      </c>
      <c r="C579" s="9">
        <v>57002</v>
      </c>
      <c r="D579" s="10" t="s">
        <v>1195</v>
      </c>
      <c r="E579" s="11" t="s">
        <v>776</v>
      </c>
      <c r="F579" s="10" t="s">
        <v>777</v>
      </c>
      <c r="G579" s="12" t="s">
        <v>128</v>
      </c>
      <c r="H579" s="11" t="s">
        <v>36</v>
      </c>
      <c r="I579" s="11" t="s">
        <v>30</v>
      </c>
      <c r="J579" s="11" t="s">
        <v>31</v>
      </c>
      <c r="K579" s="11" t="s">
        <v>53</v>
      </c>
      <c r="L579" s="11">
        <v>2</v>
      </c>
      <c r="M579" s="13">
        <v>148</v>
      </c>
      <c r="N579" s="13">
        <v>148</v>
      </c>
      <c r="O579" s="13">
        <v>148</v>
      </c>
      <c r="P579" s="11">
        <v>10</v>
      </c>
      <c r="Q579" s="11">
        <v>2015</v>
      </c>
      <c r="R579" s="14">
        <v>48</v>
      </c>
      <c r="S579" s="10" t="s">
        <v>54</v>
      </c>
      <c r="T579" s="10" t="s">
        <v>1106</v>
      </c>
      <c r="U579" s="13">
        <v>12.9</v>
      </c>
      <c r="V579" s="11">
        <v>1</v>
      </c>
      <c r="W579" s="13">
        <v>277</v>
      </c>
    </row>
    <row r="580" spans="1:23" x14ac:dyDescent="0.25">
      <c r="A580" s="9">
        <v>14232</v>
      </c>
      <c r="B580" s="10" t="s">
        <v>1196</v>
      </c>
      <c r="C580" s="9">
        <v>57031</v>
      </c>
      <c r="D580" s="10" t="s">
        <v>1197</v>
      </c>
      <c r="E580" s="11" t="s">
        <v>480</v>
      </c>
      <c r="F580" s="10" t="s">
        <v>1198</v>
      </c>
      <c r="G580" s="12" t="s">
        <v>128</v>
      </c>
      <c r="H580" s="11" t="s">
        <v>36</v>
      </c>
      <c r="I580" s="11" t="s">
        <v>30</v>
      </c>
      <c r="J580" s="11" t="s">
        <v>31</v>
      </c>
      <c r="K580" s="11" t="s">
        <v>32</v>
      </c>
      <c r="L580" s="11">
        <v>1</v>
      </c>
      <c r="M580" s="13">
        <v>49.5</v>
      </c>
      <c r="N580" s="13">
        <v>49.5</v>
      </c>
      <c r="O580" s="13">
        <v>49.5</v>
      </c>
      <c r="P580" s="11">
        <v>9</v>
      </c>
      <c r="Q580" s="11">
        <v>2009</v>
      </c>
      <c r="R580" s="14">
        <v>33</v>
      </c>
      <c r="S580" s="10" t="s">
        <v>45</v>
      </c>
      <c r="T580" s="10" t="s">
        <v>46</v>
      </c>
      <c r="U580" s="13">
        <v>16</v>
      </c>
      <c r="V580" s="11">
        <v>3</v>
      </c>
      <c r="W580" s="13">
        <v>260</v>
      </c>
    </row>
    <row r="581" spans="1:23" x14ac:dyDescent="0.25">
      <c r="A581" s="9">
        <v>14232</v>
      </c>
      <c r="B581" s="10" t="s">
        <v>1196</v>
      </c>
      <c r="C581" s="9">
        <v>57032</v>
      </c>
      <c r="D581" s="10" t="s">
        <v>1199</v>
      </c>
      <c r="E581" s="11" t="s">
        <v>480</v>
      </c>
      <c r="F581" s="10" t="s">
        <v>1126</v>
      </c>
      <c r="G581" s="12" t="s">
        <v>128</v>
      </c>
      <c r="H581" s="11" t="s">
        <v>36</v>
      </c>
      <c r="I581" s="11" t="s">
        <v>30</v>
      </c>
      <c r="J581" s="11" t="s">
        <v>31</v>
      </c>
      <c r="K581" s="11" t="s">
        <v>32</v>
      </c>
      <c r="L581" s="11">
        <v>1</v>
      </c>
      <c r="M581" s="13">
        <v>48</v>
      </c>
      <c r="N581" s="13">
        <v>48</v>
      </c>
      <c r="O581" s="13">
        <v>48</v>
      </c>
      <c r="P581" s="11">
        <v>10</v>
      </c>
      <c r="Q581" s="11">
        <v>2008</v>
      </c>
      <c r="R581" s="14">
        <v>32</v>
      </c>
      <c r="S581" s="10" t="s">
        <v>45</v>
      </c>
      <c r="T581" s="10" t="s">
        <v>75</v>
      </c>
      <c r="U581" s="13">
        <v>16</v>
      </c>
      <c r="V581" s="11">
        <v>3</v>
      </c>
      <c r="W581" s="13">
        <v>260</v>
      </c>
    </row>
    <row r="582" spans="1:23" x14ac:dyDescent="0.25">
      <c r="A582" s="9">
        <v>14232</v>
      </c>
      <c r="B582" s="10" t="s">
        <v>1196</v>
      </c>
      <c r="C582" s="9">
        <v>57033</v>
      </c>
      <c r="D582" s="10" t="s">
        <v>1200</v>
      </c>
      <c r="E582" s="11" t="s">
        <v>480</v>
      </c>
      <c r="F582" s="10" t="s">
        <v>885</v>
      </c>
      <c r="G582" s="12" t="s">
        <v>128</v>
      </c>
      <c r="H582" s="11" t="s">
        <v>36</v>
      </c>
      <c r="I582" s="11" t="s">
        <v>30</v>
      </c>
      <c r="J582" s="11" t="s">
        <v>31</v>
      </c>
      <c r="K582" s="11" t="s">
        <v>32</v>
      </c>
      <c r="L582" s="11">
        <v>1</v>
      </c>
      <c r="M582" s="13">
        <v>40.5</v>
      </c>
      <c r="N582" s="13">
        <v>40.5</v>
      </c>
      <c r="O582" s="13">
        <v>40.5</v>
      </c>
      <c r="P582" s="11">
        <v>12</v>
      </c>
      <c r="Q582" s="11">
        <v>2007</v>
      </c>
      <c r="R582" s="14">
        <v>27</v>
      </c>
      <c r="S582" s="10" t="s">
        <v>45</v>
      </c>
      <c r="T582" s="10" t="s">
        <v>75</v>
      </c>
      <c r="U582" s="13">
        <v>16</v>
      </c>
      <c r="V582" s="11">
        <v>3</v>
      </c>
      <c r="W582" s="13">
        <v>260</v>
      </c>
    </row>
    <row r="583" spans="1:23" x14ac:dyDescent="0.25">
      <c r="A583" s="9">
        <v>12647</v>
      </c>
      <c r="B583" s="10" t="s">
        <v>916</v>
      </c>
      <c r="C583" s="9">
        <v>57038</v>
      </c>
      <c r="D583" s="10" t="s">
        <v>1201</v>
      </c>
      <c r="E583" s="11" t="s">
        <v>480</v>
      </c>
      <c r="F583" s="10" t="s">
        <v>1202</v>
      </c>
      <c r="G583" s="12" t="s">
        <v>1203</v>
      </c>
      <c r="H583" s="11" t="s">
        <v>36</v>
      </c>
      <c r="I583" s="11" t="s">
        <v>30</v>
      </c>
      <c r="J583" s="11" t="s">
        <v>31</v>
      </c>
      <c r="K583" s="11" t="s">
        <v>32</v>
      </c>
      <c r="L583" s="11">
        <v>1</v>
      </c>
      <c r="M583" s="13">
        <v>36.799999999999997</v>
      </c>
      <c r="N583" s="13">
        <v>36.799999999999997</v>
      </c>
      <c r="O583" s="13">
        <v>36.799999999999997</v>
      </c>
      <c r="P583" s="11">
        <v>12</v>
      </c>
      <c r="Q583" s="11">
        <v>2010</v>
      </c>
      <c r="R583" s="14">
        <v>16</v>
      </c>
      <c r="S583" s="10" t="s">
        <v>172</v>
      </c>
      <c r="T583" s="10" t="s">
        <v>817</v>
      </c>
      <c r="U583" s="13">
        <v>19.899999999999999</v>
      </c>
      <c r="V583" s="11">
        <v>2</v>
      </c>
      <c r="W583" s="13">
        <v>262.39999999999998</v>
      </c>
    </row>
    <row r="584" spans="1:23" x14ac:dyDescent="0.25">
      <c r="A584" s="9">
        <v>12647</v>
      </c>
      <c r="B584" s="10" t="s">
        <v>916</v>
      </c>
      <c r="C584" s="9">
        <v>57038</v>
      </c>
      <c r="D584" s="10" t="s">
        <v>1201</v>
      </c>
      <c r="E584" s="11" t="s">
        <v>480</v>
      </c>
      <c r="F584" s="10" t="s">
        <v>1202</v>
      </c>
      <c r="G584" s="12" t="s">
        <v>1204</v>
      </c>
      <c r="H584" s="11" t="s">
        <v>36</v>
      </c>
      <c r="I584" s="11" t="s">
        <v>30</v>
      </c>
      <c r="J584" s="11" t="s">
        <v>31</v>
      </c>
      <c r="K584" s="11" t="s">
        <v>32</v>
      </c>
      <c r="L584" s="11">
        <v>1</v>
      </c>
      <c r="M584" s="13">
        <v>45</v>
      </c>
      <c r="N584" s="13">
        <v>45</v>
      </c>
      <c r="O584" s="13">
        <v>45</v>
      </c>
      <c r="P584" s="11">
        <v>1</v>
      </c>
      <c r="Q584" s="11">
        <v>2012</v>
      </c>
      <c r="R584" s="14">
        <v>15</v>
      </c>
      <c r="S584" s="10" t="s">
        <v>172</v>
      </c>
      <c r="T584" s="10" t="s">
        <v>817</v>
      </c>
      <c r="U584" s="13">
        <v>19.899999999999999</v>
      </c>
      <c r="V584" s="11">
        <v>2</v>
      </c>
      <c r="W584" s="13">
        <v>262.39999999999998</v>
      </c>
    </row>
    <row r="585" spans="1:23" x14ac:dyDescent="0.25">
      <c r="A585" s="9">
        <v>14354</v>
      </c>
      <c r="B585" s="10" t="s">
        <v>395</v>
      </c>
      <c r="C585" s="9">
        <v>57039</v>
      </c>
      <c r="D585" s="10" t="s">
        <v>1205</v>
      </c>
      <c r="E585" s="11" t="s">
        <v>50</v>
      </c>
      <c r="F585" s="10" t="s">
        <v>399</v>
      </c>
      <c r="G585" s="12" t="s">
        <v>128</v>
      </c>
      <c r="H585" s="11" t="s">
        <v>36</v>
      </c>
      <c r="I585" s="11" t="s">
        <v>30</v>
      </c>
      <c r="J585" s="11" t="s">
        <v>31</v>
      </c>
      <c r="K585" s="11" t="s">
        <v>32</v>
      </c>
      <c r="L585" s="11">
        <v>1</v>
      </c>
      <c r="M585" s="13">
        <v>28.5</v>
      </c>
      <c r="N585" s="13">
        <v>28.5</v>
      </c>
      <c r="O585" s="13">
        <v>28.5</v>
      </c>
      <c r="P585" s="11">
        <v>10</v>
      </c>
      <c r="Q585" s="11">
        <v>2009</v>
      </c>
      <c r="R585" s="14">
        <v>19</v>
      </c>
      <c r="S585" s="10" t="s">
        <v>45</v>
      </c>
      <c r="T585" s="10" t="s">
        <v>75</v>
      </c>
      <c r="U585" s="13">
        <v>19</v>
      </c>
      <c r="V585" s="11">
        <v>2</v>
      </c>
      <c r="W585" s="13">
        <v>262</v>
      </c>
    </row>
    <row r="586" spans="1:23" x14ac:dyDescent="0.25">
      <c r="A586" s="9">
        <v>14354</v>
      </c>
      <c r="B586" s="10" t="s">
        <v>395</v>
      </c>
      <c r="C586" s="9">
        <v>57040</v>
      </c>
      <c r="D586" s="10" t="s">
        <v>1080</v>
      </c>
      <c r="E586" s="11" t="s">
        <v>50</v>
      </c>
      <c r="F586" s="10" t="s">
        <v>399</v>
      </c>
      <c r="G586" s="12" t="s">
        <v>128</v>
      </c>
      <c r="H586" s="11" t="s">
        <v>36</v>
      </c>
      <c r="I586" s="11" t="s">
        <v>30</v>
      </c>
      <c r="J586" s="11" t="s">
        <v>31</v>
      </c>
      <c r="K586" s="11" t="s">
        <v>32</v>
      </c>
      <c r="L586" s="11">
        <v>1</v>
      </c>
      <c r="M586" s="13">
        <v>99</v>
      </c>
      <c r="N586" s="13">
        <v>99</v>
      </c>
      <c r="O586" s="13">
        <v>99</v>
      </c>
      <c r="P586" s="11">
        <v>9</v>
      </c>
      <c r="Q586" s="11">
        <v>2009</v>
      </c>
      <c r="R586" s="14">
        <v>66</v>
      </c>
      <c r="S586" s="10" t="s">
        <v>45</v>
      </c>
      <c r="T586" s="10" t="s">
        <v>75</v>
      </c>
      <c r="U586" s="13">
        <v>19</v>
      </c>
      <c r="V586" s="11">
        <v>2</v>
      </c>
      <c r="W586" s="13">
        <v>262</v>
      </c>
    </row>
    <row r="587" spans="1:23" x14ac:dyDescent="0.25">
      <c r="A587" s="9">
        <v>59496</v>
      </c>
      <c r="B587" s="10" t="s">
        <v>310</v>
      </c>
      <c r="C587" s="9">
        <v>57044</v>
      </c>
      <c r="D587" s="10" t="s">
        <v>1206</v>
      </c>
      <c r="E587" s="11" t="s">
        <v>442</v>
      </c>
      <c r="F587" s="10" t="s">
        <v>1207</v>
      </c>
      <c r="G587" s="12" t="s">
        <v>128</v>
      </c>
      <c r="H587" s="11" t="s">
        <v>36</v>
      </c>
      <c r="I587" s="11" t="s">
        <v>30</v>
      </c>
      <c r="J587" s="11" t="s">
        <v>31</v>
      </c>
      <c r="K587" s="11" t="s">
        <v>53</v>
      </c>
      <c r="L587" s="11">
        <v>2</v>
      </c>
      <c r="M587" s="13">
        <v>100.5</v>
      </c>
      <c r="N587" s="13">
        <v>100.5</v>
      </c>
      <c r="O587" s="13">
        <v>100.5</v>
      </c>
      <c r="P587" s="11">
        <v>12</v>
      </c>
      <c r="Q587" s="11">
        <v>2009</v>
      </c>
      <c r="R587" s="14">
        <v>67</v>
      </c>
      <c r="S587" s="10" t="s">
        <v>45</v>
      </c>
      <c r="T587" s="10" t="s">
        <v>75</v>
      </c>
      <c r="U587" s="13">
        <v>19</v>
      </c>
      <c r="V587" s="11">
        <v>2</v>
      </c>
      <c r="W587" s="13">
        <v>262</v>
      </c>
    </row>
    <row r="588" spans="1:23" x14ac:dyDescent="0.25">
      <c r="A588" s="9">
        <v>55963</v>
      </c>
      <c r="B588" s="10" t="s">
        <v>1007</v>
      </c>
      <c r="C588" s="9">
        <v>57045</v>
      </c>
      <c r="D588" s="10" t="s">
        <v>1208</v>
      </c>
      <c r="E588" s="11" t="s">
        <v>186</v>
      </c>
      <c r="F588" s="10" t="s">
        <v>1209</v>
      </c>
      <c r="G588" s="12" t="s">
        <v>128</v>
      </c>
      <c r="H588" s="11" t="s">
        <v>36</v>
      </c>
      <c r="I588" s="11" t="s">
        <v>30</v>
      </c>
      <c r="J588" s="11" t="s">
        <v>31</v>
      </c>
      <c r="K588" s="11" t="s">
        <v>53</v>
      </c>
      <c r="L588" s="11">
        <v>2</v>
      </c>
      <c r="M588" s="13">
        <v>25</v>
      </c>
      <c r="N588" s="13">
        <v>25</v>
      </c>
      <c r="O588" s="13">
        <v>25</v>
      </c>
      <c r="P588" s="11">
        <v>11</v>
      </c>
      <c r="Q588" s="11">
        <v>2009</v>
      </c>
      <c r="R588" s="14">
        <v>10</v>
      </c>
      <c r="S588" s="10" t="s">
        <v>255</v>
      </c>
      <c r="T588" s="10" t="s">
        <v>1210</v>
      </c>
      <c r="U588" s="13">
        <v>22.4</v>
      </c>
      <c r="V588" s="11">
        <v>1</v>
      </c>
      <c r="W588" s="13">
        <v>262.39999999999998</v>
      </c>
    </row>
    <row r="589" spans="1:23" x14ac:dyDescent="0.25">
      <c r="A589" s="9">
        <v>13781</v>
      </c>
      <c r="B589" s="10" t="s">
        <v>1191</v>
      </c>
      <c r="C589" s="9">
        <v>57047</v>
      </c>
      <c r="D589" s="10" t="s">
        <v>1211</v>
      </c>
      <c r="E589" s="11" t="s">
        <v>78</v>
      </c>
      <c r="F589" s="10" t="s">
        <v>91</v>
      </c>
      <c r="G589" s="12" t="s">
        <v>128</v>
      </c>
      <c r="H589" s="11" t="s">
        <v>36</v>
      </c>
      <c r="I589" s="11" t="s">
        <v>30</v>
      </c>
      <c r="J589" s="11" t="s">
        <v>31</v>
      </c>
      <c r="K589" s="11" t="s">
        <v>32</v>
      </c>
      <c r="L589" s="11">
        <v>1</v>
      </c>
      <c r="M589" s="13">
        <v>201</v>
      </c>
      <c r="N589" s="13">
        <v>200</v>
      </c>
      <c r="O589" s="13">
        <v>200</v>
      </c>
      <c r="P589" s="11">
        <v>12</v>
      </c>
      <c r="Q589" s="11">
        <v>2010</v>
      </c>
      <c r="R589" s="14">
        <v>134</v>
      </c>
      <c r="S589" s="10" t="s">
        <v>45</v>
      </c>
      <c r="T589" s="10" t="s">
        <v>75</v>
      </c>
      <c r="U589" s="13">
        <v>18</v>
      </c>
      <c r="V589" s="11">
        <v>2</v>
      </c>
      <c r="W589" s="13">
        <v>262</v>
      </c>
    </row>
    <row r="590" spans="1:23" x14ac:dyDescent="0.25">
      <c r="A590" s="9">
        <v>56365</v>
      </c>
      <c r="B590" s="10" t="s">
        <v>1212</v>
      </c>
      <c r="C590" s="9">
        <v>57049</v>
      </c>
      <c r="D590" s="10" t="s">
        <v>1213</v>
      </c>
      <c r="E590" s="11" t="s">
        <v>691</v>
      </c>
      <c r="F590" s="10" t="s">
        <v>1214</v>
      </c>
      <c r="G590" s="12" t="s">
        <v>1215</v>
      </c>
      <c r="H590" s="11" t="s">
        <v>36</v>
      </c>
      <c r="I590" s="11" t="s">
        <v>30</v>
      </c>
      <c r="J590" s="11" t="s">
        <v>31</v>
      </c>
      <c r="K590" s="11" t="s">
        <v>53</v>
      </c>
      <c r="L590" s="11">
        <v>2</v>
      </c>
      <c r="M590" s="13">
        <v>106.5</v>
      </c>
      <c r="N590" s="13">
        <v>104.2</v>
      </c>
      <c r="O590" s="13">
        <v>104.2</v>
      </c>
      <c r="P590" s="11">
        <v>10</v>
      </c>
      <c r="Q590" s="11">
        <v>2008</v>
      </c>
      <c r="R590" s="14">
        <v>71</v>
      </c>
      <c r="S590" s="10" t="s">
        <v>969</v>
      </c>
      <c r="T590" s="10" t="s">
        <v>970</v>
      </c>
      <c r="U590" s="13">
        <v>17</v>
      </c>
      <c r="V590" s="11">
        <v>2</v>
      </c>
      <c r="W590" s="13">
        <v>262</v>
      </c>
    </row>
    <row r="591" spans="1:23" x14ac:dyDescent="0.25">
      <c r="A591" s="9">
        <v>56366</v>
      </c>
      <c r="B591" s="10" t="s">
        <v>1216</v>
      </c>
      <c r="C591" s="9">
        <v>57050</v>
      </c>
      <c r="D591" s="10" t="s">
        <v>1217</v>
      </c>
      <c r="E591" s="11" t="s">
        <v>691</v>
      </c>
      <c r="F591" s="10" t="s">
        <v>1214</v>
      </c>
      <c r="G591" s="12" t="s">
        <v>1218</v>
      </c>
      <c r="H591" s="11" t="s">
        <v>36</v>
      </c>
      <c r="I591" s="11" t="s">
        <v>30</v>
      </c>
      <c r="J591" s="11" t="s">
        <v>31</v>
      </c>
      <c r="K591" s="11" t="s">
        <v>53</v>
      </c>
      <c r="L591" s="11">
        <v>2</v>
      </c>
      <c r="M591" s="13">
        <v>103.5</v>
      </c>
      <c r="N591" s="13">
        <v>101.4</v>
      </c>
      <c r="O591" s="13">
        <v>101.4</v>
      </c>
      <c r="P591" s="11">
        <v>11</v>
      </c>
      <c r="Q591" s="11">
        <v>2009</v>
      </c>
      <c r="R591" s="14">
        <v>69</v>
      </c>
      <c r="S591" s="10" t="s">
        <v>969</v>
      </c>
      <c r="T591" s="10" t="s">
        <v>970</v>
      </c>
      <c r="U591" s="13">
        <v>17</v>
      </c>
      <c r="V591" s="11">
        <v>2</v>
      </c>
      <c r="W591" s="13">
        <v>262</v>
      </c>
    </row>
    <row r="592" spans="1:23" x14ac:dyDescent="0.25">
      <c r="A592" s="9">
        <v>59155</v>
      </c>
      <c r="B592" s="10" t="s">
        <v>774</v>
      </c>
      <c r="C592" s="9">
        <v>57078</v>
      </c>
      <c r="D592" s="10" t="s">
        <v>1219</v>
      </c>
      <c r="E592" s="11" t="s">
        <v>348</v>
      </c>
      <c r="F592" s="10" t="s">
        <v>849</v>
      </c>
      <c r="G592" s="12" t="s">
        <v>128</v>
      </c>
      <c r="H592" s="11" t="s">
        <v>36</v>
      </c>
      <c r="I592" s="11" t="s">
        <v>30</v>
      </c>
      <c r="J592" s="11" t="s">
        <v>31</v>
      </c>
      <c r="K592" s="11" t="s">
        <v>53</v>
      </c>
      <c r="L592" s="11">
        <v>2</v>
      </c>
      <c r="M592" s="13">
        <v>15</v>
      </c>
      <c r="N592" s="13">
        <v>15</v>
      </c>
      <c r="O592" s="13">
        <v>15</v>
      </c>
      <c r="P592" s="11">
        <v>1</v>
      </c>
      <c r="Q592" s="11">
        <v>2012</v>
      </c>
      <c r="R592" s="14">
        <v>6</v>
      </c>
      <c r="S592" s="10" t="s">
        <v>255</v>
      </c>
      <c r="T592" s="10" t="s">
        <v>850</v>
      </c>
      <c r="U592" s="13">
        <v>19</v>
      </c>
      <c r="V592" s="11">
        <v>2</v>
      </c>
      <c r="W592" s="13">
        <v>262.39999999999998</v>
      </c>
    </row>
    <row r="593" spans="1:23" x14ac:dyDescent="0.25">
      <c r="A593" s="9">
        <v>59155</v>
      </c>
      <c r="B593" s="10" t="s">
        <v>774</v>
      </c>
      <c r="C593" s="9">
        <v>57079</v>
      </c>
      <c r="D593" s="10" t="s">
        <v>1220</v>
      </c>
      <c r="E593" s="11" t="s">
        <v>993</v>
      </c>
      <c r="F593" s="10" t="s">
        <v>1221</v>
      </c>
      <c r="G593" s="12" t="s">
        <v>128</v>
      </c>
      <c r="H593" s="11" t="s">
        <v>36</v>
      </c>
      <c r="I593" s="11" t="s">
        <v>30</v>
      </c>
      <c r="J593" s="11" t="s">
        <v>31</v>
      </c>
      <c r="K593" s="11" t="s">
        <v>53</v>
      </c>
      <c r="L593" s="11">
        <v>2</v>
      </c>
      <c r="M593" s="13">
        <v>203.5</v>
      </c>
      <c r="N593" s="13">
        <v>203.5</v>
      </c>
      <c r="O593" s="13">
        <v>203.5</v>
      </c>
      <c r="P593" s="11">
        <v>9</v>
      </c>
      <c r="Q593" s="11">
        <v>2009</v>
      </c>
      <c r="R593" s="14">
        <v>97</v>
      </c>
      <c r="S593" s="10" t="s">
        <v>45</v>
      </c>
      <c r="T593" s="10" t="s">
        <v>46</v>
      </c>
      <c r="U593" s="13">
        <v>19</v>
      </c>
      <c r="V593" s="11">
        <v>3</v>
      </c>
      <c r="W593" s="13">
        <v>262.39999999999998</v>
      </c>
    </row>
    <row r="594" spans="1:23" x14ac:dyDescent="0.25">
      <c r="A594" s="9">
        <v>59155</v>
      </c>
      <c r="B594" s="10" t="s">
        <v>774</v>
      </c>
      <c r="C594" s="9">
        <v>57080</v>
      </c>
      <c r="D594" s="10" t="s">
        <v>1222</v>
      </c>
      <c r="E594" s="11" t="s">
        <v>131</v>
      </c>
      <c r="F594" s="10" t="s">
        <v>1223</v>
      </c>
      <c r="G594" s="12" t="s">
        <v>128</v>
      </c>
      <c r="H594" s="11" t="s">
        <v>36</v>
      </c>
      <c r="I594" s="11" t="s">
        <v>30</v>
      </c>
      <c r="J594" s="11" t="s">
        <v>31</v>
      </c>
      <c r="K594" s="11" t="s">
        <v>53</v>
      </c>
      <c r="L594" s="11">
        <v>2</v>
      </c>
      <c r="M594" s="13">
        <v>40</v>
      </c>
      <c r="N594" s="13">
        <v>40</v>
      </c>
      <c r="O594" s="13">
        <v>40</v>
      </c>
      <c r="P594" s="11">
        <v>10</v>
      </c>
      <c r="Q594" s="11">
        <v>2011</v>
      </c>
      <c r="R594" s="14">
        <v>16</v>
      </c>
      <c r="S594" s="10" t="s">
        <v>255</v>
      </c>
      <c r="T594" s="10" t="s">
        <v>256</v>
      </c>
      <c r="U594" s="13">
        <v>18</v>
      </c>
      <c r="V594" s="11">
        <v>2</v>
      </c>
      <c r="W594" s="13">
        <v>262.39999999999998</v>
      </c>
    </row>
    <row r="595" spans="1:23" x14ac:dyDescent="0.25">
      <c r="A595" s="9">
        <v>59155</v>
      </c>
      <c r="B595" s="10" t="s">
        <v>774</v>
      </c>
      <c r="C595" s="9">
        <v>57082</v>
      </c>
      <c r="D595" s="10" t="s">
        <v>1224</v>
      </c>
      <c r="E595" s="11" t="s">
        <v>695</v>
      </c>
      <c r="F595" s="10" t="s">
        <v>779</v>
      </c>
      <c r="G595" s="12" t="s">
        <v>128</v>
      </c>
      <c r="H595" s="11" t="s">
        <v>36</v>
      </c>
      <c r="I595" s="11" t="s">
        <v>30</v>
      </c>
      <c r="J595" s="11" t="s">
        <v>31</v>
      </c>
      <c r="K595" s="11" t="s">
        <v>53</v>
      </c>
      <c r="L595" s="11">
        <v>2</v>
      </c>
      <c r="M595" s="13">
        <v>21</v>
      </c>
      <c r="N595" s="13">
        <v>21</v>
      </c>
      <c r="O595" s="13">
        <v>21</v>
      </c>
      <c r="P595" s="11">
        <v>6</v>
      </c>
      <c r="Q595" s="11">
        <v>2012</v>
      </c>
      <c r="R595" s="14">
        <v>14</v>
      </c>
      <c r="S595" s="10" t="s">
        <v>45</v>
      </c>
      <c r="T595" s="10" t="s">
        <v>434</v>
      </c>
      <c r="U595" s="13">
        <v>22</v>
      </c>
      <c r="V595" s="11">
        <v>1</v>
      </c>
      <c r="W595" s="13">
        <v>212</v>
      </c>
    </row>
    <row r="596" spans="1:23" x14ac:dyDescent="0.25">
      <c r="A596" s="9">
        <v>59155</v>
      </c>
      <c r="B596" s="10" t="s">
        <v>774</v>
      </c>
      <c r="C596" s="9">
        <v>57083</v>
      </c>
      <c r="D596" s="10" t="s">
        <v>1225</v>
      </c>
      <c r="E596" s="11" t="s">
        <v>776</v>
      </c>
      <c r="F596" s="10" t="s">
        <v>493</v>
      </c>
      <c r="G596" s="12" t="s">
        <v>128</v>
      </c>
      <c r="H596" s="11" t="s">
        <v>36</v>
      </c>
      <c r="I596" s="11" t="s">
        <v>30</v>
      </c>
      <c r="J596" s="11" t="s">
        <v>31</v>
      </c>
      <c r="K596" s="11" t="s">
        <v>53</v>
      </c>
      <c r="L596" s="11">
        <v>2</v>
      </c>
      <c r="M596" s="13">
        <v>34.5</v>
      </c>
      <c r="N596" s="13">
        <v>34.5</v>
      </c>
      <c r="O596" s="13">
        <v>34.5</v>
      </c>
      <c r="P596" s="11">
        <v>10</v>
      </c>
      <c r="Q596" s="11">
        <v>2012</v>
      </c>
      <c r="R596" s="14">
        <v>19</v>
      </c>
      <c r="S596" s="10" t="s">
        <v>54</v>
      </c>
      <c r="T596" s="10" t="s">
        <v>954</v>
      </c>
      <c r="U596" s="13">
        <v>17</v>
      </c>
      <c r="V596" s="11">
        <v>3</v>
      </c>
      <c r="W596" s="13">
        <v>312</v>
      </c>
    </row>
    <row r="597" spans="1:23" x14ac:dyDescent="0.25">
      <c r="A597" s="9">
        <v>59155</v>
      </c>
      <c r="B597" s="10" t="s">
        <v>774</v>
      </c>
      <c r="C597" s="9">
        <v>57087</v>
      </c>
      <c r="D597" s="10" t="s">
        <v>1226</v>
      </c>
      <c r="E597" s="11" t="s">
        <v>695</v>
      </c>
      <c r="F597" s="10" t="s">
        <v>1227</v>
      </c>
      <c r="G597" s="12" t="s">
        <v>128</v>
      </c>
      <c r="H597" s="11" t="s">
        <v>36</v>
      </c>
      <c r="I597" s="11" t="s">
        <v>30</v>
      </c>
      <c r="J597" s="11" t="s">
        <v>31</v>
      </c>
      <c r="K597" s="11" t="s">
        <v>53</v>
      </c>
      <c r="L597" s="11">
        <v>2</v>
      </c>
      <c r="M597" s="13">
        <v>30</v>
      </c>
      <c r="N597" s="13">
        <v>30</v>
      </c>
      <c r="O597" s="13">
        <v>30</v>
      </c>
      <c r="P597" s="11">
        <v>3</v>
      </c>
      <c r="Q597" s="11">
        <v>2011</v>
      </c>
      <c r="R597" s="14">
        <v>12</v>
      </c>
      <c r="S597" s="10" t="s">
        <v>255</v>
      </c>
      <c r="T597" s="10" t="s">
        <v>850</v>
      </c>
      <c r="U597" s="13">
        <v>19</v>
      </c>
      <c r="V597" s="11">
        <v>2</v>
      </c>
      <c r="W597" s="13">
        <v>262.39999999999998</v>
      </c>
    </row>
    <row r="598" spans="1:23" x14ac:dyDescent="0.25">
      <c r="A598" s="9">
        <v>56378</v>
      </c>
      <c r="B598" s="10" t="s">
        <v>1228</v>
      </c>
      <c r="C598" s="9">
        <v>57090</v>
      </c>
      <c r="D598" s="10" t="s">
        <v>1229</v>
      </c>
      <c r="E598" s="11" t="s">
        <v>50</v>
      </c>
      <c r="F598" s="10" t="s">
        <v>1094</v>
      </c>
      <c r="G598" s="12" t="s">
        <v>1230</v>
      </c>
      <c r="H598" s="11" t="s">
        <v>36</v>
      </c>
      <c r="I598" s="11" t="s">
        <v>30</v>
      </c>
      <c r="J598" s="11" t="s">
        <v>31</v>
      </c>
      <c r="K598" s="11" t="s">
        <v>53</v>
      </c>
      <c r="L598" s="11">
        <v>2</v>
      </c>
      <c r="M598" s="13">
        <v>99</v>
      </c>
      <c r="N598" s="13">
        <v>99</v>
      </c>
      <c r="O598" s="13">
        <v>99</v>
      </c>
      <c r="P598" s="11">
        <v>12</v>
      </c>
      <c r="Q598" s="11">
        <v>2009</v>
      </c>
      <c r="R598" s="14">
        <v>66</v>
      </c>
      <c r="S598" s="10" t="s">
        <v>45</v>
      </c>
      <c r="T598" s="10" t="s">
        <v>75</v>
      </c>
      <c r="U598" s="13">
        <v>15</v>
      </c>
      <c r="V598" s="11">
        <v>2</v>
      </c>
      <c r="W598" s="13">
        <v>272</v>
      </c>
    </row>
    <row r="599" spans="1:23" x14ac:dyDescent="0.25">
      <c r="A599" s="9">
        <v>56377</v>
      </c>
      <c r="B599" s="10" t="s">
        <v>1231</v>
      </c>
      <c r="C599" s="9">
        <v>57091</v>
      </c>
      <c r="D599" s="10" t="s">
        <v>1232</v>
      </c>
      <c r="E599" s="11" t="s">
        <v>50</v>
      </c>
      <c r="F599" s="10" t="s">
        <v>1158</v>
      </c>
      <c r="G599" s="12" t="s">
        <v>1233</v>
      </c>
      <c r="H599" s="11" t="s">
        <v>36</v>
      </c>
      <c r="I599" s="11" t="s">
        <v>30</v>
      </c>
      <c r="J599" s="11" t="s">
        <v>31</v>
      </c>
      <c r="K599" s="11" t="s">
        <v>53</v>
      </c>
      <c r="L599" s="11">
        <v>2</v>
      </c>
      <c r="M599" s="13">
        <v>42</v>
      </c>
      <c r="N599" s="13">
        <v>42</v>
      </c>
      <c r="O599" s="13">
        <v>42</v>
      </c>
      <c r="P599" s="11">
        <v>10</v>
      </c>
      <c r="Q599" s="11">
        <v>2009</v>
      </c>
      <c r="R599" s="14">
        <v>20</v>
      </c>
      <c r="S599" s="10" t="s">
        <v>80</v>
      </c>
      <c r="T599" s="10" t="s">
        <v>725</v>
      </c>
      <c r="U599" s="13">
        <v>17.5</v>
      </c>
      <c r="V599" s="11">
        <v>2</v>
      </c>
      <c r="W599" s="13">
        <v>272</v>
      </c>
    </row>
    <row r="600" spans="1:23" x14ac:dyDescent="0.25">
      <c r="A600" s="9">
        <v>56394</v>
      </c>
      <c r="B600" s="10" t="s">
        <v>1234</v>
      </c>
      <c r="C600" s="9">
        <v>57093</v>
      </c>
      <c r="D600" s="10" t="s">
        <v>1235</v>
      </c>
      <c r="E600" s="11" t="s">
        <v>50</v>
      </c>
      <c r="F600" s="10" t="s">
        <v>1236</v>
      </c>
      <c r="G600" s="12" t="s">
        <v>1237</v>
      </c>
      <c r="H600" s="11" t="s">
        <v>36</v>
      </c>
      <c r="I600" s="11" t="s">
        <v>30</v>
      </c>
      <c r="J600" s="11" t="s">
        <v>31</v>
      </c>
      <c r="K600" s="11" t="s">
        <v>53</v>
      </c>
      <c r="L600" s="11">
        <v>2</v>
      </c>
      <c r="M600" s="13">
        <v>17</v>
      </c>
      <c r="N600" s="13">
        <v>17</v>
      </c>
      <c r="O600" s="13">
        <v>17</v>
      </c>
      <c r="P600" s="11">
        <v>12</v>
      </c>
      <c r="Q600" s="11">
        <v>2009</v>
      </c>
      <c r="R600" s="14">
        <v>11</v>
      </c>
      <c r="S600" s="10" t="s">
        <v>45</v>
      </c>
      <c r="T600" s="10" t="s">
        <v>75</v>
      </c>
      <c r="U600" s="13">
        <v>20</v>
      </c>
      <c r="V600" s="11">
        <v>2</v>
      </c>
      <c r="W600" s="13">
        <v>262.5</v>
      </c>
    </row>
    <row r="601" spans="1:23" x14ac:dyDescent="0.25">
      <c r="A601" s="9">
        <v>15399</v>
      </c>
      <c r="B601" s="10" t="s">
        <v>456</v>
      </c>
      <c r="C601" s="9">
        <v>57094</v>
      </c>
      <c r="D601" s="10" t="s">
        <v>1238</v>
      </c>
      <c r="E601" s="11" t="s">
        <v>66</v>
      </c>
      <c r="F601" s="10" t="s">
        <v>1239</v>
      </c>
      <c r="G601" s="12" t="s">
        <v>128</v>
      </c>
      <c r="H601" s="11" t="s">
        <v>36</v>
      </c>
      <c r="I601" s="11" t="s">
        <v>30</v>
      </c>
      <c r="J601" s="11" t="s">
        <v>31</v>
      </c>
      <c r="K601" s="11" t="s">
        <v>53</v>
      </c>
      <c r="L601" s="11">
        <v>2</v>
      </c>
      <c r="M601" s="13">
        <v>300</v>
      </c>
      <c r="N601" s="13">
        <v>300</v>
      </c>
      <c r="O601" s="13">
        <v>300</v>
      </c>
      <c r="P601" s="11">
        <v>3</v>
      </c>
      <c r="Q601" s="11">
        <v>2010</v>
      </c>
      <c r="R601" s="14">
        <v>150</v>
      </c>
      <c r="S601" s="10" t="s">
        <v>541</v>
      </c>
      <c r="T601" s="10" t="s">
        <v>624</v>
      </c>
      <c r="U601" s="13">
        <v>15.5</v>
      </c>
      <c r="V601" s="11">
        <v>2</v>
      </c>
      <c r="W601" s="13">
        <v>255</v>
      </c>
    </row>
    <row r="602" spans="1:23" x14ac:dyDescent="0.25">
      <c r="A602" s="9">
        <v>15399</v>
      </c>
      <c r="B602" s="10" t="s">
        <v>456</v>
      </c>
      <c r="C602" s="9">
        <v>57095</v>
      </c>
      <c r="D602" s="10" t="s">
        <v>1240</v>
      </c>
      <c r="E602" s="11" t="s">
        <v>317</v>
      </c>
      <c r="F602" s="10" t="s">
        <v>956</v>
      </c>
      <c r="G602" s="12" t="s">
        <v>128</v>
      </c>
      <c r="H602" s="11" t="s">
        <v>36</v>
      </c>
      <c r="I602" s="11" t="s">
        <v>30</v>
      </c>
      <c r="J602" s="11" t="s">
        <v>31</v>
      </c>
      <c r="K602" s="11" t="s">
        <v>53</v>
      </c>
      <c r="L602" s="11">
        <v>2</v>
      </c>
      <c r="M602" s="13">
        <v>201</v>
      </c>
      <c r="N602" s="13">
        <v>201</v>
      </c>
      <c r="O602" s="13">
        <v>201</v>
      </c>
      <c r="P602" s="11">
        <v>3</v>
      </c>
      <c r="Q602" s="11">
        <v>2010</v>
      </c>
      <c r="R602" s="14">
        <v>84</v>
      </c>
      <c r="S602" s="10" t="s">
        <v>267</v>
      </c>
      <c r="T602" s="10" t="s">
        <v>1040</v>
      </c>
      <c r="U602" s="13">
        <v>17.399999999999999</v>
      </c>
      <c r="V602" s="11">
        <v>2</v>
      </c>
      <c r="W602" s="13">
        <v>269</v>
      </c>
    </row>
    <row r="603" spans="1:23" x14ac:dyDescent="0.25">
      <c r="A603" s="9">
        <v>15399</v>
      </c>
      <c r="B603" s="10" t="s">
        <v>456</v>
      </c>
      <c r="C603" s="9">
        <v>57096</v>
      </c>
      <c r="D603" s="10" t="s">
        <v>1241</v>
      </c>
      <c r="E603" s="11" t="s">
        <v>322</v>
      </c>
      <c r="F603" s="10" t="s">
        <v>458</v>
      </c>
      <c r="G603" s="12" t="s">
        <v>128</v>
      </c>
      <c r="H603" s="11" t="s">
        <v>36</v>
      </c>
      <c r="I603" s="11" t="s">
        <v>30</v>
      </c>
      <c r="J603" s="11" t="s">
        <v>31</v>
      </c>
      <c r="K603" s="11" t="s">
        <v>53</v>
      </c>
      <c r="L603" s="11">
        <v>2</v>
      </c>
      <c r="M603" s="13">
        <v>98.7</v>
      </c>
      <c r="N603" s="13">
        <v>98.7</v>
      </c>
      <c r="O603" s="13">
        <v>98.7</v>
      </c>
      <c r="P603" s="11">
        <v>2</v>
      </c>
      <c r="Q603" s="11">
        <v>2010</v>
      </c>
      <c r="R603" s="14">
        <v>47</v>
      </c>
      <c r="S603" s="10" t="s">
        <v>80</v>
      </c>
      <c r="T603" s="10" t="s">
        <v>725</v>
      </c>
      <c r="U603" s="13">
        <v>15</v>
      </c>
      <c r="V603" s="11">
        <v>2</v>
      </c>
      <c r="W603" s="13">
        <v>259</v>
      </c>
    </row>
    <row r="604" spans="1:23" x14ac:dyDescent="0.25">
      <c r="A604" s="9">
        <v>15399</v>
      </c>
      <c r="B604" s="10" t="s">
        <v>456</v>
      </c>
      <c r="C604" s="9">
        <v>57097</v>
      </c>
      <c r="D604" s="10" t="s">
        <v>1242</v>
      </c>
      <c r="E604" s="11" t="s">
        <v>480</v>
      </c>
      <c r="F604" s="10" t="s">
        <v>1243</v>
      </c>
      <c r="G604" s="12" t="s">
        <v>128</v>
      </c>
      <c r="H604" s="11" t="s">
        <v>36</v>
      </c>
      <c r="I604" s="11" t="s">
        <v>30</v>
      </c>
      <c r="J604" s="11" t="s">
        <v>31</v>
      </c>
      <c r="K604" s="11" t="s">
        <v>53</v>
      </c>
      <c r="L604" s="11">
        <v>2</v>
      </c>
      <c r="M604" s="13">
        <v>149</v>
      </c>
      <c r="N604" s="13">
        <v>149</v>
      </c>
      <c r="O604" s="13">
        <v>149</v>
      </c>
      <c r="P604" s="11">
        <v>12</v>
      </c>
      <c r="Q604" s="11">
        <v>2009</v>
      </c>
      <c r="R604" s="14">
        <v>71</v>
      </c>
      <c r="S604" s="10" t="s">
        <v>80</v>
      </c>
      <c r="T604" s="10" t="s">
        <v>725</v>
      </c>
      <c r="U604" s="13">
        <v>15.9</v>
      </c>
      <c r="V604" s="11">
        <v>2</v>
      </c>
      <c r="W604" s="13">
        <v>259</v>
      </c>
    </row>
    <row r="605" spans="1:23" x14ac:dyDescent="0.25">
      <c r="A605" s="9">
        <v>15399</v>
      </c>
      <c r="B605" s="10" t="s">
        <v>456</v>
      </c>
      <c r="C605" s="9">
        <v>57098</v>
      </c>
      <c r="D605" s="10" t="s">
        <v>1244</v>
      </c>
      <c r="E605" s="11" t="s">
        <v>1245</v>
      </c>
      <c r="F605" s="10" t="s">
        <v>1246</v>
      </c>
      <c r="G605" s="12" t="s">
        <v>128</v>
      </c>
      <c r="H605" s="11" t="s">
        <v>36</v>
      </c>
      <c r="I605" s="11" t="s">
        <v>30</v>
      </c>
      <c r="J605" s="11" t="s">
        <v>31</v>
      </c>
      <c r="K605" s="11" t="s">
        <v>53</v>
      </c>
      <c r="L605" s="11">
        <v>2</v>
      </c>
      <c r="M605" s="13">
        <v>63</v>
      </c>
      <c r="N605" s="13">
        <v>63</v>
      </c>
      <c r="O605" s="13">
        <v>63</v>
      </c>
      <c r="P605" s="11">
        <v>9</v>
      </c>
      <c r="Q605" s="11">
        <v>2009</v>
      </c>
      <c r="R605" s="14">
        <v>31</v>
      </c>
      <c r="S605" s="10" t="s">
        <v>80</v>
      </c>
      <c r="T605" s="10" t="s">
        <v>725</v>
      </c>
      <c r="U605" s="13">
        <v>13.7</v>
      </c>
      <c r="V605" s="11">
        <v>2</v>
      </c>
      <c r="W605" s="13">
        <v>259</v>
      </c>
    </row>
    <row r="606" spans="1:23" x14ac:dyDescent="0.25">
      <c r="A606" s="9">
        <v>56410</v>
      </c>
      <c r="B606" s="10" t="s">
        <v>1247</v>
      </c>
      <c r="C606" s="9">
        <v>57106</v>
      </c>
      <c r="D606" s="10" t="s">
        <v>1248</v>
      </c>
      <c r="E606" s="11" t="s">
        <v>448</v>
      </c>
      <c r="F606" s="10" t="s">
        <v>525</v>
      </c>
      <c r="G606" s="12" t="s">
        <v>128</v>
      </c>
      <c r="H606" s="11" t="s">
        <v>36</v>
      </c>
      <c r="I606" s="11" t="s">
        <v>30</v>
      </c>
      <c r="J606" s="11" t="s">
        <v>31</v>
      </c>
      <c r="K606" s="11" t="s">
        <v>1249</v>
      </c>
      <c r="L606" s="11">
        <v>4</v>
      </c>
      <c r="M606" s="13">
        <v>1.5</v>
      </c>
      <c r="N606" s="13">
        <v>1.5</v>
      </c>
      <c r="O606" s="13">
        <v>1.5</v>
      </c>
      <c r="P606" s="11">
        <v>12</v>
      </c>
      <c r="Q606" s="11">
        <v>2008</v>
      </c>
      <c r="R606" s="14">
        <v>1</v>
      </c>
      <c r="S606" s="10" t="s">
        <v>45</v>
      </c>
      <c r="T606" s="10" t="s">
        <v>284</v>
      </c>
      <c r="U606" s="13">
        <v>15</v>
      </c>
      <c r="V606" s="11">
        <v>2</v>
      </c>
      <c r="W606" s="13">
        <v>262</v>
      </c>
    </row>
    <row r="607" spans="1:23" x14ac:dyDescent="0.25">
      <c r="A607" s="9">
        <v>56409</v>
      </c>
      <c r="B607" s="10" t="s">
        <v>1250</v>
      </c>
      <c r="C607" s="9">
        <v>57107</v>
      </c>
      <c r="D607" s="10" t="s">
        <v>1250</v>
      </c>
      <c r="E607" s="11" t="s">
        <v>993</v>
      </c>
      <c r="F607" s="10" t="s">
        <v>1221</v>
      </c>
      <c r="G607" s="12" t="s">
        <v>128</v>
      </c>
      <c r="H607" s="11" t="s">
        <v>36</v>
      </c>
      <c r="I607" s="11" t="s">
        <v>30</v>
      </c>
      <c r="J607" s="11" t="s">
        <v>31</v>
      </c>
      <c r="K607" s="11" t="s">
        <v>53</v>
      </c>
      <c r="L607" s="11">
        <v>2</v>
      </c>
      <c r="M607" s="13">
        <v>102</v>
      </c>
      <c r="N607" s="13">
        <v>102</v>
      </c>
      <c r="O607" s="13">
        <v>102</v>
      </c>
      <c r="P607" s="11">
        <v>5</v>
      </c>
      <c r="Q607" s="11">
        <v>2011</v>
      </c>
      <c r="R607" s="14">
        <v>68</v>
      </c>
      <c r="S607" s="10" t="s">
        <v>45</v>
      </c>
      <c r="T607" s="10" t="s">
        <v>75</v>
      </c>
      <c r="U607" s="13">
        <v>19</v>
      </c>
      <c r="V607" s="11">
        <v>2</v>
      </c>
      <c r="W607" s="13">
        <v>262</v>
      </c>
    </row>
    <row r="608" spans="1:23" x14ac:dyDescent="0.25">
      <c r="A608" s="9">
        <v>56416</v>
      </c>
      <c r="B608" s="10" t="s">
        <v>1251</v>
      </c>
      <c r="C608" s="9">
        <v>57108</v>
      </c>
      <c r="D608" s="10" t="s">
        <v>1251</v>
      </c>
      <c r="E608" s="11" t="s">
        <v>510</v>
      </c>
      <c r="F608" s="10" t="s">
        <v>1252</v>
      </c>
      <c r="G608" s="12" t="s">
        <v>1253</v>
      </c>
      <c r="H608" s="11" t="s">
        <v>36</v>
      </c>
      <c r="I608" s="11" t="s">
        <v>30</v>
      </c>
      <c r="J608" s="11" t="s">
        <v>31</v>
      </c>
      <c r="K608" s="11" t="s">
        <v>53</v>
      </c>
      <c r="L608" s="11">
        <v>2</v>
      </c>
      <c r="M608" s="13">
        <v>99</v>
      </c>
      <c r="N608" s="13">
        <v>99</v>
      </c>
      <c r="O608" s="13">
        <v>99</v>
      </c>
      <c r="P608" s="11">
        <v>10</v>
      </c>
      <c r="Q608" s="11">
        <v>2009</v>
      </c>
      <c r="R608" s="14">
        <v>66</v>
      </c>
      <c r="S608" s="10" t="s">
        <v>45</v>
      </c>
      <c r="T608" s="10" t="s">
        <v>75</v>
      </c>
      <c r="U608" s="13">
        <v>17.7</v>
      </c>
      <c r="V608" s="11">
        <v>2</v>
      </c>
      <c r="W608" s="13">
        <v>262</v>
      </c>
    </row>
    <row r="609" spans="1:23" x14ac:dyDescent="0.25">
      <c r="A609" s="9">
        <v>56417</v>
      </c>
      <c r="B609" s="10" t="s">
        <v>1254</v>
      </c>
      <c r="C609" s="9">
        <v>57109</v>
      </c>
      <c r="D609" s="10" t="s">
        <v>1254</v>
      </c>
      <c r="E609" s="11" t="s">
        <v>980</v>
      </c>
      <c r="F609" s="10" t="s">
        <v>1255</v>
      </c>
      <c r="G609" s="12" t="s">
        <v>1253</v>
      </c>
      <c r="H609" s="11" t="s">
        <v>36</v>
      </c>
      <c r="I609" s="11" t="s">
        <v>30</v>
      </c>
      <c r="J609" s="11" t="s">
        <v>31</v>
      </c>
      <c r="K609" s="11" t="s">
        <v>53</v>
      </c>
      <c r="L609" s="11">
        <v>2</v>
      </c>
      <c r="M609" s="13">
        <v>199.7</v>
      </c>
      <c r="N609" s="13">
        <v>199.7</v>
      </c>
      <c r="O609" s="13">
        <v>199.7</v>
      </c>
      <c r="P609" s="11">
        <v>10</v>
      </c>
      <c r="Q609" s="11">
        <v>2009</v>
      </c>
      <c r="R609" s="14">
        <v>121</v>
      </c>
      <c r="S609" s="10" t="s">
        <v>54</v>
      </c>
      <c r="T609" s="10" t="s">
        <v>512</v>
      </c>
      <c r="U609" s="13">
        <v>19</v>
      </c>
      <c r="V609" s="11">
        <v>2</v>
      </c>
      <c r="W609" s="13">
        <v>262</v>
      </c>
    </row>
    <row r="610" spans="1:23" x14ac:dyDescent="0.25">
      <c r="A610" s="9">
        <v>56418</v>
      </c>
      <c r="B610" s="10" t="s">
        <v>1256</v>
      </c>
      <c r="C610" s="9">
        <v>57110</v>
      </c>
      <c r="D610" s="10" t="s">
        <v>1256</v>
      </c>
      <c r="E610" s="11" t="s">
        <v>66</v>
      </c>
      <c r="F610" s="10" t="s">
        <v>1239</v>
      </c>
      <c r="G610" s="12" t="s">
        <v>1253</v>
      </c>
      <c r="H610" s="11" t="s">
        <v>36</v>
      </c>
      <c r="I610" s="11" t="s">
        <v>30</v>
      </c>
      <c r="J610" s="11" t="s">
        <v>31</v>
      </c>
      <c r="K610" s="11" t="s">
        <v>53</v>
      </c>
      <c r="L610" s="11">
        <v>2</v>
      </c>
      <c r="M610" s="13">
        <v>102</v>
      </c>
      <c r="N610" s="13">
        <v>102</v>
      </c>
      <c r="O610" s="13">
        <v>102</v>
      </c>
      <c r="P610" s="11">
        <v>10</v>
      </c>
      <c r="Q610" s="11">
        <v>2009</v>
      </c>
      <c r="R610" s="14">
        <v>68</v>
      </c>
      <c r="S610" s="10" t="s">
        <v>45</v>
      </c>
      <c r="T610" s="10" t="s">
        <v>75</v>
      </c>
      <c r="U610" s="13">
        <v>19</v>
      </c>
      <c r="V610" s="11">
        <v>2</v>
      </c>
      <c r="W610" s="13">
        <v>262</v>
      </c>
    </row>
    <row r="611" spans="1:23" x14ac:dyDescent="0.25">
      <c r="A611" s="9">
        <v>56419</v>
      </c>
      <c r="B611" s="10" t="s">
        <v>1257</v>
      </c>
      <c r="C611" s="9">
        <v>57111</v>
      </c>
      <c r="D611" s="10" t="s">
        <v>1257</v>
      </c>
      <c r="E611" s="11" t="s">
        <v>72</v>
      </c>
      <c r="F611" s="10" t="s">
        <v>547</v>
      </c>
      <c r="G611" s="12" t="s">
        <v>1253</v>
      </c>
      <c r="H611" s="11" t="s">
        <v>36</v>
      </c>
      <c r="I611" s="11" t="s">
        <v>30</v>
      </c>
      <c r="J611" s="11" t="s">
        <v>31</v>
      </c>
      <c r="K611" s="11" t="s">
        <v>53</v>
      </c>
      <c r="L611" s="11">
        <v>2</v>
      </c>
      <c r="M611" s="13">
        <v>100</v>
      </c>
      <c r="N611" s="13">
        <v>100</v>
      </c>
      <c r="O611" s="13">
        <v>100</v>
      </c>
      <c r="P611" s="11">
        <v>12</v>
      </c>
      <c r="Q611" s="11">
        <v>2009</v>
      </c>
      <c r="R611" s="14">
        <v>61</v>
      </c>
      <c r="S611" s="10" t="s">
        <v>54</v>
      </c>
      <c r="T611" s="10" t="s">
        <v>512</v>
      </c>
      <c r="U611" s="13">
        <v>19</v>
      </c>
      <c r="V611" s="11">
        <v>2</v>
      </c>
      <c r="W611" s="13">
        <v>262</v>
      </c>
    </row>
    <row r="612" spans="1:23" x14ac:dyDescent="0.25">
      <c r="A612" s="9">
        <v>56420</v>
      </c>
      <c r="B612" s="10" t="s">
        <v>1258</v>
      </c>
      <c r="C612" s="9">
        <v>57112</v>
      </c>
      <c r="D612" s="10" t="s">
        <v>1258</v>
      </c>
      <c r="E612" s="11" t="s">
        <v>980</v>
      </c>
      <c r="F612" s="10" t="s">
        <v>1255</v>
      </c>
      <c r="G612" s="12" t="s">
        <v>237</v>
      </c>
      <c r="H612" s="11" t="s">
        <v>36</v>
      </c>
      <c r="I612" s="11" t="s">
        <v>30</v>
      </c>
      <c r="J612" s="11" t="s">
        <v>31</v>
      </c>
      <c r="K612" s="11" t="s">
        <v>53</v>
      </c>
      <c r="L612" s="11">
        <v>2</v>
      </c>
      <c r="M612" s="13">
        <v>99</v>
      </c>
      <c r="N612" s="13">
        <v>99</v>
      </c>
      <c r="O612" s="13">
        <v>99</v>
      </c>
      <c r="P612" s="11">
        <v>8</v>
      </c>
      <c r="Q612" s="11">
        <v>2010</v>
      </c>
      <c r="R612" s="14">
        <v>66</v>
      </c>
      <c r="S612" s="10" t="s">
        <v>969</v>
      </c>
      <c r="T612" s="10" t="s">
        <v>1053</v>
      </c>
      <c r="U612" s="13">
        <v>17</v>
      </c>
      <c r="V612" s="11">
        <v>2</v>
      </c>
      <c r="W612" s="13">
        <v>262.39999999999998</v>
      </c>
    </row>
    <row r="613" spans="1:23" x14ac:dyDescent="0.25">
      <c r="A613" s="9">
        <v>56421</v>
      </c>
      <c r="B613" s="10" t="s">
        <v>1259</v>
      </c>
      <c r="C613" s="9">
        <v>57113</v>
      </c>
      <c r="D613" s="10" t="s">
        <v>1259</v>
      </c>
      <c r="E613" s="11" t="s">
        <v>66</v>
      </c>
      <c r="F613" s="10" t="s">
        <v>1239</v>
      </c>
      <c r="G613" s="12" t="s">
        <v>1253</v>
      </c>
      <c r="H613" s="11" t="s">
        <v>36</v>
      </c>
      <c r="I613" s="11" t="s">
        <v>30</v>
      </c>
      <c r="J613" s="11" t="s">
        <v>31</v>
      </c>
      <c r="K613" s="11" t="s">
        <v>53</v>
      </c>
      <c r="L613" s="11">
        <v>2</v>
      </c>
      <c r="M613" s="13">
        <v>200</v>
      </c>
      <c r="N613" s="13">
        <v>200</v>
      </c>
      <c r="O613" s="13">
        <v>200</v>
      </c>
      <c r="P613" s="11">
        <v>8</v>
      </c>
      <c r="Q613" s="11">
        <v>2010</v>
      </c>
      <c r="R613" s="14">
        <v>132</v>
      </c>
      <c r="S613" s="10" t="s">
        <v>45</v>
      </c>
      <c r="T613" s="10" t="s">
        <v>75</v>
      </c>
      <c r="U613" s="13">
        <v>19</v>
      </c>
      <c r="V613" s="11">
        <v>2</v>
      </c>
      <c r="W613" s="13">
        <v>262</v>
      </c>
    </row>
    <row r="614" spans="1:23" x14ac:dyDescent="0.25">
      <c r="A614" s="9">
        <v>56423</v>
      </c>
      <c r="B614" s="10" t="s">
        <v>1260</v>
      </c>
      <c r="C614" s="9">
        <v>57115</v>
      </c>
      <c r="D614" s="10" t="s">
        <v>1260</v>
      </c>
      <c r="E614" s="11" t="s">
        <v>980</v>
      </c>
      <c r="F614" s="10" t="s">
        <v>1255</v>
      </c>
      <c r="G614" s="12" t="s">
        <v>1253</v>
      </c>
      <c r="H614" s="11" t="s">
        <v>36</v>
      </c>
      <c r="I614" s="11" t="s">
        <v>30</v>
      </c>
      <c r="J614" s="11" t="s">
        <v>31</v>
      </c>
      <c r="K614" s="11" t="s">
        <v>53</v>
      </c>
      <c r="L614" s="11">
        <v>2</v>
      </c>
      <c r="M614" s="13">
        <v>103.5</v>
      </c>
      <c r="N614" s="13">
        <v>103.5</v>
      </c>
      <c r="O614" s="13">
        <v>103.5</v>
      </c>
      <c r="P614" s="11">
        <v>9</v>
      </c>
      <c r="Q614" s="11">
        <v>2010</v>
      </c>
      <c r="R614" s="14">
        <v>69</v>
      </c>
      <c r="S614" s="10" t="s">
        <v>45</v>
      </c>
      <c r="T614" s="10" t="s">
        <v>75</v>
      </c>
      <c r="U614" s="13">
        <v>19</v>
      </c>
      <c r="V614" s="11">
        <v>2</v>
      </c>
      <c r="W614" s="13">
        <v>262</v>
      </c>
    </row>
    <row r="615" spans="1:23" x14ac:dyDescent="0.25">
      <c r="A615" s="9">
        <v>56424</v>
      </c>
      <c r="B615" s="10" t="s">
        <v>1261</v>
      </c>
      <c r="C615" s="9">
        <v>57116</v>
      </c>
      <c r="D615" s="10" t="s">
        <v>1261</v>
      </c>
      <c r="E615" s="11" t="s">
        <v>126</v>
      </c>
      <c r="F615" s="10" t="s">
        <v>1262</v>
      </c>
      <c r="G615" s="12" t="s">
        <v>1253</v>
      </c>
      <c r="H615" s="11" t="s">
        <v>36</v>
      </c>
      <c r="I615" s="11" t="s">
        <v>30</v>
      </c>
      <c r="J615" s="11" t="s">
        <v>31</v>
      </c>
      <c r="K615" s="11" t="s">
        <v>53</v>
      </c>
      <c r="L615" s="11">
        <v>2</v>
      </c>
      <c r="M615" s="13">
        <v>98</v>
      </c>
      <c r="N615" s="13">
        <v>98</v>
      </c>
      <c r="O615" s="13">
        <v>98</v>
      </c>
      <c r="P615" s="11">
        <v>9</v>
      </c>
      <c r="Q615" s="11">
        <v>2017</v>
      </c>
      <c r="R615" s="14">
        <v>49</v>
      </c>
      <c r="S615" s="10" t="s">
        <v>54</v>
      </c>
      <c r="T615" s="10" t="s">
        <v>1263</v>
      </c>
      <c r="U615" s="13">
        <v>12</v>
      </c>
      <c r="V615" s="11">
        <v>3</v>
      </c>
      <c r="W615" s="13">
        <v>311</v>
      </c>
    </row>
    <row r="616" spans="1:23" x14ac:dyDescent="0.25">
      <c r="A616" s="9">
        <v>56246</v>
      </c>
      <c r="B616" s="10" t="s">
        <v>1264</v>
      </c>
      <c r="C616" s="9">
        <v>57118</v>
      </c>
      <c r="D616" s="10" t="s">
        <v>1265</v>
      </c>
      <c r="E616" s="11" t="s">
        <v>407</v>
      </c>
      <c r="F616" s="10" t="s">
        <v>1266</v>
      </c>
      <c r="G616" s="12" t="s">
        <v>1253</v>
      </c>
      <c r="H616" s="11" t="s">
        <v>36</v>
      </c>
      <c r="I616" s="11" t="s">
        <v>30</v>
      </c>
      <c r="J616" s="11" t="s">
        <v>31</v>
      </c>
      <c r="K616" s="11" t="s">
        <v>53</v>
      </c>
      <c r="L616" s="11">
        <v>2</v>
      </c>
      <c r="M616" s="13">
        <v>12.5</v>
      </c>
      <c r="N616" s="13">
        <v>12.5</v>
      </c>
      <c r="O616" s="13">
        <v>12.5</v>
      </c>
      <c r="P616" s="11">
        <v>2</v>
      </c>
      <c r="Q616" s="11">
        <v>2010</v>
      </c>
      <c r="R616" s="14">
        <v>10</v>
      </c>
      <c r="S616" s="10" t="s">
        <v>80</v>
      </c>
      <c r="T616" s="10" t="s">
        <v>81</v>
      </c>
      <c r="U616" s="13">
        <v>18.899999999999999</v>
      </c>
      <c r="V616" s="11">
        <v>2</v>
      </c>
      <c r="W616" s="13">
        <v>244.4</v>
      </c>
    </row>
    <row r="617" spans="1:23" x14ac:dyDescent="0.25">
      <c r="A617" s="9">
        <v>56415</v>
      </c>
      <c r="B617" s="10" t="s">
        <v>1267</v>
      </c>
      <c r="C617" s="9">
        <v>57120</v>
      </c>
      <c r="D617" s="10" t="s">
        <v>1267</v>
      </c>
      <c r="E617" s="11" t="s">
        <v>480</v>
      </c>
      <c r="F617" s="10" t="s">
        <v>675</v>
      </c>
      <c r="G617" s="12" t="s">
        <v>128</v>
      </c>
      <c r="H617" s="11" t="s">
        <v>36</v>
      </c>
      <c r="I617" s="11" t="s">
        <v>30</v>
      </c>
      <c r="J617" s="11" t="s">
        <v>31</v>
      </c>
      <c r="K617" s="11" t="s">
        <v>53</v>
      </c>
      <c r="L617" s="11">
        <v>2</v>
      </c>
      <c r="M617" s="13">
        <v>49.5</v>
      </c>
      <c r="N617" s="13">
        <v>49.5</v>
      </c>
      <c r="O617" s="13">
        <v>49.5</v>
      </c>
      <c r="P617" s="11">
        <v>11</v>
      </c>
      <c r="Q617" s="11">
        <v>2009</v>
      </c>
      <c r="R617" s="14">
        <v>33</v>
      </c>
      <c r="S617" s="10" t="s">
        <v>45</v>
      </c>
      <c r="T617" s="10" t="s">
        <v>46</v>
      </c>
      <c r="U617" s="13">
        <v>16.8</v>
      </c>
      <c r="V617" s="11">
        <v>3</v>
      </c>
      <c r="W617" s="13">
        <v>262.5</v>
      </c>
    </row>
    <row r="618" spans="1:23" x14ac:dyDescent="0.25">
      <c r="A618" s="9">
        <v>56414</v>
      </c>
      <c r="B618" s="10" t="s">
        <v>1268</v>
      </c>
      <c r="C618" s="9">
        <v>57121</v>
      </c>
      <c r="D618" s="10" t="s">
        <v>1268</v>
      </c>
      <c r="E618" s="11" t="s">
        <v>480</v>
      </c>
      <c r="F618" s="10" t="s">
        <v>1198</v>
      </c>
      <c r="G618" s="12" t="s">
        <v>128</v>
      </c>
      <c r="H618" s="11" t="s">
        <v>36</v>
      </c>
      <c r="I618" s="11" t="s">
        <v>30</v>
      </c>
      <c r="J618" s="11" t="s">
        <v>31</v>
      </c>
      <c r="K618" s="11" t="s">
        <v>53</v>
      </c>
      <c r="L618" s="11">
        <v>2</v>
      </c>
      <c r="M618" s="13">
        <v>120</v>
      </c>
      <c r="N618" s="13">
        <v>120</v>
      </c>
      <c r="O618" s="13">
        <v>120</v>
      </c>
      <c r="P618" s="11">
        <v>10</v>
      </c>
      <c r="Q618" s="11">
        <v>2009</v>
      </c>
      <c r="R618" s="14">
        <v>80</v>
      </c>
      <c r="S618" s="10" t="s">
        <v>45</v>
      </c>
      <c r="T618" s="10" t="s">
        <v>46</v>
      </c>
      <c r="U618" s="13">
        <v>16.8</v>
      </c>
      <c r="V618" s="11">
        <v>2</v>
      </c>
      <c r="W618" s="13">
        <v>262.5</v>
      </c>
    </row>
    <row r="619" spans="1:23" x14ac:dyDescent="0.25">
      <c r="A619" s="9">
        <v>56592</v>
      </c>
      <c r="B619" s="10" t="s">
        <v>752</v>
      </c>
      <c r="C619" s="9">
        <v>57124</v>
      </c>
      <c r="D619" s="10" t="s">
        <v>1269</v>
      </c>
      <c r="E619" s="11" t="s">
        <v>636</v>
      </c>
      <c r="F619" s="10" t="s">
        <v>761</v>
      </c>
      <c r="G619" s="12" t="s">
        <v>1270</v>
      </c>
      <c r="H619" s="11" t="s">
        <v>36</v>
      </c>
      <c r="I619" s="11" t="s">
        <v>30</v>
      </c>
      <c r="J619" s="11" t="s">
        <v>31</v>
      </c>
      <c r="K619" s="11" t="s">
        <v>53</v>
      </c>
      <c r="L619" s="11">
        <v>2</v>
      </c>
      <c r="M619" s="13">
        <v>21</v>
      </c>
      <c r="N619" s="13">
        <v>21</v>
      </c>
      <c r="O619" s="13">
        <v>21</v>
      </c>
      <c r="P619" s="11">
        <v>12</v>
      </c>
      <c r="Q619" s="11">
        <v>2010</v>
      </c>
      <c r="R619" s="14">
        <v>14</v>
      </c>
      <c r="S619" s="10" t="s">
        <v>45</v>
      </c>
      <c r="T619" s="10" t="s">
        <v>46</v>
      </c>
      <c r="U619" s="13">
        <v>14.6</v>
      </c>
      <c r="V619" s="11">
        <v>2</v>
      </c>
      <c r="W619" s="13">
        <v>262.39999999999998</v>
      </c>
    </row>
    <row r="620" spans="1:23" x14ac:dyDescent="0.25">
      <c r="A620" s="9">
        <v>56592</v>
      </c>
      <c r="B620" s="10" t="s">
        <v>752</v>
      </c>
      <c r="C620" s="9">
        <v>57125</v>
      </c>
      <c r="D620" s="10" t="s">
        <v>1271</v>
      </c>
      <c r="E620" s="11" t="s">
        <v>636</v>
      </c>
      <c r="F620" s="10" t="s">
        <v>926</v>
      </c>
      <c r="G620" s="12" t="s">
        <v>1272</v>
      </c>
      <c r="H620" s="11" t="s">
        <v>36</v>
      </c>
      <c r="I620" s="11" t="s">
        <v>30</v>
      </c>
      <c r="J620" s="11" t="s">
        <v>31</v>
      </c>
      <c r="K620" s="11" t="s">
        <v>53</v>
      </c>
      <c r="L620" s="11">
        <v>2</v>
      </c>
      <c r="M620" s="13">
        <v>22.5</v>
      </c>
      <c r="N620" s="13">
        <v>22.5</v>
      </c>
      <c r="O620" s="13">
        <v>22.5</v>
      </c>
      <c r="P620" s="11">
        <v>12</v>
      </c>
      <c r="Q620" s="11">
        <v>2010</v>
      </c>
      <c r="R620" s="14">
        <v>15</v>
      </c>
      <c r="S620" s="10" t="s">
        <v>45</v>
      </c>
      <c r="T620" s="10" t="s">
        <v>46</v>
      </c>
      <c r="U620" s="13">
        <v>14.4</v>
      </c>
      <c r="V620" s="11">
        <v>2</v>
      </c>
      <c r="W620" s="13">
        <v>262.39999999999998</v>
      </c>
    </row>
    <row r="621" spans="1:23" x14ac:dyDescent="0.25">
      <c r="A621" s="9">
        <v>56592</v>
      </c>
      <c r="B621" s="10" t="s">
        <v>752</v>
      </c>
      <c r="C621" s="9">
        <v>57126</v>
      </c>
      <c r="D621" s="10" t="s">
        <v>1273</v>
      </c>
      <c r="E621" s="11" t="s">
        <v>636</v>
      </c>
      <c r="F621" s="10" t="s">
        <v>761</v>
      </c>
      <c r="G621" s="12" t="s">
        <v>1274</v>
      </c>
      <c r="H621" s="11" t="s">
        <v>36</v>
      </c>
      <c r="I621" s="11" t="s">
        <v>30</v>
      </c>
      <c r="J621" s="11" t="s">
        <v>31</v>
      </c>
      <c r="K621" s="11" t="s">
        <v>53</v>
      </c>
      <c r="L621" s="11">
        <v>2</v>
      </c>
      <c r="M621" s="13">
        <v>21</v>
      </c>
      <c r="N621" s="13">
        <v>21</v>
      </c>
      <c r="O621" s="13">
        <v>21</v>
      </c>
      <c r="P621" s="11">
        <v>12</v>
      </c>
      <c r="Q621" s="11">
        <v>2010</v>
      </c>
      <c r="R621" s="14">
        <v>14</v>
      </c>
      <c r="S621" s="10" t="s">
        <v>45</v>
      </c>
      <c r="T621" s="10" t="s">
        <v>46</v>
      </c>
      <c r="U621" s="13">
        <v>14.5</v>
      </c>
      <c r="V621" s="11">
        <v>2</v>
      </c>
      <c r="W621" s="13">
        <v>262.39999999999998</v>
      </c>
    </row>
    <row r="622" spans="1:23" x14ac:dyDescent="0.25">
      <c r="A622" s="9">
        <v>56439</v>
      </c>
      <c r="B622" s="10" t="s">
        <v>1275</v>
      </c>
      <c r="C622" s="9">
        <v>57130</v>
      </c>
      <c r="D622" s="10" t="s">
        <v>1276</v>
      </c>
      <c r="E622" s="11" t="s">
        <v>776</v>
      </c>
      <c r="F622" s="10" t="s">
        <v>1277</v>
      </c>
      <c r="G622" s="12" t="s">
        <v>1278</v>
      </c>
      <c r="H622" s="11" t="s">
        <v>36</v>
      </c>
      <c r="I622" s="11" t="s">
        <v>30</v>
      </c>
      <c r="J622" s="11" t="s">
        <v>31</v>
      </c>
      <c r="K622" s="11" t="s">
        <v>53</v>
      </c>
      <c r="L622" s="11">
        <v>2</v>
      </c>
      <c r="M622" s="13">
        <v>4.5</v>
      </c>
      <c r="N622" s="13">
        <v>4.5</v>
      </c>
      <c r="O622" s="13">
        <v>4.5</v>
      </c>
      <c r="P622" s="11">
        <v>11</v>
      </c>
      <c r="Q622" s="11">
        <v>2008</v>
      </c>
      <c r="R622" s="14">
        <v>3</v>
      </c>
      <c r="S622" s="10" t="s">
        <v>45</v>
      </c>
      <c r="T622" s="10" t="s">
        <v>75</v>
      </c>
      <c r="U622" s="13">
        <v>19</v>
      </c>
      <c r="V622" s="11">
        <v>2</v>
      </c>
      <c r="W622" s="13">
        <v>262</v>
      </c>
    </row>
    <row r="623" spans="1:23" x14ac:dyDescent="0.25">
      <c r="A623" s="9">
        <v>56437</v>
      </c>
      <c r="B623" s="10" t="s">
        <v>1279</v>
      </c>
      <c r="C623" s="9">
        <v>57131</v>
      </c>
      <c r="D623" s="10" t="s">
        <v>1280</v>
      </c>
      <c r="E623" s="11" t="s">
        <v>462</v>
      </c>
      <c r="F623" s="10" t="s">
        <v>1281</v>
      </c>
      <c r="G623" s="12" t="s">
        <v>1282</v>
      </c>
      <c r="H623" s="11" t="s">
        <v>36</v>
      </c>
      <c r="I623" s="11" t="s">
        <v>30</v>
      </c>
      <c r="J623" s="11" t="s">
        <v>31</v>
      </c>
      <c r="K623" s="11" t="s">
        <v>53</v>
      </c>
      <c r="L623" s="11">
        <v>2</v>
      </c>
      <c r="M623" s="13">
        <v>60</v>
      </c>
      <c r="N623" s="13">
        <v>59</v>
      </c>
      <c r="O623" s="13">
        <v>59</v>
      </c>
      <c r="P623" s="11">
        <v>12</v>
      </c>
      <c r="Q623" s="11">
        <v>2009</v>
      </c>
      <c r="R623" s="14">
        <v>29</v>
      </c>
      <c r="S623" s="10" t="s">
        <v>1115</v>
      </c>
      <c r="T623" s="10" t="s">
        <v>965</v>
      </c>
      <c r="U623" s="13">
        <v>15.2</v>
      </c>
      <c r="V623" s="11">
        <v>2</v>
      </c>
      <c r="W623" s="13">
        <v>320</v>
      </c>
    </row>
    <row r="624" spans="1:23" x14ac:dyDescent="0.25">
      <c r="A624" s="9">
        <v>58672</v>
      </c>
      <c r="B624" s="10" t="s">
        <v>1283</v>
      </c>
      <c r="C624" s="9">
        <v>57135</v>
      </c>
      <c r="D624" s="10" t="s">
        <v>1284</v>
      </c>
      <c r="E624" s="11" t="s">
        <v>66</v>
      </c>
      <c r="F624" s="10" t="s">
        <v>628</v>
      </c>
      <c r="G624" s="12" t="s">
        <v>128</v>
      </c>
      <c r="H624" s="11" t="s">
        <v>36</v>
      </c>
      <c r="I624" s="11" t="s">
        <v>30</v>
      </c>
      <c r="J624" s="11" t="s">
        <v>31</v>
      </c>
      <c r="K624" s="11" t="s">
        <v>53</v>
      </c>
      <c r="L624" s="11">
        <v>2</v>
      </c>
      <c r="M624" s="13">
        <v>240</v>
      </c>
      <c r="N624" s="13">
        <v>240</v>
      </c>
      <c r="O624" s="13">
        <v>240</v>
      </c>
      <c r="P624" s="11">
        <v>2</v>
      </c>
      <c r="Q624" s="11">
        <v>2011</v>
      </c>
      <c r="R624" s="14">
        <v>114</v>
      </c>
      <c r="S624" s="10" t="s">
        <v>80</v>
      </c>
      <c r="T624" s="10" t="s">
        <v>725</v>
      </c>
      <c r="U624" s="13">
        <v>19</v>
      </c>
      <c r="V624" s="11">
        <v>2</v>
      </c>
      <c r="W624" s="13">
        <v>262.39999999999998</v>
      </c>
    </row>
    <row r="625" spans="1:23" x14ac:dyDescent="0.25">
      <c r="A625" s="9">
        <v>56475</v>
      </c>
      <c r="B625" s="10" t="s">
        <v>1285</v>
      </c>
      <c r="C625" s="9">
        <v>57136</v>
      </c>
      <c r="D625" s="10" t="s">
        <v>1286</v>
      </c>
      <c r="E625" s="11" t="s">
        <v>636</v>
      </c>
      <c r="F625" s="10" t="s">
        <v>761</v>
      </c>
      <c r="G625" s="12" t="s">
        <v>128</v>
      </c>
      <c r="H625" s="11" t="s">
        <v>36</v>
      </c>
      <c r="I625" s="11" t="s">
        <v>30</v>
      </c>
      <c r="J625" s="11" t="s">
        <v>31</v>
      </c>
      <c r="K625" s="11" t="s">
        <v>53</v>
      </c>
      <c r="L625" s="11">
        <v>2</v>
      </c>
      <c r="M625" s="13">
        <v>16.8</v>
      </c>
      <c r="N625" s="13">
        <v>16.8</v>
      </c>
      <c r="O625" s="13">
        <v>16.8</v>
      </c>
      <c r="P625" s="11">
        <v>5</v>
      </c>
      <c r="Q625" s="11">
        <v>2010</v>
      </c>
      <c r="R625" s="14">
        <v>8</v>
      </c>
      <c r="S625" s="10" t="s">
        <v>80</v>
      </c>
      <c r="T625" s="10" t="s">
        <v>725</v>
      </c>
      <c r="U625" s="13">
        <v>15.4</v>
      </c>
      <c r="V625" s="11">
        <v>2</v>
      </c>
      <c r="W625" s="13">
        <v>262.39999999999998</v>
      </c>
    </row>
    <row r="626" spans="1:23" x14ac:dyDescent="0.25">
      <c r="A626" s="9">
        <v>56483</v>
      </c>
      <c r="B626" s="10" t="s">
        <v>1287</v>
      </c>
      <c r="C626" s="9">
        <v>57137</v>
      </c>
      <c r="D626" s="10" t="s">
        <v>1288</v>
      </c>
      <c r="E626" s="11" t="s">
        <v>322</v>
      </c>
      <c r="F626" s="10" t="s">
        <v>323</v>
      </c>
      <c r="G626" s="12" t="s">
        <v>128</v>
      </c>
      <c r="H626" s="11" t="s">
        <v>36</v>
      </c>
      <c r="I626" s="11" t="s">
        <v>30</v>
      </c>
      <c r="J626" s="11" t="s">
        <v>31</v>
      </c>
      <c r="K626" s="11" t="s">
        <v>53</v>
      </c>
      <c r="L626" s="11">
        <v>2</v>
      </c>
      <c r="M626" s="13">
        <v>63</v>
      </c>
      <c r="N626" s="13">
        <v>63</v>
      </c>
      <c r="O626" s="13">
        <v>63</v>
      </c>
      <c r="P626" s="11">
        <v>1</v>
      </c>
      <c r="Q626" s="11">
        <v>2010</v>
      </c>
      <c r="R626" s="14">
        <v>63</v>
      </c>
      <c r="S626" s="10" t="s">
        <v>267</v>
      </c>
      <c r="T626" s="10" t="s">
        <v>1034</v>
      </c>
      <c r="U626" s="13">
        <v>19</v>
      </c>
      <c r="V626" s="11">
        <v>2</v>
      </c>
      <c r="W626" s="13">
        <v>226</v>
      </c>
    </row>
    <row r="627" spans="1:23" x14ac:dyDescent="0.25">
      <c r="A627" s="9">
        <v>58672</v>
      </c>
      <c r="B627" s="10" t="s">
        <v>1283</v>
      </c>
      <c r="C627" s="9">
        <v>57139</v>
      </c>
      <c r="D627" s="10" t="s">
        <v>1289</v>
      </c>
      <c r="E627" s="11" t="s">
        <v>442</v>
      </c>
      <c r="F627" s="10" t="s">
        <v>782</v>
      </c>
      <c r="G627" s="12" t="s">
        <v>128</v>
      </c>
      <c r="H627" s="11" t="s">
        <v>36</v>
      </c>
      <c r="I627" s="11" t="s">
        <v>30</v>
      </c>
      <c r="J627" s="11" t="s">
        <v>31</v>
      </c>
      <c r="K627" s="11" t="s">
        <v>53</v>
      </c>
      <c r="L627" s="11">
        <v>2</v>
      </c>
      <c r="M627" s="13">
        <v>62.5</v>
      </c>
      <c r="N627" s="13">
        <v>62.5</v>
      </c>
      <c r="O627" s="13">
        <v>62.5</v>
      </c>
      <c r="P627" s="11">
        <v>8</v>
      </c>
      <c r="Q627" s="11">
        <v>2009</v>
      </c>
      <c r="R627" s="14">
        <v>25</v>
      </c>
      <c r="S627" s="10" t="s">
        <v>189</v>
      </c>
      <c r="T627" s="10" t="s">
        <v>1290</v>
      </c>
      <c r="U627" s="13">
        <v>22</v>
      </c>
      <c r="V627" s="11">
        <v>1</v>
      </c>
      <c r="W627" s="13">
        <v>262.39999999999998</v>
      </c>
    </row>
    <row r="628" spans="1:23" x14ac:dyDescent="0.25">
      <c r="A628" s="9">
        <v>49893</v>
      </c>
      <c r="B628" s="10" t="s">
        <v>634</v>
      </c>
      <c r="C628" s="9">
        <v>57151</v>
      </c>
      <c r="D628" s="10" t="s">
        <v>1291</v>
      </c>
      <c r="E628" s="11" t="s">
        <v>473</v>
      </c>
      <c r="F628" s="10" t="s">
        <v>1292</v>
      </c>
      <c r="G628" s="12" t="s">
        <v>237</v>
      </c>
      <c r="H628" s="11" t="s">
        <v>36</v>
      </c>
      <c r="I628" s="11" t="s">
        <v>30</v>
      </c>
      <c r="J628" s="11" t="s">
        <v>31</v>
      </c>
      <c r="K628" s="11" t="s">
        <v>53</v>
      </c>
      <c r="L628" s="11">
        <v>2</v>
      </c>
      <c r="M628" s="13">
        <v>100.5</v>
      </c>
      <c r="N628" s="13">
        <v>100.5</v>
      </c>
      <c r="O628" s="13">
        <v>100.5</v>
      </c>
      <c r="P628" s="11">
        <v>1</v>
      </c>
      <c r="Q628" s="11">
        <v>2010</v>
      </c>
      <c r="R628" s="14">
        <v>67</v>
      </c>
      <c r="S628" s="10" t="s">
        <v>45</v>
      </c>
      <c r="T628" s="10" t="s">
        <v>75</v>
      </c>
      <c r="U628" s="13">
        <v>17</v>
      </c>
      <c r="V628" s="11">
        <v>2</v>
      </c>
      <c r="W628" s="13">
        <v>263</v>
      </c>
    </row>
    <row r="629" spans="1:23" x14ac:dyDescent="0.25">
      <c r="A629" s="9">
        <v>56499</v>
      </c>
      <c r="B629" s="10" t="s">
        <v>1293</v>
      </c>
      <c r="C629" s="9">
        <v>57152</v>
      </c>
      <c r="D629" s="10" t="s">
        <v>1294</v>
      </c>
      <c r="E629" s="11" t="s">
        <v>170</v>
      </c>
      <c r="F629" s="10" t="s">
        <v>680</v>
      </c>
      <c r="G629" s="12" t="s">
        <v>1295</v>
      </c>
      <c r="H629" s="11" t="s">
        <v>36</v>
      </c>
      <c r="I629" s="11" t="s">
        <v>30</v>
      </c>
      <c r="J629" s="11" t="s">
        <v>31</v>
      </c>
      <c r="K629" s="11" t="s">
        <v>53</v>
      </c>
      <c r="L629" s="11">
        <v>2</v>
      </c>
      <c r="M629" s="13">
        <v>98.9</v>
      </c>
      <c r="N629" s="13">
        <v>98.9</v>
      </c>
      <c r="O629" s="13">
        <v>98.9</v>
      </c>
      <c r="P629" s="11">
        <v>12</v>
      </c>
      <c r="Q629" s="11">
        <v>2009</v>
      </c>
      <c r="R629" s="14">
        <v>43</v>
      </c>
      <c r="S629" s="10" t="s">
        <v>172</v>
      </c>
      <c r="T629" s="10" t="s">
        <v>620</v>
      </c>
      <c r="U629" s="13">
        <v>17.600000000000001</v>
      </c>
      <c r="V629" s="11">
        <v>2</v>
      </c>
      <c r="W629" s="13">
        <v>260</v>
      </c>
    </row>
    <row r="630" spans="1:23" x14ac:dyDescent="0.25">
      <c r="A630" s="9">
        <v>56506</v>
      </c>
      <c r="B630" s="10" t="s">
        <v>1296</v>
      </c>
      <c r="C630" s="9">
        <v>57153</v>
      </c>
      <c r="D630" s="10" t="s">
        <v>1297</v>
      </c>
      <c r="E630" s="11" t="s">
        <v>317</v>
      </c>
      <c r="F630" s="10" t="s">
        <v>1298</v>
      </c>
      <c r="G630" s="12" t="s">
        <v>128</v>
      </c>
      <c r="H630" s="11" t="s">
        <v>36</v>
      </c>
      <c r="I630" s="11" t="s">
        <v>30</v>
      </c>
      <c r="J630" s="11" t="s">
        <v>31</v>
      </c>
      <c r="K630" s="11" t="s">
        <v>53</v>
      </c>
      <c r="L630" s="11">
        <v>2</v>
      </c>
      <c r="M630" s="13">
        <v>150</v>
      </c>
      <c r="N630" s="13">
        <v>150</v>
      </c>
      <c r="O630" s="13">
        <v>150</v>
      </c>
      <c r="P630" s="11">
        <v>12</v>
      </c>
      <c r="Q630" s="11">
        <v>2009</v>
      </c>
      <c r="R630" s="14">
        <v>100</v>
      </c>
      <c r="S630" s="10" t="s">
        <v>45</v>
      </c>
      <c r="T630" s="10" t="s">
        <v>75</v>
      </c>
      <c r="U630" s="13">
        <v>18.2</v>
      </c>
      <c r="V630" s="11">
        <v>2</v>
      </c>
      <c r="W630" s="13">
        <v>262</v>
      </c>
    </row>
    <row r="631" spans="1:23" x14ac:dyDescent="0.25">
      <c r="A631" s="9">
        <v>15399</v>
      </c>
      <c r="B631" s="10" t="s">
        <v>456</v>
      </c>
      <c r="C631" s="9">
        <v>57156</v>
      </c>
      <c r="D631" s="10" t="s">
        <v>1299</v>
      </c>
      <c r="E631" s="11" t="s">
        <v>317</v>
      </c>
      <c r="F631" s="10" t="s">
        <v>1300</v>
      </c>
      <c r="G631" s="12" t="s">
        <v>1301</v>
      </c>
      <c r="H631" s="11" t="s">
        <v>36</v>
      </c>
      <c r="I631" s="11" t="s">
        <v>30</v>
      </c>
      <c r="J631" s="11" t="s">
        <v>31</v>
      </c>
      <c r="K631" s="11" t="s">
        <v>53</v>
      </c>
      <c r="L631" s="11">
        <v>2</v>
      </c>
      <c r="M631" s="13">
        <v>120</v>
      </c>
      <c r="N631" s="13">
        <v>120</v>
      </c>
      <c r="O631" s="13">
        <v>120</v>
      </c>
      <c r="P631" s="11">
        <v>1</v>
      </c>
      <c r="Q631" s="11">
        <v>2009</v>
      </c>
      <c r="R631" s="14">
        <v>60</v>
      </c>
      <c r="S631" s="10" t="s">
        <v>541</v>
      </c>
      <c r="T631" s="10" t="s">
        <v>624</v>
      </c>
      <c r="U631" s="13">
        <v>12.3</v>
      </c>
      <c r="V631" s="11">
        <v>2</v>
      </c>
      <c r="W631" s="13">
        <v>269</v>
      </c>
    </row>
    <row r="632" spans="1:23" x14ac:dyDescent="0.25">
      <c r="A632" s="9">
        <v>56514</v>
      </c>
      <c r="B632" s="10" t="s">
        <v>1302</v>
      </c>
      <c r="C632" s="9">
        <v>57159</v>
      </c>
      <c r="D632" s="10" t="s">
        <v>1303</v>
      </c>
      <c r="E632" s="11" t="s">
        <v>170</v>
      </c>
      <c r="F632" s="10" t="s">
        <v>680</v>
      </c>
      <c r="G632" s="12" t="s">
        <v>237</v>
      </c>
      <c r="H632" s="11" t="s">
        <v>36</v>
      </c>
      <c r="I632" s="11" t="s">
        <v>30</v>
      </c>
      <c r="J632" s="11" t="s">
        <v>31</v>
      </c>
      <c r="K632" s="11" t="s">
        <v>53</v>
      </c>
      <c r="L632" s="11">
        <v>2</v>
      </c>
      <c r="M632" s="13">
        <v>262.2</v>
      </c>
      <c r="N632" s="13">
        <v>262.2</v>
      </c>
      <c r="O632" s="13">
        <v>262.2</v>
      </c>
      <c r="P632" s="11">
        <v>10</v>
      </c>
      <c r="Q632" s="11">
        <v>2009</v>
      </c>
      <c r="R632" s="14">
        <v>114</v>
      </c>
      <c r="S632" s="10" t="s">
        <v>172</v>
      </c>
      <c r="T632" s="10" t="s">
        <v>620</v>
      </c>
      <c r="U632" s="13">
        <v>15</v>
      </c>
      <c r="V632" s="11">
        <v>4</v>
      </c>
      <c r="W632" s="13">
        <v>262.39999999999998</v>
      </c>
    </row>
    <row r="633" spans="1:23" x14ac:dyDescent="0.25">
      <c r="A633" s="9">
        <v>12199</v>
      </c>
      <c r="B633" s="10" t="s">
        <v>1022</v>
      </c>
      <c r="C633" s="9">
        <v>57171</v>
      </c>
      <c r="D633" s="10" t="s">
        <v>1304</v>
      </c>
      <c r="E633" s="11" t="s">
        <v>480</v>
      </c>
      <c r="F633" s="10" t="s">
        <v>1305</v>
      </c>
      <c r="G633" s="12" t="s">
        <v>128</v>
      </c>
      <c r="H633" s="11" t="s">
        <v>36</v>
      </c>
      <c r="I633" s="11" t="s">
        <v>30</v>
      </c>
      <c r="J633" s="11" t="s">
        <v>31</v>
      </c>
      <c r="K633" s="11" t="s">
        <v>32</v>
      </c>
      <c r="L633" s="11">
        <v>1</v>
      </c>
      <c r="M633" s="13">
        <v>19.5</v>
      </c>
      <c r="N633" s="13">
        <v>19.5</v>
      </c>
      <c r="O633" s="13">
        <v>19.5</v>
      </c>
      <c r="P633" s="11">
        <v>6</v>
      </c>
      <c r="Q633" s="11">
        <v>2010</v>
      </c>
      <c r="R633" s="14">
        <v>13</v>
      </c>
      <c r="S633" s="10" t="s">
        <v>45</v>
      </c>
      <c r="T633" s="10" t="s">
        <v>75</v>
      </c>
      <c r="U633" s="13">
        <v>12</v>
      </c>
      <c r="V633" s="11">
        <v>2</v>
      </c>
      <c r="W633" s="13">
        <v>262.5</v>
      </c>
    </row>
    <row r="634" spans="1:23" x14ac:dyDescent="0.25">
      <c r="A634" s="9">
        <v>56523</v>
      </c>
      <c r="B634" s="10" t="s">
        <v>1306</v>
      </c>
      <c r="C634" s="9">
        <v>57174</v>
      </c>
      <c r="D634" s="10" t="s">
        <v>1307</v>
      </c>
      <c r="E634" s="11" t="s">
        <v>42</v>
      </c>
      <c r="F634" s="10" t="s">
        <v>416</v>
      </c>
      <c r="G634" s="12" t="s">
        <v>1308</v>
      </c>
      <c r="H634" s="11" t="s">
        <v>36</v>
      </c>
      <c r="I634" s="11" t="s">
        <v>30</v>
      </c>
      <c r="J634" s="11" t="s">
        <v>31</v>
      </c>
      <c r="K634" s="11" t="s">
        <v>53</v>
      </c>
      <c r="L634" s="11">
        <v>2</v>
      </c>
      <c r="M634" s="13">
        <v>71</v>
      </c>
      <c r="N634" s="13">
        <v>71</v>
      </c>
      <c r="O634" s="13">
        <v>71</v>
      </c>
      <c r="P634" s="11">
        <v>12</v>
      </c>
      <c r="Q634" s="11">
        <v>2012</v>
      </c>
      <c r="R634" s="14">
        <v>42</v>
      </c>
      <c r="S634" s="10" t="s">
        <v>45</v>
      </c>
      <c r="T634" s="10" t="s">
        <v>1309</v>
      </c>
      <c r="U634" s="13">
        <v>18.7</v>
      </c>
      <c r="V634" s="11">
        <v>2</v>
      </c>
      <c r="W634" s="13">
        <v>262.39999999999998</v>
      </c>
    </row>
    <row r="635" spans="1:23" x14ac:dyDescent="0.25">
      <c r="A635" s="9">
        <v>56523</v>
      </c>
      <c r="B635" s="10" t="s">
        <v>1306</v>
      </c>
      <c r="C635" s="9">
        <v>57174</v>
      </c>
      <c r="D635" s="10" t="s">
        <v>1307</v>
      </c>
      <c r="E635" s="11" t="s">
        <v>42</v>
      </c>
      <c r="F635" s="10" t="s">
        <v>416</v>
      </c>
      <c r="G635" s="12" t="s">
        <v>1310</v>
      </c>
      <c r="H635" s="11" t="s">
        <v>36</v>
      </c>
      <c r="I635" s="11" t="s">
        <v>30</v>
      </c>
      <c r="J635" s="11" t="s">
        <v>31</v>
      </c>
      <c r="K635" s="11" t="s">
        <v>53</v>
      </c>
      <c r="L635" s="11">
        <v>2</v>
      </c>
      <c r="M635" s="13">
        <v>25.1</v>
      </c>
      <c r="N635" s="13">
        <v>25.1</v>
      </c>
      <c r="O635" s="13">
        <v>25.1</v>
      </c>
      <c r="P635" s="11">
        <v>9</v>
      </c>
      <c r="Q635" s="11">
        <v>2013</v>
      </c>
      <c r="R635" s="14">
        <v>14</v>
      </c>
      <c r="S635" s="10" t="s">
        <v>45</v>
      </c>
      <c r="T635" s="10" t="s">
        <v>1311</v>
      </c>
      <c r="U635" s="13">
        <v>18.7</v>
      </c>
      <c r="V635" s="11">
        <v>2</v>
      </c>
      <c r="W635" s="13">
        <v>262.39999999999998</v>
      </c>
    </row>
    <row r="636" spans="1:23" x14ac:dyDescent="0.25">
      <c r="A636" s="9">
        <v>56518</v>
      </c>
      <c r="B636" s="10" t="s">
        <v>1312</v>
      </c>
      <c r="C636" s="9">
        <v>57176</v>
      </c>
      <c r="D636" s="10" t="s">
        <v>1313</v>
      </c>
      <c r="E636" s="11" t="s">
        <v>1314</v>
      </c>
      <c r="F636" s="10" t="s">
        <v>1315</v>
      </c>
      <c r="G636" s="12" t="s">
        <v>1316</v>
      </c>
      <c r="H636" s="11" t="s">
        <v>36</v>
      </c>
      <c r="I636" s="11" t="s">
        <v>30</v>
      </c>
      <c r="J636" s="11" t="s">
        <v>31</v>
      </c>
      <c r="K636" s="11" t="s">
        <v>1249</v>
      </c>
      <c r="L636" s="11">
        <v>4</v>
      </c>
      <c r="M636" s="13">
        <v>2</v>
      </c>
      <c r="N636" s="13">
        <v>2</v>
      </c>
      <c r="O636" s="13">
        <v>2</v>
      </c>
      <c r="P636" s="11">
        <v>7</v>
      </c>
      <c r="Q636" s="11">
        <v>2010</v>
      </c>
      <c r="R636" s="14">
        <v>1</v>
      </c>
      <c r="S636" s="10" t="s">
        <v>541</v>
      </c>
      <c r="T636" s="10" t="s">
        <v>962</v>
      </c>
      <c r="U636" s="13">
        <v>15.5</v>
      </c>
      <c r="V636" s="11">
        <v>2</v>
      </c>
      <c r="W636" s="13">
        <v>256</v>
      </c>
    </row>
    <row r="637" spans="1:23" x14ac:dyDescent="0.25">
      <c r="A637" s="9">
        <v>56520</v>
      </c>
      <c r="B637" s="10" t="s">
        <v>1317</v>
      </c>
      <c r="C637" s="9">
        <v>57177</v>
      </c>
      <c r="D637" s="10" t="s">
        <v>1318</v>
      </c>
      <c r="E637" s="11" t="s">
        <v>980</v>
      </c>
      <c r="F637" s="10" t="s">
        <v>1255</v>
      </c>
      <c r="G637" s="12" t="s">
        <v>1253</v>
      </c>
      <c r="H637" s="11" t="s">
        <v>36</v>
      </c>
      <c r="I637" s="11" t="s">
        <v>30</v>
      </c>
      <c r="J637" s="11" t="s">
        <v>31</v>
      </c>
      <c r="K637" s="11" t="s">
        <v>53</v>
      </c>
      <c r="L637" s="11">
        <v>2</v>
      </c>
      <c r="M637" s="13">
        <v>98.7</v>
      </c>
      <c r="N637" s="13">
        <v>98.7</v>
      </c>
      <c r="O637" s="13">
        <v>98.7</v>
      </c>
      <c r="P637" s="11">
        <v>10</v>
      </c>
      <c r="Q637" s="11">
        <v>2010</v>
      </c>
      <c r="R637" s="14">
        <v>48</v>
      </c>
      <c r="S637" s="10" t="s">
        <v>80</v>
      </c>
      <c r="T637" s="10" t="s">
        <v>725</v>
      </c>
      <c r="U637" s="13">
        <v>19</v>
      </c>
      <c r="V637" s="11">
        <v>2</v>
      </c>
      <c r="W637" s="13">
        <v>262.39999999999998</v>
      </c>
    </row>
    <row r="638" spans="1:23" x14ac:dyDescent="0.25">
      <c r="A638" s="9">
        <v>57249</v>
      </c>
      <c r="B638" s="10" t="s">
        <v>1319</v>
      </c>
      <c r="C638" s="9">
        <v>57182</v>
      </c>
      <c r="D638" s="10" t="s">
        <v>1320</v>
      </c>
      <c r="E638" s="11" t="s">
        <v>442</v>
      </c>
      <c r="F638" s="10" t="s">
        <v>176</v>
      </c>
      <c r="G638" s="12" t="s">
        <v>128</v>
      </c>
      <c r="H638" s="11" t="s">
        <v>36</v>
      </c>
      <c r="I638" s="11" t="s">
        <v>30</v>
      </c>
      <c r="J638" s="11" t="s">
        <v>31</v>
      </c>
      <c r="K638" s="11" t="s">
        <v>53</v>
      </c>
      <c r="L638" s="11">
        <v>2</v>
      </c>
      <c r="M638" s="13">
        <v>3.2</v>
      </c>
      <c r="N638" s="13">
        <v>3.2</v>
      </c>
      <c r="O638" s="13">
        <v>3.2</v>
      </c>
      <c r="P638" s="11">
        <v>1</v>
      </c>
      <c r="Q638" s="11">
        <v>2011</v>
      </c>
      <c r="R638" s="14">
        <v>2</v>
      </c>
      <c r="S638" s="10" t="s">
        <v>45</v>
      </c>
      <c r="T638" s="10" t="s">
        <v>1321</v>
      </c>
      <c r="U638" s="13">
        <v>12</v>
      </c>
      <c r="V638" s="11">
        <v>2</v>
      </c>
      <c r="W638" s="13">
        <v>262.39999999999998</v>
      </c>
    </row>
    <row r="639" spans="1:23" x14ac:dyDescent="0.25">
      <c r="A639" s="9">
        <v>10433</v>
      </c>
      <c r="B639" s="10" t="s">
        <v>1322</v>
      </c>
      <c r="C639" s="9">
        <v>57187</v>
      </c>
      <c r="D639" s="10" t="s">
        <v>1323</v>
      </c>
      <c r="E639" s="11" t="s">
        <v>26</v>
      </c>
      <c r="F639" s="10" t="s">
        <v>1324</v>
      </c>
      <c r="G639" s="12" t="s">
        <v>128</v>
      </c>
      <c r="H639" s="11" t="s">
        <v>36</v>
      </c>
      <c r="I639" s="11" t="s">
        <v>30</v>
      </c>
      <c r="J639" s="11" t="s">
        <v>31</v>
      </c>
      <c r="K639" s="11" t="s">
        <v>32</v>
      </c>
      <c r="L639" s="11">
        <v>1</v>
      </c>
      <c r="M639" s="13">
        <v>4.5</v>
      </c>
      <c r="N639" s="13">
        <v>4.5</v>
      </c>
      <c r="O639" s="13">
        <v>4.5</v>
      </c>
      <c r="P639" s="11">
        <v>6</v>
      </c>
      <c r="Q639" s="11">
        <v>2009</v>
      </c>
      <c r="R639" s="14">
        <v>3</v>
      </c>
      <c r="S639" s="10" t="s">
        <v>45</v>
      </c>
      <c r="T639" s="10" t="s">
        <v>75</v>
      </c>
      <c r="U639" s="13">
        <v>22</v>
      </c>
      <c r="V639" s="11">
        <v>2</v>
      </c>
      <c r="W639" s="13">
        <v>253</v>
      </c>
    </row>
    <row r="640" spans="1:23" x14ac:dyDescent="0.25">
      <c r="A640" s="9">
        <v>10433</v>
      </c>
      <c r="B640" s="10" t="s">
        <v>1322</v>
      </c>
      <c r="C640" s="9">
        <v>57187</v>
      </c>
      <c r="D640" s="10" t="s">
        <v>1323</v>
      </c>
      <c r="E640" s="11" t="s">
        <v>26</v>
      </c>
      <c r="F640" s="10" t="s">
        <v>1324</v>
      </c>
      <c r="G640" s="12" t="s">
        <v>139</v>
      </c>
      <c r="H640" s="11" t="s">
        <v>36</v>
      </c>
      <c r="I640" s="11" t="s">
        <v>30</v>
      </c>
      <c r="J640" s="11" t="s">
        <v>31</v>
      </c>
      <c r="K640" s="11" t="s">
        <v>32</v>
      </c>
      <c r="L640" s="11">
        <v>1</v>
      </c>
      <c r="M640" s="13">
        <v>4.5</v>
      </c>
      <c r="N640" s="13">
        <v>4.5</v>
      </c>
      <c r="O640" s="13">
        <v>4.5</v>
      </c>
      <c r="P640" s="11">
        <v>9</v>
      </c>
      <c r="Q640" s="11">
        <v>2012</v>
      </c>
      <c r="R640" s="14">
        <v>3</v>
      </c>
      <c r="S640" s="10" t="s">
        <v>45</v>
      </c>
      <c r="T640" s="10" t="s">
        <v>218</v>
      </c>
      <c r="U640" s="13">
        <v>22</v>
      </c>
      <c r="V640" s="11">
        <v>2</v>
      </c>
      <c r="W640" s="13">
        <v>253</v>
      </c>
    </row>
    <row r="641" spans="1:23" x14ac:dyDescent="0.25">
      <c r="A641" s="9">
        <v>49893</v>
      </c>
      <c r="B641" s="10" t="s">
        <v>634</v>
      </c>
      <c r="C641" s="9">
        <v>57188</v>
      </c>
      <c r="D641" s="10" t="s">
        <v>1325</v>
      </c>
      <c r="E641" s="11" t="s">
        <v>170</v>
      </c>
      <c r="F641" s="10" t="s">
        <v>653</v>
      </c>
      <c r="G641" s="12" t="s">
        <v>128</v>
      </c>
      <c r="H641" s="11" t="s">
        <v>36</v>
      </c>
      <c r="I641" s="11" t="s">
        <v>30</v>
      </c>
      <c r="J641" s="11" t="s">
        <v>31</v>
      </c>
      <c r="K641" s="11" t="s">
        <v>53</v>
      </c>
      <c r="L641" s="11">
        <v>2</v>
      </c>
      <c r="M641" s="13">
        <v>90</v>
      </c>
      <c r="N641" s="13">
        <v>90</v>
      </c>
      <c r="O641" s="13">
        <v>90</v>
      </c>
      <c r="P641" s="11">
        <v>8</v>
      </c>
      <c r="Q641" s="11">
        <v>2010</v>
      </c>
      <c r="R641" s="14">
        <v>60</v>
      </c>
      <c r="S641" s="10" t="s">
        <v>45</v>
      </c>
      <c r="T641" s="10" t="s">
        <v>75</v>
      </c>
      <c r="U641" s="13">
        <v>17.399999999999999</v>
      </c>
      <c r="V641" s="11">
        <v>2</v>
      </c>
      <c r="W641" s="13">
        <v>263</v>
      </c>
    </row>
    <row r="642" spans="1:23" x14ac:dyDescent="0.25">
      <c r="A642" s="9">
        <v>56545</v>
      </c>
      <c r="B642" s="10" t="s">
        <v>948</v>
      </c>
      <c r="C642" s="9">
        <v>57189</v>
      </c>
      <c r="D642" s="10" t="s">
        <v>1326</v>
      </c>
      <c r="E642" s="11" t="s">
        <v>822</v>
      </c>
      <c r="F642" s="10" t="s">
        <v>1327</v>
      </c>
      <c r="G642" s="12" t="s">
        <v>1328</v>
      </c>
      <c r="H642" s="11" t="s">
        <v>36</v>
      </c>
      <c r="I642" s="11" t="s">
        <v>30</v>
      </c>
      <c r="J642" s="11" t="s">
        <v>31</v>
      </c>
      <c r="K642" s="11" t="s">
        <v>53</v>
      </c>
      <c r="L642" s="11">
        <v>2</v>
      </c>
      <c r="M642" s="13">
        <v>150</v>
      </c>
      <c r="N642" s="13">
        <v>150</v>
      </c>
      <c r="O642" s="13">
        <v>150</v>
      </c>
      <c r="P642" s="11">
        <v>5</v>
      </c>
      <c r="Q642" s="11">
        <v>2010</v>
      </c>
      <c r="R642" s="14">
        <v>100</v>
      </c>
      <c r="S642" s="10" t="s">
        <v>45</v>
      </c>
      <c r="T642" s="10" t="s">
        <v>46</v>
      </c>
      <c r="U642" s="13">
        <v>15.6</v>
      </c>
      <c r="V642" s="11">
        <v>2</v>
      </c>
      <c r="W642" s="13">
        <v>262.39999999999998</v>
      </c>
    </row>
    <row r="643" spans="1:23" x14ac:dyDescent="0.25">
      <c r="A643" s="9">
        <v>56545</v>
      </c>
      <c r="B643" s="10" t="s">
        <v>948</v>
      </c>
      <c r="C643" s="9">
        <v>57192</v>
      </c>
      <c r="D643" s="10" t="s">
        <v>1329</v>
      </c>
      <c r="E643" s="11" t="s">
        <v>1330</v>
      </c>
      <c r="F643" s="10" t="s">
        <v>1331</v>
      </c>
      <c r="G643" s="12" t="s">
        <v>1332</v>
      </c>
      <c r="H643" s="11" t="s">
        <v>36</v>
      </c>
      <c r="I643" s="11" t="s">
        <v>30</v>
      </c>
      <c r="J643" s="11" t="s">
        <v>31</v>
      </c>
      <c r="K643" s="11" t="s">
        <v>53</v>
      </c>
      <c r="L643" s="11">
        <v>2</v>
      </c>
      <c r="M643" s="13">
        <v>150</v>
      </c>
      <c r="N643" s="13">
        <v>150</v>
      </c>
      <c r="O643" s="13">
        <v>150</v>
      </c>
      <c r="P643" s="11">
        <v>8</v>
      </c>
      <c r="Q643" s="11">
        <v>2012</v>
      </c>
      <c r="R643" s="14">
        <v>66</v>
      </c>
      <c r="S643" s="10" t="s">
        <v>172</v>
      </c>
      <c r="T643" s="10" t="s">
        <v>817</v>
      </c>
      <c r="U643" s="13">
        <v>16.7</v>
      </c>
      <c r="V643" s="11">
        <v>2</v>
      </c>
      <c r="W643" s="13">
        <v>262.39999999999998</v>
      </c>
    </row>
    <row r="644" spans="1:23" x14ac:dyDescent="0.25">
      <c r="A644" s="9">
        <v>56561</v>
      </c>
      <c r="B644" s="10" t="s">
        <v>1333</v>
      </c>
      <c r="C644" s="9">
        <v>57194</v>
      </c>
      <c r="D644" s="10" t="s">
        <v>1333</v>
      </c>
      <c r="E644" s="11" t="s">
        <v>186</v>
      </c>
      <c r="F644" s="10" t="s">
        <v>1334</v>
      </c>
      <c r="G644" s="12" t="s">
        <v>487</v>
      </c>
      <c r="H644" s="11" t="s">
        <v>36</v>
      </c>
      <c r="I644" s="11" t="s">
        <v>30</v>
      </c>
      <c r="J644" s="11" t="s">
        <v>31</v>
      </c>
      <c r="K644" s="11" t="s">
        <v>53</v>
      </c>
      <c r="L644" s="11">
        <v>2</v>
      </c>
      <c r="M644" s="13">
        <v>99</v>
      </c>
      <c r="N644" s="13">
        <v>99</v>
      </c>
      <c r="O644" s="13">
        <v>99</v>
      </c>
      <c r="P644" s="11">
        <v>4</v>
      </c>
      <c r="Q644" s="11">
        <v>2010</v>
      </c>
      <c r="R644" s="14">
        <v>66</v>
      </c>
      <c r="S644" s="10" t="s">
        <v>45</v>
      </c>
      <c r="T644" s="10" t="s">
        <v>46</v>
      </c>
      <c r="U644" s="13">
        <v>16.8</v>
      </c>
      <c r="V644" s="11">
        <v>3</v>
      </c>
      <c r="W644" s="13">
        <v>262.5</v>
      </c>
    </row>
    <row r="645" spans="1:23" x14ac:dyDescent="0.25">
      <c r="A645" s="9">
        <v>15500</v>
      </c>
      <c r="B645" s="10" t="s">
        <v>602</v>
      </c>
      <c r="C645" s="9">
        <v>57195</v>
      </c>
      <c r="D645" s="10" t="s">
        <v>1335</v>
      </c>
      <c r="E645" s="11" t="s">
        <v>170</v>
      </c>
      <c r="F645" s="10" t="s">
        <v>1336</v>
      </c>
      <c r="G645" s="12" t="s">
        <v>1337</v>
      </c>
      <c r="H645" s="11" t="s">
        <v>36</v>
      </c>
      <c r="I645" s="11" t="s">
        <v>30</v>
      </c>
      <c r="J645" s="11" t="s">
        <v>31</v>
      </c>
      <c r="K645" s="11" t="s">
        <v>32</v>
      </c>
      <c r="L645" s="11">
        <v>1</v>
      </c>
      <c r="M645" s="13">
        <v>342.7</v>
      </c>
      <c r="N645" s="13">
        <v>342.7</v>
      </c>
      <c r="O645" s="13">
        <v>342.7</v>
      </c>
      <c r="P645" s="11">
        <v>2</v>
      </c>
      <c r="Q645" s="11">
        <v>2012</v>
      </c>
      <c r="R645" s="14">
        <v>149</v>
      </c>
      <c r="S645" s="10" t="s">
        <v>172</v>
      </c>
      <c r="T645" s="10" t="s">
        <v>817</v>
      </c>
      <c r="U645" s="13">
        <v>15.6</v>
      </c>
      <c r="V645" s="11">
        <v>2</v>
      </c>
      <c r="W645" s="13">
        <v>262.39999999999998</v>
      </c>
    </row>
    <row r="646" spans="1:23" x14ac:dyDescent="0.25">
      <c r="A646" s="9">
        <v>20856</v>
      </c>
      <c r="B646" s="10" t="s">
        <v>665</v>
      </c>
      <c r="C646" s="9">
        <v>57198</v>
      </c>
      <c r="D646" s="10" t="s">
        <v>1338</v>
      </c>
      <c r="E646" s="11" t="s">
        <v>78</v>
      </c>
      <c r="F646" s="10" t="s">
        <v>1339</v>
      </c>
      <c r="G646" s="12" t="s">
        <v>128</v>
      </c>
      <c r="H646" s="11" t="s">
        <v>36</v>
      </c>
      <c r="I646" s="11" t="s">
        <v>30</v>
      </c>
      <c r="J646" s="11" t="s">
        <v>31</v>
      </c>
      <c r="K646" s="11" t="s">
        <v>32</v>
      </c>
      <c r="L646" s="11">
        <v>1</v>
      </c>
      <c r="M646" s="13">
        <v>201.3</v>
      </c>
      <c r="N646" s="13">
        <v>201.3</v>
      </c>
      <c r="O646" s="13">
        <v>201.3</v>
      </c>
      <c r="P646" s="11">
        <v>2</v>
      </c>
      <c r="Q646" s="11">
        <v>2011</v>
      </c>
      <c r="R646" s="14">
        <v>122</v>
      </c>
      <c r="S646" s="10" t="s">
        <v>54</v>
      </c>
      <c r="T646" s="10" t="s">
        <v>512</v>
      </c>
      <c r="U646" s="13">
        <v>16.3</v>
      </c>
      <c r="V646" s="11">
        <v>2</v>
      </c>
      <c r="W646" s="13">
        <v>262</v>
      </c>
    </row>
    <row r="647" spans="1:23" x14ac:dyDescent="0.25">
      <c r="A647" s="9">
        <v>20847</v>
      </c>
      <c r="B647" s="10" t="s">
        <v>161</v>
      </c>
      <c r="C647" s="9">
        <v>57199</v>
      </c>
      <c r="D647" s="10" t="s">
        <v>1340</v>
      </c>
      <c r="E647" s="11" t="s">
        <v>126</v>
      </c>
      <c r="F647" s="10" t="s">
        <v>604</v>
      </c>
      <c r="G647" s="12" t="s">
        <v>128</v>
      </c>
      <c r="H647" s="11" t="s">
        <v>36</v>
      </c>
      <c r="I647" s="11" t="s">
        <v>30</v>
      </c>
      <c r="J647" s="11" t="s">
        <v>31</v>
      </c>
      <c r="K647" s="11" t="s">
        <v>32</v>
      </c>
      <c r="L647" s="11">
        <v>1</v>
      </c>
      <c r="M647" s="13">
        <v>162</v>
      </c>
      <c r="N647" s="13">
        <v>28</v>
      </c>
      <c r="O647" s="13">
        <v>61</v>
      </c>
      <c r="P647" s="11">
        <v>12</v>
      </c>
      <c r="Q647" s="11">
        <v>2011</v>
      </c>
      <c r="R647" s="14">
        <v>90</v>
      </c>
      <c r="S647" s="10" t="s">
        <v>54</v>
      </c>
      <c r="T647" s="10" t="s">
        <v>149</v>
      </c>
      <c r="U647" s="13">
        <v>19</v>
      </c>
      <c r="V647" s="11">
        <v>2</v>
      </c>
      <c r="W647" s="13">
        <v>262.5</v>
      </c>
    </row>
    <row r="648" spans="1:23" x14ac:dyDescent="0.25">
      <c r="A648" s="9">
        <v>56555</v>
      </c>
      <c r="B648" s="10" t="s">
        <v>1341</v>
      </c>
      <c r="C648" s="9">
        <v>57201</v>
      </c>
      <c r="D648" s="10" t="s">
        <v>1342</v>
      </c>
      <c r="E648" s="11" t="s">
        <v>144</v>
      </c>
      <c r="F648" s="10" t="s">
        <v>145</v>
      </c>
      <c r="G648" s="12" t="s">
        <v>1343</v>
      </c>
      <c r="H648" s="11" t="s">
        <v>36</v>
      </c>
      <c r="I648" s="11" t="s">
        <v>30</v>
      </c>
      <c r="J648" s="11" t="s">
        <v>31</v>
      </c>
      <c r="K648" s="11" t="s">
        <v>53</v>
      </c>
      <c r="L648" s="11">
        <v>2</v>
      </c>
      <c r="M648" s="13">
        <v>36.799999999999997</v>
      </c>
      <c r="N648" s="13">
        <v>36.799999999999997</v>
      </c>
      <c r="O648" s="13">
        <v>36.799999999999997</v>
      </c>
      <c r="P648" s="11">
        <v>11</v>
      </c>
      <c r="Q648" s="11">
        <v>2010</v>
      </c>
      <c r="R648" s="14">
        <v>16</v>
      </c>
      <c r="S648" s="10" t="s">
        <v>172</v>
      </c>
      <c r="T648" s="10" t="s">
        <v>1344</v>
      </c>
      <c r="U648" s="13">
        <v>19</v>
      </c>
      <c r="V648" s="11">
        <v>2</v>
      </c>
      <c r="W648" s="13">
        <v>262.39999999999998</v>
      </c>
    </row>
    <row r="649" spans="1:23" x14ac:dyDescent="0.25">
      <c r="A649" s="9">
        <v>55963</v>
      </c>
      <c r="B649" s="10" t="s">
        <v>1007</v>
      </c>
      <c r="C649" s="9">
        <v>57210</v>
      </c>
      <c r="D649" s="10" t="s">
        <v>1345</v>
      </c>
      <c r="E649" s="11" t="s">
        <v>42</v>
      </c>
      <c r="F649" s="10" t="s">
        <v>326</v>
      </c>
      <c r="G649" s="12" t="s">
        <v>128</v>
      </c>
      <c r="H649" s="11" t="s">
        <v>36</v>
      </c>
      <c r="I649" s="11" t="s">
        <v>30</v>
      </c>
      <c r="J649" s="11" t="s">
        <v>31</v>
      </c>
      <c r="K649" s="11" t="s">
        <v>53</v>
      </c>
      <c r="L649" s="11">
        <v>2</v>
      </c>
      <c r="M649" s="13">
        <v>248.3</v>
      </c>
      <c r="N649" s="13">
        <v>248.3</v>
      </c>
      <c r="O649" s="13">
        <v>248.3</v>
      </c>
      <c r="P649" s="11">
        <v>3</v>
      </c>
      <c r="Q649" s="11">
        <v>2011</v>
      </c>
      <c r="R649" s="14">
        <v>122</v>
      </c>
      <c r="S649" s="10" t="s">
        <v>45</v>
      </c>
      <c r="T649" s="10" t="s">
        <v>75</v>
      </c>
      <c r="U649" s="13">
        <v>19</v>
      </c>
      <c r="V649" s="11">
        <v>2</v>
      </c>
      <c r="W649" s="13">
        <v>262.39999999999998</v>
      </c>
    </row>
    <row r="650" spans="1:23" x14ac:dyDescent="0.25">
      <c r="A650" s="9">
        <v>55963</v>
      </c>
      <c r="B650" s="10" t="s">
        <v>1007</v>
      </c>
      <c r="C650" s="9">
        <v>57211</v>
      </c>
      <c r="D650" s="10" t="s">
        <v>1346</v>
      </c>
      <c r="E650" s="11" t="s">
        <v>636</v>
      </c>
      <c r="F650" s="10" t="s">
        <v>637</v>
      </c>
      <c r="G650" s="12" t="s">
        <v>128</v>
      </c>
      <c r="H650" s="11" t="s">
        <v>36</v>
      </c>
      <c r="I650" s="11" t="s">
        <v>30</v>
      </c>
      <c r="J650" s="11" t="s">
        <v>31</v>
      </c>
      <c r="K650" s="11" t="s">
        <v>53</v>
      </c>
      <c r="L650" s="11">
        <v>2</v>
      </c>
      <c r="M650" s="13">
        <v>124.5</v>
      </c>
      <c r="N650" s="13">
        <v>124.5</v>
      </c>
      <c r="O650" s="13">
        <v>124.5</v>
      </c>
      <c r="P650" s="11">
        <v>9</v>
      </c>
      <c r="Q650" s="11">
        <v>2010</v>
      </c>
      <c r="R650" s="14">
        <v>83</v>
      </c>
      <c r="S650" s="10" t="s">
        <v>45</v>
      </c>
      <c r="T650" s="10" t="s">
        <v>595</v>
      </c>
      <c r="U650" s="13">
        <v>19</v>
      </c>
      <c r="V650" s="11">
        <v>2</v>
      </c>
      <c r="W650" s="13">
        <v>262.39999999999998</v>
      </c>
    </row>
    <row r="651" spans="1:23" x14ac:dyDescent="0.25">
      <c r="A651" s="9">
        <v>56215</v>
      </c>
      <c r="B651" s="10" t="s">
        <v>712</v>
      </c>
      <c r="C651" s="9">
        <v>57212</v>
      </c>
      <c r="D651" s="10" t="s">
        <v>1347</v>
      </c>
      <c r="E651" s="11" t="s">
        <v>317</v>
      </c>
      <c r="F651" s="10" t="s">
        <v>1181</v>
      </c>
      <c r="G651" s="12" t="s">
        <v>128</v>
      </c>
      <c r="H651" s="11" t="s">
        <v>36</v>
      </c>
      <c r="I651" s="11" t="s">
        <v>30</v>
      </c>
      <c r="J651" s="11" t="s">
        <v>31</v>
      </c>
      <c r="K651" s="11" t="s">
        <v>53</v>
      </c>
      <c r="L651" s="11">
        <v>2</v>
      </c>
      <c r="M651" s="13">
        <v>200.1</v>
      </c>
      <c r="N651" s="13">
        <v>200.1</v>
      </c>
      <c r="O651" s="13">
        <v>201</v>
      </c>
      <c r="P651" s="11">
        <v>12</v>
      </c>
      <c r="Q651" s="11">
        <v>2010</v>
      </c>
      <c r="R651" s="14">
        <v>109</v>
      </c>
      <c r="S651" s="10" t="s">
        <v>172</v>
      </c>
      <c r="T651" s="10" t="s">
        <v>817</v>
      </c>
      <c r="U651" s="13">
        <v>16.8</v>
      </c>
      <c r="V651" s="11">
        <v>2</v>
      </c>
      <c r="W651" s="13">
        <v>262.39999999999998</v>
      </c>
    </row>
    <row r="652" spans="1:23" x14ac:dyDescent="0.25">
      <c r="A652" s="9">
        <v>20214</v>
      </c>
      <c r="B652" s="10" t="s">
        <v>1348</v>
      </c>
      <c r="C652" s="9">
        <v>57214</v>
      </c>
      <c r="D652" s="10" t="s">
        <v>1349</v>
      </c>
      <c r="E652" s="11" t="s">
        <v>72</v>
      </c>
      <c r="F652" s="10" t="s">
        <v>1350</v>
      </c>
      <c r="G652" s="12" t="s">
        <v>1351</v>
      </c>
      <c r="H652" s="11" t="s">
        <v>36</v>
      </c>
      <c r="I652" s="11" t="s">
        <v>30</v>
      </c>
      <c r="J652" s="11" t="s">
        <v>31</v>
      </c>
      <c r="K652" s="11" t="s">
        <v>32</v>
      </c>
      <c r="L652" s="11">
        <v>1</v>
      </c>
      <c r="M652" s="13">
        <v>0.9</v>
      </c>
      <c r="N652" s="13">
        <v>0.9</v>
      </c>
      <c r="O652" s="13">
        <v>0.9</v>
      </c>
      <c r="P652" s="11">
        <v>3</v>
      </c>
      <c r="Q652" s="11">
        <v>2009</v>
      </c>
      <c r="R652" s="14">
        <v>1</v>
      </c>
      <c r="S652" s="10" t="s">
        <v>37</v>
      </c>
      <c r="T652" s="10" t="s">
        <v>38</v>
      </c>
      <c r="U652" s="13">
        <v>12.5</v>
      </c>
      <c r="V652" s="11">
        <v>2</v>
      </c>
      <c r="W652" s="13">
        <v>234</v>
      </c>
    </row>
    <row r="653" spans="1:23" x14ac:dyDescent="0.25">
      <c r="A653" s="9">
        <v>20214</v>
      </c>
      <c r="B653" s="10" t="s">
        <v>1348</v>
      </c>
      <c r="C653" s="9">
        <v>57214</v>
      </c>
      <c r="D653" s="10" t="s">
        <v>1349</v>
      </c>
      <c r="E653" s="11" t="s">
        <v>72</v>
      </c>
      <c r="F653" s="10" t="s">
        <v>1350</v>
      </c>
      <c r="G653" s="12" t="s">
        <v>1352</v>
      </c>
      <c r="H653" s="11" t="s">
        <v>36</v>
      </c>
      <c r="I653" s="11" t="s">
        <v>30</v>
      </c>
      <c r="J653" s="11" t="s">
        <v>31</v>
      </c>
      <c r="K653" s="11" t="s">
        <v>32</v>
      </c>
      <c r="L653" s="11">
        <v>1</v>
      </c>
      <c r="M653" s="13">
        <v>0.9</v>
      </c>
      <c r="N653" s="13">
        <v>0.9</v>
      </c>
      <c r="O653" s="13">
        <v>0.9</v>
      </c>
      <c r="P653" s="11">
        <v>9</v>
      </c>
      <c r="Q653" s="11">
        <v>2012</v>
      </c>
      <c r="R653" s="14">
        <v>1</v>
      </c>
      <c r="S653" s="10" t="s">
        <v>37</v>
      </c>
      <c r="T653" s="10" t="s">
        <v>38</v>
      </c>
      <c r="U653" s="13">
        <v>12.5</v>
      </c>
      <c r="V653" s="11">
        <v>2</v>
      </c>
      <c r="W653" s="13">
        <v>234</v>
      </c>
    </row>
    <row r="654" spans="1:23" x14ac:dyDescent="0.25">
      <c r="A654" s="9">
        <v>20214</v>
      </c>
      <c r="B654" s="10" t="s">
        <v>1348</v>
      </c>
      <c r="C654" s="9">
        <v>57214</v>
      </c>
      <c r="D654" s="10" t="s">
        <v>1349</v>
      </c>
      <c r="E654" s="11" t="s">
        <v>72</v>
      </c>
      <c r="F654" s="10" t="s">
        <v>1350</v>
      </c>
      <c r="G654" s="12" t="s">
        <v>1353</v>
      </c>
      <c r="H654" s="11" t="s">
        <v>36</v>
      </c>
      <c r="I654" s="11" t="s">
        <v>30</v>
      </c>
      <c r="J654" s="11" t="s">
        <v>31</v>
      </c>
      <c r="K654" s="11" t="s">
        <v>32</v>
      </c>
      <c r="L654" s="11">
        <v>1</v>
      </c>
      <c r="M654" s="13">
        <v>0.9</v>
      </c>
      <c r="N654" s="13">
        <v>0.9</v>
      </c>
      <c r="O654" s="13">
        <v>0.9</v>
      </c>
      <c r="P654" s="11">
        <v>12</v>
      </c>
      <c r="Q654" s="11">
        <v>2001</v>
      </c>
      <c r="R654" s="14">
        <v>1</v>
      </c>
      <c r="S654" s="10" t="s">
        <v>92</v>
      </c>
      <c r="T654" s="10" t="s">
        <v>93</v>
      </c>
      <c r="U654" s="13">
        <v>12.5</v>
      </c>
      <c r="V654" s="11">
        <v>2</v>
      </c>
      <c r="W654" s="13">
        <v>234</v>
      </c>
    </row>
    <row r="655" spans="1:23" x14ac:dyDescent="0.25">
      <c r="A655" s="9">
        <v>56603</v>
      </c>
      <c r="B655" s="10" t="s">
        <v>1354</v>
      </c>
      <c r="C655" s="9">
        <v>57239</v>
      </c>
      <c r="D655" s="10" t="s">
        <v>1354</v>
      </c>
      <c r="E655" s="11" t="s">
        <v>1355</v>
      </c>
      <c r="F655" s="10" t="s">
        <v>1356</v>
      </c>
      <c r="G655" s="12" t="s">
        <v>1357</v>
      </c>
      <c r="H655" s="11" t="s">
        <v>36</v>
      </c>
      <c r="I655" s="11" t="s">
        <v>30</v>
      </c>
      <c r="J655" s="11" t="s">
        <v>31</v>
      </c>
      <c r="K655" s="11" t="s">
        <v>53</v>
      </c>
      <c r="L655" s="11">
        <v>2</v>
      </c>
      <c r="M655" s="13">
        <v>40</v>
      </c>
      <c r="N655" s="13">
        <v>40</v>
      </c>
      <c r="O655" s="13">
        <v>40</v>
      </c>
      <c r="P655" s="11">
        <v>8</v>
      </c>
      <c r="Q655" s="11">
        <v>2011</v>
      </c>
      <c r="R655" s="14">
        <v>16</v>
      </c>
      <c r="S655" s="10" t="s">
        <v>189</v>
      </c>
      <c r="T655" s="10" t="s">
        <v>1290</v>
      </c>
      <c r="U655" s="13">
        <v>19</v>
      </c>
      <c r="V655" s="11">
        <v>2</v>
      </c>
      <c r="W655" s="13">
        <v>262</v>
      </c>
    </row>
    <row r="656" spans="1:23" x14ac:dyDescent="0.25">
      <c r="A656" s="9">
        <v>56603</v>
      </c>
      <c r="B656" s="10" t="s">
        <v>1354</v>
      </c>
      <c r="C656" s="9">
        <v>57240</v>
      </c>
      <c r="D656" s="10" t="s">
        <v>1358</v>
      </c>
      <c r="E656" s="11" t="s">
        <v>1355</v>
      </c>
      <c r="F656" s="10" t="s">
        <v>1356</v>
      </c>
      <c r="G656" s="12" t="s">
        <v>1359</v>
      </c>
      <c r="H656" s="11" t="s">
        <v>36</v>
      </c>
      <c r="I656" s="11" t="s">
        <v>30</v>
      </c>
      <c r="J656" s="11" t="s">
        <v>31</v>
      </c>
      <c r="K656" s="11" t="s">
        <v>53</v>
      </c>
      <c r="L656" s="11">
        <v>2</v>
      </c>
      <c r="M656" s="13">
        <v>10</v>
      </c>
      <c r="N656" s="13">
        <v>10</v>
      </c>
      <c r="O656" s="13">
        <v>10</v>
      </c>
      <c r="P656" s="11">
        <v>8</v>
      </c>
      <c r="Q656" s="11">
        <v>2011</v>
      </c>
      <c r="R656" s="14">
        <v>4</v>
      </c>
      <c r="S656" s="10" t="s">
        <v>189</v>
      </c>
      <c r="T656" s="10" t="s">
        <v>1290</v>
      </c>
      <c r="U656" s="13">
        <v>19</v>
      </c>
      <c r="V656" s="11">
        <v>2</v>
      </c>
      <c r="W656" s="13">
        <v>262</v>
      </c>
    </row>
    <row r="657" spans="1:23" x14ac:dyDescent="0.25">
      <c r="A657" s="9">
        <v>56612</v>
      </c>
      <c r="B657" s="10" t="s">
        <v>1360</v>
      </c>
      <c r="C657" s="9">
        <v>57244</v>
      </c>
      <c r="D657" s="10" t="s">
        <v>1361</v>
      </c>
      <c r="E657" s="11" t="s">
        <v>42</v>
      </c>
      <c r="F657" s="10" t="s">
        <v>1362</v>
      </c>
      <c r="G657" s="12" t="s">
        <v>1363</v>
      </c>
      <c r="H657" s="11" t="s">
        <v>36</v>
      </c>
      <c r="I657" s="11" t="s">
        <v>30</v>
      </c>
      <c r="J657" s="11" t="s">
        <v>31</v>
      </c>
      <c r="K657" s="11" t="s">
        <v>53</v>
      </c>
      <c r="L657" s="11">
        <v>2</v>
      </c>
      <c r="M657" s="13">
        <v>51</v>
      </c>
      <c r="N657" s="13">
        <v>51</v>
      </c>
      <c r="O657" s="13">
        <v>51</v>
      </c>
      <c r="P657" s="11">
        <v>11</v>
      </c>
      <c r="Q657" s="11">
        <v>2010</v>
      </c>
      <c r="R657" s="14">
        <v>34</v>
      </c>
      <c r="S657" s="10" t="s">
        <v>45</v>
      </c>
      <c r="T657" s="10" t="s">
        <v>75</v>
      </c>
      <c r="U657" s="13">
        <v>16.8</v>
      </c>
      <c r="V657" s="11">
        <v>2</v>
      </c>
      <c r="W657" s="13">
        <v>272</v>
      </c>
    </row>
    <row r="658" spans="1:23" x14ac:dyDescent="0.25">
      <c r="A658" s="9">
        <v>6258</v>
      </c>
      <c r="B658" s="10" t="s">
        <v>1364</v>
      </c>
      <c r="C658" s="9">
        <v>57248</v>
      </c>
      <c r="D658" s="10" t="s">
        <v>1365</v>
      </c>
      <c r="E658" s="11" t="s">
        <v>78</v>
      </c>
      <c r="F658" s="10" t="s">
        <v>626</v>
      </c>
      <c r="G658" s="12" t="s">
        <v>1366</v>
      </c>
      <c r="H658" s="11" t="s">
        <v>36</v>
      </c>
      <c r="I658" s="11" t="s">
        <v>30</v>
      </c>
      <c r="J658" s="11" t="s">
        <v>31</v>
      </c>
      <c r="K658" s="11" t="s">
        <v>32</v>
      </c>
      <c r="L658" s="11">
        <v>1</v>
      </c>
      <c r="M658" s="13">
        <v>2.1</v>
      </c>
      <c r="N658" s="13">
        <v>2.1</v>
      </c>
      <c r="O658" s="13">
        <v>2.1</v>
      </c>
      <c r="P658" s="11">
        <v>5</v>
      </c>
      <c r="Q658" s="11">
        <v>2008</v>
      </c>
      <c r="R658" s="14">
        <v>1</v>
      </c>
      <c r="S658" s="10" t="s">
        <v>80</v>
      </c>
      <c r="T658" s="10" t="s">
        <v>725</v>
      </c>
      <c r="U658" s="13">
        <v>19</v>
      </c>
      <c r="V658" s="11">
        <v>2</v>
      </c>
      <c r="W658" s="13">
        <v>259</v>
      </c>
    </row>
    <row r="659" spans="1:23" x14ac:dyDescent="0.25">
      <c r="A659" s="9">
        <v>9425</v>
      </c>
      <c r="B659" s="10" t="s">
        <v>1367</v>
      </c>
      <c r="C659" s="9">
        <v>57251</v>
      </c>
      <c r="D659" s="10" t="s">
        <v>1368</v>
      </c>
      <c r="E659" s="11" t="s">
        <v>72</v>
      </c>
      <c r="F659" s="10" t="s">
        <v>181</v>
      </c>
      <c r="G659" s="12" t="s">
        <v>1369</v>
      </c>
      <c r="H659" s="11" t="s">
        <v>36</v>
      </c>
      <c r="I659" s="11" t="s">
        <v>30</v>
      </c>
      <c r="J659" s="11" t="s">
        <v>31</v>
      </c>
      <c r="K659" s="11" t="s">
        <v>32</v>
      </c>
      <c r="L659" s="11">
        <v>1</v>
      </c>
      <c r="M659" s="13">
        <v>10.5</v>
      </c>
      <c r="N659" s="13">
        <v>10.5</v>
      </c>
      <c r="O659" s="13">
        <v>10.5</v>
      </c>
      <c r="P659" s="11">
        <v>3</v>
      </c>
      <c r="Q659" s="11">
        <v>2009</v>
      </c>
      <c r="R659" s="14">
        <v>7</v>
      </c>
      <c r="S659" s="10" t="s">
        <v>45</v>
      </c>
      <c r="T659" s="10" t="s">
        <v>75</v>
      </c>
      <c r="U659" s="13">
        <v>22</v>
      </c>
      <c r="V659" s="11">
        <v>2</v>
      </c>
      <c r="W659" s="13">
        <v>262</v>
      </c>
    </row>
    <row r="660" spans="1:23" x14ac:dyDescent="0.25">
      <c r="A660" s="9">
        <v>9425</v>
      </c>
      <c r="B660" s="10" t="s">
        <v>1367</v>
      </c>
      <c r="C660" s="9">
        <v>57252</v>
      </c>
      <c r="D660" s="10" t="s">
        <v>1370</v>
      </c>
      <c r="E660" s="11" t="s">
        <v>72</v>
      </c>
      <c r="F660" s="10" t="s">
        <v>547</v>
      </c>
      <c r="G660" s="12" t="s">
        <v>1371</v>
      </c>
      <c r="H660" s="11" t="s">
        <v>36</v>
      </c>
      <c r="I660" s="11" t="s">
        <v>30</v>
      </c>
      <c r="J660" s="11" t="s">
        <v>31</v>
      </c>
      <c r="K660" s="11" t="s">
        <v>32</v>
      </c>
      <c r="L660" s="11">
        <v>1</v>
      </c>
      <c r="M660" s="13">
        <v>10.5</v>
      </c>
      <c r="N660" s="13">
        <v>10.5</v>
      </c>
      <c r="O660" s="13">
        <v>10.5</v>
      </c>
      <c r="P660" s="11">
        <v>4</v>
      </c>
      <c r="Q660" s="11">
        <v>2009</v>
      </c>
      <c r="R660" s="14">
        <v>7</v>
      </c>
      <c r="S660" s="10" t="s">
        <v>45</v>
      </c>
      <c r="T660" s="10" t="s">
        <v>75</v>
      </c>
      <c r="U660" s="13">
        <v>22</v>
      </c>
      <c r="V660" s="11">
        <v>2</v>
      </c>
      <c r="W660" s="13">
        <v>262</v>
      </c>
    </row>
    <row r="661" spans="1:23" x14ac:dyDescent="0.25">
      <c r="A661" s="9">
        <v>56619</v>
      </c>
      <c r="B661" s="10" t="s">
        <v>1372</v>
      </c>
      <c r="C661" s="9">
        <v>57253</v>
      </c>
      <c r="D661" s="10" t="s">
        <v>1373</v>
      </c>
      <c r="E661" s="11" t="s">
        <v>137</v>
      </c>
      <c r="F661" s="10" t="s">
        <v>1374</v>
      </c>
      <c r="G661" s="12" t="s">
        <v>128</v>
      </c>
      <c r="H661" s="11" t="s">
        <v>36</v>
      </c>
      <c r="I661" s="11" t="s">
        <v>30</v>
      </c>
      <c r="J661" s="11" t="s">
        <v>31</v>
      </c>
      <c r="K661" s="11" t="s">
        <v>53</v>
      </c>
      <c r="L661" s="11">
        <v>2</v>
      </c>
      <c r="M661" s="13">
        <v>1.5</v>
      </c>
      <c r="N661" s="13">
        <v>1.5</v>
      </c>
      <c r="O661" s="13">
        <v>1.5</v>
      </c>
      <c r="P661" s="11">
        <v>12</v>
      </c>
      <c r="Q661" s="11">
        <v>2009</v>
      </c>
      <c r="R661" s="14">
        <v>1</v>
      </c>
      <c r="S661" s="10" t="s">
        <v>140</v>
      </c>
      <c r="T661" s="10" t="s">
        <v>141</v>
      </c>
      <c r="U661" s="13">
        <v>14.5</v>
      </c>
      <c r="V661" s="11">
        <v>2</v>
      </c>
      <c r="W661" s="13">
        <v>262</v>
      </c>
    </row>
    <row r="662" spans="1:23" x14ac:dyDescent="0.25">
      <c r="A662" s="9">
        <v>56619</v>
      </c>
      <c r="B662" s="10" t="s">
        <v>1372</v>
      </c>
      <c r="C662" s="9">
        <v>57253</v>
      </c>
      <c r="D662" s="10" t="s">
        <v>1373</v>
      </c>
      <c r="E662" s="11" t="s">
        <v>137</v>
      </c>
      <c r="F662" s="10" t="s">
        <v>1374</v>
      </c>
      <c r="G662" s="12" t="s">
        <v>139</v>
      </c>
      <c r="H662" s="11" t="s">
        <v>36</v>
      </c>
      <c r="I662" s="11" t="s">
        <v>30</v>
      </c>
      <c r="J662" s="11" t="s">
        <v>31</v>
      </c>
      <c r="K662" s="11" t="s">
        <v>53</v>
      </c>
      <c r="L662" s="11">
        <v>2</v>
      </c>
      <c r="M662" s="13">
        <v>1.5</v>
      </c>
      <c r="N662" s="13">
        <v>1.5</v>
      </c>
      <c r="O662" s="13">
        <v>1.5</v>
      </c>
      <c r="P662" s="11">
        <v>11</v>
      </c>
      <c r="Q662" s="11">
        <v>2011</v>
      </c>
      <c r="R662" s="14">
        <v>1</v>
      </c>
      <c r="S662" s="10" t="s">
        <v>45</v>
      </c>
      <c r="T662" s="10" t="s">
        <v>75</v>
      </c>
      <c r="U662" s="13">
        <v>13.7</v>
      </c>
      <c r="V662" s="11">
        <v>2</v>
      </c>
      <c r="W662" s="13">
        <v>262</v>
      </c>
    </row>
    <row r="663" spans="1:23" x14ac:dyDescent="0.25">
      <c r="A663" s="9">
        <v>56619</v>
      </c>
      <c r="B663" s="10" t="s">
        <v>1372</v>
      </c>
      <c r="C663" s="9">
        <v>57253</v>
      </c>
      <c r="D663" s="10" t="s">
        <v>1373</v>
      </c>
      <c r="E663" s="11" t="s">
        <v>137</v>
      </c>
      <c r="F663" s="10" t="s">
        <v>1374</v>
      </c>
      <c r="G663" s="12" t="s">
        <v>148</v>
      </c>
      <c r="H663" s="11" t="s">
        <v>36</v>
      </c>
      <c r="I663" s="11" t="s">
        <v>30</v>
      </c>
      <c r="J663" s="11" t="s">
        <v>31</v>
      </c>
      <c r="K663" s="11" t="s">
        <v>53</v>
      </c>
      <c r="L663" s="11">
        <v>2</v>
      </c>
      <c r="M663" s="13">
        <v>1.5</v>
      </c>
      <c r="N663" s="13">
        <v>1.5</v>
      </c>
      <c r="O663" s="13">
        <v>1.5</v>
      </c>
      <c r="P663" s="11">
        <v>11</v>
      </c>
      <c r="Q663" s="11">
        <v>2011</v>
      </c>
      <c r="R663" s="14">
        <v>1</v>
      </c>
      <c r="S663" s="10" t="s">
        <v>45</v>
      </c>
      <c r="T663" s="10" t="s">
        <v>75</v>
      </c>
      <c r="U663" s="13">
        <v>13.7</v>
      </c>
      <c r="V663" s="11">
        <v>2</v>
      </c>
      <c r="W663" s="13">
        <v>262</v>
      </c>
    </row>
    <row r="664" spans="1:23" x14ac:dyDescent="0.25">
      <c r="A664" s="9">
        <v>56617</v>
      </c>
      <c r="B664" s="10" t="s">
        <v>1375</v>
      </c>
      <c r="C664" s="9">
        <v>57257</v>
      </c>
      <c r="D664" s="10" t="s">
        <v>1376</v>
      </c>
      <c r="E664" s="11" t="s">
        <v>72</v>
      </c>
      <c r="F664" s="10" t="s">
        <v>1377</v>
      </c>
      <c r="G664" s="12" t="s">
        <v>1378</v>
      </c>
      <c r="H664" s="11" t="s">
        <v>36</v>
      </c>
      <c r="I664" s="11" t="s">
        <v>30</v>
      </c>
      <c r="J664" s="11" t="s">
        <v>31</v>
      </c>
      <c r="K664" s="11" t="s">
        <v>1249</v>
      </c>
      <c r="L664" s="11">
        <v>4</v>
      </c>
      <c r="M664" s="13">
        <v>1</v>
      </c>
      <c r="N664" s="13">
        <v>1</v>
      </c>
      <c r="O664" s="13">
        <v>1</v>
      </c>
      <c r="P664" s="11">
        <v>2</v>
      </c>
      <c r="Q664" s="11">
        <v>2005</v>
      </c>
      <c r="R664" s="14">
        <v>1</v>
      </c>
      <c r="S664" s="10" t="s">
        <v>54</v>
      </c>
      <c r="T664" s="10" t="s">
        <v>512</v>
      </c>
      <c r="U664" s="13">
        <v>18</v>
      </c>
      <c r="V664" s="11">
        <v>2</v>
      </c>
      <c r="W664" s="13">
        <v>229.6</v>
      </c>
    </row>
    <row r="665" spans="1:23" x14ac:dyDescent="0.25">
      <c r="A665" s="9">
        <v>56630</v>
      </c>
      <c r="B665" s="10" t="s">
        <v>1379</v>
      </c>
      <c r="C665" s="9">
        <v>57258</v>
      </c>
      <c r="D665" s="10" t="s">
        <v>1380</v>
      </c>
      <c r="E665" s="11" t="s">
        <v>448</v>
      </c>
      <c r="F665" s="10" t="s">
        <v>1381</v>
      </c>
      <c r="G665" s="12" t="s">
        <v>128</v>
      </c>
      <c r="H665" s="11" t="s">
        <v>36</v>
      </c>
      <c r="I665" s="11" t="s">
        <v>30</v>
      </c>
      <c r="J665" s="11" t="s">
        <v>31</v>
      </c>
      <c r="K665" s="11" t="s">
        <v>53</v>
      </c>
      <c r="L665" s="11">
        <v>2</v>
      </c>
      <c r="M665" s="13">
        <v>0.7</v>
      </c>
      <c r="N665" s="13">
        <v>0.7</v>
      </c>
      <c r="O665" s="13">
        <v>0.7</v>
      </c>
      <c r="P665" s="11">
        <v>12</v>
      </c>
      <c r="Q665" s="11">
        <v>2003</v>
      </c>
      <c r="R665" s="14">
        <v>1</v>
      </c>
      <c r="S665" s="10" t="s">
        <v>54</v>
      </c>
      <c r="T665" s="10" t="s">
        <v>55</v>
      </c>
      <c r="U665" s="13">
        <v>17.5</v>
      </c>
      <c r="V665" s="11">
        <v>1</v>
      </c>
      <c r="W665" s="13">
        <v>220</v>
      </c>
    </row>
    <row r="666" spans="1:23" x14ac:dyDescent="0.25">
      <c r="A666" s="9">
        <v>56630</v>
      </c>
      <c r="B666" s="10" t="s">
        <v>1379</v>
      </c>
      <c r="C666" s="9">
        <v>57258</v>
      </c>
      <c r="D666" s="10" t="s">
        <v>1380</v>
      </c>
      <c r="E666" s="11" t="s">
        <v>448</v>
      </c>
      <c r="F666" s="10" t="s">
        <v>1381</v>
      </c>
      <c r="G666" s="12" t="s">
        <v>139</v>
      </c>
      <c r="H666" s="11" t="s">
        <v>36</v>
      </c>
      <c r="I666" s="11" t="s">
        <v>30</v>
      </c>
      <c r="J666" s="11" t="s">
        <v>31</v>
      </c>
      <c r="K666" s="11" t="s">
        <v>53</v>
      </c>
      <c r="L666" s="11">
        <v>2</v>
      </c>
      <c r="M666" s="13">
        <v>0.6</v>
      </c>
      <c r="N666" s="13">
        <v>0.6</v>
      </c>
      <c r="O666" s="13">
        <v>0.6</v>
      </c>
      <c r="P666" s="11">
        <v>12</v>
      </c>
      <c r="Q666" s="11">
        <v>1999</v>
      </c>
      <c r="R666" s="14">
        <v>1</v>
      </c>
      <c r="S666" s="10" t="s">
        <v>54</v>
      </c>
      <c r="T666" s="10" t="s">
        <v>55</v>
      </c>
      <c r="U666" s="13">
        <v>17.5</v>
      </c>
      <c r="V666" s="11">
        <v>1</v>
      </c>
      <c r="W666" s="13">
        <v>220</v>
      </c>
    </row>
    <row r="667" spans="1:23" x14ac:dyDescent="0.25">
      <c r="A667" s="9">
        <v>56630</v>
      </c>
      <c r="B667" s="10" t="s">
        <v>1379</v>
      </c>
      <c r="C667" s="9">
        <v>57258</v>
      </c>
      <c r="D667" s="10" t="s">
        <v>1380</v>
      </c>
      <c r="E667" s="11" t="s">
        <v>448</v>
      </c>
      <c r="F667" s="10" t="s">
        <v>1381</v>
      </c>
      <c r="G667" s="12" t="s">
        <v>148</v>
      </c>
      <c r="H667" s="11" t="s">
        <v>29</v>
      </c>
      <c r="I667" s="11" t="s">
        <v>30</v>
      </c>
      <c r="J667" s="11" t="s">
        <v>31</v>
      </c>
      <c r="K667" s="11" t="s">
        <v>53</v>
      </c>
      <c r="L667" s="11">
        <v>2</v>
      </c>
      <c r="M667" s="13">
        <v>0.6</v>
      </c>
      <c r="N667" s="13">
        <v>0.6</v>
      </c>
      <c r="O667" s="13">
        <v>0.6</v>
      </c>
      <c r="P667" s="11">
        <v>12</v>
      </c>
      <c r="Q667" s="11">
        <v>2003</v>
      </c>
      <c r="R667" s="14">
        <v>1</v>
      </c>
      <c r="S667" s="10" t="s">
        <v>54</v>
      </c>
      <c r="T667" s="10" t="s">
        <v>55</v>
      </c>
      <c r="U667" s="13">
        <v>17.5</v>
      </c>
      <c r="V667" s="11">
        <v>2</v>
      </c>
      <c r="W667" s="13">
        <v>220</v>
      </c>
    </row>
    <row r="668" spans="1:23" x14ac:dyDescent="0.25">
      <c r="A668" s="9">
        <v>56629</v>
      </c>
      <c r="B668" s="10" t="s">
        <v>1382</v>
      </c>
      <c r="C668" s="9">
        <v>57259</v>
      </c>
      <c r="D668" s="10" t="s">
        <v>1383</v>
      </c>
      <c r="E668" s="11" t="s">
        <v>317</v>
      </c>
      <c r="F668" s="10" t="s">
        <v>1384</v>
      </c>
      <c r="G668" s="12" t="s">
        <v>128</v>
      </c>
      <c r="H668" s="11" t="s">
        <v>29</v>
      </c>
      <c r="I668" s="11" t="s">
        <v>30</v>
      </c>
      <c r="J668" s="11" t="s">
        <v>31</v>
      </c>
      <c r="K668" s="11" t="s">
        <v>53</v>
      </c>
      <c r="L668" s="11">
        <v>2</v>
      </c>
      <c r="M668" s="13">
        <v>2.5</v>
      </c>
      <c r="N668" s="13">
        <v>2.5</v>
      </c>
      <c r="O668" s="13">
        <v>2.5</v>
      </c>
      <c r="P668" s="11">
        <v>2</v>
      </c>
      <c r="Q668" s="11">
        <v>2010</v>
      </c>
      <c r="R668" s="14">
        <v>1</v>
      </c>
      <c r="S668" s="10" t="s">
        <v>1385</v>
      </c>
      <c r="T668" s="10" t="s">
        <v>1386</v>
      </c>
      <c r="U668" s="13">
        <v>15.9</v>
      </c>
      <c r="V668" s="11">
        <v>2</v>
      </c>
      <c r="W668" s="13">
        <v>262</v>
      </c>
    </row>
    <row r="669" spans="1:23" x14ac:dyDescent="0.25">
      <c r="A669" s="9">
        <v>56629</v>
      </c>
      <c r="B669" s="10" t="s">
        <v>1382</v>
      </c>
      <c r="C669" s="9">
        <v>57259</v>
      </c>
      <c r="D669" s="10" t="s">
        <v>1383</v>
      </c>
      <c r="E669" s="11" t="s">
        <v>317</v>
      </c>
      <c r="F669" s="10" t="s">
        <v>1384</v>
      </c>
      <c r="G669" s="12" t="s">
        <v>139</v>
      </c>
      <c r="H669" s="11" t="s">
        <v>29</v>
      </c>
      <c r="I669" s="11" t="s">
        <v>30</v>
      </c>
      <c r="J669" s="11" t="s">
        <v>31</v>
      </c>
      <c r="K669" s="11" t="s">
        <v>53</v>
      </c>
      <c r="L669" s="11">
        <v>2</v>
      </c>
      <c r="M669" s="13">
        <v>2.5</v>
      </c>
      <c r="N669" s="13">
        <v>2.5</v>
      </c>
      <c r="O669" s="13">
        <v>2.5</v>
      </c>
      <c r="P669" s="11">
        <v>12</v>
      </c>
      <c r="Q669" s="11">
        <v>2010</v>
      </c>
      <c r="R669" s="14">
        <v>1</v>
      </c>
      <c r="S669" s="10" t="s">
        <v>1385</v>
      </c>
      <c r="T669" s="10" t="s">
        <v>1386</v>
      </c>
      <c r="U669" s="13">
        <v>15.9</v>
      </c>
      <c r="V669" s="11">
        <v>2</v>
      </c>
      <c r="W669" s="13">
        <v>262</v>
      </c>
    </row>
    <row r="670" spans="1:23" x14ac:dyDescent="0.25">
      <c r="A670" s="9">
        <v>56629</v>
      </c>
      <c r="B670" s="10" t="s">
        <v>1382</v>
      </c>
      <c r="C670" s="9">
        <v>57259</v>
      </c>
      <c r="D670" s="10" t="s">
        <v>1383</v>
      </c>
      <c r="E670" s="11" t="s">
        <v>317</v>
      </c>
      <c r="F670" s="10" t="s">
        <v>1384</v>
      </c>
      <c r="G670" s="12" t="s">
        <v>148</v>
      </c>
      <c r="H670" s="11" t="s">
        <v>29</v>
      </c>
      <c r="I670" s="11" t="s">
        <v>30</v>
      </c>
      <c r="J670" s="11" t="s">
        <v>31</v>
      </c>
      <c r="K670" s="11" t="s">
        <v>53</v>
      </c>
      <c r="L670" s="11">
        <v>2</v>
      </c>
      <c r="M670" s="13">
        <v>2.5</v>
      </c>
      <c r="N670" s="13">
        <v>2.5</v>
      </c>
      <c r="O670" s="13">
        <v>2.5</v>
      </c>
      <c r="P670" s="11">
        <v>12</v>
      </c>
      <c r="Q670" s="11">
        <v>2010</v>
      </c>
      <c r="R670" s="14">
        <v>1</v>
      </c>
      <c r="S670" s="10" t="s">
        <v>1385</v>
      </c>
      <c r="T670" s="10" t="s">
        <v>1386</v>
      </c>
      <c r="U670" s="13">
        <v>15.9</v>
      </c>
      <c r="V670" s="11">
        <v>2</v>
      </c>
      <c r="W670" s="13">
        <v>262</v>
      </c>
    </row>
    <row r="671" spans="1:23" x14ac:dyDescent="0.25">
      <c r="A671" s="9">
        <v>59883</v>
      </c>
      <c r="B671" s="10" t="s">
        <v>641</v>
      </c>
      <c r="C671" s="9">
        <v>57260</v>
      </c>
      <c r="D671" s="10" t="s">
        <v>1387</v>
      </c>
      <c r="E671" s="11" t="s">
        <v>317</v>
      </c>
      <c r="F671" s="10" t="s">
        <v>1388</v>
      </c>
      <c r="G671" s="12" t="s">
        <v>128</v>
      </c>
      <c r="H671" s="11" t="s">
        <v>36</v>
      </c>
      <c r="I671" s="11" t="s">
        <v>30</v>
      </c>
      <c r="J671" s="11" t="s">
        <v>31</v>
      </c>
      <c r="K671" s="11" t="s">
        <v>53</v>
      </c>
      <c r="L671" s="11">
        <v>2</v>
      </c>
      <c r="M671" s="13">
        <v>150</v>
      </c>
      <c r="N671" s="13">
        <v>150</v>
      </c>
      <c r="O671" s="13">
        <v>150</v>
      </c>
      <c r="P671" s="11">
        <v>12</v>
      </c>
      <c r="Q671" s="11">
        <v>2010</v>
      </c>
      <c r="R671" s="14">
        <v>150</v>
      </c>
      <c r="S671" s="10" t="s">
        <v>45</v>
      </c>
      <c r="T671" s="10" t="s">
        <v>46</v>
      </c>
      <c r="U671" s="13">
        <v>17</v>
      </c>
      <c r="V671" s="11">
        <v>3</v>
      </c>
      <c r="W671" s="13">
        <v>262.39999999999998</v>
      </c>
    </row>
    <row r="672" spans="1:23" x14ac:dyDescent="0.25">
      <c r="A672" s="9">
        <v>59883</v>
      </c>
      <c r="B672" s="10" t="s">
        <v>641</v>
      </c>
      <c r="C672" s="9">
        <v>57261</v>
      </c>
      <c r="D672" s="10" t="s">
        <v>1389</v>
      </c>
      <c r="E672" s="11" t="s">
        <v>510</v>
      </c>
      <c r="F672" s="10" t="s">
        <v>1390</v>
      </c>
      <c r="G672" s="12" t="s">
        <v>128</v>
      </c>
      <c r="H672" s="11" t="s">
        <v>36</v>
      </c>
      <c r="I672" s="11" t="s">
        <v>30</v>
      </c>
      <c r="J672" s="11" t="s">
        <v>31</v>
      </c>
      <c r="K672" s="11" t="s">
        <v>53</v>
      </c>
      <c r="L672" s="11">
        <v>2</v>
      </c>
      <c r="M672" s="13">
        <v>130</v>
      </c>
      <c r="N672" s="13">
        <v>130</v>
      </c>
      <c r="O672" s="13">
        <v>130</v>
      </c>
      <c r="P672" s="11">
        <v>7</v>
      </c>
      <c r="Q672" s="11">
        <v>2011</v>
      </c>
      <c r="R672" s="14">
        <v>54</v>
      </c>
      <c r="S672" s="10" t="s">
        <v>267</v>
      </c>
      <c r="T672" s="10" t="s">
        <v>957</v>
      </c>
      <c r="U672" s="13">
        <v>19</v>
      </c>
      <c r="V672" s="11">
        <v>2</v>
      </c>
      <c r="W672" s="13">
        <v>262.39999999999998</v>
      </c>
    </row>
    <row r="673" spans="1:23" x14ac:dyDescent="0.25">
      <c r="A673" s="9">
        <v>59883</v>
      </c>
      <c r="B673" s="10" t="s">
        <v>641</v>
      </c>
      <c r="C673" s="9">
        <v>57262</v>
      </c>
      <c r="D673" s="10" t="s">
        <v>1391</v>
      </c>
      <c r="E673" s="11" t="s">
        <v>152</v>
      </c>
      <c r="F673" s="10" t="s">
        <v>1392</v>
      </c>
      <c r="G673" s="12" t="s">
        <v>128</v>
      </c>
      <c r="H673" s="11" t="s">
        <v>36</v>
      </c>
      <c r="I673" s="11" t="s">
        <v>30</v>
      </c>
      <c r="J673" s="11" t="s">
        <v>31</v>
      </c>
      <c r="K673" s="11" t="s">
        <v>53</v>
      </c>
      <c r="L673" s="11">
        <v>2</v>
      </c>
      <c r="M673" s="13">
        <v>79.900000000000006</v>
      </c>
      <c r="N673" s="13">
        <v>79.900000000000006</v>
      </c>
      <c r="O673" s="13">
        <v>79.900000000000006</v>
      </c>
      <c r="P673" s="11">
        <v>2</v>
      </c>
      <c r="Q673" s="11">
        <v>2011</v>
      </c>
      <c r="R673" s="14">
        <v>54</v>
      </c>
      <c r="S673" s="10" t="s">
        <v>45</v>
      </c>
      <c r="T673" s="10" t="s">
        <v>46</v>
      </c>
      <c r="U673" s="13">
        <v>17</v>
      </c>
      <c r="V673" s="11">
        <v>3</v>
      </c>
      <c r="W673" s="13">
        <v>262.39999999999998</v>
      </c>
    </row>
    <row r="674" spans="1:23" x14ac:dyDescent="0.25">
      <c r="A674" s="9">
        <v>56627</v>
      </c>
      <c r="B674" s="10" t="s">
        <v>1393</v>
      </c>
      <c r="C674" s="9">
        <v>57263</v>
      </c>
      <c r="D674" s="10" t="s">
        <v>1394</v>
      </c>
      <c r="E674" s="11" t="s">
        <v>317</v>
      </c>
      <c r="F674" s="10" t="s">
        <v>1395</v>
      </c>
      <c r="G674" s="12" t="s">
        <v>1396</v>
      </c>
      <c r="H674" s="11" t="s">
        <v>36</v>
      </c>
      <c r="I674" s="11" t="s">
        <v>30</v>
      </c>
      <c r="J674" s="11" t="s">
        <v>31</v>
      </c>
      <c r="K674" s="11" t="s">
        <v>53</v>
      </c>
      <c r="L674" s="11">
        <v>2</v>
      </c>
      <c r="M674" s="13">
        <v>10</v>
      </c>
      <c r="N674" s="13">
        <v>10</v>
      </c>
      <c r="O674" s="13">
        <v>10</v>
      </c>
      <c r="P674" s="11">
        <v>10</v>
      </c>
      <c r="Q674" s="11">
        <v>2010</v>
      </c>
      <c r="R674" s="14">
        <v>5</v>
      </c>
      <c r="S674" s="10" t="s">
        <v>86</v>
      </c>
      <c r="T674" s="10" t="s">
        <v>87</v>
      </c>
      <c r="U674" s="13">
        <v>19.7</v>
      </c>
      <c r="V674" s="11">
        <v>2</v>
      </c>
      <c r="W674" s="13">
        <v>262.5</v>
      </c>
    </row>
    <row r="675" spans="1:23" x14ac:dyDescent="0.25">
      <c r="A675" s="9">
        <v>56627</v>
      </c>
      <c r="B675" s="10" t="s">
        <v>1393</v>
      </c>
      <c r="C675" s="9">
        <v>57264</v>
      </c>
      <c r="D675" s="10" t="s">
        <v>1397</v>
      </c>
      <c r="E675" s="11" t="s">
        <v>317</v>
      </c>
      <c r="F675" s="10" t="s">
        <v>1395</v>
      </c>
      <c r="G675" s="12" t="s">
        <v>1398</v>
      </c>
      <c r="H675" s="11" t="s">
        <v>36</v>
      </c>
      <c r="I675" s="11" t="s">
        <v>30</v>
      </c>
      <c r="J675" s="11" t="s">
        <v>31</v>
      </c>
      <c r="K675" s="11" t="s">
        <v>53</v>
      </c>
      <c r="L675" s="11">
        <v>2</v>
      </c>
      <c r="M675" s="13">
        <v>10</v>
      </c>
      <c r="N675" s="13">
        <v>10</v>
      </c>
      <c r="O675" s="13">
        <v>10</v>
      </c>
      <c r="P675" s="11">
        <v>10</v>
      </c>
      <c r="Q675" s="11">
        <v>2010</v>
      </c>
      <c r="R675" s="14">
        <v>5</v>
      </c>
      <c r="S675" s="10" t="s">
        <v>86</v>
      </c>
      <c r="T675" s="10" t="s">
        <v>87</v>
      </c>
      <c r="U675" s="13">
        <v>19.7</v>
      </c>
      <c r="V675" s="11">
        <v>2</v>
      </c>
      <c r="W675" s="13">
        <v>262.5</v>
      </c>
    </row>
    <row r="676" spans="1:23" x14ac:dyDescent="0.25">
      <c r="A676" s="9">
        <v>57170</v>
      </c>
      <c r="B676" s="10" t="s">
        <v>290</v>
      </c>
      <c r="C676" s="9">
        <v>57268</v>
      </c>
      <c r="D676" s="10" t="s">
        <v>1399</v>
      </c>
      <c r="E676" s="11" t="s">
        <v>442</v>
      </c>
      <c r="F676" s="10" t="s">
        <v>947</v>
      </c>
      <c r="G676" s="12" t="s">
        <v>128</v>
      </c>
      <c r="H676" s="11" t="s">
        <v>36</v>
      </c>
      <c r="I676" s="11" t="s">
        <v>30</v>
      </c>
      <c r="J676" s="11" t="s">
        <v>31</v>
      </c>
      <c r="K676" s="11" t="s">
        <v>53</v>
      </c>
      <c r="L676" s="11">
        <v>2</v>
      </c>
      <c r="M676" s="13">
        <v>38</v>
      </c>
      <c r="N676" s="13">
        <v>38</v>
      </c>
      <c r="O676" s="13">
        <v>38</v>
      </c>
      <c r="P676" s="11">
        <v>12</v>
      </c>
      <c r="Q676" s="11">
        <v>2011</v>
      </c>
      <c r="R676" s="14">
        <v>19</v>
      </c>
      <c r="S676" s="10" t="s">
        <v>541</v>
      </c>
      <c r="T676" s="10" t="s">
        <v>962</v>
      </c>
      <c r="U676" s="13">
        <v>19</v>
      </c>
      <c r="V676" s="11">
        <v>2</v>
      </c>
      <c r="W676" s="13">
        <v>328.1</v>
      </c>
    </row>
    <row r="677" spans="1:23" x14ac:dyDescent="0.25">
      <c r="A677" s="9">
        <v>56642</v>
      </c>
      <c r="B677" s="10" t="s">
        <v>1400</v>
      </c>
      <c r="C677" s="9">
        <v>57274</v>
      </c>
      <c r="D677" s="10" t="s">
        <v>1400</v>
      </c>
      <c r="E677" s="11" t="s">
        <v>78</v>
      </c>
      <c r="F677" s="10" t="s">
        <v>808</v>
      </c>
      <c r="G677" s="12" t="s">
        <v>128</v>
      </c>
      <c r="H677" s="11" t="s">
        <v>36</v>
      </c>
      <c r="I677" s="11" t="s">
        <v>30</v>
      </c>
      <c r="J677" s="11" t="s">
        <v>31</v>
      </c>
      <c r="K677" s="11" t="s">
        <v>53</v>
      </c>
      <c r="L677" s="11">
        <v>2</v>
      </c>
      <c r="M677" s="13">
        <v>20</v>
      </c>
      <c r="N677" s="13">
        <v>20</v>
      </c>
      <c r="O677" s="13">
        <v>20</v>
      </c>
      <c r="P677" s="11">
        <v>8</v>
      </c>
      <c r="Q677" s="11">
        <v>2010</v>
      </c>
      <c r="R677" s="14">
        <v>10</v>
      </c>
      <c r="S677" s="10" t="s">
        <v>80</v>
      </c>
      <c r="T677" s="10" t="s">
        <v>725</v>
      </c>
      <c r="U677" s="13">
        <v>16.8</v>
      </c>
      <c r="V677" s="11">
        <v>3</v>
      </c>
      <c r="W677" s="13">
        <v>262.39999999999998</v>
      </c>
    </row>
    <row r="678" spans="1:23" x14ac:dyDescent="0.25">
      <c r="A678" s="9">
        <v>59883</v>
      </c>
      <c r="B678" s="10" t="s">
        <v>641</v>
      </c>
      <c r="C678" s="9">
        <v>57278</v>
      </c>
      <c r="D678" s="10" t="s">
        <v>1401</v>
      </c>
      <c r="E678" s="11" t="s">
        <v>152</v>
      </c>
      <c r="F678" s="10" t="s">
        <v>1147</v>
      </c>
      <c r="G678" s="12" t="s">
        <v>1402</v>
      </c>
      <c r="H678" s="11" t="s">
        <v>36</v>
      </c>
      <c r="I678" s="11" t="s">
        <v>30</v>
      </c>
      <c r="J678" s="11" t="s">
        <v>31</v>
      </c>
      <c r="K678" s="11" t="s">
        <v>53</v>
      </c>
      <c r="L678" s="11">
        <v>2</v>
      </c>
      <c r="M678" s="13">
        <v>40</v>
      </c>
      <c r="N678" s="13">
        <v>40</v>
      </c>
      <c r="O678" s="13">
        <v>40</v>
      </c>
      <c r="P678" s="11">
        <v>11</v>
      </c>
      <c r="Q678" s="11">
        <v>2012</v>
      </c>
      <c r="R678" s="14">
        <v>22</v>
      </c>
      <c r="S678" s="10" t="s">
        <v>54</v>
      </c>
      <c r="T678" s="10" t="s">
        <v>146</v>
      </c>
      <c r="U678" s="13">
        <v>20</v>
      </c>
      <c r="V678" s="11">
        <v>1</v>
      </c>
      <c r="W678" s="13">
        <v>262.39999999999998</v>
      </c>
    </row>
    <row r="679" spans="1:23" x14ac:dyDescent="0.25">
      <c r="A679" s="9">
        <v>60015</v>
      </c>
      <c r="B679" s="10" t="s">
        <v>1403</v>
      </c>
      <c r="C679" s="9">
        <v>57282</v>
      </c>
      <c r="D679" s="10" t="s">
        <v>1404</v>
      </c>
      <c r="E679" s="11" t="s">
        <v>144</v>
      </c>
      <c r="F679" s="10" t="s">
        <v>205</v>
      </c>
      <c r="G679" s="12" t="s">
        <v>1405</v>
      </c>
      <c r="H679" s="11" t="s">
        <v>36</v>
      </c>
      <c r="I679" s="11" t="s">
        <v>30</v>
      </c>
      <c r="J679" s="11" t="s">
        <v>31</v>
      </c>
      <c r="K679" s="11" t="s">
        <v>53</v>
      </c>
      <c r="L679" s="11">
        <v>2</v>
      </c>
      <c r="M679" s="13">
        <v>150</v>
      </c>
      <c r="N679" s="13">
        <v>150</v>
      </c>
      <c r="O679" s="13">
        <v>150</v>
      </c>
      <c r="P679" s="11">
        <v>1</v>
      </c>
      <c r="Q679" s="11">
        <v>2011</v>
      </c>
      <c r="R679" s="14">
        <v>100</v>
      </c>
      <c r="S679" s="10" t="s">
        <v>45</v>
      </c>
      <c r="T679" s="10" t="s">
        <v>75</v>
      </c>
      <c r="U679" s="13">
        <v>22.4</v>
      </c>
      <c r="V679" s="11">
        <v>2</v>
      </c>
      <c r="W679" s="13">
        <v>262</v>
      </c>
    </row>
    <row r="680" spans="1:23" x14ac:dyDescent="0.25">
      <c r="A680" s="9">
        <v>56625</v>
      </c>
      <c r="B680" s="10" t="s">
        <v>1406</v>
      </c>
      <c r="C680" s="9">
        <v>57283</v>
      </c>
      <c r="D680" s="10" t="s">
        <v>1406</v>
      </c>
      <c r="E680" s="11" t="s">
        <v>152</v>
      </c>
      <c r="F680" s="10" t="s">
        <v>1407</v>
      </c>
      <c r="G680" s="12" t="s">
        <v>467</v>
      </c>
      <c r="H680" s="11" t="s">
        <v>36</v>
      </c>
      <c r="I680" s="11" t="s">
        <v>30</v>
      </c>
      <c r="J680" s="11" t="s">
        <v>31</v>
      </c>
      <c r="K680" s="11" t="s">
        <v>53</v>
      </c>
      <c r="L680" s="11">
        <v>2</v>
      </c>
      <c r="M680" s="13">
        <v>60</v>
      </c>
      <c r="N680" s="13">
        <v>60</v>
      </c>
      <c r="O680" s="13">
        <v>60</v>
      </c>
      <c r="P680" s="11">
        <v>12</v>
      </c>
      <c r="Q680" s="11">
        <v>2010</v>
      </c>
      <c r="R680" s="14">
        <v>40</v>
      </c>
      <c r="S680" s="10" t="s">
        <v>45</v>
      </c>
      <c r="T680" s="10" t="s">
        <v>46</v>
      </c>
      <c r="U680" s="13">
        <v>25.7</v>
      </c>
      <c r="V680" s="11">
        <v>1</v>
      </c>
      <c r="W680" s="13">
        <v>262.39999999999998</v>
      </c>
    </row>
    <row r="681" spans="1:23" x14ac:dyDescent="0.25">
      <c r="A681" s="9">
        <v>59050</v>
      </c>
      <c r="B681" s="10" t="s">
        <v>1408</v>
      </c>
      <c r="C681" s="9">
        <v>57284</v>
      </c>
      <c r="D681" s="10" t="s">
        <v>1409</v>
      </c>
      <c r="E681" s="11" t="s">
        <v>66</v>
      </c>
      <c r="F681" s="10" t="s">
        <v>1410</v>
      </c>
      <c r="G681" s="12" t="s">
        <v>128</v>
      </c>
      <c r="H681" s="11" t="s">
        <v>36</v>
      </c>
      <c r="I681" s="11" t="s">
        <v>30</v>
      </c>
      <c r="J681" s="11" t="s">
        <v>31</v>
      </c>
      <c r="K681" s="11" t="s">
        <v>53</v>
      </c>
      <c r="L681" s="11">
        <v>2</v>
      </c>
      <c r="M681" s="13">
        <v>200</v>
      </c>
      <c r="N681" s="13">
        <v>192.3</v>
      </c>
      <c r="O681" s="13">
        <v>192.3</v>
      </c>
      <c r="P681" s="11">
        <v>11</v>
      </c>
      <c r="Q681" s="11">
        <v>2012</v>
      </c>
      <c r="R681" s="14">
        <v>100</v>
      </c>
      <c r="S681" s="10" t="s">
        <v>541</v>
      </c>
      <c r="T681" s="10" t="s">
        <v>962</v>
      </c>
      <c r="U681" s="13">
        <v>18.3</v>
      </c>
      <c r="V681" s="11">
        <v>2</v>
      </c>
      <c r="W681" s="13">
        <v>328.1</v>
      </c>
    </row>
    <row r="682" spans="1:23" x14ac:dyDescent="0.25">
      <c r="A682" s="9">
        <v>59050</v>
      </c>
      <c r="B682" s="10" t="s">
        <v>1408</v>
      </c>
      <c r="C682" s="9">
        <v>57285</v>
      </c>
      <c r="D682" s="10" t="s">
        <v>1411</v>
      </c>
      <c r="E682" s="11" t="s">
        <v>442</v>
      </c>
      <c r="F682" s="10" t="s">
        <v>947</v>
      </c>
      <c r="G682" s="12" t="s">
        <v>128</v>
      </c>
      <c r="H682" s="11" t="s">
        <v>36</v>
      </c>
      <c r="I682" s="11" t="s">
        <v>30</v>
      </c>
      <c r="J682" s="11" t="s">
        <v>31</v>
      </c>
      <c r="K682" s="11" t="s">
        <v>53</v>
      </c>
      <c r="L682" s="11">
        <v>2</v>
      </c>
      <c r="M682" s="13">
        <v>50</v>
      </c>
      <c r="N682" s="13">
        <v>48.2</v>
      </c>
      <c r="O682" s="13">
        <v>48.2</v>
      </c>
      <c r="P682" s="11">
        <v>2</v>
      </c>
      <c r="Q682" s="11">
        <v>2012</v>
      </c>
      <c r="R682" s="14">
        <v>25</v>
      </c>
      <c r="S682" s="10" t="s">
        <v>541</v>
      </c>
      <c r="T682" s="10" t="s">
        <v>962</v>
      </c>
      <c r="U682" s="13">
        <v>17.600000000000001</v>
      </c>
      <c r="V682" s="11">
        <v>2</v>
      </c>
      <c r="W682" s="13">
        <v>328.1</v>
      </c>
    </row>
    <row r="683" spans="1:23" x14ac:dyDescent="0.25">
      <c r="A683" s="9">
        <v>14063</v>
      </c>
      <c r="B683" s="10" t="s">
        <v>701</v>
      </c>
      <c r="C683" s="9">
        <v>57286</v>
      </c>
      <c r="D683" s="10" t="s">
        <v>1412</v>
      </c>
      <c r="E683" s="11" t="s">
        <v>510</v>
      </c>
      <c r="F683" s="10" t="s">
        <v>521</v>
      </c>
      <c r="G683" s="12" t="s">
        <v>475</v>
      </c>
      <c r="H683" s="11" t="s">
        <v>36</v>
      </c>
      <c r="I683" s="11" t="s">
        <v>30</v>
      </c>
      <c r="J683" s="11" t="s">
        <v>31</v>
      </c>
      <c r="K683" s="11" t="s">
        <v>32</v>
      </c>
      <c r="L683" s="11">
        <v>1</v>
      </c>
      <c r="M683" s="13">
        <v>101.2</v>
      </c>
      <c r="N683" s="13">
        <v>101.2</v>
      </c>
      <c r="O683" s="13">
        <v>101.2</v>
      </c>
      <c r="P683" s="11">
        <v>12</v>
      </c>
      <c r="Q683" s="11">
        <v>2009</v>
      </c>
      <c r="R683" s="14">
        <v>44</v>
      </c>
      <c r="S683" s="10" t="s">
        <v>172</v>
      </c>
      <c r="T683" s="10" t="s">
        <v>620</v>
      </c>
      <c r="U683" s="13">
        <v>17.8</v>
      </c>
      <c r="V683" s="11">
        <v>2</v>
      </c>
      <c r="W683" s="13">
        <v>264</v>
      </c>
    </row>
    <row r="684" spans="1:23" x14ac:dyDescent="0.25">
      <c r="A684" s="9">
        <v>15399</v>
      </c>
      <c r="B684" s="10" t="s">
        <v>456</v>
      </c>
      <c r="C684" s="9">
        <v>57287</v>
      </c>
      <c r="D684" s="10" t="s">
        <v>1413</v>
      </c>
      <c r="E684" s="11" t="s">
        <v>348</v>
      </c>
      <c r="F684" s="10" t="s">
        <v>1414</v>
      </c>
      <c r="G684" s="12" t="s">
        <v>128</v>
      </c>
      <c r="H684" s="11" t="s">
        <v>36</v>
      </c>
      <c r="I684" s="11" t="s">
        <v>30</v>
      </c>
      <c r="J684" s="11" t="s">
        <v>31</v>
      </c>
      <c r="K684" s="11" t="s">
        <v>53</v>
      </c>
      <c r="L684" s="11">
        <v>2</v>
      </c>
      <c r="M684" s="13">
        <v>74</v>
      </c>
      <c r="N684" s="13">
        <v>74</v>
      </c>
      <c r="O684" s="13">
        <v>74</v>
      </c>
      <c r="P684" s="11">
        <v>1</v>
      </c>
      <c r="Q684" s="11">
        <v>2011</v>
      </c>
      <c r="R684" s="14">
        <v>37</v>
      </c>
      <c r="S684" s="10" t="s">
        <v>541</v>
      </c>
      <c r="T684" s="10" t="s">
        <v>962</v>
      </c>
      <c r="U684" s="13">
        <v>16</v>
      </c>
      <c r="V684" s="11">
        <v>2</v>
      </c>
      <c r="W684" s="13">
        <v>328</v>
      </c>
    </row>
    <row r="685" spans="1:23" x14ac:dyDescent="0.25">
      <c r="A685" s="9">
        <v>58150</v>
      </c>
      <c r="B685" s="10" t="s">
        <v>1415</v>
      </c>
      <c r="C685" s="9">
        <v>57289</v>
      </c>
      <c r="D685" s="10" t="s">
        <v>1416</v>
      </c>
      <c r="E685" s="11" t="s">
        <v>78</v>
      </c>
      <c r="F685" s="10" t="s">
        <v>857</v>
      </c>
      <c r="G685" s="12" t="s">
        <v>755</v>
      </c>
      <c r="H685" s="11" t="s">
        <v>36</v>
      </c>
      <c r="I685" s="11" t="s">
        <v>30</v>
      </c>
      <c r="J685" s="11" t="s">
        <v>31</v>
      </c>
      <c r="K685" s="11" t="s">
        <v>53</v>
      </c>
      <c r="L685" s="11">
        <v>2</v>
      </c>
      <c r="M685" s="13">
        <v>36</v>
      </c>
      <c r="N685" s="13">
        <v>36</v>
      </c>
      <c r="O685" s="13">
        <v>36</v>
      </c>
      <c r="P685" s="11">
        <v>12</v>
      </c>
      <c r="Q685" s="11">
        <v>2012</v>
      </c>
      <c r="R685" s="14">
        <v>18</v>
      </c>
      <c r="S685" s="10" t="s">
        <v>541</v>
      </c>
      <c r="T685" s="10" t="s">
        <v>1417</v>
      </c>
      <c r="U685" s="13">
        <v>16</v>
      </c>
      <c r="V685" s="11">
        <v>2</v>
      </c>
      <c r="W685" s="13">
        <v>255.9</v>
      </c>
    </row>
    <row r="686" spans="1:23" x14ac:dyDescent="0.25">
      <c r="A686" s="9">
        <v>56653</v>
      </c>
      <c r="B686" s="10" t="s">
        <v>1418</v>
      </c>
      <c r="C686" s="9">
        <v>57290</v>
      </c>
      <c r="D686" s="10" t="s">
        <v>1418</v>
      </c>
      <c r="E686" s="11" t="s">
        <v>42</v>
      </c>
      <c r="F686" s="10" t="s">
        <v>416</v>
      </c>
      <c r="G686" s="12" t="s">
        <v>45</v>
      </c>
      <c r="H686" s="11" t="s">
        <v>36</v>
      </c>
      <c r="I686" s="11" t="s">
        <v>30</v>
      </c>
      <c r="J686" s="11" t="s">
        <v>31</v>
      </c>
      <c r="K686" s="11" t="s">
        <v>53</v>
      </c>
      <c r="L686" s="11">
        <v>2</v>
      </c>
      <c r="M686" s="13">
        <v>22.5</v>
      </c>
      <c r="N686" s="13">
        <v>22.5</v>
      </c>
      <c r="O686" s="13">
        <v>22.5</v>
      </c>
      <c r="P686" s="11">
        <v>8</v>
      </c>
      <c r="Q686" s="11">
        <v>2009</v>
      </c>
      <c r="R686" s="14">
        <v>15</v>
      </c>
      <c r="S686" s="10" t="s">
        <v>45</v>
      </c>
      <c r="T686" s="10" t="s">
        <v>46</v>
      </c>
      <c r="U686" s="13">
        <v>16.899999999999999</v>
      </c>
      <c r="V686" s="11">
        <v>2</v>
      </c>
      <c r="W686" s="13">
        <v>254</v>
      </c>
    </row>
    <row r="687" spans="1:23" x14ac:dyDescent="0.25">
      <c r="A687" s="9">
        <v>56653</v>
      </c>
      <c r="B687" s="10" t="s">
        <v>1418</v>
      </c>
      <c r="C687" s="9">
        <v>57290</v>
      </c>
      <c r="D687" s="10" t="s">
        <v>1418</v>
      </c>
      <c r="E687" s="11" t="s">
        <v>42</v>
      </c>
      <c r="F687" s="10" t="s">
        <v>416</v>
      </c>
      <c r="G687" s="12" t="s">
        <v>1419</v>
      </c>
      <c r="H687" s="11" t="s">
        <v>36</v>
      </c>
      <c r="I687" s="11" t="s">
        <v>30</v>
      </c>
      <c r="J687" s="11" t="s">
        <v>31</v>
      </c>
      <c r="K687" s="11" t="s">
        <v>53</v>
      </c>
      <c r="L687" s="11">
        <v>2</v>
      </c>
      <c r="M687" s="13">
        <v>151.80000000000001</v>
      </c>
      <c r="N687" s="13">
        <v>151.80000000000001</v>
      </c>
      <c r="O687" s="13">
        <v>151.80000000000001</v>
      </c>
      <c r="P687" s="11">
        <v>8</v>
      </c>
      <c r="Q687" s="11">
        <v>2009</v>
      </c>
      <c r="R687" s="14">
        <v>66</v>
      </c>
      <c r="S687" s="10" t="s">
        <v>172</v>
      </c>
      <c r="T687" s="10" t="s">
        <v>620</v>
      </c>
      <c r="U687" s="13">
        <v>15.8</v>
      </c>
      <c r="V687" s="11">
        <v>3</v>
      </c>
      <c r="W687" s="13">
        <v>262.39999999999998</v>
      </c>
    </row>
    <row r="688" spans="1:23" x14ac:dyDescent="0.25">
      <c r="A688" s="9">
        <v>60015</v>
      </c>
      <c r="B688" s="10" t="s">
        <v>1403</v>
      </c>
      <c r="C688" s="9">
        <v>57291</v>
      </c>
      <c r="D688" s="10" t="s">
        <v>1420</v>
      </c>
      <c r="E688" s="11" t="s">
        <v>144</v>
      </c>
      <c r="F688" s="10" t="s">
        <v>205</v>
      </c>
      <c r="G688" s="12" t="s">
        <v>1421</v>
      </c>
      <c r="H688" s="11" t="s">
        <v>36</v>
      </c>
      <c r="I688" s="11" t="s">
        <v>30</v>
      </c>
      <c r="J688" s="11" t="s">
        <v>31</v>
      </c>
      <c r="K688" s="11" t="s">
        <v>53</v>
      </c>
      <c r="L688" s="11">
        <v>2</v>
      </c>
      <c r="M688" s="13">
        <v>150</v>
      </c>
      <c r="N688" s="13">
        <v>150</v>
      </c>
      <c r="O688" s="13">
        <v>150</v>
      </c>
      <c r="P688" s="11">
        <v>1</v>
      </c>
      <c r="Q688" s="11">
        <v>2011</v>
      </c>
      <c r="R688" s="14">
        <v>50</v>
      </c>
      <c r="S688" s="10" t="s">
        <v>54</v>
      </c>
      <c r="T688" s="10" t="s">
        <v>146</v>
      </c>
      <c r="U688" s="13">
        <v>22.4</v>
      </c>
      <c r="V688" s="11">
        <v>1</v>
      </c>
      <c r="W688" s="13">
        <v>262</v>
      </c>
    </row>
    <row r="689" spans="1:23" x14ac:dyDescent="0.25">
      <c r="A689" s="9">
        <v>60015</v>
      </c>
      <c r="B689" s="10" t="s">
        <v>1403</v>
      </c>
      <c r="C689" s="9">
        <v>57292</v>
      </c>
      <c r="D689" s="10" t="s">
        <v>1422</v>
      </c>
      <c r="E689" s="11" t="s">
        <v>144</v>
      </c>
      <c r="F689" s="10" t="s">
        <v>205</v>
      </c>
      <c r="G689" s="12" t="s">
        <v>1423</v>
      </c>
      <c r="H689" s="11" t="s">
        <v>36</v>
      </c>
      <c r="I689" s="11" t="s">
        <v>30</v>
      </c>
      <c r="J689" s="11" t="s">
        <v>31</v>
      </c>
      <c r="K689" s="11" t="s">
        <v>53</v>
      </c>
      <c r="L689" s="11">
        <v>2</v>
      </c>
      <c r="M689" s="13">
        <v>150</v>
      </c>
      <c r="N689" s="13">
        <v>150</v>
      </c>
      <c r="O689" s="13">
        <v>150</v>
      </c>
      <c r="P689" s="11">
        <v>2</v>
      </c>
      <c r="Q689" s="11">
        <v>2011</v>
      </c>
      <c r="R689" s="14">
        <v>50</v>
      </c>
      <c r="S689" s="10" t="s">
        <v>54</v>
      </c>
      <c r="T689" s="10" t="s">
        <v>146</v>
      </c>
      <c r="U689" s="13">
        <v>22.4</v>
      </c>
      <c r="V689" s="11">
        <v>1</v>
      </c>
      <c r="W689" s="13">
        <v>262</v>
      </c>
    </row>
    <row r="690" spans="1:23" x14ac:dyDescent="0.25">
      <c r="A690" s="9">
        <v>60015</v>
      </c>
      <c r="B690" s="10" t="s">
        <v>1403</v>
      </c>
      <c r="C690" s="9">
        <v>57293</v>
      </c>
      <c r="D690" s="10" t="s">
        <v>1424</v>
      </c>
      <c r="E690" s="11" t="s">
        <v>144</v>
      </c>
      <c r="F690" s="10" t="s">
        <v>205</v>
      </c>
      <c r="G690" s="12" t="s">
        <v>1425</v>
      </c>
      <c r="H690" s="11" t="s">
        <v>36</v>
      </c>
      <c r="I690" s="11" t="s">
        <v>30</v>
      </c>
      <c r="J690" s="11" t="s">
        <v>31</v>
      </c>
      <c r="K690" s="11" t="s">
        <v>53</v>
      </c>
      <c r="L690" s="11">
        <v>2</v>
      </c>
      <c r="M690" s="13">
        <v>102</v>
      </c>
      <c r="N690" s="13">
        <v>102</v>
      </c>
      <c r="O690" s="13">
        <v>102</v>
      </c>
      <c r="P690" s="11">
        <v>4</v>
      </c>
      <c r="Q690" s="11">
        <v>2011</v>
      </c>
      <c r="R690" s="14">
        <v>34</v>
      </c>
      <c r="S690" s="10" t="s">
        <v>54</v>
      </c>
      <c r="T690" s="10" t="s">
        <v>146</v>
      </c>
      <c r="U690" s="13">
        <v>22.4</v>
      </c>
      <c r="V690" s="11">
        <v>1</v>
      </c>
      <c r="W690" s="13">
        <v>262</v>
      </c>
    </row>
    <row r="691" spans="1:23" x14ac:dyDescent="0.25">
      <c r="A691" s="9">
        <v>60015</v>
      </c>
      <c r="B691" s="10" t="s">
        <v>1403</v>
      </c>
      <c r="C691" s="9">
        <v>57294</v>
      </c>
      <c r="D691" s="10" t="s">
        <v>1426</v>
      </c>
      <c r="E691" s="11" t="s">
        <v>144</v>
      </c>
      <c r="F691" s="10" t="s">
        <v>205</v>
      </c>
      <c r="G691" s="12" t="s">
        <v>1427</v>
      </c>
      <c r="H691" s="11" t="s">
        <v>36</v>
      </c>
      <c r="I691" s="11" t="s">
        <v>30</v>
      </c>
      <c r="J691" s="11" t="s">
        <v>31</v>
      </c>
      <c r="K691" s="11" t="s">
        <v>53</v>
      </c>
      <c r="L691" s="11">
        <v>2</v>
      </c>
      <c r="M691" s="13">
        <v>168</v>
      </c>
      <c r="N691" s="13">
        <v>168</v>
      </c>
      <c r="O691" s="13">
        <v>168</v>
      </c>
      <c r="P691" s="11">
        <v>4</v>
      </c>
      <c r="Q691" s="11">
        <v>2011</v>
      </c>
      <c r="R691" s="14">
        <v>56</v>
      </c>
      <c r="S691" s="10" t="s">
        <v>54</v>
      </c>
      <c r="T691" s="10" t="s">
        <v>146</v>
      </c>
      <c r="U691" s="13">
        <v>22.4</v>
      </c>
      <c r="V691" s="11">
        <v>1</v>
      </c>
      <c r="W691" s="13">
        <v>262</v>
      </c>
    </row>
    <row r="692" spans="1:23" x14ac:dyDescent="0.25">
      <c r="A692" s="9">
        <v>56654</v>
      </c>
      <c r="B692" s="10" t="s">
        <v>1428</v>
      </c>
      <c r="C692" s="9">
        <v>57296</v>
      </c>
      <c r="D692" s="10" t="s">
        <v>1428</v>
      </c>
      <c r="E692" s="11" t="s">
        <v>78</v>
      </c>
      <c r="F692" s="10" t="s">
        <v>1429</v>
      </c>
      <c r="G692" s="12" t="s">
        <v>1366</v>
      </c>
      <c r="H692" s="11" t="s">
        <v>36</v>
      </c>
      <c r="I692" s="11" t="s">
        <v>30</v>
      </c>
      <c r="J692" s="11" t="s">
        <v>31</v>
      </c>
      <c r="K692" s="11" t="s">
        <v>1249</v>
      </c>
      <c r="L692" s="11">
        <v>4</v>
      </c>
      <c r="M692" s="13">
        <v>1.6</v>
      </c>
      <c r="N692" s="13">
        <v>1.6</v>
      </c>
      <c r="O692" s="13">
        <v>1.6</v>
      </c>
      <c r="P692" s="11">
        <v>9</v>
      </c>
      <c r="Q692" s="11">
        <v>2004</v>
      </c>
      <c r="R692" s="14">
        <v>1</v>
      </c>
      <c r="S692" s="10" t="s">
        <v>54</v>
      </c>
      <c r="T692" s="10" t="s">
        <v>512</v>
      </c>
      <c r="U692" s="13">
        <v>16</v>
      </c>
      <c r="V692" s="11">
        <v>4</v>
      </c>
      <c r="W692" s="13">
        <v>230</v>
      </c>
    </row>
    <row r="693" spans="1:23" x14ac:dyDescent="0.25">
      <c r="A693" s="9">
        <v>56654</v>
      </c>
      <c r="B693" s="10" t="s">
        <v>1428</v>
      </c>
      <c r="C693" s="9">
        <v>57296</v>
      </c>
      <c r="D693" s="10" t="s">
        <v>1428</v>
      </c>
      <c r="E693" s="11" t="s">
        <v>78</v>
      </c>
      <c r="F693" s="10" t="s">
        <v>1429</v>
      </c>
      <c r="G693" s="12" t="s">
        <v>1430</v>
      </c>
      <c r="H693" s="11" t="s">
        <v>36</v>
      </c>
      <c r="I693" s="11" t="s">
        <v>30</v>
      </c>
      <c r="J693" s="11" t="s">
        <v>31</v>
      </c>
      <c r="K693" s="11" t="s">
        <v>1249</v>
      </c>
      <c r="L693" s="11">
        <v>4</v>
      </c>
      <c r="M693" s="13">
        <v>1.6</v>
      </c>
      <c r="N693" s="13">
        <v>1.6</v>
      </c>
      <c r="O693" s="13">
        <v>1.6</v>
      </c>
      <c r="P693" s="11">
        <v>10</v>
      </c>
      <c r="Q693" s="11">
        <v>2011</v>
      </c>
      <c r="R693" s="14">
        <v>1</v>
      </c>
      <c r="S693" s="10" t="s">
        <v>45</v>
      </c>
      <c r="T693" s="10" t="s">
        <v>1321</v>
      </c>
      <c r="U693" s="13">
        <v>16</v>
      </c>
      <c r="V693" s="11">
        <v>4</v>
      </c>
      <c r="W693" s="13">
        <v>262.39999999999998</v>
      </c>
    </row>
    <row r="694" spans="1:23" x14ac:dyDescent="0.25">
      <c r="A694" s="9">
        <v>14354</v>
      </c>
      <c r="B694" s="10" t="s">
        <v>395</v>
      </c>
      <c r="C694" s="9">
        <v>57299</v>
      </c>
      <c r="D694" s="10" t="s">
        <v>1431</v>
      </c>
      <c r="E694" s="11" t="s">
        <v>50</v>
      </c>
      <c r="F694" s="10" t="s">
        <v>51</v>
      </c>
      <c r="G694" s="12" t="s">
        <v>128</v>
      </c>
      <c r="H694" s="11" t="s">
        <v>36</v>
      </c>
      <c r="I694" s="11" t="s">
        <v>30</v>
      </c>
      <c r="J694" s="11" t="s">
        <v>31</v>
      </c>
      <c r="K694" s="11" t="s">
        <v>32</v>
      </c>
      <c r="L694" s="11">
        <v>1</v>
      </c>
      <c r="M694" s="13">
        <v>111</v>
      </c>
      <c r="N694" s="13">
        <v>111</v>
      </c>
      <c r="O694" s="13">
        <v>111</v>
      </c>
      <c r="P694" s="11">
        <v>10</v>
      </c>
      <c r="Q694" s="11">
        <v>2010</v>
      </c>
      <c r="R694" s="14">
        <v>74</v>
      </c>
      <c r="S694" s="10" t="s">
        <v>45</v>
      </c>
      <c r="T694" s="10" t="s">
        <v>75</v>
      </c>
      <c r="U694" s="13">
        <v>19</v>
      </c>
      <c r="V694" s="11">
        <v>2</v>
      </c>
      <c r="W694" s="13">
        <v>262</v>
      </c>
    </row>
    <row r="695" spans="1:23" x14ac:dyDescent="0.25">
      <c r="A695" s="9">
        <v>56661</v>
      </c>
      <c r="B695" s="10" t="s">
        <v>1432</v>
      </c>
      <c r="C695" s="9">
        <v>57300</v>
      </c>
      <c r="D695" s="10" t="s">
        <v>1433</v>
      </c>
      <c r="E695" s="11" t="s">
        <v>1355</v>
      </c>
      <c r="F695" s="10" t="s">
        <v>1434</v>
      </c>
      <c r="G695" s="12" t="s">
        <v>128</v>
      </c>
      <c r="H695" s="11" t="s">
        <v>36</v>
      </c>
      <c r="I695" s="11" t="s">
        <v>30</v>
      </c>
      <c r="J695" s="11" t="s">
        <v>31</v>
      </c>
      <c r="K695" s="11" t="s">
        <v>53</v>
      </c>
      <c r="L695" s="11">
        <v>2</v>
      </c>
      <c r="M695" s="13">
        <v>70</v>
      </c>
      <c r="N695" s="13">
        <v>70</v>
      </c>
      <c r="O695" s="13">
        <v>70</v>
      </c>
      <c r="P695" s="11">
        <v>12</v>
      </c>
      <c r="Q695" s="11">
        <v>2010</v>
      </c>
      <c r="R695" s="14">
        <v>28</v>
      </c>
      <c r="S695" s="10" t="s">
        <v>255</v>
      </c>
      <c r="T695" s="10" t="s">
        <v>256</v>
      </c>
      <c r="U695" s="13">
        <v>18.3</v>
      </c>
      <c r="V695" s="11">
        <v>2</v>
      </c>
      <c r="W695" s="13">
        <v>262.39999999999998</v>
      </c>
    </row>
    <row r="696" spans="1:23" x14ac:dyDescent="0.25">
      <c r="A696" s="9">
        <v>56665</v>
      </c>
      <c r="B696" s="10" t="s">
        <v>1435</v>
      </c>
      <c r="C696" s="9">
        <v>57301</v>
      </c>
      <c r="D696" s="10" t="s">
        <v>1436</v>
      </c>
      <c r="E696" s="11" t="s">
        <v>144</v>
      </c>
      <c r="F696" s="10" t="s">
        <v>199</v>
      </c>
      <c r="G696" s="12" t="s">
        <v>1437</v>
      </c>
      <c r="H696" s="11" t="s">
        <v>36</v>
      </c>
      <c r="I696" s="11" t="s">
        <v>30</v>
      </c>
      <c r="J696" s="11" t="s">
        <v>31</v>
      </c>
      <c r="K696" s="11" t="s">
        <v>53</v>
      </c>
      <c r="L696" s="11">
        <v>2</v>
      </c>
      <c r="M696" s="13">
        <v>8</v>
      </c>
      <c r="N696" s="13">
        <v>8</v>
      </c>
      <c r="O696" s="13">
        <v>8</v>
      </c>
      <c r="P696" s="11">
        <v>8</v>
      </c>
      <c r="Q696" s="11">
        <v>1994</v>
      </c>
      <c r="R696" s="14">
        <v>20</v>
      </c>
      <c r="S696" s="10" t="s">
        <v>1438</v>
      </c>
      <c r="T696" s="10" t="s">
        <v>1439</v>
      </c>
      <c r="U696" s="13">
        <v>15</v>
      </c>
      <c r="V696" s="11">
        <v>1</v>
      </c>
      <c r="W696" s="13">
        <v>131</v>
      </c>
    </row>
    <row r="697" spans="1:23" x14ac:dyDescent="0.25">
      <c r="A697" s="9">
        <v>56664</v>
      </c>
      <c r="B697" s="10" t="s">
        <v>1440</v>
      </c>
      <c r="C697" s="9">
        <v>57302</v>
      </c>
      <c r="D697" s="10" t="s">
        <v>1441</v>
      </c>
      <c r="E697" s="11" t="s">
        <v>144</v>
      </c>
      <c r="F697" s="10" t="s">
        <v>199</v>
      </c>
      <c r="G697" s="12" t="s">
        <v>128</v>
      </c>
      <c r="H697" s="11" t="s">
        <v>36</v>
      </c>
      <c r="I697" s="11" t="s">
        <v>30</v>
      </c>
      <c r="J697" s="11" t="s">
        <v>31</v>
      </c>
      <c r="K697" s="11" t="s">
        <v>53</v>
      </c>
      <c r="L697" s="11">
        <v>2</v>
      </c>
      <c r="M697" s="13">
        <v>6.5</v>
      </c>
      <c r="N697" s="13">
        <v>6.5</v>
      </c>
      <c r="O697" s="13">
        <v>6.5</v>
      </c>
      <c r="P697" s="11">
        <v>6</v>
      </c>
      <c r="Q697" s="11">
        <v>2009</v>
      </c>
      <c r="R697" s="14">
        <v>13</v>
      </c>
      <c r="S697" s="10" t="s">
        <v>1438</v>
      </c>
      <c r="T697" s="10" t="s">
        <v>1439</v>
      </c>
      <c r="U697" s="13">
        <v>15</v>
      </c>
      <c r="V697" s="11">
        <v>1</v>
      </c>
      <c r="W697" s="13">
        <v>131</v>
      </c>
    </row>
    <row r="698" spans="1:23" x14ac:dyDescent="0.25">
      <c r="A698" s="9">
        <v>56667</v>
      </c>
      <c r="B698" s="10" t="s">
        <v>1442</v>
      </c>
      <c r="C698" s="9">
        <v>57303</v>
      </c>
      <c r="D698" s="10" t="s">
        <v>1443</v>
      </c>
      <c r="E698" s="11" t="s">
        <v>317</v>
      </c>
      <c r="F698" s="10" t="s">
        <v>73</v>
      </c>
      <c r="G698" s="12" t="s">
        <v>1444</v>
      </c>
      <c r="H698" s="11" t="s">
        <v>36</v>
      </c>
      <c r="I698" s="11" t="s">
        <v>30</v>
      </c>
      <c r="J698" s="11" t="s">
        <v>31</v>
      </c>
      <c r="K698" s="11" t="s">
        <v>53</v>
      </c>
      <c r="L698" s="11">
        <v>2</v>
      </c>
      <c r="M698" s="13">
        <v>75</v>
      </c>
      <c r="N698" s="13">
        <v>75</v>
      </c>
      <c r="O698" s="13">
        <v>75</v>
      </c>
      <c r="P698" s="11">
        <v>10</v>
      </c>
      <c r="Q698" s="11">
        <v>2009</v>
      </c>
      <c r="R698" s="14">
        <v>50</v>
      </c>
      <c r="S698" s="10" t="s">
        <v>45</v>
      </c>
      <c r="T698" s="10" t="s">
        <v>75</v>
      </c>
      <c r="U698" s="13">
        <v>17</v>
      </c>
      <c r="V698" s="11">
        <v>2</v>
      </c>
      <c r="W698" s="13">
        <v>262</v>
      </c>
    </row>
    <row r="699" spans="1:23" x14ac:dyDescent="0.25">
      <c r="A699" s="9">
        <v>56667</v>
      </c>
      <c r="B699" s="10" t="s">
        <v>1442</v>
      </c>
      <c r="C699" s="9">
        <v>57303</v>
      </c>
      <c r="D699" s="10" t="s">
        <v>1443</v>
      </c>
      <c r="E699" s="11" t="s">
        <v>317</v>
      </c>
      <c r="F699" s="10" t="s">
        <v>73</v>
      </c>
      <c r="G699" s="12" t="s">
        <v>1445</v>
      </c>
      <c r="H699" s="11" t="s">
        <v>36</v>
      </c>
      <c r="I699" s="11" t="s">
        <v>30</v>
      </c>
      <c r="J699" s="11" t="s">
        <v>31</v>
      </c>
      <c r="K699" s="11" t="s">
        <v>53</v>
      </c>
      <c r="L699" s="11">
        <v>2</v>
      </c>
      <c r="M699" s="13">
        <v>75</v>
      </c>
      <c r="N699" s="13">
        <v>75</v>
      </c>
      <c r="O699" s="13">
        <v>75</v>
      </c>
      <c r="P699" s="11">
        <v>10</v>
      </c>
      <c r="Q699" s="11">
        <v>2009</v>
      </c>
      <c r="R699" s="14">
        <v>50</v>
      </c>
      <c r="S699" s="10" t="s">
        <v>45</v>
      </c>
      <c r="T699" s="10" t="s">
        <v>75</v>
      </c>
      <c r="U699" s="13">
        <v>17</v>
      </c>
      <c r="V699" s="11">
        <v>2</v>
      </c>
      <c r="W699" s="13">
        <v>262</v>
      </c>
    </row>
    <row r="700" spans="1:23" x14ac:dyDescent="0.25">
      <c r="A700" s="9">
        <v>56662</v>
      </c>
      <c r="B700" s="10" t="s">
        <v>1446</v>
      </c>
      <c r="C700" s="9">
        <v>57315</v>
      </c>
      <c r="D700" s="10" t="s">
        <v>1447</v>
      </c>
      <c r="E700" s="11" t="s">
        <v>42</v>
      </c>
      <c r="F700" s="10" t="s">
        <v>328</v>
      </c>
      <c r="G700" s="12" t="s">
        <v>1448</v>
      </c>
      <c r="H700" s="11" t="s">
        <v>36</v>
      </c>
      <c r="I700" s="11" t="s">
        <v>30</v>
      </c>
      <c r="J700" s="11" t="s">
        <v>31</v>
      </c>
      <c r="K700" s="11" t="s">
        <v>53</v>
      </c>
      <c r="L700" s="11">
        <v>2</v>
      </c>
      <c r="M700" s="13">
        <v>252</v>
      </c>
      <c r="N700" s="13">
        <v>252</v>
      </c>
      <c r="O700" s="13">
        <v>252</v>
      </c>
      <c r="P700" s="11">
        <v>5</v>
      </c>
      <c r="Q700" s="11">
        <v>2011</v>
      </c>
      <c r="R700" s="14">
        <v>139</v>
      </c>
      <c r="S700" s="10" t="s">
        <v>54</v>
      </c>
      <c r="T700" s="10" t="s">
        <v>149</v>
      </c>
      <c r="U700" s="13">
        <v>19</v>
      </c>
      <c r="V700" s="11">
        <v>2</v>
      </c>
      <c r="W700" s="13">
        <v>265</v>
      </c>
    </row>
    <row r="701" spans="1:23" x14ac:dyDescent="0.25">
      <c r="A701" s="9">
        <v>15399</v>
      </c>
      <c r="B701" s="10" t="s">
        <v>456</v>
      </c>
      <c r="C701" s="9">
        <v>57319</v>
      </c>
      <c r="D701" s="10" t="s">
        <v>1449</v>
      </c>
      <c r="E701" s="11" t="s">
        <v>170</v>
      </c>
      <c r="F701" s="10" t="s">
        <v>680</v>
      </c>
      <c r="G701" s="12" t="s">
        <v>128</v>
      </c>
      <c r="H701" s="11" t="s">
        <v>36</v>
      </c>
      <c r="I701" s="11" t="s">
        <v>30</v>
      </c>
      <c r="J701" s="11" t="s">
        <v>31</v>
      </c>
      <c r="K701" s="11" t="s">
        <v>53</v>
      </c>
      <c r="L701" s="11">
        <v>2</v>
      </c>
      <c r="M701" s="13">
        <v>50</v>
      </c>
      <c r="N701" s="13">
        <v>50</v>
      </c>
      <c r="O701" s="13">
        <v>50</v>
      </c>
      <c r="P701" s="11">
        <v>1</v>
      </c>
      <c r="Q701" s="11">
        <v>2011</v>
      </c>
      <c r="R701" s="14">
        <v>25</v>
      </c>
      <c r="S701" s="10" t="s">
        <v>541</v>
      </c>
      <c r="T701" s="10" t="s">
        <v>962</v>
      </c>
      <c r="U701" s="13">
        <v>13.5</v>
      </c>
      <c r="V701" s="11">
        <v>2</v>
      </c>
      <c r="W701" s="13">
        <v>262</v>
      </c>
    </row>
    <row r="702" spans="1:23" x14ac:dyDescent="0.25">
      <c r="A702" s="9">
        <v>15399</v>
      </c>
      <c r="B702" s="10" t="s">
        <v>456</v>
      </c>
      <c r="C702" s="9">
        <v>57320</v>
      </c>
      <c r="D702" s="10" t="s">
        <v>1450</v>
      </c>
      <c r="E702" s="11" t="s">
        <v>170</v>
      </c>
      <c r="F702" s="10" t="s">
        <v>680</v>
      </c>
      <c r="G702" s="12" t="s">
        <v>128</v>
      </c>
      <c r="H702" s="11" t="s">
        <v>36</v>
      </c>
      <c r="I702" s="11" t="s">
        <v>30</v>
      </c>
      <c r="J702" s="11" t="s">
        <v>31</v>
      </c>
      <c r="K702" s="11" t="s">
        <v>53</v>
      </c>
      <c r="L702" s="11">
        <v>2</v>
      </c>
      <c r="M702" s="13">
        <v>151.19999999999999</v>
      </c>
      <c r="N702" s="13">
        <v>151.19999999999999</v>
      </c>
      <c r="O702" s="13">
        <v>151.19999999999999</v>
      </c>
      <c r="P702" s="11">
        <v>3</v>
      </c>
      <c r="Q702" s="11">
        <v>2011</v>
      </c>
      <c r="R702" s="14">
        <v>126</v>
      </c>
      <c r="S702" s="10" t="s">
        <v>267</v>
      </c>
      <c r="T702" s="10" t="s">
        <v>957</v>
      </c>
      <c r="U702" s="13">
        <v>14</v>
      </c>
      <c r="V702" s="11">
        <v>2</v>
      </c>
      <c r="W702" s="13">
        <v>262.39999999999998</v>
      </c>
    </row>
    <row r="703" spans="1:23" x14ac:dyDescent="0.25">
      <c r="A703" s="9">
        <v>56678</v>
      </c>
      <c r="B703" s="10" t="s">
        <v>1451</v>
      </c>
      <c r="C703" s="9">
        <v>57325</v>
      </c>
      <c r="D703" s="10" t="s">
        <v>1451</v>
      </c>
      <c r="E703" s="11" t="s">
        <v>66</v>
      </c>
      <c r="F703" s="10" t="s">
        <v>1327</v>
      </c>
      <c r="G703" s="12" t="s">
        <v>1452</v>
      </c>
      <c r="H703" s="11" t="s">
        <v>36</v>
      </c>
      <c r="I703" s="11" t="s">
        <v>30</v>
      </c>
      <c r="J703" s="11" t="s">
        <v>31</v>
      </c>
      <c r="K703" s="11" t="s">
        <v>53</v>
      </c>
      <c r="L703" s="11">
        <v>2</v>
      </c>
      <c r="M703" s="13">
        <v>217.5</v>
      </c>
      <c r="N703" s="13">
        <v>217.5</v>
      </c>
      <c r="O703" s="13">
        <v>217.5</v>
      </c>
      <c r="P703" s="11">
        <v>12</v>
      </c>
      <c r="Q703" s="11">
        <v>2009</v>
      </c>
      <c r="R703" s="14">
        <v>145</v>
      </c>
      <c r="S703" s="10" t="s">
        <v>45</v>
      </c>
      <c r="T703" s="10" t="s">
        <v>46</v>
      </c>
      <c r="U703" s="13">
        <v>17.899999999999999</v>
      </c>
      <c r="V703" s="11">
        <v>2</v>
      </c>
      <c r="W703" s="13">
        <v>262.39999999999998</v>
      </c>
    </row>
    <row r="704" spans="1:23" x14ac:dyDescent="0.25">
      <c r="A704" s="9">
        <v>56680</v>
      </c>
      <c r="B704" s="10" t="s">
        <v>1453</v>
      </c>
      <c r="C704" s="9">
        <v>57326</v>
      </c>
      <c r="D704" s="10" t="s">
        <v>1454</v>
      </c>
      <c r="E704" s="11" t="s">
        <v>317</v>
      </c>
      <c r="F704" s="10" t="s">
        <v>1083</v>
      </c>
      <c r="G704" s="12" t="s">
        <v>536</v>
      </c>
      <c r="H704" s="11" t="s">
        <v>36</v>
      </c>
      <c r="I704" s="11" t="s">
        <v>30</v>
      </c>
      <c r="J704" s="11" t="s">
        <v>31</v>
      </c>
      <c r="K704" s="11" t="s">
        <v>53</v>
      </c>
      <c r="L704" s="11">
        <v>2</v>
      </c>
      <c r="M704" s="13">
        <v>49.5</v>
      </c>
      <c r="N704" s="13">
        <v>49.5</v>
      </c>
      <c r="O704" s="13">
        <v>49.5</v>
      </c>
      <c r="P704" s="11">
        <v>9</v>
      </c>
      <c r="Q704" s="11">
        <v>2009</v>
      </c>
      <c r="R704" s="14">
        <v>33</v>
      </c>
      <c r="S704" s="10" t="s">
        <v>45</v>
      </c>
      <c r="T704" s="10" t="s">
        <v>75</v>
      </c>
      <c r="U704" s="13">
        <v>18.3</v>
      </c>
      <c r="V704" s="11">
        <v>2</v>
      </c>
      <c r="W704" s="13">
        <v>270</v>
      </c>
    </row>
    <row r="705" spans="1:23" x14ac:dyDescent="0.25">
      <c r="A705" s="9">
        <v>56682</v>
      </c>
      <c r="B705" s="10" t="s">
        <v>1455</v>
      </c>
      <c r="C705" s="9">
        <v>57327</v>
      </c>
      <c r="D705" s="10" t="s">
        <v>1456</v>
      </c>
      <c r="E705" s="11" t="s">
        <v>50</v>
      </c>
      <c r="F705" s="10" t="s">
        <v>1094</v>
      </c>
      <c r="G705" s="12" t="s">
        <v>1457</v>
      </c>
      <c r="H705" s="11" t="s">
        <v>36</v>
      </c>
      <c r="I705" s="11" t="s">
        <v>30</v>
      </c>
      <c r="J705" s="11" t="s">
        <v>31</v>
      </c>
      <c r="K705" s="11" t="s">
        <v>53</v>
      </c>
      <c r="L705" s="11">
        <v>2</v>
      </c>
      <c r="M705" s="13">
        <v>200</v>
      </c>
      <c r="N705" s="13">
        <v>200</v>
      </c>
      <c r="O705" s="13">
        <v>200</v>
      </c>
      <c r="P705" s="11">
        <v>10</v>
      </c>
      <c r="Q705" s="11">
        <v>2010</v>
      </c>
      <c r="R705" s="14">
        <v>110</v>
      </c>
      <c r="S705" s="10" t="s">
        <v>45</v>
      </c>
      <c r="T705" s="10" t="s">
        <v>75</v>
      </c>
      <c r="U705" s="13">
        <v>14.6</v>
      </c>
      <c r="V705" s="11">
        <v>2</v>
      </c>
      <c r="W705" s="13">
        <v>272</v>
      </c>
    </row>
    <row r="706" spans="1:23" x14ac:dyDescent="0.25">
      <c r="A706" s="9">
        <v>14063</v>
      </c>
      <c r="B706" s="10" t="s">
        <v>701</v>
      </c>
      <c r="C706" s="9">
        <v>57332</v>
      </c>
      <c r="D706" s="10" t="s">
        <v>1458</v>
      </c>
      <c r="E706" s="11" t="s">
        <v>510</v>
      </c>
      <c r="F706" s="10" t="s">
        <v>1390</v>
      </c>
      <c r="G706" s="12" t="s">
        <v>1459</v>
      </c>
      <c r="H706" s="11" t="s">
        <v>36</v>
      </c>
      <c r="I706" s="11" t="s">
        <v>30</v>
      </c>
      <c r="J706" s="11" t="s">
        <v>31</v>
      </c>
      <c r="K706" s="11" t="s">
        <v>32</v>
      </c>
      <c r="L706" s="11">
        <v>1</v>
      </c>
      <c r="M706" s="13">
        <v>227</v>
      </c>
      <c r="N706" s="13">
        <v>227</v>
      </c>
      <c r="O706" s="13">
        <v>227</v>
      </c>
      <c r="P706" s="11">
        <v>1</v>
      </c>
      <c r="Q706" s="11">
        <v>2012</v>
      </c>
      <c r="R706" s="14">
        <v>98</v>
      </c>
      <c r="S706" s="10" t="s">
        <v>172</v>
      </c>
      <c r="T706" s="10" t="s">
        <v>817</v>
      </c>
      <c r="U706" s="13">
        <v>17.8</v>
      </c>
      <c r="V706" s="11">
        <v>2</v>
      </c>
      <c r="W706" s="13">
        <v>264</v>
      </c>
    </row>
    <row r="707" spans="1:23" x14ac:dyDescent="0.25">
      <c r="A707" s="9">
        <v>15399</v>
      </c>
      <c r="B707" s="10" t="s">
        <v>456</v>
      </c>
      <c r="C707" s="9">
        <v>57333</v>
      </c>
      <c r="D707" s="10" t="s">
        <v>1460</v>
      </c>
      <c r="E707" s="11" t="s">
        <v>322</v>
      </c>
      <c r="F707" s="10" t="s">
        <v>410</v>
      </c>
      <c r="G707" s="12" t="s">
        <v>128</v>
      </c>
      <c r="H707" s="11" t="s">
        <v>36</v>
      </c>
      <c r="I707" s="11" t="s">
        <v>30</v>
      </c>
      <c r="J707" s="11" t="s">
        <v>31</v>
      </c>
      <c r="K707" s="11" t="s">
        <v>53</v>
      </c>
      <c r="L707" s="11">
        <v>2</v>
      </c>
      <c r="M707" s="13">
        <v>201</v>
      </c>
      <c r="N707" s="13">
        <v>201</v>
      </c>
      <c r="O707" s="13">
        <v>201</v>
      </c>
      <c r="P707" s="11">
        <v>3</v>
      </c>
      <c r="Q707" s="11">
        <v>2011</v>
      </c>
      <c r="R707" s="14">
        <v>117</v>
      </c>
      <c r="S707" s="10" t="s">
        <v>45</v>
      </c>
      <c r="T707" s="10" t="s">
        <v>75</v>
      </c>
      <c r="U707" s="13">
        <v>14</v>
      </c>
      <c r="V707" s="11">
        <v>2</v>
      </c>
      <c r="W707" s="13">
        <v>255</v>
      </c>
    </row>
    <row r="708" spans="1:23" x14ac:dyDescent="0.25">
      <c r="A708" s="9">
        <v>56684</v>
      </c>
      <c r="B708" s="10" t="s">
        <v>1461</v>
      </c>
      <c r="C708" s="9">
        <v>57342</v>
      </c>
      <c r="D708" s="10" t="s">
        <v>1461</v>
      </c>
      <c r="E708" s="11" t="s">
        <v>66</v>
      </c>
      <c r="F708" s="10" t="s">
        <v>664</v>
      </c>
      <c r="G708" s="12" t="s">
        <v>128</v>
      </c>
      <c r="H708" s="11" t="s">
        <v>36</v>
      </c>
      <c r="I708" s="11" t="s">
        <v>30</v>
      </c>
      <c r="J708" s="11" t="s">
        <v>31</v>
      </c>
      <c r="K708" s="11" t="s">
        <v>53</v>
      </c>
      <c r="L708" s="11">
        <v>2</v>
      </c>
      <c r="M708" s="13">
        <v>150</v>
      </c>
      <c r="N708" s="13">
        <v>150</v>
      </c>
      <c r="O708" s="13">
        <v>150</v>
      </c>
      <c r="P708" s="11">
        <v>6</v>
      </c>
      <c r="Q708" s="11">
        <v>2011</v>
      </c>
      <c r="R708" s="14">
        <v>100</v>
      </c>
      <c r="S708" s="10" t="s">
        <v>45</v>
      </c>
      <c r="T708" s="10" t="s">
        <v>46</v>
      </c>
      <c r="U708" s="13">
        <v>16.8</v>
      </c>
      <c r="V708" s="11">
        <v>3</v>
      </c>
      <c r="W708" s="13">
        <v>262.5</v>
      </c>
    </row>
    <row r="709" spans="1:23" x14ac:dyDescent="0.25">
      <c r="A709" s="9">
        <v>56683</v>
      </c>
      <c r="B709" s="10" t="s">
        <v>1462</v>
      </c>
      <c r="C709" s="9">
        <v>57346</v>
      </c>
      <c r="D709" s="10" t="s">
        <v>1462</v>
      </c>
      <c r="E709" s="11" t="s">
        <v>510</v>
      </c>
      <c r="F709" s="10" t="s">
        <v>960</v>
      </c>
      <c r="G709" s="12" t="s">
        <v>128</v>
      </c>
      <c r="H709" s="11" t="s">
        <v>36</v>
      </c>
      <c r="I709" s="11" t="s">
        <v>30</v>
      </c>
      <c r="J709" s="11" t="s">
        <v>31</v>
      </c>
      <c r="K709" s="11" t="s">
        <v>53</v>
      </c>
      <c r="L709" s="11">
        <v>2</v>
      </c>
      <c r="M709" s="13">
        <v>98.9</v>
      </c>
      <c r="N709" s="13">
        <v>98.9</v>
      </c>
      <c r="O709" s="13">
        <v>98.9</v>
      </c>
      <c r="P709" s="11">
        <v>12</v>
      </c>
      <c r="Q709" s="11">
        <v>2009</v>
      </c>
      <c r="R709" s="14">
        <v>43</v>
      </c>
      <c r="S709" s="10" t="s">
        <v>172</v>
      </c>
      <c r="T709" s="10" t="s">
        <v>620</v>
      </c>
      <c r="U709" s="13">
        <v>19</v>
      </c>
      <c r="V709" s="11">
        <v>2</v>
      </c>
      <c r="W709" s="13">
        <v>262.39999999999998</v>
      </c>
    </row>
    <row r="710" spans="1:23" x14ac:dyDescent="0.25">
      <c r="A710" s="9">
        <v>56683</v>
      </c>
      <c r="B710" s="10" t="s">
        <v>1462</v>
      </c>
      <c r="C710" s="9">
        <v>57346</v>
      </c>
      <c r="D710" s="10" t="s">
        <v>1462</v>
      </c>
      <c r="E710" s="11" t="s">
        <v>510</v>
      </c>
      <c r="F710" s="10" t="s">
        <v>960</v>
      </c>
      <c r="G710" s="12" t="s">
        <v>139</v>
      </c>
      <c r="H710" s="11" t="s">
        <v>36</v>
      </c>
      <c r="I710" s="11" t="s">
        <v>30</v>
      </c>
      <c r="J710" s="11" t="s">
        <v>31</v>
      </c>
      <c r="K710" s="11" t="s">
        <v>53</v>
      </c>
      <c r="L710" s="11">
        <v>2</v>
      </c>
      <c r="M710" s="13">
        <v>99.2</v>
      </c>
      <c r="N710" s="13">
        <v>99.2</v>
      </c>
      <c r="O710" s="13">
        <v>99.2</v>
      </c>
      <c r="P710" s="11">
        <v>12</v>
      </c>
      <c r="Q710" s="11">
        <v>2010</v>
      </c>
      <c r="R710" s="14">
        <v>48</v>
      </c>
      <c r="S710" s="10" t="s">
        <v>45</v>
      </c>
      <c r="T710" s="10" t="s">
        <v>46</v>
      </c>
      <c r="U710" s="13">
        <v>16.8</v>
      </c>
      <c r="V710" s="11">
        <v>2</v>
      </c>
      <c r="W710" s="13">
        <v>262.39999999999998</v>
      </c>
    </row>
    <row r="711" spans="1:23" x14ac:dyDescent="0.25">
      <c r="A711" s="9">
        <v>56688</v>
      </c>
      <c r="B711" s="10" t="s">
        <v>1463</v>
      </c>
      <c r="C711" s="9">
        <v>57347</v>
      </c>
      <c r="D711" s="10" t="s">
        <v>1463</v>
      </c>
      <c r="E711" s="11" t="s">
        <v>480</v>
      </c>
      <c r="F711" s="10" t="s">
        <v>675</v>
      </c>
      <c r="G711" s="12" t="s">
        <v>1464</v>
      </c>
      <c r="H711" s="11" t="s">
        <v>36</v>
      </c>
      <c r="I711" s="11" t="s">
        <v>30</v>
      </c>
      <c r="J711" s="11" t="s">
        <v>31</v>
      </c>
      <c r="K711" s="11" t="s">
        <v>53</v>
      </c>
      <c r="L711" s="11">
        <v>2</v>
      </c>
      <c r="M711" s="13">
        <v>102.4</v>
      </c>
      <c r="N711" s="13">
        <v>102.4</v>
      </c>
      <c r="O711" s="13">
        <v>102.4</v>
      </c>
      <c r="P711" s="11">
        <v>12</v>
      </c>
      <c r="Q711" s="11">
        <v>2010</v>
      </c>
      <c r="R711" s="14">
        <v>64</v>
      </c>
      <c r="S711" s="10" t="s">
        <v>45</v>
      </c>
      <c r="T711" s="10" t="s">
        <v>1321</v>
      </c>
      <c r="U711" s="13">
        <v>16.8</v>
      </c>
      <c r="V711" s="11">
        <v>2</v>
      </c>
      <c r="W711" s="13">
        <v>262.5</v>
      </c>
    </row>
    <row r="712" spans="1:23" x14ac:dyDescent="0.25">
      <c r="A712" s="9">
        <v>56689</v>
      </c>
      <c r="B712" s="10" t="s">
        <v>429</v>
      </c>
      <c r="C712" s="9">
        <v>57351</v>
      </c>
      <c r="D712" s="10" t="s">
        <v>1465</v>
      </c>
      <c r="E712" s="11" t="s">
        <v>78</v>
      </c>
      <c r="F712" s="10" t="s">
        <v>332</v>
      </c>
      <c r="G712" s="12" t="s">
        <v>1466</v>
      </c>
      <c r="H712" s="11" t="s">
        <v>36</v>
      </c>
      <c r="I712" s="11" t="s">
        <v>30</v>
      </c>
      <c r="J712" s="11" t="s">
        <v>31</v>
      </c>
      <c r="K712" s="11" t="s">
        <v>1249</v>
      </c>
      <c r="L712" s="11">
        <v>4</v>
      </c>
      <c r="M712" s="13">
        <v>1.5</v>
      </c>
      <c r="N712" s="13">
        <v>1.5</v>
      </c>
      <c r="O712" s="13">
        <v>1.5</v>
      </c>
      <c r="P712" s="11">
        <v>1</v>
      </c>
      <c r="Q712" s="11">
        <v>2010</v>
      </c>
      <c r="R712" s="14">
        <v>1</v>
      </c>
      <c r="S712" s="10" t="s">
        <v>1467</v>
      </c>
      <c r="T712" s="10" t="s">
        <v>1468</v>
      </c>
      <c r="U712" s="13">
        <v>16</v>
      </c>
      <c r="V712" s="11">
        <v>2</v>
      </c>
      <c r="W712" s="13">
        <v>213</v>
      </c>
    </row>
    <row r="713" spans="1:23" x14ac:dyDescent="0.25">
      <c r="A713" s="9">
        <v>56689</v>
      </c>
      <c r="B713" s="10" t="s">
        <v>429</v>
      </c>
      <c r="C713" s="9">
        <v>57351</v>
      </c>
      <c r="D713" s="10" t="s">
        <v>1465</v>
      </c>
      <c r="E713" s="11" t="s">
        <v>78</v>
      </c>
      <c r="F713" s="10" t="s">
        <v>332</v>
      </c>
      <c r="G713" s="12" t="s">
        <v>1469</v>
      </c>
      <c r="H713" s="11" t="s">
        <v>36</v>
      </c>
      <c r="I713" s="11" t="s">
        <v>30</v>
      </c>
      <c r="J713" s="11" t="s">
        <v>31</v>
      </c>
      <c r="K713" s="11" t="s">
        <v>1249</v>
      </c>
      <c r="L713" s="11">
        <v>4</v>
      </c>
      <c r="M713" s="13">
        <v>1.5</v>
      </c>
      <c r="N713" s="13">
        <v>1.5</v>
      </c>
      <c r="O713" s="13">
        <v>1.5</v>
      </c>
      <c r="P713" s="11">
        <v>1</v>
      </c>
      <c r="Q713" s="11">
        <v>2010</v>
      </c>
      <c r="R713" s="14">
        <v>1</v>
      </c>
      <c r="S713" s="10" t="s">
        <v>1467</v>
      </c>
      <c r="T713" s="10" t="s">
        <v>1468</v>
      </c>
      <c r="U713" s="13">
        <v>16</v>
      </c>
      <c r="V713" s="11">
        <v>2</v>
      </c>
      <c r="W713" s="13">
        <v>213</v>
      </c>
    </row>
    <row r="714" spans="1:23" x14ac:dyDescent="0.25">
      <c r="A714" s="9">
        <v>56689</v>
      </c>
      <c r="B714" s="10" t="s">
        <v>429</v>
      </c>
      <c r="C714" s="9">
        <v>57351</v>
      </c>
      <c r="D714" s="10" t="s">
        <v>1465</v>
      </c>
      <c r="E714" s="11" t="s">
        <v>78</v>
      </c>
      <c r="F714" s="10" t="s">
        <v>332</v>
      </c>
      <c r="G714" s="12" t="s">
        <v>1470</v>
      </c>
      <c r="H714" s="11" t="s">
        <v>36</v>
      </c>
      <c r="I714" s="11" t="s">
        <v>30</v>
      </c>
      <c r="J714" s="11" t="s">
        <v>31</v>
      </c>
      <c r="K714" s="11" t="s">
        <v>1249</v>
      </c>
      <c r="L714" s="11">
        <v>4</v>
      </c>
      <c r="M714" s="13">
        <v>1.5</v>
      </c>
      <c r="N714" s="13">
        <v>1.5</v>
      </c>
      <c r="O714" s="13">
        <v>1.5</v>
      </c>
      <c r="P714" s="11">
        <v>1</v>
      </c>
      <c r="Q714" s="11">
        <v>2010</v>
      </c>
      <c r="R714" s="14">
        <v>1</v>
      </c>
      <c r="S714" s="10" t="s">
        <v>1467</v>
      </c>
      <c r="T714" s="10" t="s">
        <v>1468</v>
      </c>
      <c r="U714" s="13">
        <v>16</v>
      </c>
      <c r="V714" s="11">
        <v>2</v>
      </c>
      <c r="W714" s="13">
        <v>213</v>
      </c>
    </row>
    <row r="715" spans="1:23" x14ac:dyDescent="0.25">
      <c r="A715" s="9">
        <v>56693</v>
      </c>
      <c r="B715" s="10" t="s">
        <v>1471</v>
      </c>
      <c r="C715" s="9">
        <v>57354</v>
      </c>
      <c r="D715" s="10" t="s">
        <v>1471</v>
      </c>
      <c r="E715" s="11" t="s">
        <v>776</v>
      </c>
      <c r="F715" s="10" t="s">
        <v>1147</v>
      </c>
      <c r="G715" s="12" t="s">
        <v>128</v>
      </c>
      <c r="H715" s="11" t="s">
        <v>36</v>
      </c>
      <c r="I715" s="11" t="s">
        <v>30</v>
      </c>
      <c r="J715" s="11" t="s">
        <v>31</v>
      </c>
      <c r="K715" s="11" t="s">
        <v>53</v>
      </c>
      <c r="L715" s="11">
        <v>2</v>
      </c>
      <c r="M715" s="13">
        <v>4.5</v>
      </c>
      <c r="N715" s="13">
        <v>4.5</v>
      </c>
      <c r="O715" s="13">
        <v>4.5</v>
      </c>
      <c r="P715" s="11">
        <v>11</v>
      </c>
      <c r="Q715" s="11">
        <v>2009</v>
      </c>
      <c r="R715" s="14">
        <v>3</v>
      </c>
      <c r="S715" s="10" t="s">
        <v>45</v>
      </c>
      <c r="T715" s="10" t="s">
        <v>75</v>
      </c>
      <c r="U715" s="13">
        <v>14.5</v>
      </c>
      <c r="V715" s="11">
        <v>2</v>
      </c>
      <c r="W715" s="13">
        <v>262</v>
      </c>
    </row>
    <row r="716" spans="1:23" x14ac:dyDescent="0.25">
      <c r="A716" s="9">
        <v>56698</v>
      </c>
      <c r="B716" s="10" t="s">
        <v>1472</v>
      </c>
      <c r="C716" s="9">
        <v>57357</v>
      </c>
      <c r="D716" s="10" t="s">
        <v>1472</v>
      </c>
      <c r="E716" s="11" t="s">
        <v>448</v>
      </c>
      <c r="F716" s="10" t="s">
        <v>1473</v>
      </c>
      <c r="G716" s="12" t="s">
        <v>200</v>
      </c>
      <c r="H716" s="11" t="s">
        <v>36</v>
      </c>
      <c r="I716" s="11" t="s">
        <v>30</v>
      </c>
      <c r="J716" s="11" t="s">
        <v>31</v>
      </c>
      <c r="K716" s="11" t="s">
        <v>53</v>
      </c>
      <c r="L716" s="11">
        <v>2</v>
      </c>
      <c r="M716" s="13">
        <v>102.4</v>
      </c>
      <c r="N716" s="13">
        <v>102.4</v>
      </c>
      <c r="O716" s="13">
        <v>102.4</v>
      </c>
      <c r="P716" s="11">
        <v>12</v>
      </c>
      <c r="Q716" s="11">
        <v>2010</v>
      </c>
      <c r="R716" s="14">
        <v>64</v>
      </c>
      <c r="S716" s="10" t="s">
        <v>45</v>
      </c>
      <c r="T716" s="10" t="s">
        <v>1474</v>
      </c>
      <c r="U716" s="13">
        <v>14</v>
      </c>
      <c r="V716" s="11">
        <v>2</v>
      </c>
      <c r="W716" s="13">
        <v>262</v>
      </c>
    </row>
    <row r="717" spans="1:23" x14ac:dyDescent="0.25">
      <c r="A717" s="9">
        <v>56699</v>
      </c>
      <c r="B717" s="10" t="s">
        <v>1475</v>
      </c>
      <c r="C717" s="9">
        <v>57358</v>
      </c>
      <c r="D717" s="10" t="s">
        <v>1476</v>
      </c>
      <c r="E717" s="11" t="s">
        <v>510</v>
      </c>
      <c r="F717" s="10" t="s">
        <v>521</v>
      </c>
      <c r="G717" s="12" t="s">
        <v>128</v>
      </c>
      <c r="H717" s="11" t="s">
        <v>36</v>
      </c>
      <c r="I717" s="11" t="s">
        <v>30</v>
      </c>
      <c r="J717" s="11" t="s">
        <v>31</v>
      </c>
      <c r="K717" s="11" t="s">
        <v>53</v>
      </c>
      <c r="L717" s="11">
        <v>2</v>
      </c>
      <c r="M717" s="13">
        <v>151.80000000000001</v>
      </c>
      <c r="N717" s="13">
        <v>151.80000000000001</v>
      </c>
      <c r="O717" s="13">
        <v>151.80000000000001</v>
      </c>
      <c r="P717" s="11">
        <v>12</v>
      </c>
      <c r="Q717" s="11">
        <v>2010</v>
      </c>
      <c r="R717" s="14">
        <v>66</v>
      </c>
      <c r="S717" s="10" t="s">
        <v>172</v>
      </c>
      <c r="T717" s="10" t="s">
        <v>817</v>
      </c>
      <c r="U717" s="13">
        <v>18</v>
      </c>
      <c r="V717" s="11">
        <v>2</v>
      </c>
      <c r="W717" s="13">
        <v>262.39999999999998</v>
      </c>
    </row>
    <row r="718" spans="1:23" x14ac:dyDescent="0.25">
      <c r="A718" s="9">
        <v>57170</v>
      </c>
      <c r="B718" s="10" t="s">
        <v>290</v>
      </c>
      <c r="C718" s="9">
        <v>57374</v>
      </c>
      <c r="D718" s="10" t="s">
        <v>1477</v>
      </c>
      <c r="E718" s="11" t="s">
        <v>78</v>
      </c>
      <c r="F718" s="10" t="s">
        <v>569</v>
      </c>
      <c r="G718" s="12" t="s">
        <v>1478</v>
      </c>
      <c r="H718" s="11" t="s">
        <v>36</v>
      </c>
      <c r="I718" s="11" t="s">
        <v>30</v>
      </c>
      <c r="J718" s="11" t="s">
        <v>31</v>
      </c>
      <c r="K718" s="11" t="s">
        <v>53</v>
      </c>
      <c r="L718" s="11">
        <v>2</v>
      </c>
      <c r="M718" s="13">
        <v>205.5</v>
      </c>
      <c r="N718" s="13">
        <v>205.5</v>
      </c>
      <c r="O718" s="13">
        <v>205.5</v>
      </c>
      <c r="P718" s="11">
        <v>10</v>
      </c>
      <c r="Q718" s="11">
        <v>2011</v>
      </c>
      <c r="R718" s="14">
        <v>137</v>
      </c>
      <c r="S718" s="10" t="s">
        <v>45</v>
      </c>
      <c r="T718" s="10" t="s">
        <v>75</v>
      </c>
      <c r="U718" s="13">
        <v>19</v>
      </c>
      <c r="V718" s="11">
        <v>2</v>
      </c>
      <c r="W718" s="13">
        <v>262.39999999999998</v>
      </c>
    </row>
    <row r="719" spans="1:23" x14ac:dyDescent="0.25">
      <c r="A719" s="9">
        <v>56713</v>
      </c>
      <c r="B719" s="10" t="s">
        <v>1479</v>
      </c>
      <c r="C719" s="9">
        <v>57375</v>
      </c>
      <c r="D719" s="10" t="s">
        <v>1479</v>
      </c>
      <c r="E719" s="11" t="s">
        <v>78</v>
      </c>
      <c r="F719" s="10" t="s">
        <v>1480</v>
      </c>
      <c r="G719" s="12" t="s">
        <v>1481</v>
      </c>
      <c r="H719" s="11" t="s">
        <v>36</v>
      </c>
      <c r="I719" s="11" t="s">
        <v>30</v>
      </c>
      <c r="J719" s="11" t="s">
        <v>31</v>
      </c>
      <c r="K719" s="11" t="s">
        <v>53</v>
      </c>
      <c r="L719" s="11">
        <v>2</v>
      </c>
      <c r="M719" s="13">
        <v>20</v>
      </c>
      <c r="N719" s="13">
        <v>20</v>
      </c>
      <c r="O719" s="13">
        <v>20</v>
      </c>
      <c r="P719" s="11">
        <v>3</v>
      </c>
      <c r="Q719" s="11">
        <v>2011</v>
      </c>
      <c r="R719" s="14">
        <v>12</v>
      </c>
      <c r="S719" s="10" t="s">
        <v>1482</v>
      </c>
      <c r="T719" s="10" t="s">
        <v>1483</v>
      </c>
      <c r="U719" s="13">
        <v>17.7</v>
      </c>
      <c r="V719" s="11">
        <v>3</v>
      </c>
      <c r="W719" s="13">
        <v>262.39999999999998</v>
      </c>
    </row>
    <row r="720" spans="1:23" x14ac:dyDescent="0.25">
      <c r="A720" s="9">
        <v>15399</v>
      </c>
      <c r="B720" s="10" t="s">
        <v>456</v>
      </c>
      <c r="C720" s="9">
        <v>57379</v>
      </c>
      <c r="D720" s="10" t="s">
        <v>1484</v>
      </c>
      <c r="E720" s="11" t="s">
        <v>1245</v>
      </c>
      <c r="F720" s="10" t="s">
        <v>1246</v>
      </c>
      <c r="G720" s="12" t="s">
        <v>128</v>
      </c>
      <c r="H720" s="11" t="s">
        <v>36</v>
      </c>
      <c r="I720" s="11" t="s">
        <v>30</v>
      </c>
      <c r="J720" s="11" t="s">
        <v>31</v>
      </c>
      <c r="K720" s="11" t="s">
        <v>53</v>
      </c>
      <c r="L720" s="11">
        <v>2</v>
      </c>
      <c r="M720" s="13">
        <v>65.099999999999994</v>
      </c>
      <c r="N720" s="13">
        <v>65.099999999999994</v>
      </c>
      <c r="O720" s="13">
        <v>65.099999999999994</v>
      </c>
      <c r="P720" s="11">
        <v>12</v>
      </c>
      <c r="Q720" s="11">
        <v>2010</v>
      </c>
      <c r="R720" s="14">
        <v>31</v>
      </c>
      <c r="S720" s="10" t="s">
        <v>80</v>
      </c>
      <c r="T720" s="10" t="s">
        <v>725</v>
      </c>
      <c r="U720" s="13">
        <v>13.7</v>
      </c>
      <c r="V720" s="11">
        <v>2</v>
      </c>
      <c r="W720" s="13">
        <v>255</v>
      </c>
    </row>
    <row r="721" spans="1:23" x14ac:dyDescent="0.25">
      <c r="A721" s="9">
        <v>15399</v>
      </c>
      <c r="B721" s="10" t="s">
        <v>456</v>
      </c>
      <c r="C721" s="9">
        <v>57380</v>
      </c>
      <c r="D721" s="10" t="s">
        <v>1485</v>
      </c>
      <c r="E721" s="11" t="s">
        <v>137</v>
      </c>
      <c r="F721" s="10" t="s">
        <v>1486</v>
      </c>
      <c r="G721" s="12" t="s">
        <v>128</v>
      </c>
      <c r="H721" s="11" t="s">
        <v>36</v>
      </c>
      <c r="I721" s="11" t="s">
        <v>30</v>
      </c>
      <c r="J721" s="11" t="s">
        <v>31</v>
      </c>
      <c r="K721" s="11" t="s">
        <v>53</v>
      </c>
      <c r="L721" s="11">
        <v>2</v>
      </c>
      <c r="M721" s="13">
        <v>28.5</v>
      </c>
      <c r="N721" s="13">
        <v>28.5</v>
      </c>
      <c r="O721" s="13">
        <v>28.5</v>
      </c>
      <c r="P721" s="11">
        <v>12</v>
      </c>
      <c r="Q721" s="11">
        <v>2012</v>
      </c>
      <c r="R721" s="14">
        <v>19</v>
      </c>
      <c r="S721" s="10" t="s">
        <v>45</v>
      </c>
      <c r="T721" s="10" t="s">
        <v>75</v>
      </c>
      <c r="U721" s="13">
        <v>16.7</v>
      </c>
      <c r="V721" s="11">
        <v>2</v>
      </c>
      <c r="W721" s="13">
        <v>213</v>
      </c>
    </row>
    <row r="722" spans="1:23" x14ac:dyDescent="0.25">
      <c r="A722" s="9">
        <v>59883</v>
      </c>
      <c r="B722" s="10" t="s">
        <v>641</v>
      </c>
      <c r="C722" s="9">
        <v>57385</v>
      </c>
      <c r="D722" s="10" t="s">
        <v>1487</v>
      </c>
      <c r="E722" s="11" t="s">
        <v>78</v>
      </c>
      <c r="F722" s="10" t="s">
        <v>328</v>
      </c>
      <c r="G722" s="12" t="s">
        <v>1488</v>
      </c>
      <c r="H722" s="11" t="s">
        <v>36</v>
      </c>
      <c r="I722" s="11" t="s">
        <v>30</v>
      </c>
      <c r="J722" s="11" t="s">
        <v>31</v>
      </c>
      <c r="K722" s="11" t="s">
        <v>53</v>
      </c>
      <c r="L722" s="11">
        <v>2</v>
      </c>
      <c r="M722" s="13">
        <v>30</v>
      </c>
      <c r="N722" s="13">
        <v>30</v>
      </c>
      <c r="O722" s="13">
        <v>30</v>
      </c>
      <c r="P722" s="11">
        <v>5</v>
      </c>
      <c r="Q722" s="11">
        <v>2011</v>
      </c>
      <c r="R722" s="14">
        <v>12</v>
      </c>
      <c r="S722" s="10" t="s">
        <v>255</v>
      </c>
      <c r="T722" s="10" t="s">
        <v>850</v>
      </c>
      <c r="U722" s="13">
        <v>19</v>
      </c>
      <c r="V722" s="11">
        <v>2</v>
      </c>
      <c r="W722" s="13">
        <v>262.39999999999998</v>
      </c>
    </row>
    <row r="723" spans="1:23" x14ac:dyDescent="0.25">
      <c r="A723" s="9">
        <v>56715</v>
      </c>
      <c r="B723" s="10" t="s">
        <v>1489</v>
      </c>
      <c r="C723" s="9">
        <v>57386</v>
      </c>
      <c r="D723" s="10" t="s">
        <v>1490</v>
      </c>
      <c r="E723" s="11" t="s">
        <v>78</v>
      </c>
      <c r="F723" s="10" t="s">
        <v>332</v>
      </c>
      <c r="G723" s="12" t="s">
        <v>467</v>
      </c>
      <c r="H723" s="11" t="s">
        <v>36</v>
      </c>
      <c r="I723" s="11" t="s">
        <v>30</v>
      </c>
      <c r="J723" s="11" t="s">
        <v>31</v>
      </c>
      <c r="K723" s="11" t="s">
        <v>53</v>
      </c>
      <c r="L723" s="11">
        <v>2</v>
      </c>
      <c r="M723" s="13">
        <v>25.3</v>
      </c>
      <c r="N723" s="13">
        <v>25.3</v>
      </c>
      <c r="O723" s="13">
        <v>25.3</v>
      </c>
      <c r="P723" s="11">
        <v>1</v>
      </c>
      <c r="Q723" s="11">
        <v>2011</v>
      </c>
      <c r="R723" s="14">
        <v>11</v>
      </c>
      <c r="S723" s="10" t="s">
        <v>172</v>
      </c>
      <c r="T723" s="10" t="s">
        <v>620</v>
      </c>
      <c r="U723" s="13">
        <v>19</v>
      </c>
      <c r="V723" s="11">
        <v>2</v>
      </c>
      <c r="W723" s="13">
        <v>262.39999999999998</v>
      </c>
    </row>
    <row r="724" spans="1:23" x14ac:dyDescent="0.25">
      <c r="A724" s="9">
        <v>56727</v>
      </c>
      <c r="B724" s="10" t="s">
        <v>1491</v>
      </c>
      <c r="C724" s="9">
        <v>57387</v>
      </c>
      <c r="D724" s="10" t="s">
        <v>1491</v>
      </c>
      <c r="E724" s="11" t="s">
        <v>480</v>
      </c>
      <c r="F724" s="10" t="s">
        <v>1126</v>
      </c>
      <c r="G724" s="12" t="s">
        <v>1492</v>
      </c>
      <c r="H724" s="11" t="s">
        <v>36</v>
      </c>
      <c r="I724" s="11" t="s">
        <v>30</v>
      </c>
      <c r="J724" s="11" t="s">
        <v>31</v>
      </c>
      <c r="K724" s="11" t="s">
        <v>53</v>
      </c>
      <c r="L724" s="11">
        <v>2</v>
      </c>
      <c r="M724" s="13">
        <v>62.4</v>
      </c>
      <c r="N724" s="13">
        <v>62.4</v>
      </c>
      <c r="O724" s="13">
        <v>62.4</v>
      </c>
      <c r="P724" s="11">
        <v>12</v>
      </c>
      <c r="Q724" s="11">
        <v>2010</v>
      </c>
      <c r="R724" s="14">
        <v>39</v>
      </c>
      <c r="S724" s="10" t="s">
        <v>45</v>
      </c>
      <c r="T724" s="10" t="s">
        <v>1321</v>
      </c>
      <c r="U724" s="13">
        <v>16.8</v>
      </c>
      <c r="V724" s="11">
        <v>2</v>
      </c>
      <c r="W724" s="13">
        <v>262.5</v>
      </c>
    </row>
    <row r="725" spans="1:23" x14ac:dyDescent="0.25">
      <c r="A725" s="9">
        <v>56721</v>
      </c>
      <c r="B725" s="10" t="s">
        <v>1493</v>
      </c>
      <c r="C725" s="9">
        <v>57396</v>
      </c>
      <c r="D725" s="10" t="s">
        <v>1493</v>
      </c>
      <c r="E725" s="11" t="s">
        <v>78</v>
      </c>
      <c r="F725" s="10" t="s">
        <v>84</v>
      </c>
      <c r="G725" s="12" t="s">
        <v>1494</v>
      </c>
      <c r="H725" s="11" t="s">
        <v>36</v>
      </c>
      <c r="I725" s="11" t="s">
        <v>30</v>
      </c>
      <c r="J725" s="11" t="s">
        <v>31</v>
      </c>
      <c r="K725" s="11" t="s">
        <v>53</v>
      </c>
      <c r="L725" s="11">
        <v>2</v>
      </c>
      <c r="M725" s="13">
        <v>20</v>
      </c>
      <c r="N725" s="13">
        <v>20</v>
      </c>
      <c r="O725" s="13">
        <v>20</v>
      </c>
      <c r="P725" s="11">
        <v>3</v>
      </c>
      <c r="Q725" s="11">
        <v>2011</v>
      </c>
      <c r="R725" s="14">
        <v>12</v>
      </c>
      <c r="S725" s="10" t="s">
        <v>1482</v>
      </c>
      <c r="T725" s="10" t="s">
        <v>1483</v>
      </c>
      <c r="U725" s="13">
        <v>16.600000000000001</v>
      </c>
      <c r="V725" s="11">
        <v>3</v>
      </c>
      <c r="W725" s="13">
        <v>262.39999999999998</v>
      </c>
    </row>
    <row r="726" spans="1:23" x14ac:dyDescent="0.25">
      <c r="A726" s="9">
        <v>56742</v>
      </c>
      <c r="B726" s="10" t="s">
        <v>1495</v>
      </c>
      <c r="C726" s="9">
        <v>57414</v>
      </c>
      <c r="D726" s="10" t="s">
        <v>1496</v>
      </c>
      <c r="E726" s="11" t="s">
        <v>137</v>
      </c>
      <c r="F726" s="10" t="s">
        <v>1374</v>
      </c>
      <c r="G726" s="12" t="s">
        <v>128</v>
      </c>
      <c r="H726" s="11" t="s">
        <v>36</v>
      </c>
      <c r="I726" s="11" t="s">
        <v>30</v>
      </c>
      <c r="J726" s="11" t="s">
        <v>31</v>
      </c>
      <c r="K726" s="11" t="s">
        <v>53</v>
      </c>
      <c r="L726" s="11">
        <v>2</v>
      </c>
      <c r="M726" s="13">
        <v>1.7</v>
      </c>
      <c r="N726" s="13">
        <v>1.7</v>
      </c>
      <c r="O726" s="13">
        <v>1.7</v>
      </c>
      <c r="P726" s="11">
        <v>7</v>
      </c>
      <c r="Q726" s="11">
        <v>2010</v>
      </c>
      <c r="R726" s="14">
        <v>1</v>
      </c>
      <c r="S726" s="10" t="s">
        <v>54</v>
      </c>
      <c r="T726" s="10" t="s">
        <v>512</v>
      </c>
      <c r="U726" s="13">
        <v>19</v>
      </c>
      <c r="V726" s="11">
        <v>2</v>
      </c>
      <c r="W726" s="13">
        <v>262</v>
      </c>
    </row>
    <row r="727" spans="1:23" x14ac:dyDescent="0.25">
      <c r="A727" s="9">
        <v>55963</v>
      </c>
      <c r="B727" s="10" t="s">
        <v>1007</v>
      </c>
      <c r="C727" s="9">
        <v>57415</v>
      </c>
      <c r="D727" s="10" t="s">
        <v>1497</v>
      </c>
      <c r="E727" s="11" t="s">
        <v>317</v>
      </c>
      <c r="F727" s="10" t="s">
        <v>423</v>
      </c>
      <c r="G727" s="12" t="s">
        <v>128</v>
      </c>
      <c r="H727" s="11" t="s">
        <v>36</v>
      </c>
      <c r="I727" s="11" t="s">
        <v>30</v>
      </c>
      <c r="J727" s="11" t="s">
        <v>31</v>
      </c>
      <c r="K727" s="11" t="s">
        <v>53</v>
      </c>
      <c r="L727" s="11">
        <v>2</v>
      </c>
      <c r="M727" s="13">
        <v>145</v>
      </c>
      <c r="N727" s="13">
        <v>145</v>
      </c>
      <c r="O727" s="13">
        <v>145</v>
      </c>
      <c r="P727" s="11">
        <v>11</v>
      </c>
      <c r="Q727" s="11">
        <v>2011</v>
      </c>
      <c r="R727" s="14">
        <v>58</v>
      </c>
      <c r="S727" s="10" t="s">
        <v>255</v>
      </c>
      <c r="T727" s="10" t="s">
        <v>850</v>
      </c>
      <c r="U727" s="13">
        <v>19</v>
      </c>
      <c r="V727" s="11">
        <v>2</v>
      </c>
      <c r="W727" s="13">
        <v>262.39999999999998</v>
      </c>
    </row>
    <row r="728" spans="1:23" x14ac:dyDescent="0.25">
      <c r="A728" s="9">
        <v>60423</v>
      </c>
      <c r="B728" s="10" t="s">
        <v>1498</v>
      </c>
      <c r="C728" s="9">
        <v>57417</v>
      </c>
      <c r="D728" s="10" t="s">
        <v>1499</v>
      </c>
      <c r="E728" s="11" t="s">
        <v>72</v>
      </c>
      <c r="F728" s="10" t="s">
        <v>1500</v>
      </c>
      <c r="G728" s="12" t="s">
        <v>1501</v>
      </c>
      <c r="H728" s="11" t="s">
        <v>36</v>
      </c>
      <c r="I728" s="11" t="s">
        <v>30</v>
      </c>
      <c r="J728" s="11" t="s">
        <v>31</v>
      </c>
      <c r="K728" s="11" t="s">
        <v>53</v>
      </c>
      <c r="L728" s="11">
        <v>2</v>
      </c>
      <c r="M728" s="13">
        <v>40.799999999999997</v>
      </c>
      <c r="N728" s="13">
        <v>40.799999999999997</v>
      </c>
      <c r="O728" s="13">
        <v>40.799999999999997</v>
      </c>
      <c r="P728" s="11">
        <v>12</v>
      </c>
      <c r="Q728" s="11">
        <v>2011</v>
      </c>
      <c r="R728" s="14">
        <v>17</v>
      </c>
      <c r="S728" s="10" t="s">
        <v>189</v>
      </c>
      <c r="T728" s="10" t="s">
        <v>1502</v>
      </c>
      <c r="U728" s="13">
        <v>19</v>
      </c>
      <c r="V728" s="11">
        <v>2</v>
      </c>
      <c r="W728" s="13">
        <v>328</v>
      </c>
    </row>
    <row r="729" spans="1:23" x14ac:dyDescent="0.25">
      <c r="A729" s="9">
        <v>5109</v>
      </c>
      <c r="B729" s="10" t="s">
        <v>1503</v>
      </c>
      <c r="C729" s="9">
        <v>57421</v>
      </c>
      <c r="D729" s="10" t="s">
        <v>1504</v>
      </c>
      <c r="E729" s="11" t="s">
        <v>462</v>
      </c>
      <c r="F729" s="10" t="s">
        <v>1505</v>
      </c>
      <c r="G729" s="12" t="s">
        <v>128</v>
      </c>
      <c r="H729" s="11" t="s">
        <v>36</v>
      </c>
      <c r="I729" s="11" t="s">
        <v>30</v>
      </c>
      <c r="J729" s="11" t="s">
        <v>31</v>
      </c>
      <c r="K729" s="11" t="s">
        <v>32</v>
      </c>
      <c r="L729" s="11">
        <v>1</v>
      </c>
      <c r="M729" s="13">
        <v>102</v>
      </c>
      <c r="N729" s="13">
        <v>102</v>
      </c>
      <c r="O729" s="13">
        <v>102</v>
      </c>
      <c r="P729" s="11">
        <v>11</v>
      </c>
      <c r="Q729" s="11">
        <v>2011</v>
      </c>
      <c r="R729" s="14">
        <v>64</v>
      </c>
      <c r="S729" s="10" t="s">
        <v>45</v>
      </c>
      <c r="T729" s="10" t="s">
        <v>1321</v>
      </c>
      <c r="U729" s="13">
        <v>17</v>
      </c>
      <c r="V729" s="11">
        <v>2</v>
      </c>
      <c r="W729" s="13">
        <v>328</v>
      </c>
    </row>
    <row r="730" spans="1:23" x14ac:dyDescent="0.25">
      <c r="A730" s="9">
        <v>15399</v>
      </c>
      <c r="B730" s="10" t="s">
        <v>456</v>
      </c>
      <c r="C730" s="9">
        <v>57424</v>
      </c>
      <c r="D730" s="10" t="s">
        <v>1506</v>
      </c>
      <c r="E730" s="11" t="s">
        <v>186</v>
      </c>
      <c r="F730" s="10" t="s">
        <v>1036</v>
      </c>
      <c r="G730" s="12" t="s">
        <v>128</v>
      </c>
      <c r="H730" s="11" t="s">
        <v>36</v>
      </c>
      <c r="I730" s="11" t="s">
        <v>30</v>
      </c>
      <c r="J730" s="11" t="s">
        <v>31</v>
      </c>
      <c r="K730" s="11" t="s">
        <v>53</v>
      </c>
      <c r="L730" s="11">
        <v>2</v>
      </c>
      <c r="M730" s="13">
        <v>210</v>
      </c>
      <c r="N730" s="13">
        <v>210</v>
      </c>
      <c r="O730" s="13">
        <v>210</v>
      </c>
      <c r="P730" s="11">
        <v>12</v>
      </c>
      <c r="Q730" s="11">
        <v>2010</v>
      </c>
      <c r="R730" s="14">
        <v>105</v>
      </c>
      <c r="S730" s="10" t="s">
        <v>541</v>
      </c>
      <c r="T730" s="10" t="s">
        <v>624</v>
      </c>
      <c r="U730" s="13">
        <v>15.7</v>
      </c>
      <c r="V730" s="11">
        <v>2</v>
      </c>
      <c r="W730" s="13">
        <v>255</v>
      </c>
    </row>
    <row r="731" spans="1:23" x14ac:dyDescent="0.25">
      <c r="A731" s="9">
        <v>57337</v>
      </c>
      <c r="B731" s="10" t="s">
        <v>1507</v>
      </c>
      <c r="C731" s="9">
        <v>57427</v>
      </c>
      <c r="D731" s="10" t="s">
        <v>1508</v>
      </c>
      <c r="E731" s="11" t="s">
        <v>636</v>
      </c>
      <c r="F731" s="10" t="s">
        <v>926</v>
      </c>
      <c r="G731" s="12" t="s">
        <v>128</v>
      </c>
      <c r="H731" s="11" t="s">
        <v>36</v>
      </c>
      <c r="I731" s="11" t="s">
        <v>30</v>
      </c>
      <c r="J731" s="11" t="s">
        <v>31</v>
      </c>
      <c r="K731" s="11" t="s">
        <v>53</v>
      </c>
      <c r="L731" s="11">
        <v>2</v>
      </c>
      <c r="M731" s="13">
        <v>23</v>
      </c>
      <c r="N731" s="13">
        <v>23</v>
      </c>
      <c r="O731" s="13">
        <v>23</v>
      </c>
      <c r="P731" s="11">
        <v>12</v>
      </c>
      <c r="Q731" s="11">
        <v>2012</v>
      </c>
      <c r="R731" s="14">
        <v>10</v>
      </c>
      <c r="S731" s="10" t="s">
        <v>172</v>
      </c>
      <c r="T731" s="10" t="s">
        <v>817</v>
      </c>
      <c r="U731" s="13">
        <v>13.4</v>
      </c>
      <c r="V731" s="11">
        <v>2</v>
      </c>
      <c r="W731" s="13">
        <v>262.39999999999998</v>
      </c>
    </row>
    <row r="732" spans="1:23" x14ac:dyDescent="0.25">
      <c r="A732" s="9">
        <v>57337</v>
      </c>
      <c r="B732" s="10" t="s">
        <v>1507</v>
      </c>
      <c r="C732" s="9">
        <v>57428</v>
      </c>
      <c r="D732" s="10" t="s">
        <v>1509</v>
      </c>
      <c r="E732" s="11" t="s">
        <v>636</v>
      </c>
      <c r="F732" s="10" t="s">
        <v>926</v>
      </c>
      <c r="G732" s="12" t="s">
        <v>128</v>
      </c>
      <c r="H732" s="11" t="s">
        <v>36</v>
      </c>
      <c r="I732" s="11" t="s">
        <v>30</v>
      </c>
      <c r="J732" s="11" t="s">
        <v>31</v>
      </c>
      <c r="K732" s="11" t="s">
        <v>53</v>
      </c>
      <c r="L732" s="11">
        <v>2</v>
      </c>
      <c r="M732" s="13">
        <v>23</v>
      </c>
      <c r="N732" s="13">
        <v>23</v>
      </c>
      <c r="O732" s="13">
        <v>23</v>
      </c>
      <c r="P732" s="11">
        <v>12</v>
      </c>
      <c r="Q732" s="11">
        <v>2012</v>
      </c>
      <c r="R732" s="14">
        <v>10</v>
      </c>
      <c r="S732" s="10" t="s">
        <v>172</v>
      </c>
      <c r="T732" s="10" t="s">
        <v>817</v>
      </c>
      <c r="U732" s="13">
        <v>13.4</v>
      </c>
      <c r="V732" s="11">
        <v>2</v>
      </c>
      <c r="W732" s="13">
        <v>262.39999999999998</v>
      </c>
    </row>
    <row r="733" spans="1:23" x14ac:dyDescent="0.25">
      <c r="A733" s="9">
        <v>57337</v>
      </c>
      <c r="B733" s="10" t="s">
        <v>1507</v>
      </c>
      <c r="C733" s="9">
        <v>57429</v>
      </c>
      <c r="D733" s="10" t="s">
        <v>1510</v>
      </c>
      <c r="E733" s="11" t="s">
        <v>636</v>
      </c>
      <c r="F733" s="10" t="s">
        <v>926</v>
      </c>
      <c r="G733" s="12" t="s">
        <v>128</v>
      </c>
      <c r="H733" s="11" t="s">
        <v>36</v>
      </c>
      <c r="I733" s="11" t="s">
        <v>30</v>
      </c>
      <c r="J733" s="11" t="s">
        <v>31</v>
      </c>
      <c r="K733" s="11" t="s">
        <v>53</v>
      </c>
      <c r="L733" s="11">
        <v>2</v>
      </c>
      <c r="M733" s="13">
        <v>23</v>
      </c>
      <c r="N733" s="13">
        <v>23</v>
      </c>
      <c r="O733" s="13">
        <v>23</v>
      </c>
      <c r="P733" s="11">
        <v>12</v>
      </c>
      <c r="Q733" s="11">
        <v>2012</v>
      </c>
      <c r="R733" s="14">
        <v>10</v>
      </c>
      <c r="S733" s="10" t="s">
        <v>172</v>
      </c>
      <c r="T733" s="10" t="s">
        <v>817</v>
      </c>
      <c r="U733" s="13">
        <v>13.4</v>
      </c>
      <c r="V733" s="11">
        <v>2</v>
      </c>
      <c r="W733" s="13">
        <v>262.39999999999998</v>
      </c>
    </row>
    <row r="734" spans="1:23" x14ac:dyDescent="0.25">
      <c r="A734" s="9">
        <v>57337</v>
      </c>
      <c r="B734" s="10" t="s">
        <v>1507</v>
      </c>
      <c r="C734" s="9">
        <v>57430</v>
      </c>
      <c r="D734" s="10" t="s">
        <v>1511</v>
      </c>
      <c r="E734" s="11" t="s">
        <v>636</v>
      </c>
      <c r="F734" s="10" t="s">
        <v>926</v>
      </c>
      <c r="G734" s="12" t="s">
        <v>128</v>
      </c>
      <c r="H734" s="11" t="s">
        <v>36</v>
      </c>
      <c r="I734" s="11" t="s">
        <v>30</v>
      </c>
      <c r="J734" s="11" t="s">
        <v>31</v>
      </c>
      <c r="K734" s="11" t="s">
        <v>53</v>
      </c>
      <c r="L734" s="11">
        <v>2</v>
      </c>
      <c r="M734" s="13">
        <v>23</v>
      </c>
      <c r="N734" s="13">
        <v>23</v>
      </c>
      <c r="O734" s="13">
        <v>23</v>
      </c>
      <c r="P734" s="11">
        <v>12</v>
      </c>
      <c r="Q734" s="11">
        <v>2012</v>
      </c>
      <c r="R734" s="14">
        <v>10</v>
      </c>
      <c r="S734" s="10" t="s">
        <v>172</v>
      </c>
      <c r="T734" s="10" t="s">
        <v>817</v>
      </c>
      <c r="U734" s="13">
        <v>13.4</v>
      </c>
      <c r="V734" s="11">
        <v>2</v>
      </c>
      <c r="W734" s="13">
        <v>262.39999999999998</v>
      </c>
    </row>
    <row r="735" spans="1:23" x14ac:dyDescent="0.25">
      <c r="A735" s="9">
        <v>57337</v>
      </c>
      <c r="B735" s="10" t="s">
        <v>1507</v>
      </c>
      <c r="C735" s="9">
        <v>57431</v>
      </c>
      <c r="D735" s="10" t="s">
        <v>1512</v>
      </c>
      <c r="E735" s="11" t="s">
        <v>636</v>
      </c>
      <c r="F735" s="10" t="s">
        <v>926</v>
      </c>
      <c r="G735" s="12" t="s">
        <v>128</v>
      </c>
      <c r="H735" s="11" t="s">
        <v>36</v>
      </c>
      <c r="I735" s="11" t="s">
        <v>30</v>
      </c>
      <c r="J735" s="11" t="s">
        <v>31</v>
      </c>
      <c r="K735" s="11" t="s">
        <v>53</v>
      </c>
      <c r="L735" s="11">
        <v>2</v>
      </c>
      <c r="M735" s="13">
        <v>23</v>
      </c>
      <c r="N735" s="13">
        <v>23</v>
      </c>
      <c r="O735" s="13">
        <v>23</v>
      </c>
      <c r="P735" s="11">
        <v>12</v>
      </c>
      <c r="Q735" s="11">
        <v>2012</v>
      </c>
      <c r="R735" s="14">
        <v>10</v>
      </c>
      <c r="S735" s="10" t="s">
        <v>172</v>
      </c>
      <c r="T735" s="10" t="s">
        <v>817</v>
      </c>
      <c r="U735" s="13">
        <v>13.4</v>
      </c>
      <c r="V735" s="11">
        <v>2</v>
      </c>
      <c r="W735" s="13">
        <v>262.39999999999998</v>
      </c>
    </row>
    <row r="736" spans="1:23" x14ac:dyDescent="0.25">
      <c r="A736" s="9">
        <v>12667</v>
      </c>
      <c r="B736" s="10" t="s">
        <v>1513</v>
      </c>
      <c r="C736" s="9">
        <v>57432</v>
      </c>
      <c r="D736" s="10" t="s">
        <v>1514</v>
      </c>
      <c r="E736" s="11" t="s">
        <v>78</v>
      </c>
      <c r="F736" s="10" t="s">
        <v>1198</v>
      </c>
      <c r="G736" s="12" t="s">
        <v>128</v>
      </c>
      <c r="H736" s="11" t="s">
        <v>36</v>
      </c>
      <c r="I736" s="11" t="s">
        <v>30</v>
      </c>
      <c r="J736" s="11" t="s">
        <v>31</v>
      </c>
      <c r="K736" s="11" t="s">
        <v>32</v>
      </c>
      <c r="L736" s="11">
        <v>1</v>
      </c>
      <c r="M736" s="13">
        <v>44</v>
      </c>
      <c r="N736" s="13">
        <v>44</v>
      </c>
      <c r="O736" s="13">
        <v>44</v>
      </c>
      <c r="P736" s="11">
        <v>11</v>
      </c>
      <c r="Q736" s="11">
        <v>2011</v>
      </c>
      <c r="R736" s="14">
        <v>24</v>
      </c>
      <c r="S736" s="10" t="s">
        <v>54</v>
      </c>
      <c r="T736" s="10" t="s">
        <v>1515</v>
      </c>
      <c r="U736" s="13">
        <v>19</v>
      </c>
      <c r="V736" s="11">
        <v>2</v>
      </c>
      <c r="W736" s="13">
        <v>262.39999999999998</v>
      </c>
    </row>
    <row r="737" spans="1:23" x14ac:dyDescent="0.25">
      <c r="A737" s="9">
        <v>56769</v>
      </c>
      <c r="B737" s="10" t="s">
        <v>334</v>
      </c>
      <c r="C737" s="9">
        <v>57434</v>
      </c>
      <c r="D737" s="10" t="s">
        <v>1516</v>
      </c>
      <c r="E737" s="11" t="s">
        <v>78</v>
      </c>
      <c r="F737" s="10" t="s">
        <v>469</v>
      </c>
      <c r="G737" s="12" t="s">
        <v>1517</v>
      </c>
      <c r="H737" s="11" t="s">
        <v>36</v>
      </c>
      <c r="I737" s="11" t="s">
        <v>30</v>
      </c>
      <c r="J737" s="11" t="s">
        <v>31</v>
      </c>
      <c r="K737" s="11" t="s">
        <v>53</v>
      </c>
      <c r="L737" s="11">
        <v>2</v>
      </c>
      <c r="M737" s="13">
        <v>10</v>
      </c>
      <c r="N737" s="13">
        <v>10</v>
      </c>
      <c r="O737" s="13">
        <v>10</v>
      </c>
      <c r="P737" s="11">
        <v>7</v>
      </c>
      <c r="Q737" s="11">
        <v>2011</v>
      </c>
      <c r="R737" s="14">
        <v>5</v>
      </c>
      <c r="S737" s="10" t="s">
        <v>541</v>
      </c>
      <c r="T737" s="10" t="s">
        <v>624</v>
      </c>
      <c r="U737" s="13">
        <v>13</v>
      </c>
      <c r="V737" s="11">
        <v>2</v>
      </c>
      <c r="W737" s="13">
        <v>256</v>
      </c>
    </row>
    <row r="738" spans="1:23" x14ac:dyDescent="0.25">
      <c r="A738" s="9">
        <v>57337</v>
      </c>
      <c r="B738" s="10" t="s">
        <v>1507</v>
      </c>
      <c r="C738" s="9">
        <v>57444</v>
      </c>
      <c r="D738" s="10" t="s">
        <v>1518</v>
      </c>
      <c r="E738" s="11" t="s">
        <v>636</v>
      </c>
      <c r="F738" s="10" t="s">
        <v>926</v>
      </c>
      <c r="G738" s="12" t="s">
        <v>128</v>
      </c>
      <c r="H738" s="11" t="s">
        <v>36</v>
      </c>
      <c r="I738" s="11" t="s">
        <v>30</v>
      </c>
      <c r="J738" s="11" t="s">
        <v>31</v>
      </c>
      <c r="K738" s="11" t="s">
        <v>53</v>
      </c>
      <c r="L738" s="11">
        <v>2</v>
      </c>
      <c r="M738" s="13">
        <v>23</v>
      </c>
      <c r="N738" s="13">
        <v>23</v>
      </c>
      <c r="O738" s="13">
        <v>23</v>
      </c>
      <c r="P738" s="11">
        <v>12</v>
      </c>
      <c r="Q738" s="11">
        <v>2012</v>
      </c>
      <c r="R738" s="14">
        <v>10</v>
      </c>
      <c r="S738" s="10" t="s">
        <v>172</v>
      </c>
      <c r="T738" s="10" t="s">
        <v>817</v>
      </c>
      <c r="U738" s="13">
        <v>13.4</v>
      </c>
      <c r="V738" s="11">
        <v>2</v>
      </c>
      <c r="W738" s="13">
        <v>262.39999999999998</v>
      </c>
    </row>
    <row r="739" spans="1:23" x14ac:dyDescent="0.25">
      <c r="A739" s="9">
        <v>19740</v>
      </c>
      <c r="B739" s="10" t="s">
        <v>276</v>
      </c>
      <c r="C739" s="9">
        <v>57447</v>
      </c>
      <c r="D739" s="10" t="s">
        <v>1519</v>
      </c>
      <c r="E739" s="11" t="s">
        <v>473</v>
      </c>
      <c r="F739" s="10" t="s">
        <v>1520</v>
      </c>
      <c r="G739" s="12" t="s">
        <v>128</v>
      </c>
      <c r="H739" s="11" t="s">
        <v>36</v>
      </c>
      <c r="I739" s="11" t="s">
        <v>30</v>
      </c>
      <c r="J739" s="11" t="s">
        <v>31</v>
      </c>
      <c r="K739" s="11" t="s">
        <v>53</v>
      </c>
      <c r="L739" s="11">
        <v>2</v>
      </c>
      <c r="M739" s="13">
        <v>97.6</v>
      </c>
      <c r="N739" s="13">
        <v>97.6</v>
      </c>
      <c r="O739" s="13">
        <v>97.6</v>
      </c>
      <c r="P739" s="11">
        <v>8</v>
      </c>
      <c r="Q739" s="11">
        <v>2011</v>
      </c>
      <c r="R739" s="14">
        <v>61</v>
      </c>
      <c r="S739" s="10" t="s">
        <v>45</v>
      </c>
      <c r="T739" s="10" t="s">
        <v>1474</v>
      </c>
      <c r="U739" s="13">
        <v>16.100000000000001</v>
      </c>
      <c r="V739" s="11">
        <v>3</v>
      </c>
      <c r="W739" s="13">
        <v>262</v>
      </c>
    </row>
    <row r="740" spans="1:23" x14ac:dyDescent="0.25">
      <c r="A740" s="9">
        <v>15399</v>
      </c>
      <c r="B740" s="10" t="s">
        <v>456</v>
      </c>
      <c r="C740" s="9">
        <v>57449</v>
      </c>
      <c r="D740" s="10" t="s">
        <v>1521</v>
      </c>
      <c r="E740" s="11" t="s">
        <v>588</v>
      </c>
      <c r="F740" s="10" t="s">
        <v>1522</v>
      </c>
      <c r="G740" s="12" t="s">
        <v>128</v>
      </c>
      <c r="H740" s="11" t="s">
        <v>36</v>
      </c>
      <c r="I740" s="11" t="s">
        <v>30</v>
      </c>
      <c r="J740" s="11" t="s">
        <v>31</v>
      </c>
      <c r="K740" s="11" t="s">
        <v>53</v>
      </c>
      <c r="L740" s="11">
        <v>2</v>
      </c>
      <c r="M740" s="13">
        <v>302</v>
      </c>
      <c r="N740" s="13">
        <v>302</v>
      </c>
      <c r="O740" s="13">
        <v>302</v>
      </c>
      <c r="P740" s="11">
        <v>12</v>
      </c>
      <c r="Q740" s="11">
        <v>2011</v>
      </c>
      <c r="R740" s="14">
        <v>152</v>
      </c>
      <c r="S740" s="10" t="s">
        <v>541</v>
      </c>
      <c r="T740" s="10" t="s">
        <v>962</v>
      </c>
      <c r="U740" s="13">
        <v>15.7</v>
      </c>
      <c r="V740" s="11">
        <v>2</v>
      </c>
      <c r="W740" s="13">
        <v>323</v>
      </c>
    </row>
    <row r="741" spans="1:23" x14ac:dyDescent="0.25">
      <c r="A741" s="9">
        <v>19740</v>
      </c>
      <c r="B741" s="10" t="s">
        <v>276</v>
      </c>
      <c r="C741" s="9">
        <v>57459</v>
      </c>
      <c r="D741" s="10" t="s">
        <v>1523</v>
      </c>
      <c r="E741" s="11" t="s">
        <v>144</v>
      </c>
      <c r="F741" s="10" t="s">
        <v>199</v>
      </c>
      <c r="G741" s="12" t="s">
        <v>128</v>
      </c>
      <c r="H741" s="11" t="s">
        <v>36</v>
      </c>
      <c r="I741" s="11" t="s">
        <v>30</v>
      </c>
      <c r="J741" s="11" t="s">
        <v>31</v>
      </c>
      <c r="K741" s="11" t="s">
        <v>53</v>
      </c>
      <c r="L741" s="11">
        <v>2</v>
      </c>
      <c r="M741" s="13">
        <v>49</v>
      </c>
      <c r="N741" s="13">
        <v>49</v>
      </c>
      <c r="O741" s="13">
        <v>49</v>
      </c>
      <c r="P741" s="11">
        <v>2</v>
      </c>
      <c r="Q741" s="11">
        <v>2012</v>
      </c>
      <c r="R741" s="14">
        <v>49</v>
      </c>
      <c r="S741" s="10" t="s">
        <v>267</v>
      </c>
      <c r="T741" s="10" t="s">
        <v>392</v>
      </c>
      <c r="U741" s="13">
        <v>26.8</v>
      </c>
      <c r="V741" s="11">
        <v>1</v>
      </c>
      <c r="W741" s="13">
        <v>196.8</v>
      </c>
    </row>
    <row r="742" spans="1:23" x14ac:dyDescent="0.25">
      <c r="A742" s="9">
        <v>59139</v>
      </c>
      <c r="B742" s="10" t="s">
        <v>1524</v>
      </c>
      <c r="C742" s="9">
        <v>57463</v>
      </c>
      <c r="D742" s="10" t="s">
        <v>1525</v>
      </c>
      <c r="E742" s="11" t="s">
        <v>66</v>
      </c>
      <c r="F742" s="10" t="s">
        <v>67</v>
      </c>
      <c r="G742" s="12" t="s">
        <v>128</v>
      </c>
      <c r="H742" s="11" t="s">
        <v>36</v>
      </c>
      <c r="I742" s="11" t="s">
        <v>30</v>
      </c>
      <c r="J742" s="11" t="s">
        <v>31</v>
      </c>
      <c r="K742" s="11" t="s">
        <v>53</v>
      </c>
      <c r="L742" s="11">
        <v>2</v>
      </c>
      <c r="M742" s="13">
        <v>200</v>
      </c>
      <c r="N742" s="13">
        <v>200</v>
      </c>
      <c r="O742" s="13">
        <v>200</v>
      </c>
      <c r="P742" s="11">
        <v>6</v>
      </c>
      <c r="Q742" s="11">
        <v>2012</v>
      </c>
      <c r="R742" s="14">
        <v>113</v>
      </c>
      <c r="S742" s="10" t="s">
        <v>45</v>
      </c>
      <c r="T742" s="10" t="s">
        <v>46</v>
      </c>
      <c r="U742" s="13">
        <v>16.100000000000001</v>
      </c>
      <c r="V742" s="11">
        <v>2</v>
      </c>
      <c r="W742" s="13">
        <v>263</v>
      </c>
    </row>
    <row r="743" spans="1:23" x14ac:dyDescent="0.25">
      <c r="A743" s="9">
        <v>56786</v>
      </c>
      <c r="B743" s="10" t="s">
        <v>1526</v>
      </c>
      <c r="C743" s="9">
        <v>57468</v>
      </c>
      <c r="D743" s="10" t="s">
        <v>1526</v>
      </c>
      <c r="E743" s="11" t="s">
        <v>72</v>
      </c>
      <c r="F743" s="10" t="s">
        <v>1003</v>
      </c>
      <c r="G743" s="12" t="s">
        <v>1452</v>
      </c>
      <c r="H743" s="11" t="s">
        <v>36</v>
      </c>
      <c r="I743" s="11" t="s">
        <v>30</v>
      </c>
      <c r="J743" s="11" t="s">
        <v>31</v>
      </c>
      <c r="K743" s="11" t="s">
        <v>53</v>
      </c>
      <c r="L743" s="11">
        <v>2</v>
      </c>
      <c r="M743" s="13">
        <v>66</v>
      </c>
      <c r="N743" s="13">
        <v>66</v>
      </c>
      <c r="O743" s="13">
        <v>66</v>
      </c>
      <c r="P743" s="11">
        <v>12</v>
      </c>
      <c r="Q743" s="11">
        <v>2009</v>
      </c>
      <c r="R743" s="14">
        <v>44</v>
      </c>
      <c r="S743" s="10" t="s">
        <v>45</v>
      </c>
      <c r="T743" s="10" t="s">
        <v>46</v>
      </c>
      <c r="U743" s="13">
        <v>16.8</v>
      </c>
      <c r="V743" s="11">
        <v>2</v>
      </c>
      <c r="W743" s="13">
        <v>262.5</v>
      </c>
    </row>
    <row r="744" spans="1:23" x14ac:dyDescent="0.25">
      <c r="A744" s="9">
        <v>56787</v>
      </c>
      <c r="B744" s="10" t="s">
        <v>1527</v>
      </c>
      <c r="C744" s="9">
        <v>57469</v>
      </c>
      <c r="D744" s="10" t="s">
        <v>1527</v>
      </c>
      <c r="E744" s="11" t="s">
        <v>72</v>
      </c>
      <c r="F744" s="10" t="s">
        <v>1528</v>
      </c>
      <c r="G744" s="12" t="s">
        <v>1452</v>
      </c>
      <c r="H744" s="11" t="s">
        <v>36</v>
      </c>
      <c r="I744" s="11" t="s">
        <v>30</v>
      </c>
      <c r="J744" s="11" t="s">
        <v>31</v>
      </c>
      <c r="K744" s="11" t="s">
        <v>53</v>
      </c>
      <c r="L744" s="11">
        <v>2</v>
      </c>
      <c r="M744" s="13">
        <v>150</v>
      </c>
      <c r="N744" s="13">
        <v>150</v>
      </c>
      <c r="O744" s="13">
        <v>150</v>
      </c>
      <c r="P744" s="11">
        <v>12</v>
      </c>
      <c r="Q744" s="11">
        <v>2009</v>
      </c>
      <c r="R744" s="14">
        <v>100</v>
      </c>
      <c r="S744" s="10" t="s">
        <v>45</v>
      </c>
      <c r="T744" s="10" t="s">
        <v>46</v>
      </c>
      <c r="U744" s="13">
        <v>16.8</v>
      </c>
      <c r="V744" s="11">
        <v>3</v>
      </c>
      <c r="W744" s="13">
        <v>262.5</v>
      </c>
    </row>
    <row r="745" spans="1:23" x14ac:dyDescent="0.25">
      <c r="A745" s="9">
        <v>56790</v>
      </c>
      <c r="B745" s="10" t="s">
        <v>1529</v>
      </c>
      <c r="C745" s="9">
        <v>57474</v>
      </c>
      <c r="D745" s="10" t="s">
        <v>1530</v>
      </c>
      <c r="E745" s="11" t="s">
        <v>317</v>
      </c>
      <c r="F745" s="10" t="s">
        <v>1531</v>
      </c>
      <c r="G745" s="12" t="s">
        <v>128</v>
      </c>
      <c r="H745" s="11" t="s">
        <v>36</v>
      </c>
      <c r="I745" s="11" t="s">
        <v>30</v>
      </c>
      <c r="J745" s="11" t="s">
        <v>31</v>
      </c>
      <c r="K745" s="11" t="s">
        <v>53</v>
      </c>
      <c r="L745" s="11">
        <v>2</v>
      </c>
      <c r="M745" s="13">
        <v>10</v>
      </c>
      <c r="N745" s="13">
        <v>10</v>
      </c>
      <c r="O745" s="13">
        <v>10</v>
      </c>
      <c r="P745" s="11">
        <v>7</v>
      </c>
      <c r="Q745" s="11">
        <v>2011</v>
      </c>
      <c r="R745" s="14">
        <v>5</v>
      </c>
      <c r="S745" s="10" t="s">
        <v>1532</v>
      </c>
      <c r="T745" s="10" t="s">
        <v>1533</v>
      </c>
      <c r="U745" s="13">
        <v>18.5</v>
      </c>
      <c r="V745" s="11">
        <v>2</v>
      </c>
      <c r="W745" s="13">
        <v>255.9</v>
      </c>
    </row>
    <row r="746" spans="1:23" x14ac:dyDescent="0.25">
      <c r="A746" s="9">
        <v>15399</v>
      </c>
      <c r="B746" s="10" t="s">
        <v>456</v>
      </c>
      <c r="C746" s="9">
        <v>57484</v>
      </c>
      <c r="D746" s="10" t="s">
        <v>1534</v>
      </c>
      <c r="E746" s="11" t="s">
        <v>144</v>
      </c>
      <c r="F746" s="10" t="s">
        <v>205</v>
      </c>
      <c r="G746" s="12" t="s">
        <v>237</v>
      </c>
      <c r="H746" s="11" t="s">
        <v>36</v>
      </c>
      <c r="I746" s="11" t="s">
        <v>30</v>
      </c>
      <c r="J746" s="11" t="s">
        <v>31</v>
      </c>
      <c r="K746" s="11" t="s">
        <v>53</v>
      </c>
      <c r="L746" s="11">
        <v>2</v>
      </c>
      <c r="M746" s="13">
        <v>189</v>
      </c>
      <c r="N746" s="13">
        <v>189</v>
      </c>
      <c r="O746" s="13">
        <v>189</v>
      </c>
      <c r="P746" s="11">
        <v>12</v>
      </c>
      <c r="Q746" s="11">
        <v>2012</v>
      </c>
      <c r="R746" s="14">
        <v>126</v>
      </c>
      <c r="S746" s="10" t="s">
        <v>45</v>
      </c>
      <c r="T746" s="10" t="s">
        <v>75</v>
      </c>
      <c r="U746" s="13">
        <v>20</v>
      </c>
      <c r="V746" s="11">
        <v>2</v>
      </c>
      <c r="W746" s="13">
        <v>213</v>
      </c>
    </row>
    <row r="747" spans="1:23" x14ac:dyDescent="0.25">
      <c r="A747" s="9">
        <v>56215</v>
      </c>
      <c r="B747" s="10" t="s">
        <v>712</v>
      </c>
      <c r="C747" s="9">
        <v>57493</v>
      </c>
      <c r="D747" s="10" t="s">
        <v>1535</v>
      </c>
      <c r="E747" s="11" t="s">
        <v>66</v>
      </c>
      <c r="F747" s="10" t="s">
        <v>1536</v>
      </c>
      <c r="G747" s="12" t="s">
        <v>1537</v>
      </c>
      <c r="H747" s="11" t="s">
        <v>36</v>
      </c>
      <c r="I747" s="11" t="s">
        <v>30</v>
      </c>
      <c r="J747" s="11" t="s">
        <v>31</v>
      </c>
      <c r="K747" s="11" t="s">
        <v>53</v>
      </c>
      <c r="L747" s="11">
        <v>2</v>
      </c>
      <c r="M747" s="13">
        <v>150.4</v>
      </c>
      <c r="N747" s="13">
        <v>150.4</v>
      </c>
      <c r="O747" s="13">
        <v>150.4</v>
      </c>
      <c r="P747" s="11">
        <v>10</v>
      </c>
      <c r="Q747" s="11">
        <v>2011</v>
      </c>
      <c r="R747" s="14">
        <v>94</v>
      </c>
      <c r="S747" s="10" t="s">
        <v>45</v>
      </c>
      <c r="T747" s="10" t="s">
        <v>1321</v>
      </c>
      <c r="U747" s="13">
        <v>16.600000000000001</v>
      </c>
      <c r="V747" s="11">
        <v>2</v>
      </c>
      <c r="W747" s="13">
        <v>262.39999999999998</v>
      </c>
    </row>
    <row r="748" spans="1:23" x14ac:dyDescent="0.25">
      <c r="A748" s="9">
        <v>12341</v>
      </c>
      <c r="B748" s="10" t="s">
        <v>592</v>
      </c>
      <c r="C748" s="9">
        <v>57500</v>
      </c>
      <c r="D748" s="10" t="s">
        <v>1538</v>
      </c>
      <c r="E748" s="11" t="s">
        <v>72</v>
      </c>
      <c r="F748" s="10" t="s">
        <v>1539</v>
      </c>
      <c r="G748" s="12" t="s">
        <v>1540</v>
      </c>
      <c r="H748" s="11" t="s">
        <v>36</v>
      </c>
      <c r="I748" s="11" t="s">
        <v>30</v>
      </c>
      <c r="J748" s="11" t="s">
        <v>31</v>
      </c>
      <c r="K748" s="11" t="s">
        <v>32</v>
      </c>
      <c r="L748" s="11">
        <v>1</v>
      </c>
      <c r="M748" s="13">
        <v>119.6</v>
      </c>
      <c r="N748" s="13">
        <v>119.6</v>
      </c>
      <c r="O748" s="13">
        <v>119.6</v>
      </c>
      <c r="P748" s="11">
        <v>12</v>
      </c>
      <c r="Q748" s="11">
        <v>2011</v>
      </c>
      <c r="R748" s="14">
        <v>52</v>
      </c>
      <c r="S748" s="10" t="s">
        <v>172</v>
      </c>
      <c r="T748" s="10" t="s">
        <v>817</v>
      </c>
      <c r="U748" s="13">
        <v>16.8</v>
      </c>
      <c r="V748" s="11">
        <v>3</v>
      </c>
      <c r="W748" s="13">
        <v>262.39999999999998</v>
      </c>
    </row>
    <row r="749" spans="1:23" x14ac:dyDescent="0.25">
      <c r="A749" s="9">
        <v>12341</v>
      </c>
      <c r="B749" s="10" t="s">
        <v>592</v>
      </c>
      <c r="C749" s="9">
        <v>57501</v>
      </c>
      <c r="D749" s="10" t="s">
        <v>1541</v>
      </c>
      <c r="E749" s="11" t="s">
        <v>72</v>
      </c>
      <c r="F749" s="10" t="s">
        <v>1542</v>
      </c>
      <c r="G749" s="12" t="s">
        <v>1543</v>
      </c>
      <c r="H749" s="11" t="s">
        <v>36</v>
      </c>
      <c r="I749" s="11" t="s">
        <v>30</v>
      </c>
      <c r="J749" s="11" t="s">
        <v>31</v>
      </c>
      <c r="K749" s="11" t="s">
        <v>32</v>
      </c>
      <c r="L749" s="11">
        <v>1</v>
      </c>
      <c r="M749" s="13">
        <v>443.9</v>
      </c>
      <c r="N749" s="13">
        <v>443.9</v>
      </c>
      <c r="O749" s="13">
        <v>443.9</v>
      </c>
      <c r="P749" s="11">
        <v>12</v>
      </c>
      <c r="Q749" s="11">
        <v>2011</v>
      </c>
      <c r="R749" s="14">
        <v>193</v>
      </c>
      <c r="S749" s="10" t="s">
        <v>172</v>
      </c>
      <c r="T749" s="10" t="s">
        <v>817</v>
      </c>
      <c r="U749" s="13">
        <v>16.8</v>
      </c>
      <c r="V749" s="11">
        <v>3</v>
      </c>
      <c r="W749" s="13">
        <v>262.39999999999998</v>
      </c>
    </row>
    <row r="750" spans="1:23" x14ac:dyDescent="0.25">
      <c r="A750" s="9">
        <v>56545</v>
      </c>
      <c r="B750" s="10" t="s">
        <v>948</v>
      </c>
      <c r="C750" s="9">
        <v>57514</v>
      </c>
      <c r="D750" s="10" t="s">
        <v>1544</v>
      </c>
      <c r="E750" s="11" t="s">
        <v>144</v>
      </c>
      <c r="F750" s="10" t="s">
        <v>1545</v>
      </c>
      <c r="G750" s="12" t="s">
        <v>1332</v>
      </c>
      <c r="H750" s="11" t="s">
        <v>36</v>
      </c>
      <c r="I750" s="11" t="s">
        <v>30</v>
      </c>
      <c r="J750" s="11" t="s">
        <v>31</v>
      </c>
      <c r="K750" s="11" t="s">
        <v>53</v>
      </c>
      <c r="L750" s="11">
        <v>2</v>
      </c>
      <c r="M750" s="13">
        <v>265.39999999999998</v>
      </c>
      <c r="N750" s="13">
        <v>265.39999999999998</v>
      </c>
      <c r="O750" s="13">
        <v>265.39999999999998</v>
      </c>
      <c r="P750" s="11">
        <v>12</v>
      </c>
      <c r="Q750" s="11">
        <v>2012</v>
      </c>
      <c r="R750" s="14">
        <v>112</v>
      </c>
      <c r="S750" s="10" t="s">
        <v>172</v>
      </c>
      <c r="T750" s="10" t="s">
        <v>1344</v>
      </c>
      <c r="U750" s="13">
        <v>19</v>
      </c>
      <c r="V750" s="11">
        <v>2</v>
      </c>
      <c r="W750" s="13">
        <v>262.39999999999998</v>
      </c>
    </row>
    <row r="751" spans="1:23" x14ac:dyDescent="0.25">
      <c r="A751" s="9">
        <v>56627</v>
      </c>
      <c r="B751" s="10" t="s">
        <v>1393</v>
      </c>
      <c r="C751" s="9">
        <v>57516</v>
      </c>
      <c r="D751" s="10" t="s">
        <v>1546</v>
      </c>
      <c r="E751" s="11" t="s">
        <v>510</v>
      </c>
      <c r="F751" s="10" t="s">
        <v>1547</v>
      </c>
      <c r="G751" s="12" t="s">
        <v>1548</v>
      </c>
      <c r="H751" s="11" t="s">
        <v>36</v>
      </c>
      <c r="I751" s="11" t="s">
        <v>30</v>
      </c>
      <c r="J751" s="11" t="s">
        <v>31</v>
      </c>
      <c r="K751" s="11" t="s">
        <v>53</v>
      </c>
      <c r="L751" s="11">
        <v>2</v>
      </c>
      <c r="M751" s="13">
        <v>80</v>
      </c>
      <c r="N751" s="13">
        <v>80</v>
      </c>
      <c r="O751" s="13">
        <v>80</v>
      </c>
      <c r="P751" s="11">
        <v>9</v>
      </c>
      <c r="Q751" s="11">
        <v>2012</v>
      </c>
      <c r="R751" s="14">
        <v>40</v>
      </c>
      <c r="S751" s="10" t="s">
        <v>86</v>
      </c>
      <c r="T751" s="10" t="s">
        <v>1549</v>
      </c>
      <c r="U751" s="13">
        <v>18.899999999999999</v>
      </c>
      <c r="V751" s="11">
        <v>2</v>
      </c>
      <c r="W751" s="13">
        <v>262.5</v>
      </c>
    </row>
    <row r="752" spans="1:23" x14ac:dyDescent="0.25">
      <c r="A752" s="9">
        <v>56627</v>
      </c>
      <c r="B752" s="10" t="s">
        <v>1393</v>
      </c>
      <c r="C752" s="9">
        <v>57517</v>
      </c>
      <c r="D752" s="10" t="s">
        <v>1550</v>
      </c>
      <c r="E752" s="11" t="s">
        <v>317</v>
      </c>
      <c r="F752" s="10" t="s">
        <v>584</v>
      </c>
      <c r="G752" s="12" t="s">
        <v>1551</v>
      </c>
      <c r="H752" s="11" t="s">
        <v>36</v>
      </c>
      <c r="I752" s="11" t="s">
        <v>30</v>
      </c>
      <c r="J752" s="11" t="s">
        <v>31</v>
      </c>
      <c r="K752" s="11" t="s">
        <v>53</v>
      </c>
      <c r="L752" s="11">
        <v>2</v>
      </c>
      <c r="M752" s="13">
        <v>20</v>
      </c>
      <c r="N752" s="13">
        <v>20</v>
      </c>
      <c r="O752" s="13">
        <v>20</v>
      </c>
      <c r="P752" s="11">
        <v>2</v>
      </c>
      <c r="Q752" s="11">
        <v>2012</v>
      </c>
      <c r="R752" s="14">
        <v>10</v>
      </c>
      <c r="S752" s="10" t="s">
        <v>86</v>
      </c>
      <c r="T752" s="10" t="s">
        <v>87</v>
      </c>
      <c r="U752" s="13">
        <v>19.2</v>
      </c>
      <c r="V752" s="11">
        <v>2</v>
      </c>
      <c r="W752" s="13">
        <v>262.5</v>
      </c>
    </row>
    <row r="753" spans="1:23" x14ac:dyDescent="0.25">
      <c r="A753" s="9">
        <v>55963</v>
      </c>
      <c r="B753" s="10" t="s">
        <v>1007</v>
      </c>
      <c r="C753" s="9">
        <v>57520</v>
      </c>
      <c r="D753" s="10" t="s">
        <v>1552</v>
      </c>
      <c r="E753" s="11" t="s">
        <v>317</v>
      </c>
      <c r="F753" s="10" t="s">
        <v>1553</v>
      </c>
      <c r="G753" s="12" t="s">
        <v>128</v>
      </c>
      <c r="H753" s="11" t="s">
        <v>36</v>
      </c>
      <c r="I753" s="11" t="s">
        <v>30</v>
      </c>
      <c r="J753" s="11" t="s">
        <v>31</v>
      </c>
      <c r="K753" s="11" t="s">
        <v>53</v>
      </c>
      <c r="L753" s="11">
        <v>2</v>
      </c>
      <c r="M753" s="13">
        <v>225</v>
      </c>
      <c r="N753" s="13">
        <v>225</v>
      </c>
      <c r="O753" s="13">
        <v>225</v>
      </c>
      <c r="P753" s="11">
        <v>12</v>
      </c>
      <c r="Q753" s="11">
        <v>2011</v>
      </c>
      <c r="R753" s="14">
        <v>90</v>
      </c>
      <c r="S753" s="10" t="s">
        <v>255</v>
      </c>
      <c r="T753" s="10" t="s">
        <v>850</v>
      </c>
      <c r="U753" s="13">
        <v>19</v>
      </c>
      <c r="V753" s="11">
        <v>2</v>
      </c>
      <c r="W753" s="13">
        <v>262.39999999999998</v>
      </c>
    </row>
    <row r="754" spans="1:23" x14ac:dyDescent="0.25">
      <c r="A754" s="9">
        <v>56865</v>
      </c>
      <c r="B754" s="10" t="s">
        <v>1554</v>
      </c>
      <c r="C754" s="9">
        <v>57526</v>
      </c>
      <c r="D754" s="10" t="s">
        <v>1555</v>
      </c>
      <c r="E754" s="11" t="s">
        <v>322</v>
      </c>
      <c r="F754" s="10" t="s">
        <v>410</v>
      </c>
      <c r="G754" s="12" t="s">
        <v>1556</v>
      </c>
      <c r="H754" s="11" t="s">
        <v>36</v>
      </c>
      <c r="I754" s="11" t="s">
        <v>30</v>
      </c>
      <c r="J754" s="11" t="s">
        <v>31</v>
      </c>
      <c r="K754" s="11" t="s">
        <v>53</v>
      </c>
      <c r="L754" s="11">
        <v>2</v>
      </c>
      <c r="M754" s="13">
        <v>265</v>
      </c>
      <c r="N754" s="13">
        <v>265</v>
      </c>
      <c r="O754" s="13">
        <v>265</v>
      </c>
      <c r="P754" s="11">
        <v>2</v>
      </c>
      <c r="Q754" s="11">
        <v>2012</v>
      </c>
      <c r="R754" s="14">
        <v>106</v>
      </c>
      <c r="S754" s="10" t="s">
        <v>45</v>
      </c>
      <c r="T754" s="10" t="s">
        <v>1557</v>
      </c>
      <c r="U754" s="13">
        <v>26.8</v>
      </c>
      <c r="V754" s="11">
        <v>2</v>
      </c>
      <c r="W754" s="13">
        <v>279</v>
      </c>
    </row>
    <row r="755" spans="1:23" x14ac:dyDescent="0.25">
      <c r="A755" s="9">
        <v>56868</v>
      </c>
      <c r="B755" s="10" t="s">
        <v>1558</v>
      </c>
      <c r="C755" s="9">
        <v>57529</v>
      </c>
      <c r="D755" s="10" t="s">
        <v>1559</v>
      </c>
      <c r="E755" s="11" t="s">
        <v>695</v>
      </c>
      <c r="F755" s="10" t="s">
        <v>1227</v>
      </c>
      <c r="G755" s="12" t="s">
        <v>128</v>
      </c>
      <c r="H755" s="11" t="s">
        <v>36</v>
      </c>
      <c r="I755" s="11" t="s">
        <v>30</v>
      </c>
      <c r="J755" s="11" t="s">
        <v>31</v>
      </c>
      <c r="K755" s="11" t="s">
        <v>53</v>
      </c>
      <c r="L755" s="11">
        <v>2</v>
      </c>
      <c r="M755" s="13">
        <v>69</v>
      </c>
      <c r="N755" s="13">
        <v>69</v>
      </c>
      <c r="O755" s="13">
        <v>69</v>
      </c>
      <c r="P755" s="11">
        <v>11</v>
      </c>
      <c r="Q755" s="11">
        <v>2012</v>
      </c>
      <c r="R755" s="14">
        <v>30</v>
      </c>
      <c r="S755" s="10" t="s">
        <v>172</v>
      </c>
      <c r="T755" s="10" t="s">
        <v>817</v>
      </c>
      <c r="U755" s="13">
        <v>13</v>
      </c>
      <c r="V755" s="11">
        <v>2</v>
      </c>
      <c r="W755" s="13">
        <v>326</v>
      </c>
    </row>
    <row r="756" spans="1:23" x14ac:dyDescent="0.25">
      <c r="A756" s="9">
        <v>60453</v>
      </c>
      <c r="B756" s="10" t="s">
        <v>1194</v>
      </c>
      <c r="C756" s="9">
        <v>57530</v>
      </c>
      <c r="D756" s="10" t="s">
        <v>1560</v>
      </c>
      <c r="E756" s="11" t="s">
        <v>170</v>
      </c>
      <c r="F756" s="10" t="s">
        <v>1561</v>
      </c>
      <c r="G756" s="12" t="s">
        <v>128</v>
      </c>
      <c r="H756" s="11" t="s">
        <v>36</v>
      </c>
      <c r="I756" s="11" t="s">
        <v>30</v>
      </c>
      <c r="J756" s="11" t="s">
        <v>31</v>
      </c>
      <c r="K756" s="11" t="s">
        <v>53</v>
      </c>
      <c r="L756" s="11">
        <v>2</v>
      </c>
      <c r="M756" s="13">
        <v>105.3</v>
      </c>
      <c r="N756" s="13">
        <v>105.3</v>
      </c>
      <c r="O756" s="13">
        <v>105.3</v>
      </c>
      <c r="P756" s="11">
        <v>12</v>
      </c>
      <c r="Q756" s="11">
        <v>2012</v>
      </c>
      <c r="R756" s="14">
        <v>58</v>
      </c>
      <c r="S756" s="10" t="s">
        <v>54</v>
      </c>
      <c r="T756" s="10" t="s">
        <v>954</v>
      </c>
      <c r="U756" s="13">
        <v>17</v>
      </c>
      <c r="V756" s="11">
        <v>3</v>
      </c>
      <c r="W756" s="13">
        <v>262</v>
      </c>
    </row>
    <row r="757" spans="1:23" x14ac:dyDescent="0.25">
      <c r="A757" s="9">
        <v>60453</v>
      </c>
      <c r="B757" s="10" t="s">
        <v>1194</v>
      </c>
      <c r="C757" s="9">
        <v>57531</v>
      </c>
      <c r="D757" s="10" t="s">
        <v>1562</v>
      </c>
      <c r="E757" s="11" t="s">
        <v>776</v>
      </c>
      <c r="F757" s="10" t="s">
        <v>1563</v>
      </c>
      <c r="G757" s="12" t="s">
        <v>128</v>
      </c>
      <c r="H757" s="11" t="s">
        <v>36</v>
      </c>
      <c r="I757" s="11" t="s">
        <v>30</v>
      </c>
      <c r="J757" s="11" t="s">
        <v>31</v>
      </c>
      <c r="K757" s="11" t="s">
        <v>53</v>
      </c>
      <c r="L757" s="11">
        <v>2</v>
      </c>
      <c r="M757" s="13">
        <v>186</v>
      </c>
      <c r="N757" s="13">
        <v>186</v>
      </c>
      <c r="O757" s="13">
        <v>186</v>
      </c>
      <c r="P757" s="11">
        <v>12</v>
      </c>
      <c r="Q757" s="11">
        <v>2016</v>
      </c>
      <c r="R757" s="14">
        <v>56</v>
      </c>
      <c r="S757" s="10" t="s">
        <v>54</v>
      </c>
      <c r="T757" s="10" t="s">
        <v>1564</v>
      </c>
      <c r="U757" s="13">
        <v>22.4</v>
      </c>
      <c r="V757" s="11">
        <v>1</v>
      </c>
      <c r="W757" s="13">
        <v>277</v>
      </c>
    </row>
    <row r="758" spans="1:23" x14ac:dyDescent="0.25">
      <c r="A758" s="9">
        <v>56874</v>
      </c>
      <c r="B758" s="10" t="s">
        <v>1565</v>
      </c>
      <c r="C758" s="9">
        <v>57547</v>
      </c>
      <c r="D758" s="10" t="s">
        <v>1565</v>
      </c>
      <c r="E758" s="11" t="s">
        <v>78</v>
      </c>
      <c r="F758" s="10" t="s">
        <v>1566</v>
      </c>
      <c r="G758" s="12" t="s">
        <v>1567</v>
      </c>
      <c r="H758" s="11" t="s">
        <v>288</v>
      </c>
      <c r="I758" s="11" t="s">
        <v>30</v>
      </c>
      <c r="J758" s="11" t="s">
        <v>31</v>
      </c>
      <c r="K758" s="11" t="s">
        <v>53</v>
      </c>
      <c r="L758" s="11">
        <v>2</v>
      </c>
      <c r="M758" s="13">
        <v>1.5</v>
      </c>
      <c r="N758" s="13">
        <v>0.5</v>
      </c>
      <c r="O758" s="13">
        <v>0.4</v>
      </c>
      <c r="P758" s="11">
        <v>10</v>
      </c>
      <c r="Q758" s="11">
        <v>2011</v>
      </c>
      <c r="R758" s="14">
        <v>2</v>
      </c>
      <c r="S758" s="10" t="s">
        <v>1568</v>
      </c>
      <c r="T758" s="10" t="s">
        <v>1569</v>
      </c>
      <c r="U758" s="13">
        <v>14</v>
      </c>
      <c r="V758" s="11">
        <v>3</v>
      </c>
      <c r="W758" s="13">
        <v>223</v>
      </c>
    </row>
    <row r="759" spans="1:23" x14ac:dyDescent="0.25">
      <c r="A759" s="9">
        <v>56865</v>
      </c>
      <c r="B759" s="10" t="s">
        <v>1554</v>
      </c>
      <c r="C759" s="9">
        <v>57549</v>
      </c>
      <c r="D759" s="10" t="s">
        <v>1570</v>
      </c>
      <c r="E759" s="11" t="s">
        <v>322</v>
      </c>
      <c r="F759" s="10" t="s">
        <v>410</v>
      </c>
      <c r="G759" s="12" t="s">
        <v>1571</v>
      </c>
      <c r="H759" s="11" t="s">
        <v>36</v>
      </c>
      <c r="I759" s="11" t="s">
        <v>30</v>
      </c>
      <c r="J759" s="11" t="s">
        <v>31</v>
      </c>
      <c r="K759" s="11" t="s">
        <v>53</v>
      </c>
      <c r="L759" s="11">
        <v>2</v>
      </c>
      <c r="M759" s="13">
        <v>290</v>
      </c>
      <c r="N759" s="13">
        <v>290</v>
      </c>
      <c r="O759" s="13">
        <v>290</v>
      </c>
      <c r="P759" s="11">
        <v>7</v>
      </c>
      <c r="Q759" s="11">
        <v>2012</v>
      </c>
      <c r="R759" s="14">
        <v>116</v>
      </c>
      <c r="S759" s="10" t="s">
        <v>45</v>
      </c>
      <c r="T759" s="10" t="s">
        <v>1557</v>
      </c>
      <c r="U759" s="13">
        <v>26.8</v>
      </c>
      <c r="V759" s="11">
        <v>2</v>
      </c>
      <c r="W759" s="13">
        <v>279</v>
      </c>
    </row>
    <row r="760" spans="1:23" x14ac:dyDescent="0.25">
      <c r="A760" s="9">
        <v>56865</v>
      </c>
      <c r="B760" s="10" t="s">
        <v>1554</v>
      </c>
      <c r="C760" s="9">
        <v>57550</v>
      </c>
      <c r="D760" s="10" t="s">
        <v>1572</v>
      </c>
      <c r="E760" s="11" t="s">
        <v>322</v>
      </c>
      <c r="F760" s="10" t="s">
        <v>410</v>
      </c>
      <c r="G760" s="12" t="s">
        <v>1573</v>
      </c>
      <c r="H760" s="11" t="s">
        <v>36</v>
      </c>
      <c r="I760" s="11" t="s">
        <v>30</v>
      </c>
      <c r="J760" s="11" t="s">
        <v>31</v>
      </c>
      <c r="K760" s="11" t="s">
        <v>53</v>
      </c>
      <c r="L760" s="11">
        <v>2</v>
      </c>
      <c r="M760" s="13">
        <v>290</v>
      </c>
      <c r="N760" s="13">
        <v>290</v>
      </c>
      <c r="O760" s="13">
        <v>290</v>
      </c>
      <c r="P760" s="11">
        <v>7</v>
      </c>
      <c r="Q760" s="11">
        <v>2012</v>
      </c>
      <c r="R760" s="14">
        <v>116</v>
      </c>
      <c r="S760" s="10" t="s">
        <v>45</v>
      </c>
      <c r="T760" s="10" t="s">
        <v>1557</v>
      </c>
      <c r="U760" s="13">
        <v>26.8</v>
      </c>
      <c r="V760" s="11">
        <v>2</v>
      </c>
      <c r="W760" s="13">
        <v>279</v>
      </c>
    </row>
    <row r="761" spans="1:23" x14ac:dyDescent="0.25">
      <c r="A761" s="9">
        <v>56891</v>
      </c>
      <c r="B761" s="10" t="s">
        <v>1574</v>
      </c>
      <c r="C761" s="9">
        <v>57553</v>
      </c>
      <c r="D761" s="10" t="s">
        <v>1575</v>
      </c>
      <c r="E761" s="11" t="s">
        <v>126</v>
      </c>
      <c r="F761" s="10" t="s">
        <v>545</v>
      </c>
      <c r="G761" s="12" t="s">
        <v>128</v>
      </c>
      <c r="H761" s="11" t="s">
        <v>36</v>
      </c>
      <c r="I761" s="11" t="s">
        <v>30</v>
      </c>
      <c r="J761" s="11" t="s">
        <v>31</v>
      </c>
      <c r="K761" s="11" t="s">
        <v>53</v>
      </c>
      <c r="L761" s="11">
        <v>2</v>
      </c>
      <c r="M761" s="13">
        <v>20</v>
      </c>
      <c r="N761" s="13">
        <v>20</v>
      </c>
      <c r="O761" s="13">
        <v>20</v>
      </c>
      <c r="P761" s="11">
        <v>11</v>
      </c>
      <c r="Q761" s="11">
        <v>2010</v>
      </c>
      <c r="R761" s="14">
        <v>8</v>
      </c>
      <c r="S761" s="10" t="s">
        <v>189</v>
      </c>
      <c r="T761" s="10" t="s">
        <v>1502</v>
      </c>
      <c r="U761" s="13">
        <v>16.5</v>
      </c>
      <c r="V761" s="11">
        <v>2</v>
      </c>
      <c r="W761" s="13">
        <v>272</v>
      </c>
    </row>
    <row r="762" spans="1:23" x14ac:dyDescent="0.25">
      <c r="A762" s="9">
        <v>58270</v>
      </c>
      <c r="B762" s="10" t="s">
        <v>1576</v>
      </c>
      <c r="C762" s="9">
        <v>57566</v>
      </c>
      <c r="D762" s="10" t="s">
        <v>1577</v>
      </c>
      <c r="E762" s="11" t="s">
        <v>144</v>
      </c>
      <c r="F762" s="10" t="s">
        <v>205</v>
      </c>
      <c r="G762" s="12" t="s">
        <v>1578</v>
      </c>
      <c r="H762" s="11" t="s">
        <v>36</v>
      </c>
      <c r="I762" s="11" t="s">
        <v>30</v>
      </c>
      <c r="J762" s="11" t="s">
        <v>31</v>
      </c>
      <c r="K762" s="11" t="s">
        <v>53</v>
      </c>
      <c r="L762" s="11">
        <v>2</v>
      </c>
      <c r="M762" s="13">
        <v>1.8</v>
      </c>
      <c r="N762" s="13">
        <v>1.8</v>
      </c>
      <c r="O762" s="13">
        <v>1.8</v>
      </c>
      <c r="P762" s="11">
        <v>5</v>
      </c>
      <c r="Q762" s="11">
        <v>2014</v>
      </c>
      <c r="R762" s="14">
        <v>1</v>
      </c>
      <c r="S762" s="10" t="s">
        <v>45</v>
      </c>
      <c r="T762" s="10" t="s">
        <v>1015</v>
      </c>
      <c r="U762" s="13">
        <v>17.899999999999999</v>
      </c>
      <c r="V762" s="11">
        <v>2</v>
      </c>
      <c r="W762" s="13">
        <v>314.89999999999998</v>
      </c>
    </row>
    <row r="763" spans="1:23" x14ac:dyDescent="0.25">
      <c r="A763" s="9">
        <v>56909</v>
      </c>
      <c r="B763" s="10" t="s">
        <v>1579</v>
      </c>
      <c r="C763" s="9">
        <v>57568</v>
      </c>
      <c r="D763" s="10" t="s">
        <v>1580</v>
      </c>
      <c r="E763" s="11" t="s">
        <v>776</v>
      </c>
      <c r="F763" s="10" t="s">
        <v>1581</v>
      </c>
      <c r="G763" s="12" t="s">
        <v>1582</v>
      </c>
      <c r="H763" s="11" t="s">
        <v>36</v>
      </c>
      <c r="I763" s="11" t="s">
        <v>30</v>
      </c>
      <c r="J763" s="11" t="s">
        <v>31</v>
      </c>
      <c r="K763" s="11" t="s">
        <v>53</v>
      </c>
      <c r="L763" s="11">
        <v>2</v>
      </c>
      <c r="M763" s="13">
        <v>50.6</v>
      </c>
      <c r="N763" s="13">
        <v>50.6</v>
      </c>
      <c r="O763" s="13">
        <v>50.6</v>
      </c>
      <c r="P763" s="11">
        <v>1</v>
      </c>
      <c r="Q763" s="11">
        <v>2012</v>
      </c>
      <c r="R763" s="14">
        <v>22</v>
      </c>
      <c r="S763" s="10" t="s">
        <v>172</v>
      </c>
      <c r="T763" s="10" t="s">
        <v>620</v>
      </c>
      <c r="U763" s="13">
        <v>17</v>
      </c>
      <c r="V763" s="11">
        <v>2</v>
      </c>
      <c r="W763" s="13">
        <v>262.39999999999998</v>
      </c>
    </row>
    <row r="764" spans="1:23" x14ac:dyDescent="0.25">
      <c r="A764" s="9">
        <v>56912</v>
      </c>
      <c r="B764" s="10" t="s">
        <v>1583</v>
      </c>
      <c r="C764" s="9">
        <v>57570</v>
      </c>
      <c r="D764" s="10" t="s">
        <v>1584</v>
      </c>
      <c r="E764" s="11" t="s">
        <v>588</v>
      </c>
      <c r="F764" s="10" t="s">
        <v>1522</v>
      </c>
      <c r="G764" s="12" t="s">
        <v>1332</v>
      </c>
      <c r="H764" s="11" t="s">
        <v>36</v>
      </c>
      <c r="I764" s="11" t="s">
        <v>30</v>
      </c>
      <c r="J764" s="11" t="s">
        <v>31</v>
      </c>
      <c r="K764" s="11" t="s">
        <v>1585</v>
      </c>
      <c r="L764" s="11">
        <v>6</v>
      </c>
      <c r="M764" s="13">
        <v>4.5</v>
      </c>
      <c r="N764" s="13">
        <v>4.5</v>
      </c>
      <c r="O764" s="13">
        <v>4.5</v>
      </c>
      <c r="P764" s="11">
        <v>3</v>
      </c>
      <c r="Q764" s="11">
        <v>2012</v>
      </c>
      <c r="R764" s="14">
        <v>3</v>
      </c>
      <c r="S764" s="10" t="s">
        <v>1467</v>
      </c>
      <c r="T764" s="10" t="s">
        <v>1586</v>
      </c>
      <c r="U764" s="13">
        <v>13</v>
      </c>
      <c r="V764" s="11">
        <v>3</v>
      </c>
      <c r="W764" s="13">
        <v>263</v>
      </c>
    </row>
    <row r="765" spans="1:23" x14ac:dyDescent="0.25">
      <c r="A765" s="9">
        <v>56916</v>
      </c>
      <c r="B765" s="10" t="s">
        <v>1587</v>
      </c>
      <c r="C765" s="9">
        <v>57578</v>
      </c>
      <c r="D765" s="10" t="s">
        <v>1587</v>
      </c>
      <c r="E765" s="11" t="s">
        <v>322</v>
      </c>
      <c r="F765" s="10" t="s">
        <v>458</v>
      </c>
      <c r="G765" s="12" t="s">
        <v>1588</v>
      </c>
      <c r="H765" s="11" t="s">
        <v>36</v>
      </c>
      <c r="I765" s="11" t="s">
        <v>30</v>
      </c>
      <c r="J765" s="11" t="s">
        <v>31</v>
      </c>
      <c r="K765" s="11" t="s">
        <v>53</v>
      </c>
      <c r="L765" s="11">
        <v>2</v>
      </c>
      <c r="M765" s="13">
        <v>9</v>
      </c>
      <c r="N765" s="13">
        <v>9</v>
      </c>
      <c r="O765" s="13">
        <v>9</v>
      </c>
      <c r="P765" s="11">
        <v>12</v>
      </c>
      <c r="Q765" s="11">
        <v>2010</v>
      </c>
      <c r="R765" s="14">
        <v>6</v>
      </c>
      <c r="S765" s="10" t="s">
        <v>45</v>
      </c>
      <c r="T765" s="10" t="s">
        <v>75</v>
      </c>
      <c r="U765" s="13">
        <v>12</v>
      </c>
      <c r="V765" s="11">
        <v>2</v>
      </c>
      <c r="W765" s="13">
        <v>262</v>
      </c>
    </row>
    <row r="766" spans="1:23" x14ac:dyDescent="0.25">
      <c r="A766" s="9">
        <v>57170</v>
      </c>
      <c r="B766" s="10" t="s">
        <v>290</v>
      </c>
      <c r="C766" s="9">
        <v>57586</v>
      </c>
      <c r="D766" s="10" t="s">
        <v>1589</v>
      </c>
      <c r="E766" s="11" t="s">
        <v>144</v>
      </c>
      <c r="F766" s="10" t="s">
        <v>145</v>
      </c>
      <c r="G766" s="12" t="s">
        <v>128</v>
      </c>
      <c r="H766" s="11" t="s">
        <v>36</v>
      </c>
      <c r="I766" s="11" t="s">
        <v>30</v>
      </c>
      <c r="J766" s="11" t="s">
        <v>31</v>
      </c>
      <c r="K766" s="11" t="s">
        <v>53</v>
      </c>
      <c r="L766" s="11">
        <v>2</v>
      </c>
      <c r="M766" s="13">
        <v>102.5</v>
      </c>
      <c r="N766" s="13">
        <v>102.5</v>
      </c>
      <c r="O766" s="13">
        <v>100</v>
      </c>
      <c r="P766" s="11">
        <v>12</v>
      </c>
      <c r="Q766" s="11">
        <v>2011</v>
      </c>
      <c r="R766" s="14">
        <v>50</v>
      </c>
      <c r="S766" s="10" t="s">
        <v>1115</v>
      </c>
      <c r="T766" s="10" t="s">
        <v>965</v>
      </c>
      <c r="U766" s="13">
        <v>19</v>
      </c>
      <c r="V766" s="11">
        <v>2</v>
      </c>
      <c r="W766" s="13">
        <v>262.39999999999998</v>
      </c>
    </row>
    <row r="767" spans="1:23" x14ac:dyDescent="0.25">
      <c r="A767" s="9">
        <v>56925</v>
      </c>
      <c r="B767" s="10" t="s">
        <v>1590</v>
      </c>
      <c r="C767" s="9">
        <v>57590</v>
      </c>
      <c r="D767" s="10" t="s">
        <v>1591</v>
      </c>
      <c r="E767" s="11" t="s">
        <v>510</v>
      </c>
      <c r="F767" s="10" t="s">
        <v>1592</v>
      </c>
      <c r="G767" s="12" t="s">
        <v>128</v>
      </c>
      <c r="H767" s="11" t="s">
        <v>36</v>
      </c>
      <c r="I767" s="11" t="s">
        <v>30</v>
      </c>
      <c r="J767" s="11" t="s">
        <v>31</v>
      </c>
      <c r="K767" s="11" t="s">
        <v>53</v>
      </c>
      <c r="L767" s="11">
        <v>2</v>
      </c>
      <c r="M767" s="13">
        <v>99.2</v>
      </c>
      <c r="N767" s="13">
        <v>99.2</v>
      </c>
      <c r="O767" s="13">
        <v>99.2</v>
      </c>
      <c r="P767" s="11">
        <v>12</v>
      </c>
      <c r="Q767" s="11">
        <v>2010</v>
      </c>
      <c r="R767" s="14">
        <v>62</v>
      </c>
      <c r="S767" s="10" t="s">
        <v>45</v>
      </c>
      <c r="T767" s="10" t="s">
        <v>1321</v>
      </c>
      <c r="U767" s="13">
        <v>18</v>
      </c>
      <c r="V767" s="11">
        <v>2</v>
      </c>
      <c r="W767" s="13">
        <v>265</v>
      </c>
    </row>
    <row r="768" spans="1:23" x14ac:dyDescent="0.25">
      <c r="A768" s="9">
        <v>59883</v>
      </c>
      <c r="B768" s="10" t="s">
        <v>641</v>
      </c>
      <c r="C768" s="9">
        <v>57593</v>
      </c>
      <c r="D768" s="10" t="s">
        <v>1593</v>
      </c>
      <c r="E768" s="11" t="s">
        <v>152</v>
      </c>
      <c r="F768" s="10" t="s">
        <v>612</v>
      </c>
      <c r="G768" s="12" t="s">
        <v>128</v>
      </c>
      <c r="H768" s="11" t="s">
        <v>36</v>
      </c>
      <c r="I768" s="11" t="s">
        <v>30</v>
      </c>
      <c r="J768" s="11" t="s">
        <v>31</v>
      </c>
      <c r="K768" s="11" t="s">
        <v>53</v>
      </c>
      <c r="L768" s="11">
        <v>2</v>
      </c>
      <c r="M768" s="13">
        <v>79.900000000000006</v>
      </c>
      <c r="N768" s="13">
        <v>79.900000000000006</v>
      </c>
      <c r="O768" s="13">
        <v>79.900000000000006</v>
      </c>
      <c r="P768" s="11">
        <v>12</v>
      </c>
      <c r="Q768" s="11">
        <v>2012</v>
      </c>
      <c r="R768" s="14">
        <v>50</v>
      </c>
      <c r="S768" s="10" t="s">
        <v>45</v>
      </c>
      <c r="T768" s="10" t="s">
        <v>1321</v>
      </c>
      <c r="U768" s="13">
        <v>17</v>
      </c>
      <c r="V768" s="11">
        <v>3</v>
      </c>
      <c r="W768" s="13">
        <v>262.39999999999998</v>
      </c>
    </row>
    <row r="769" spans="1:23" x14ac:dyDescent="0.25">
      <c r="A769" s="9">
        <v>56930</v>
      </c>
      <c r="B769" s="10" t="s">
        <v>1594</v>
      </c>
      <c r="C769" s="9">
        <v>57594</v>
      </c>
      <c r="D769" s="10" t="s">
        <v>1595</v>
      </c>
      <c r="E769" s="11" t="s">
        <v>144</v>
      </c>
      <c r="F769" s="10" t="s">
        <v>1596</v>
      </c>
      <c r="G769" s="12" t="s">
        <v>467</v>
      </c>
      <c r="H769" s="11" t="s">
        <v>36</v>
      </c>
      <c r="I769" s="11" t="s">
        <v>30</v>
      </c>
      <c r="J769" s="11" t="s">
        <v>31</v>
      </c>
      <c r="K769" s="11" t="s">
        <v>53</v>
      </c>
      <c r="L769" s="11">
        <v>2</v>
      </c>
      <c r="M769" s="13">
        <v>1</v>
      </c>
      <c r="N769" s="13">
        <v>1</v>
      </c>
      <c r="O769" s="13">
        <v>1</v>
      </c>
      <c r="P769" s="11">
        <v>10</v>
      </c>
      <c r="Q769" s="11">
        <v>2010</v>
      </c>
      <c r="R769" s="14">
        <v>1</v>
      </c>
      <c r="S769" s="10" t="s">
        <v>45</v>
      </c>
      <c r="T769" s="10" t="s">
        <v>75</v>
      </c>
      <c r="U769" s="13">
        <v>12</v>
      </c>
      <c r="V769" s="11">
        <v>4</v>
      </c>
      <c r="W769" s="13">
        <v>262</v>
      </c>
    </row>
    <row r="770" spans="1:23" x14ac:dyDescent="0.25">
      <c r="A770" s="9">
        <v>59883</v>
      </c>
      <c r="B770" s="10" t="s">
        <v>641</v>
      </c>
      <c r="C770" s="9">
        <v>57595</v>
      </c>
      <c r="D770" s="10" t="s">
        <v>1597</v>
      </c>
      <c r="E770" s="11" t="s">
        <v>473</v>
      </c>
      <c r="F770" s="10" t="s">
        <v>1598</v>
      </c>
      <c r="G770" s="12" t="s">
        <v>128</v>
      </c>
      <c r="H770" s="11" t="s">
        <v>36</v>
      </c>
      <c r="I770" s="11" t="s">
        <v>30</v>
      </c>
      <c r="J770" s="11" t="s">
        <v>31</v>
      </c>
      <c r="K770" s="11" t="s">
        <v>53</v>
      </c>
      <c r="L770" s="11">
        <v>2</v>
      </c>
      <c r="M770" s="13">
        <v>55.2</v>
      </c>
      <c r="N770" s="13">
        <v>55.2</v>
      </c>
      <c r="O770" s="13">
        <v>55.2</v>
      </c>
      <c r="P770" s="11">
        <v>12</v>
      </c>
      <c r="Q770" s="11">
        <v>2011</v>
      </c>
      <c r="R770" s="14">
        <v>23</v>
      </c>
      <c r="S770" s="10" t="s">
        <v>267</v>
      </c>
      <c r="T770" s="10" t="s">
        <v>957</v>
      </c>
      <c r="U770" s="13">
        <v>19</v>
      </c>
      <c r="V770" s="11">
        <v>2</v>
      </c>
      <c r="W770" s="13">
        <v>262.39999999999998</v>
      </c>
    </row>
    <row r="771" spans="1:23" x14ac:dyDescent="0.25">
      <c r="A771" s="9">
        <v>15399</v>
      </c>
      <c r="B771" s="10" t="s">
        <v>456</v>
      </c>
      <c r="C771" s="9">
        <v>57609</v>
      </c>
      <c r="D771" s="10" t="s">
        <v>1599</v>
      </c>
      <c r="E771" s="11" t="s">
        <v>72</v>
      </c>
      <c r="F771" s="10" t="s">
        <v>1600</v>
      </c>
      <c r="G771" s="12" t="s">
        <v>128</v>
      </c>
      <c r="H771" s="11" t="s">
        <v>36</v>
      </c>
      <c r="I771" s="11" t="s">
        <v>30</v>
      </c>
      <c r="J771" s="11" t="s">
        <v>31</v>
      </c>
      <c r="K771" s="11" t="s">
        <v>53</v>
      </c>
      <c r="L771" s="11">
        <v>2</v>
      </c>
      <c r="M771" s="13">
        <v>100</v>
      </c>
      <c r="N771" s="13">
        <v>100</v>
      </c>
      <c r="O771" s="13">
        <v>100</v>
      </c>
      <c r="P771" s="11">
        <v>12</v>
      </c>
      <c r="Q771" s="11">
        <v>2011</v>
      </c>
      <c r="R771" s="14">
        <v>50</v>
      </c>
      <c r="S771" s="10" t="s">
        <v>541</v>
      </c>
      <c r="T771" s="10" t="s">
        <v>624</v>
      </c>
      <c r="U771" s="13">
        <v>18.5</v>
      </c>
      <c r="V771" s="11">
        <v>2</v>
      </c>
      <c r="W771" s="13">
        <v>255</v>
      </c>
    </row>
    <row r="772" spans="1:23" x14ac:dyDescent="0.25">
      <c r="A772" s="9">
        <v>56952</v>
      </c>
      <c r="B772" s="10" t="s">
        <v>1601</v>
      </c>
      <c r="C772" s="9">
        <v>57613</v>
      </c>
      <c r="D772" s="10" t="s">
        <v>1602</v>
      </c>
      <c r="E772" s="11" t="s">
        <v>588</v>
      </c>
      <c r="F772" s="10" t="s">
        <v>1603</v>
      </c>
      <c r="G772" s="12" t="s">
        <v>467</v>
      </c>
      <c r="H772" s="11" t="s">
        <v>36</v>
      </c>
      <c r="I772" s="11" t="s">
        <v>30</v>
      </c>
      <c r="J772" s="11" t="s">
        <v>31</v>
      </c>
      <c r="K772" s="11" t="s">
        <v>1585</v>
      </c>
      <c r="L772" s="11">
        <v>6</v>
      </c>
      <c r="M772" s="13">
        <v>2.5</v>
      </c>
      <c r="N772" s="13">
        <v>2.5</v>
      </c>
      <c r="O772" s="13">
        <v>2.5</v>
      </c>
      <c r="P772" s="11">
        <v>7</v>
      </c>
      <c r="Q772" s="11">
        <v>2011</v>
      </c>
      <c r="R772" s="14">
        <v>1</v>
      </c>
      <c r="S772" s="10" t="s">
        <v>1604</v>
      </c>
      <c r="T772" s="10" t="s">
        <v>1605</v>
      </c>
      <c r="U772" s="13">
        <v>14</v>
      </c>
      <c r="V772" s="11">
        <v>3</v>
      </c>
      <c r="W772" s="13">
        <v>278</v>
      </c>
    </row>
    <row r="773" spans="1:23" x14ac:dyDescent="0.25">
      <c r="A773" s="9">
        <v>56948</v>
      </c>
      <c r="B773" s="10" t="s">
        <v>1606</v>
      </c>
      <c r="C773" s="9">
        <v>57614</v>
      </c>
      <c r="D773" s="10" t="s">
        <v>1606</v>
      </c>
      <c r="E773" s="11" t="s">
        <v>407</v>
      </c>
      <c r="F773" s="10" t="s">
        <v>1607</v>
      </c>
      <c r="G773" s="12" t="s">
        <v>237</v>
      </c>
      <c r="H773" s="11" t="s">
        <v>36</v>
      </c>
      <c r="I773" s="11" t="s">
        <v>30</v>
      </c>
      <c r="J773" s="11" t="s">
        <v>31</v>
      </c>
      <c r="K773" s="11" t="s">
        <v>53</v>
      </c>
      <c r="L773" s="11">
        <v>2</v>
      </c>
      <c r="M773" s="13">
        <v>199</v>
      </c>
      <c r="N773" s="13">
        <v>199</v>
      </c>
      <c r="O773" s="13">
        <v>199</v>
      </c>
      <c r="P773" s="11">
        <v>1</v>
      </c>
      <c r="Q773" s="11">
        <v>2016</v>
      </c>
      <c r="R773" s="14">
        <v>95</v>
      </c>
      <c r="S773" s="10" t="s">
        <v>541</v>
      </c>
      <c r="T773" s="10" t="s">
        <v>1608</v>
      </c>
      <c r="U773" s="13">
        <v>19</v>
      </c>
      <c r="V773" s="11">
        <v>2</v>
      </c>
      <c r="W773" s="13">
        <v>305</v>
      </c>
    </row>
    <row r="774" spans="1:23" x14ac:dyDescent="0.25">
      <c r="A774" s="9">
        <v>56945</v>
      </c>
      <c r="B774" s="10" t="s">
        <v>1609</v>
      </c>
      <c r="C774" s="9">
        <v>57616</v>
      </c>
      <c r="D774" s="10" t="s">
        <v>1609</v>
      </c>
      <c r="E774" s="11" t="s">
        <v>510</v>
      </c>
      <c r="F774" s="10" t="s">
        <v>1252</v>
      </c>
      <c r="G774" s="12" t="s">
        <v>237</v>
      </c>
      <c r="H774" s="11" t="s">
        <v>36</v>
      </c>
      <c r="I774" s="11" t="s">
        <v>30</v>
      </c>
      <c r="J774" s="11" t="s">
        <v>31</v>
      </c>
      <c r="K774" s="11" t="s">
        <v>53</v>
      </c>
      <c r="L774" s="11">
        <v>2</v>
      </c>
      <c r="M774" s="13">
        <v>100</v>
      </c>
      <c r="N774" s="13">
        <v>100</v>
      </c>
      <c r="O774" s="13">
        <v>100</v>
      </c>
      <c r="P774" s="11">
        <v>12</v>
      </c>
      <c r="Q774" s="11">
        <v>2011</v>
      </c>
      <c r="R774" s="14">
        <v>55</v>
      </c>
      <c r="S774" s="10" t="s">
        <v>54</v>
      </c>
      <c r="T774" s="10" t="s">
        <v>149</v>
      </c>
      <c r="U774" s="13">
        <v>17.899999999999999</v>
      </c>
      <c r="V774" s="11">
        <v>2</v>
      </c>
      <c r="W774" s="13">
        <v>262.39999999999998</v>
      </c>
    </row>
    <row r="775" spans="1:23" x14ac:dyDescent="0.25">
      <c r="A775" s="9">
        <v>56946</v>
      </c>
      <c r="B775" s="10" t="s">
        <v>1610</v>
      </c>
      <c r="C775" s="9">
        <v>57617</v>
      </c>
      <c r="D775" s="10" t="s">
        <v>1610</v>
      </c>
      <c r="E775" s="11" t="s">
        <v>317</v>
      </c>
      <c r="F775" s="10" t="s">
        <v>1611</v>
      </c>
      <c r="G775" s="12" t="s">
        <v>237</v>
      </c>
      <c r="H775" s="11" t="s">
        <v>36</v>
      </c>
      <c r="I775" s="11" t="s">
        <v>30</v>
      </c>
      <c r="J775" s="11" t="s">
        <v>31</v>
      </c>
      <c r="K775" s="11" t="s">
        <v>53</v>
      </c>
      <c r="L775" s="11">
        <v>2</v>
      </c>
      <c r="M775" s="13">
        <v>250</v>
      </c>
      <c r="N775" s="13">
        <v>250</v>
      </c>
      <c r="O775" s="13">
        <v>250</v>
      </c>
      <c r="P775" s="11">
        <v>12</v>
      </c>
      <c r="Q775" s="11">
        <v>2016</v>
      </c>
      <c r="R775" s="14">
        <v>75</v>
      </c>
      <c r="S775" s="10" t="s">
        <v>54</v>
      </c>
      <c r="T775" s="10" t="s">
        <v>1263</v>
      </c>
      <c r="U775" s="13">
        <v>19</v>
      </c>
      <c r="V775" s="11">
        <v>3</v>
      </c>
      <c r="W775" s="13">
        <v>273</v>
      </c>
    </row>
    <row r="776" spans="1:23" x14ac:dyDescent="0.25">
      <c r="A776" s="9">
        <v>56936</v>
      </c>
      <c r="B776" s="10" t="s">
        <v>1612</v>
      </c>
      <c r="C776" s="9">
        <v>57620</v>
      </c>
      <c r="D776" s="10" t="s">
        <v>1613</v>
      </c>
      <c r="E776" s="11" t="s">
        <v>588</v>
      </c>
      <c r="F776" s="10" t="s">
        <v>1614</v>
      </c>
      <c r="G776" s="12" t="s">
        <v>237</v>
      </c>
      <c r="H776" s="11" t="s">
        <v>36</v>
      </c>
      <c r="I776" s="11" t="s">
        <v>30</v>
      </c>
      <c r="J776" s="11" t="s">
        <v>31</v>
      </c>
      <c r="K776" s="11" t="s">
        <v>53</v>
      </c>
      <c r="L776" s="11">
        <v>2</v>
      </c>
      <c r="M776" s="13">
        <v>99</v>
      </c>
      <c r="N776" s="13">
        <v>99</v>
      </c>
      <c r="O776" s="13">
        <v>99</v>
      </c>
      <c r="P776" s="11">
        <v>7</v>
      </c>
      <c r="Q776" s="11">
        <v>2011</v>
      </c>
      <c r="R776" s="14">
        <v>55</v>
      </c>
      <c r="S776" s="10" t="s">
        <v>54</v>
      </c>
      <c r="T776" s="10" t="s">
        <v>954</v>
      </c>
      <c r="U776" s="13">
        <v>16.8</v>
      </c>
      <c r="V776" s="11">
        <v>3</v>
      </c>
      <c r="W776" s="13">
        <v>311.7</v>
      </c>
    </row>
    <row r="777" spans="1:23" x14ac:dyDescent="0.25">
      <c r="A777" s="9">
        <v>56937</v>
      </c>
      <c r="B777" s="10" t="s">
        <v>1615</v>
      </c>
      <c r="C777" s="9">
        <v>57621</v>
      </c>
      <c r="D777" s="10" t="s">
        <v>1616</v>
      </c>
      <c r="E777" s="11" t="s">
        <v>144</v>
      </c>
      <c r="F777" s="10" t="s">
        <v>205</v>
      </c>
      <c r="G777" s="12" t="s">
        <v>237</v>
      </c>
      <c r="H777" s="11" t="s">
        <v>36</v>
      </c>
      <c r="I777" s="11" t="s">
        <v>30</v>
      </c>
      <c r="J777" s="11" t="s">
        <v>31</v>
      </c>
      <c r="K777" s="11" t="s">
        <v>53</v>
      </c>
      <c r="L777" s="11">
        <v>2</v>
      </c>
      <c r="M777" s="13">
        <v>79.2</v>
      </c>
      <c r="N777" s="13">
        <v>79.2</v>
      </c>
      <c r="O777" s="13">
        <v>79.2</v>
      </c>
      <c r="P777" s="11">
        <v>1</v>
      </c>
      <c r="Q777" s="11">
        <v>2015</v>
      </c>
      <c r="R777" s="14">
        <v>24</v>
      </c>
      <c r="S777" s="10" t="s">
        <v>54</v>
      </c>
      <c r="T777" s="10" t="s">
        <v>1564</v>
      </c>
      <c r="U777" s="13">
        <v>19</v>
      </c>
      <c r="V777" s="11">
        <v>2</v>
      </c>
      <c r="W777" s="13">
        <v>276</v>
      </c>
    </row>
    <row r="778" spans="1:23" x14ac:dyDescent="0.25">
      <c r="A778" s="9">
        <v>56930</v>
      </c>
      <c r="B778" s="10" t="s">
        <v>1594</v>
      </c>
      <c r="C778" s="9">
        <v>57626</v>
      </c>
      <c r="D778" s="10" t="s">
        <v>1617</v>
      </c>
      <c r="E778" s="11" t="s">
        <v>144</v>
      </c>
      <c r="F778" s="10" t="s">
        <v>1596</v>
      </c>
      <c r="G778" s="12" t="s">
        <v>467</v>
      </c>
      <c r="H778" s="11" t="s">
        <v>36</v>
      </c>
      <c r="I778" s="11" t="s">
        <v>30</v>
      </c>
      <c r="J778" s="11" t="s">
        <v>31</v>
      </c>
      <c r="K778" s="11" t="s">
        <v>53</v>
      </c>
      <c r="L778" s="11">
        <v>2</v>
      </c>
      <c r="M778" s="13">
        <v>2</v>
      </c>
      <c r="N778" s="13">
        <v>2</v>
      </c>
      <c r="O778" s="13">
        <v>2</v>
      </c>
      <c r="P778" s="11">
        <v>6</v>
      </c>
      <c r="Q778" s="11">
        <v>2011</v>
      </c>
      <c r="R778" s="14">
        <v>2</v>
      </c>
      <c r="S778" s="10" t="s">
        <v>267</v>
      </c>
      <c r="T778" s="10" t="s">
        <v>531</v>
      </c>
      <c r="U778" s="13">
        <v>12</v>
      </c>
      <c r="V778" s="11">
        <v>4</v>
      </c>
      <c r="W778" s="13">
        <v>180</v>
      </c>
    </row>
    <row r="779" spans="1:23" x14ac:dyDescent="0.25">
      <c r="A779" s="9">
        <v>56941</v>
      </c>
      <c r="B779" s="10" t="s">
        <v>1618</v>
      </c>
      <c r="C779" s="9">
        <v>57628</v>
      </c>
      <c r="D779" s="10" t="s">
        <v>1618</v>
      </c>
      <c r="E779" s="11" t="s">
        <v>980</v>
      </c>
      <c r="F779" s="10" t="s">
        <v>1255</v>
      </c>
      <c r="G779" s="12" t="s">
        <v>237</v>
      </c>
      <c r="H779" s="11" t="s">
        <v>36</v>
      </c>
      <c r="I779" s="11" t="s">
        <v>30</v>
      </c>
      <c r="J779" s="11" t="s">
        <v>31</v>
      </c>
      <c r="K779" s="11" t="s">
        <v>53</v>
      </c>
      <c r="L779" s="11">
        <v>2</v>
      </c>
      <c r="M779" s="13">
        <v>100</v>
      </c>
      <c r="N779" s="13">
        <v>100</v>
      </c>
      <c r="O779" s="13">
        <v>100</v>
      </c>
      <c r="P779" s="11">
        <v>7</v>
      </c>
      <c r="Q779" s="11">
        <v>2017</v>
      </c>
      <c r="R779" s="14">
        <v>56</v>
      </c>
      <c r="S779" s="10" t="s">
        <v>54</v>
      </c>
      <c r="T779" s="10" t="s">
        <v>1263</v>
      </c>
      <c r="U779" s="13">
        <v>19</v>
      </c>
      <c r="V779" s="11">
        <v>2</v>
      </c>
      <c r="W779" s="13">
        <v>311</v>
      </c>
    </row>
    <row r="780" spans="1:23" x14ac:dyDescent="0.25">
      <c r="A780" s="9">
        <v>56962</v>
      </c>
      <c r="B780" s="10" t="s">
        <v>1619</v>
      </c>
      <c r="C780" s="9">
        <v>57631</v>
      </c>
      <c r="D780" s="10" t="s">
        <v>1620</v>
      </c>
      <c r="E780" s="11" t="s">
        <v>72</v>
      </c>
      <c r="F780" s="10" t="s">
        <v>1056</v>
      </c>
      <c r="G780" s="12" t="s">
        <v>128</v>
      </c>
      <c r="H780" s="11" t="s">
        <v>36</v>
      </c>
      <c r="I780" s="11" t="s">
        <v>30</v>
      </c>
      <c r="J780" s="11" t="s">
        <v>31</v>
      </c>
      <c r="K780" s="11" t="s">
        <v>53</v>
      </c>
      <c r="L780" s="11">
        <v>2</v>
      </c>
      <c r="M780" s="13">
        <v>1.5</v>
      </c>
      <c r="N780" s="13">
        <v>1.5</v>
      </c>
      <c r="O780" s="13">
        <v>1.5</v>
      </c>
      <c r="P780" s="11">
        <v>10</v>
      </c>
      <c r="Q780" s="11">
        <v>2010</v>
      </c>
      <c r="R780" s="14">
        <v>1</v>
      </c>
      <c r="S780" s="10" t="s">
        <v>45</v>
      </c>
      <c r="T780" s="10" t="s">
        <v>284</v>
      </c>
      <c r="U780" s="13">
        <v>17</v>
      </c>
      <c r="V780" s="11">
        <v>2</v>
      </c>
      <c r="W780" s="13">
        <v>262.39999999999998</v>
      </c>
    </row>
    <row r="781" spans="1:23" x14ac:dyDescent="0.25">
      <c r="A781" s="9">
        <v>56961</v>
      </c>
      <c r="B781" s="10" t="s">
        <v>1621</v>
      </c>
      <c r="C781" s="9">
        <v>57632</v>
      </c>
      <c r="D781" s="10" t="s">
        <v>1622</v>
      </c>
      <c r="E781" s="11" t="s">
        <v>72</v>
      </c>
      <c r="F781" s="10" t="s">
        <v>1056</v>
      </c>
      <c r="G781" s="12" t="s">
        <v>128</v>
      </c>
      <c r="H781" s="11" t="s">
        <v>36</v>
      </c>
      <c r="I781" s="11" t="s">
        <v>30</v>
      </c>
      <c r="J781" s="11" t="s">
        <v>31</v>
      </c>
      <c r="K781" s="11" t="s">
        <v>53</v>
      </c>
      <c r="L781" s="11">
        <v>2</v>
      </c>
      <c r="M781" s="13">
        <v>1.5</v>
      </c>
      <c r="N781" s="13">
        <v>1.5</v>
      </c>
      <c r="O781" s="13">
        <v>1.5</v>
      </c>
      <c r="P781" s="11">
        <v>10</v>
      </c>
      <c r="Q781" s="11">
        <v>2010</v>
      </c>
      <c r="R781" s="14">
        <v>1</v>
      </c>
      <c r="S781" s="10" t="s">
        <v>45</v>
      </c>
      <c r="T781" s="10" t="s">
        <v>284</v>
      </c>
      <c r="U781" s="13">
        <v>17</v>
      </c>
      <c r="V781" s="11">
        <v>2</v>
      </c>
      <c r="W781" s="13">
        <v>262.39999999999998</v>
      </c>
    </row>
    <row r="782" spans="1:23" x14ac:dyDescent="0.25">
      <c r="A782" s="9">
        <v>11208</v>
      </c>
      <c r="B782" s="10" t="s">
        <v>750</v>
      </c>
      <c r="C782" s="9">
        <v>57635</v>
      </c>
      <c r="D782" s="10" t="s">
        <v>1623</v>
      </c>
      <c r="E782" s="11" t="s">
        <v>170</v>
      </c>
      <c r="F782" s="10" t="s">
        <v>680</v>
      </c>
      <c r="G782" s="12" t="s">
        <v>1624</v>
      </c>
      <c r="H782" s="11" t="s">
        <v>36</v>
      </c>
      <c r="I782" s="11" t="s">
        <v>30</v>
      </c>
      <c r="J782" s="11" t="s">
        <v>31</v>
      </c>
      <c r="K782" s="11" t="s">
        <v>32</v>
      </c>
      <c r="L782" s="11">
        <v>1</v>
      </c>
      <c r="M782" s="13">
        <v>50</v>
      </c>
      <c r="N782" s="13">
        <v>50</v>
      </c>
      <c r="O782" s="13">
        <v>50</v>
      </c>
      <c r="P782" s="11">
        <v>6</v>
      </c>
      <c r="Q782" s="11">
        <v>2010</v>
      </c>
      <c r="R782" s="14">
        <v>25</v>
      </c>
      <c r="S782" s="10" t="s">
        <v>1115</v>
      </c>
      <c r="T782" s="10" t="s">
        <v>965</v>
      </c>
      <c r="U782" s="13">
        <v>14</v>
      </c>
      <c r="V782" s="11">
        <v>4</v>
      </c>
      <c r="W782" s="13">
        <v>262</v>
      </c>
    </row>
    <row r="783" spans="1:23" x14ac:dyDescent="0.25">
      <c r="A783" s="9">
        <v>56855</v>
      </c>
      <c r="B783" s="10" t="s">
        <v>1625</v>
      </c>
      <c r="C783" s="9">
        <v>57637</v>
      </c>
      <c r="D783" s="10" t="s">
        <v>1626</v>
      </c>
      <c r="E783" s="11" t="s">
        <v>980</v>
      </c>
      <c r="F783" s="10" t="s">
        <v>1627</v>
      </c>
      <c r="G783" s="12" t="s">
        <v>128</v>
      </c>
      <c r="H783" s="11" t="s">
        <v>36</v>
      </c>
      <c r="I783" s="11" t="s">
        <v>30</v>
      </c>
      <c r="J783" s="11" t="s">
        <v>31</v>
      </c>
      <c r="K783" s="11" t="s">
        <v>53</v>
      </c>
      <c r="L783" s="11">
        <v>2</v>
      </c>
      <c r="M783" s="13">
        <v>1</v>
      </c>
      <c r="N783" s="13">
        <v>1</v>
      </c>
      <c r="O783" s="13">
        <v>1</v>
      </c>
      <c r="P783" s="11">
        <v>3</v>
      </c>
      <c r="Q783" s="11">
        <v>2010</v>
      </c>
      <c r="R783" s="14">
        <v>1</v>
      </c>
      <c r="S783" s="10" t="s">
        <v>189</v>
      </c>
      <c r="T783" s="10" t="s">
        <v>1628</v>
      </c>
      <c r="U783" s="13">
        <v>12.3</v>
      </c>
      <c r="V783" s="11">
        <v>3</v>
      </c>
      <c r="W783" s="13">
        <v>229.6</v>
      </c>
    </row>
    <row r="784" spans="1:23" x14ac:dyDescent="0.25">
      <c r="A784" s="9">
        <v>56855</v>
      </c>
      <c r="B784" s="10" t="s">
        <v>1625</v>
      </c>
      <c r="C784" s="9">
        <v>57638</v>
      </c>
      <c r="D784" s="10" t="s">
        <v>1629</v>
      </c>
      <c r="E784" s="11" t="s">
        <v>980</v>
      </c>
      <c r="F784" s="10" t="s">
        <v>1627</v>
      </c>
      <c r="G784" s="12" t="s">
        <v>128</v>
      </c>
      <c r="H784" s="11" t="s">
        <v>36</v>
      </c>
      <c r="I784" s="11" t="s">
        <v>30</v>
      </c>
      <c r="J784" s="11" t="s">
        <v>31</v>
      </c>
      <c r="K784" s="11" t="s">
        <v>1249</v>
      </c>
      <c r="L784" s="11">
        <v>4</v>
      </c>
      <c r="M784" s="13">
        <v>1</v>
      </c>
      <c r="N784" s="13">
        <v>1</v>
      </c>
      <c r="O784" s="13">
        <v>1</v>
      </c>
      <c r="P784" s="11">
        <v>3</v>
      </c>
      <c r="Q784" s="11">
        <v>2010</v>
      </c>
      <c r="R784" s="14">
        <v>1</v>
      </c>
      <c r="S784" s="10" t="s">
        <v>189</v>
      </c>
      <c r="T784" s="10" t="s">
        <v>1628</v>
      </c>
      <c r="U784" s="13">
        <v>12.3</v>
      </c>
      <c r="V784" s="11">
        <v>3</v>
      </c>
      <c r="W784" s="13">
        <v>229.6</v>
      </c>
    </row>
    <row r="785" spans="1:23" x14ac:dyDescent="0.25">
      <c r="A785" s="9">
        <v>56967</v>
      </c>
      <c r="B785" s="10" t="s">
        <v>1630</v>
      </c>
      <c r="C785" s="9">
        <v>57639</v>
      </c>
      <c r="D785" s="10" t="s">
        <v>1631</v>
      </c>
      <c r="E785" s="11" t="s">
        <v>407</v>
      </c>
      <c r="F785" s="10" t="s">
        <v>669</v>
      </c>
      <c r="G785" s="12" t="s">
        <v>128</v>
      </c>
      <c r="H785" s="11" t="s">
        <v>36</v>
      </c>
      <c r="I785" s="11" t="s">
        <v>30</v>
      </c>
      <c r="J785" s="11" t="s">
        <v>31</v>
      </c>
      <c r="K785" s="11" t="s">
        <v>53</v>
      </c>
      <c r="L785" s="11">
        <v>2</v>
      </c>
      <c r="M785" s="13">
        <v>167.9</v>
      </c>
      <c r="N785" s="13">
        <v>167.9</v>
      </c>
      <c r="O785" s="13">
        <v>167.9</v>
      </c>
      <c r="P785" s="11">
        <v>8</v>
      </c>
      <c r="Q785" s="11">
        <v>2012</v>
      </c>
      <c r="R785" s="14">
        <v>73</v>
      </c>
      <c r="S785" s="10" t="s">
        <v>172</v>
      </c>
      <c r="T785" s="10" t="s">
        <v>817</v>
      </c>
      <c r="U785" s="13">
        <v>16.7</v>
      </c>
      <c r="V785" s="11">
        <v>2</v>
      </c>
      <c r="W785" s="13">
        <v>272</v>
      </c>
    </row>
    <row r="786" spans="1:23" x14ac:dyDescent="0.25">
      <c r="A786" s="9">
        <v>56972</v>
      </c>
      <c r="B786" s="10" t="s">
        <v>1632</v>
      </c>
      <c r="C786" s="9">
        <v>57643</v>
      </c>
      <c r="D786" s="10" t="s">
        <v>1633</v>
      </c>
      <c r="E786" s="11" t="s">
        <v>42</v>
      </c>
      <c r="F786" s="10" t="s">
        <v>1634</v>
      </c>
      <c r="G786" s="12" t="s">
        <v>1635</v>
      </c>
      <c r="H786" s="11" t="s">
        <v>36</v>
      </c>
      <c r="I786" s="11" t="s">
        <v>30</v>
      </c>
      <c r="J786" s="11" t="s">
        <v>31</v>
      </c>
      <c r="K786" s="11" t="s">
        <v>1585</v>
      </c>
      <c r="L786" s="11">
        <v>6</v>
      </c>
      <c r="M786" s="13">
        <v>1.8</v>
      </c>
      <c r="N786" s="13">
        <v>1.8</v>
      </c>
      <c r="O786" s="13">
        <v>1.8</v>
      </c>
      <c r="P786" s="11">
        <v>4</v>
      </c>
      <c r="Q786" s="11">
        <v>2010</v>
      </c>
      <c r="R786" s="14">
        <v>1</v>
      </c>
      <c r="S786" s="10" t="s">
        <v>54</v>
      </c>
      <c r="T786" s="10" t="s">
        <v>954</v>
      </c>
      <c r="U786" s="13">
        <v>16.8</v>
      </c>
      <c r="V786" s="11">
        <v>2</v>
      </c>
      <c r="W786" s="13">
        <v>262.39999999999998</v>
      </c>
    </row>
    <row r="787" spans="1:23" x14ac:dyDescent="0.25">
      <c r="A787" s="9">
        <v>59380</v>
      </c>
      <c r="B787" s="10" t="s">
        <v>1636</v>
      </c>
      <c r="C787" s="9">
        <v>57644</v>
      </c>
      <c r="D787" s="10" t="s">
        <v>1637</v>
      </c>
      <c r="E787" s="11" t="s">
        <v>78</v>
      </c>
      <c r="F787" s="10" t="s">
        <v>490</v>
      </c>
      <c r="G787" s="12" t="s">
        <v>1638</v>
      </c>
      <c r="H787" s="11" t="s">
        <v>36</v>
      </c>
      <c r="I787" s="11" t="s">
        <v>30</v>
      </c>
      <c r="J787" s="11" t="s">
        <v>31</v>
      </c>
      <c r="K787" s="11" t="s">
        <v>53</v>
      </c>
      <c r="L787" s="11">
        <v>2</v>
      </c>
      <c r="M787" s="13">
        <v>200</v>
      </c>
      <c r="N787" s="13">
        <v>200</v>
      </c>
      <c r="O787" s="13">
        <v>200</v>
      </c>
      <c r="P787" s="11">
        <v>12</v>
      </c>
      <c r="Q787" s="11">
        <v>2012</v>
      </c>
      <c r="R787" s="14">
        <v>119</v>
      </c>
      <c r="S787" s="10" t="s">
        <v>45</v>
      </c>
      <c r="T787" s="10" t="s">
        <v>1639</v>
      </c>
      <c r="U787" s="13">
        <v>24</v>
      </c>
      <c r="V787" s="11">
        <v>2</v>
      </c>
      <c r="W787" s="13">
        <v>328</v>
      </c>
    </row>
    <row r="788" spans="1:23" x14ac:dyDescent="0.25">
      <c r="A788" s="9">
        <v>56977</v>
      </c>
      <c r="B788" s="10" t="s">
        <v>1640</v>
      </c>
      <c r="C788" s="9">
        <v>57648</v>
      </c>
      <c r="D788" s="10" t="s">
        <v>1641</v>
      </c>
      <c r="E788" s="11" t="s">
        <v>348</v>
      </c>
      <c r="F788" s="10" t="s">
        <v>1642</v>
      </c>
      <c r="G788" s="12" t="s">
        <v>475</v>
      </c>
      <c r="H788" s="11" t="s">
        <v>36</v>
      </c>
      <c r="I788" s="11" t="s">
        <v>30</v>
      </c>
      <c r="J788" s="11" t="s">
        <v>31</v>
      </c>
      <c r="K788" s="11" t="s">
        <v>1585</v>
      </c>
      <c r="L788" s="11">
        <v>6</v>
      </c>
      <c r="M788" s="13">
        <v>1.7</v>
      </c>
      <c r="N788" s="13">
        <v>1.7</v>
      </c>
      <c r="O788" s="13">
        <v>1.7</v>
      </c>
      <c r="P788" s="11">
        <v>1</v>
      </c>
      <c r="Q788" s="11">
        <v>2012</v>
      </c>
      <c r="R788" s="14">
        <v>1</v>
      </c>
      <c r="S788" s="10" t="s">
        <v>1643</v>
      </c>
      <c r="T788" s="10" t="s">
        <v>1644</v>
      </c>
      <c r="U788" s="13">
        <v>20</v>
      </c>
      <c r="V788" s="11">
        <v>2</v>
      </c>
      <c r="W788" s="13">
        <v>270</v>
      </c>
    </row>
    <row r="789" spans="1:23" x14ac:dyDescent="0.25">
      <c r="A789" s="9">
        <v>56977</v>
      </c>
      <c r="B789" s="10" t="s">
        <v>1640</v>
      </c>
      <c r="C789" s="9">
        <v>57648</v>
      </c>
      <c r="D789" s="10" t="s">
        <v>1641</v>
      </c>
      <c r="E789" s="11" t="s">
        <v>348</v>
      </c>
      <c r="F789" s="10" t="s">
        <v>1642</v>
      </c>
      <c r="G789" s="12" t="s">
        <v>1645</v>
      </c>
      <c r="H789" s="11" t="s">
        <v>36</v>
      </c>
      <c r="I789" s="11" t="s">
        <v>30</v>
      </c>
      <c r="J789" s="11" t="s">
        <v>31</v>
      </c>
      <c r="K789" s="11" t="s">
        <v>1585</v>
      </c>
      <c r="L789" s="11">
        <v>6</v>
      </c>
      <c r="M789" s="13">
        <v>1.7</v>
      </c>
      <c r="N789" s="13">
        <v>1.7</v>
      </c>
      <c r="O789" s="13">
        <v>1.7</v>
      </c>
      <c r="P789" s="11">
        <v>1</v>
      </c>
      <c r="Q789" s="11">
        <v>2012</v>
      </c>
      <c r="R789" s="14">
        <v>1</v>
      </c>
      <c r="S789" s="10" t="s">
        <v>1643</v>
      </c>
      <c r="T789" s="10" t="s">
        <v>1644</v>
      </c>
      <c r="U789" s="13">
        <v>20</v>
      </c>
      <c r="V789" s="11">
        <v>2</v>
      </c>
      <c r="W789" s="13">
        <v>270</v>
      </c>
    </row>
    <row r="790" spans="1:23" x14ac:dyDescent="0.25">
      <c r="A790" s="9">
        <v>15399</v>
      </c>
      <c r="B790" s="10" t="s">
        <v>456</v>
      </c>
      <c r="C790" s="9">
        <v>57649</v>
      </c>
      <c r="D790" s="10" t="s">
        <v>1646</v>
      </c>
      <c r="E790" s="11" t="s">
        <v>78</v>
      </c>
      <c r="F790" s="10" t="s">
        <v>626</v>
      </c>
      <c r="G790" s="12" t="s">
        <v>128</v>
      </c>
      <c r="H790" s="11" t="s">
        <v>36</v>
      </c>
      <c r="I790" s="11" t="s">
        <v>30</v>
      </c>
      <c r="J790" s="11" t="s">
        <v>31</v>
      </c>
      <c r="K790" s="11" t="s">
        <v>53</v>
      </c>
      <c r="L790" s="11">
        <v>2</v>
      </c>
      <c r="M790" s="13">
        <v>148.80000000000001</v>
      </c>
      <c r="N790" s="13">
        <v>148.80000000000001</v>
      </c>
      <c r="O790" s="13">
        <v>148.80000000000001</v>
      </c>
      <c r="P790" s="11">
        <v>12</v>
      </c>
      <c r="Q790" s="11">
        <v>2010</v>
      </c>
      <c r="R790" s="14">
        <v>62</v>
      </c>
      <c r="S790" s="10" t="s">
        <v>267</v>
      </c>
      <c r="T790" s="10" t="s">
        <v>957</v>
      </c>
      <c r="U790" s="13">
        <v>16.600000000000001</v>
      </c>
      <c r="V790" s="11">
        <v>2</v>
      </c>
      <c r="W790" s="13">
        <v>262.39999999999998</v>
      </c>
    </row>
    <row r="791" spans="1:23" x14ac:dyDescent="0.25">
      <c r="A791" s="9">
        <v>56988</v>
      </c>
      <c r="B791" s="10" t="s">
        <v>1647</v>
      </c>
      <c r="C791" s="9">
        <v>57663</v>
      </c>
      <c r="D791" s="10" t="s">
        <v>1648</v>
      </c>
      <c r="E791" s="11" t="s">
        <v>407</v>
      </c>
      <c r="F791" s="10" t="s">
        <v>408</v>
      </c>
      <c r="G791" s="12" t="s">
        <v>128</v>
      </c>
      <c r="H791" s="11" t="s">
        <v>36</v>
      </c>
      <c r="I791" s="11" t="s">
        <v>30</v>
      </c>
      <c r="J791" s="11" t="s">
        <v>31</v>
      </c>
      <c r="K791" s="11" t="s">
        <v>53</v>
      </c>
      <c r="L791" s="11">
        <v>2</v>
      </c>
      <c r="M791" s="13">
        <v>131</v>
      </c>
      <c r="N791" s="13">
        <v>131</v>
      </c>
      <c r="O791" s="13">
        <v>131</v>
      </c>
      <c r="P791" s="11">
        <v>6</v>
      </c>
      <c r="Q791" s="11">
        <v>2012</v>
      </c>
      <c r="R791" s="14">
        <v>57</v>
      </c>
      <c r="S791" s="10" t="s">
        <v>172</v>
      </c>
      <c r="T791" s="10" t="s">
        <v>1344</v>
      </c>
      <c r="U791" s="13">
        <v>17.600000000000001</v>
      </c>
      <c r="V791" s="11">
        <v>2</v>
      </c>
      <c r="W791" s="13">
        <v>272</v>
      </c>
    </row>
    <row r="792" spans="1:23" x14ac:dyDescent="0.25">
      <c r="A792" s="9">
        <v>56215</v>
      </c>
      <c r="B792" s="10" t="s">
        <v>712</v>
      </c>
      <c r="C792" s="9">
        <v>57675</v>
      </c>
      <c r="D792" s="10" t="s">
        <v>1649</v>
      </c>
      <c r="E792" s="11" t="s">
        <v>66</v>
      </c>
      <c r="F792" s="10" t="s">
        <v>1536</v>
      </c>
      <c r="G792" s="12" t="s">
        <v>1650</v>
      </c>
      <c r="H792" s="11" t="s">
        <v>36</v>
      </c>
      <c r="I792" s="11" t="s">
        <v>30</v>
      </c>
      <c r="J792" s="11" t="s">
        <v>31</v>
      </c>
      <c r="K792" s="11" t="s">
        <v>53</v>
      </c>
      <c r="L792" s="11">
        <v>2</v>
      </c>
      <c r="M792" s="13">
        <v>150.4</v>
      </c>
      <c r="N792" s="13">
        <v>150.4</v>
      </c>
      <c r="O792" s="13">
        <v>150.4</v>
      </c>
      <c r="P792" s="11">
        <v>12</v>
      </c>
      <c r="Q792" s="11">
        <v>2011</v>
      </c>
      <c r="R792" s="14">
        <v>94</v>
      </c>
      <c r="S792" s="10" t="s">
        <v>45</v>
      </c>
      <c r="T792" s="10" t="s">
        <v>1321</v>
      </c>
      <c r="U792" s="13">
        <v>17.399999999999999</v>
      </c>
      <c r="V792" s="11">
        <v>2</v>
      </c>
      <c r="W792" s="13">
        <v>262.39999999999998</v>
      </c>
    </row>
    <row r="793" spans="1:23" x14ac:dyDescent="0.25">
      <c r="A793" s="9">
        <v>56545</v>
      </c>
      <c r="B793" s="10" t="s">
        <v>948</v>
      </c>
      <c r="C793" s="9">
        <v>57678</v>
      </c>
      <c r="D793" s="10" t="s">
        <v>1651</v>
      </c>
      <c r="E793" s="11" t="s">
        <v>407</v>
      </c>
      <c r="F793" s="10" t="s">
        <v>1652</v>
      </c>
      <c r="G793" s="12" t="s">
        <v>128</v>
      </c>
      <c r="H793" s="11" t="s">
        <v>36</v>
      </c>
      <c r="I793" s="11" t="s">
        <v>30</v>
      </c>
      <c r="J793" s="11" t="s">
        <v>31</v>
      </c>
      <c r="K793" s="11" t="s">
        <v>53</v>
      </c>
      <c r="L793" s="11">
        <v>2</v>
      </c>
      <c r="M793" s="13">
        <v>201</v>
      </c>
      <c r="N793" s="13">
        <v>201</v>
      </c>
      <c r="O793" s="13">
        <v>201</v>
      </c>
      <c r="P793" s="11">
        <v>9</v>
      </c>
      <c r="Q793" s="11">
        <v>2012</v>
      </c>
      <c r="R793" s="14">
        <v>134</v>
      </c>
      <c r="S793" s="10" t="s">
        <v>45</v>
      </c>
      <c r="T793" s="10" t="s">
        <v>595</v>
      </c>
      <c r="U793" s="13">
        <v>18</v>
      </c>
      <c r="V793" s="11">
        <v>2</v>
      </c>
      <c r="W793" s="13">
        <v>262.39999999999998</v>
      </c>
    </row>
    <row r="794" spans="1:23" x14ac:dyDescent="0.25">
      <c r="A794" s="9">
        <v>57017</v>
      </c>
      <c r="B794" s="10" t="s">
        <v>1653</v>
      </c>
      <c r="C794" s="9">
        <v>57693</v>
      </c>
      <c r="D794" s="10" t="s">
        <v>1654</v>
      </c>
      <c r="E794" s="11" t="s">
        <v>42</v>
      </c>
      <c r="F794" s="10" t="s">
        <v>1655</v>
      </c>
      <c r="G794" s="12" t="s">
        <v>1656</v>
      </c>
      <c r="H794" s="11" t="s">
        <v>36</v>
      </c>
      <c r="I794" s="11" t="s">
        <v>30</v>
      </c>
      <c r="J794" s="11" t="s">
        <v>31</v>
      </c>
      <c r="K794" s="11" t="s">
        <v>1249</v>
      </c>
      <c r="L794" s="11">
        <v>4</v>
      </c>
      <c r="M794" s="13">
        <v>3</v>
      </c>
      <c r="N794" s="13">
        <v>3</v>
      </c>
      <c r="O794" s="13">
        <v>3</v>
      </c>
      <c r="P794" s="11">
        <v>9</v>
      </c>
      <c r="Q794" s="11">
        <v>2011</v>
      </c>
      <c r="R794" s="14">
        <v>1</v>
      </c>
      <c r="S794" s="10" t="s">
        <v>1482</v>
      </c>
      <c r="T794" s="10" t="s">
        <v>1657</v>
      </c>
      <c r="U794" s="13">
        <v>10.9</v>
      </c>
      <c r="V794" s="11">
        <v>2</v>
      </c>
      <c r="W794" s="13">
        <v>295</v>
      </c>
    </row>
    <row r="795" spans="1:23" x14ac:dyDescent="0.25">
      <c r="A795" s="9">
        <v>57017</v>
      </c>
      <c r="B795" s="10" t="s">
        <v>1653</v>
      </c>
      <c r="C795" s="9">
        <v>57693</v>
      </c>
      <c r="D795" s="10" t="s">
        <v>1654</v>
      </c>
      <c r="E795" s="11" t="s">
        <v>42</v>
      </c>
      <c r="F795" s="10" t="s">
        <v>1655</v>
      </c>
      <c r="G795" s="12" t="s">
        <v>1658</v>
      </c>
      <c r="H795" s="11" t="s">
        <v>36</v>
      </c>
      <c r="I795" s="11" t="s">
        <v>30</v>
      </c>
      <c r="J795" s="11" t="s">
        <v>31</v>
      </c>
      <c r="K795" s="11" t="s">
        <v>1249</v>
      </c>
      <c r="L795" s="11">
        <v>4</v>
      </c>
      <c r="M795" s="13">
        <v>2</v>
      </c>
      <c r="N795" s="13">
        <v>2</v>
      </c>
      <c r="O795" s="13">
        <v>2</v>
      </c>
      <c r="P795" s="11">
        <v>10</v>
      </c>
      <c r="Q795" s="11">
        <v>2011</v>
      </c>
      <c r="R795" s="14">
        <v>1</v>
      </c>
      <c r="S795" s="10" t="s">
        <v>541</v>
      </c>
      <c r="T795" s="10" t="s">
        <v>1417</v>
      </c>
      <c r="U795" s="13">
        <v>10.9</v>
      </c>
      <c r="V795" s="11">
        <v>2</v>
      </c>
      <c r="W795" s="13">
        <v>295</v>
      </c>
    </row>
    <row r="796" spans="1:23" x14ac:dyDescent="0.25">
      <c r="A796" s="9">
        <v>57017</v>
      </c>
      <c r="B796" s="10" t="s">
        <v>1653</v>
      </c>
      <c r="C796" s="9">
        <v>57693</v>
      </c>
      <c r="D796" s="10" t="s">
        <v>1654</v>
      </c>
      <c r="E796" s="11" t="s">
        <v>42</v>
      </c>
      <c r="F796" s="10" t="s">
        <v>1655</v>
      </c>
      <c r="G796" s="12" t="s">
        <v>1659</v>
      </c>
      <c r="H796" s="11" t="s">
        <v>36</v>
      </c>
      <c r="I796" s="11" t="s">
        <v>30</v>
      </c>
      <c r="J796" s="11" t="s">
        <v>31</v>
      </c>
      <c r="K796" s="11" t="s">
        <v>1249</v>
      </c>
      <c r="L796" s="11">
        <v>4</v>
      </c>
      <c r="M796" s="13">
        <v>1.5</v>
      </c>
      <c r="N796" s="13">
        <v>1.5</v>
      </c>
      <c r="O796" s="13">
        <v>1.5</v>
      </c>
      <c r="P796" s="11">
        <v>1</v>
      </c>
      <c r="Q796" s="11">
        <v>2010</v>
      </c>
      <c r="R796" s="14">
        <v>1</v>
      </c>
      <c r="S796" s="10" t="s">
        <v>45</v>
      </c>
      <c r="T796" s="10" t="s">
        <v>75</v>
      </c>
      <c r="U796" s="13">
        <v>10.9</v>
      </c>
      <c r="V796" s="11">
        <v>2</v>
      </c>
      <c r="W796" s="13">
        <v>262.39999999999998</v>
      </c>
    </row>
    <row r="797" spans="1:23" x14ac:dyDescent="0.25">
      <c r="A797" s="9">
        <v>57017</v>
      </c>
      <c r="B797" s="10" t="s">
        <v>1653</v>
      </c>
      <c r="C797" s="9">
        <v>57693</v>
      </c>
      <c r="D797" s="10" t="s">
        <v>1654</v>
      </c>
      <c r="E797" s="11" t="s">
        <v>42</v>
      </c>
      <c r="F797" s="10" t="s">
        <v>1655</v>
      </c>
      <c r="G797" s="12" t="s">
        <v>1419</v>
      </c>
      <c r="H797" s="11" t="s">
        <v>36</v>
      </c>
      <c r="I797" s="11" t="s">
        <v>30</v>
      </c>
      <c r="J797" s="11" t="s">
        <v>31</v>
      </c>
      <c r="K797" s="11" t="s">
        <v>1249</v>
      </c>
      <c r="L797" s="11">
        <v>4</v>
      </c>
      <c r="M797" s="13">
        <v>2.2999999999999998</v>
      </c>
      <c r="N797" s="13">
        <v>2.2999999999999998</v>
      </c>
      <c r="O797" s="13">
        <v>2.2999999999999998</v>
      </c>
      <c r="P797" s="11">
        <v>1</v>
      </c>
      <c r="Q797" s="11">
        <v>2010</v>
      </c>
      <c r="R797" s="14">
        <v>1</v>
      </c>
      <c r="S797" s="10" t="s">
        <v>172</v>
      </c>
      <c r="T797" s="10" t="s">
        <v>1344</v>
      </c>
      <c r="U797" s="13">
        <v>10.9</v>
      </c>
      <c r="V797" s="11">
        <v>2</v>
      </c>
      <c r="W797" s="13">
        <v>262.39999999999998</v>
      </c>
    </row>
    <row r="798" spans="1:23" x14ac:dyDescent="0.25">
      <c r="A798" s="9">
        <v>57024</v>
      </c>
      <c r="B798" s="10" t="s">
        <v>1660</v>
      </c>
      <c r="C798" s="9">
        <v>57700</v>
      </c>
      <c r="D798" s="10" t="s">
        <v>1661</v>
      </c>
      <c r="E798" s="11" t="s">
        <v>144</v>
      </c>
      <c r="F798" s="10" t="s">
        <v>772</v>
      </c>
      <c r="G798" s="12" t="s">
        <v>128</v>
      </c>
      <c r="H798" s="11" t="s">
        <v>36</v>
      </c>
      <c r="I798" s="11" t="s">
        <v>30</v>
      </c>
      <c r="J798" s="11" t="s">
        <v>31</v>
      </c>
      <c r="K798" s="11" t="s">
        <v>53</v>
      </c>
      <c r="L798" s="11">
        <v>2</v>
      </c>
      <c r="M798" s="13">
        <v>78.2</v>
      </c>
      <c r="N798" s="13">
        <v>78.2</v>
      </c>
      <c r="O798" s="13">
        <v>78.2</v>
      </c>
      <c r="P798" s="11">
        <v>12</v>
      </c>
      <c r="Q798" s="11">
        <v>2011</v>
      </c>
      <c r="R798" s="14">
        <v>34</v>
      </c>
      <c r="S798" s="10" t="s">
        <v>172</v>
      </c>
      <c r="T798" s="10" t="s">
        <v>817</v>
      </c>
      <c r="U798" s="13">
        <v>22.3</v>
      </c>
      <c r="V798" s="11">
        <v>2</v>
      </c>
      <c r="W798" s="13">
        <v>262.39999999999998</v>
      </c>
    </row>
    <row r="799" spans="1:23" x14ac:dyDescent="0.25">
      <c r="A799" s="9">
        <v>57026</v>
      </c>
      <c r="B799" s="10" t="s">
        <v>1662</v>
      </c>
      <c r="C799" s="9">
        <v>57701</v>
      </c>
      <c r="D799" s="10" t="s">
        <v>1663</v>
      </c>
      <c r="E799" s="11" t="s">
        <v>144</v>
      </c>
      <c r="F799" s="10" t="s">
        <v>145</v>
      </c>
      <c r="G799" s="12" t="s">
        <v>128</v>
      </c>
      <c r="H799" s="11" t="s">
        <v>36</v>
      </c>
      <c r="I799" s="11" t="s">
        <v>30</v>
      </c>
      <c r="J799" s="11" t="s">
        <v>31</v>
      </c>
      <c r="K799" s="11" t="s">
        <v>53</v>
      </c>
      <c r="L799" s="11">
        <v>2</v>
      </c>
      <c r="M799" s="13">
        <v>78.2</v>
      </c>
      <c r="N799" s="13">
        <v>78.2</v>
      </c>
      <c r="O799" s="13">
        <v>78.2</v>
      </c>
      <c r="P799" s="11">
        <v>1</v>
      </c>
      <c r="Q799" s="11">
        <v>2012</v>
      </c>
      <c r="R799" s="14">
        <v>34</v>
      </c>
      <c r="S799" s="10" t="s">
        <v>172</v>
      </c>
      <c r="T799" s="10" t="s">
        <v>620</v>
      </c>
      <c r="U799" s="13">
        <v>19</v>
      </c>
      <c r="V799" s="11">
        <v>2</v>
      </c>
      <c r="W799" s="13">
        <v>262.39999999999998</v>
      </c>
    </row>
    <row r="800" spans="1:23" x14ac:dyDescent="0.25">
      <c r="A800" s="9">
        <v>11806</v>
      </c>
      <c r="B800" s="10" t="s">
        <v>1664</v>
      </c>
      <c r="C800" s="9">
        <v>57721</v>
      </c>
      <c r="D800" s="10" t="s">
        <v>1665</v>
      </c>
      <c r="E800" s="11" t="s">
        <v>137</v>
      </c>
      <c r="F800" s="10" t="s">
        <v>1486</v>
      </c>
      <c r="G800" s="12" t="s">
        <v>1666</v>
      </c>
      <c r="H800" s="11" t="s">
        <v>36</v>
      </c>
      <c r="I800" s="11" t="s">
        <v>30</v>
      </c>
      <c r="J800" s="11" t="s">
        <v>31</v>
      </c>
      <c r="K800" s="11" t="s">
        <v>32</v>
      </c>
      <c r="L800" s="11">
        <v>1</v>
      </c>
      <c r="M800" s="13">
        <v>15</v>
      </c>
      <c r="N800" s="13">
        <v>15</v>
      </c>
      <c r="O800" s="13">
        <v>15</v>
      </c>
      <c r="P800" s="11">
        <v>5</v>
      </c>
      <c r="Q800" s="11">
        <v>2011</v>
      </c>
      <c r="R800" s="14">
        <v>10</v>
      </c>
      <c r="S800" s="10" t="s">
        <v>45</v>
      </c>
      <c r="T800" s="10" t="s">
        <v>75</v>
      </c>
      <c r="U800" s="13">
        <v>16</v>
      </c>
      <c r="V800" s="11">
        <v>2</v>
      </c>
      <c r="W800" s="13">
        <v>262</v>
      </c>
    </row>
    <row r="801" spans="1:23" x14ac:dyDescent="0.25">
      <c r="A801" s="9">
        <v>57170</v>
      </c>
      <c r="B801" s="10" t="s">
        <v>290</v>
      </c>
      <c r="C801" s="9">
        <v>57725</v>
      </c>
      <c r="D801" s="10" t="s">
        <v>1667</v>
      </c>
      <c r="E801" s="11" t="s">
        <v>144</v>
      </c>
      <c r="F801" s="10" t="s">
        <v>145</v>
      </c>
      <c r="G801" s="12" t="s">
        <v>128</v>
      </c>
      <c r="H801" s="11" t="s">
        <v>36</v>
      </c>
      <c r="I801" s="11" t="s">
        <v>30</v>
      </c>
      <c r="J801" s="11" t="s">
        <v>31</v>
      </c>
      <c r="K801" s="11" t="s">
        <v>53</v>
      </c>
      <c r="L801" s="11">
        <v>2</v>
      </c>
      <c r="M801" s="13">
        <v>102.5</v>
      </c>
      <c r="N801" s="13">
        <v>102.5</v>
      </c>
      <c r="O801" s="13">
        <v>102.5</v>
      </c>
      <c r="P801" s="11">
        <v>12</v>
      </c>
      <c r="Q801" s="11">
        <v>2012</v>
      </c>
      <c r="R801" s="14">
        <v>58</v>
      </c>
      <c r="S801" s="10" t="s">
        <v>1115</v>
      </c>
      <c r="T801" s="10" t="s">
        <v>965</v>
      </c>
      <c r="U801" s="13">
        <v>19</v>
      </c>
      <c r="V801" s="11">
        <v>2</v>
      </c>
      <c r="W801" s="13">
        <v>257.5</v>
      </c>
    </row>
    <row r="802" spans="1:23" x14ac:dyDescent="0.25">
      <c r="A802" s="9">
        <v>57046</v>
      </c>
      <c r="B802" s="10" t="s">
        <v>1668</v>
      </c>
      <c r="C802" s="9">
        <v>57732</v>
      </c>
      <c r="D802" s="10" t="s">
        <v>1669</v>
      </c>
      <c r="E802" s="11" t="s">
        <v>78</v>
      </c>
      <c r="F802" s="10" t="s">
        <v>1670</v>
      </c>
      <c r="G802" s="12" t="s">
        <v>1671</v>
      </c>
      <c r="H802" s="11" t="s">
        <v>36</v>
      </c>
      <c r="I802" s="11" t="s">
        <v>30</v>
      </c>
      <c r="J802" s="11" t="s">
        <v>31</v>
      </c>
      <c r="K802" s="11" t="s">
        <v>1249</v>
      </c>
      <c r="L802" s="11">
        <v>4</v>
      </c>
      <c r="M802" s="13">
        <v>1.7</v>
      </c>
      <c r="N802" s="13">
        <v>0.6</v>
      </c>
      <c r="O802" s="13">
        <v>0.9</v>
      </c>
      <c r="P802" s="11">
        <v>6</v>
      </c>
      <c r="Q802" s="11">
        <v>2011</v>
      </c>
      <c r="R802" s="14">
        <v>1</v>
      </c>
      <c r="S802" s="10" t="s">
        <v>54</v>
      </c>
      <c r="T802" s="10" t="s">
        <v>512</v>
      </c>
      <c r="U802" s="13">
        <v>18</v>
      </c>
      <c r="V802" s="11">
        <v>2</v>
      </c>
      <c r="W802" s="13">
        <v>265</v>
      </c>
    </row>
    <row r="803" spans="1:23" x14ac:dyDescent="0.25">
      <c r="A803" s="9">
        <v>57054</v>
      </c>
      <c r="B803" s="10" t="s">
        <v>1672</v>
      </c>
      <c r="C803" s="9">
        <v>57741</v>
      </c>
      <c r="D803" s="10" t="s">
        <v>1672</v>
      </c>
      <c r="E803" s="11" t="s">
        <v>317</v>
      </c>
      <c r="F803" s="10" t="s">
        <v>1673</v>
      </c>
      <c r="G803" s="12" t="s">
        <v>1674</v>
      </c>
      <c r="H803" s="11" t="s">
        <v>36</v>
      </c>
      <c r="I803" s="11" t="s">
        <v>30</v>
      </c>
      <c r="J803" s="11" t="s">
        <v>31</v>
      </c>
      <c r="K803" s="11" t="s">
        <v>53</v>
      </c>
      <c r="L803" s="11">
        <v>2</v>
      </c>
      <c r="M803" s="13">
        <v>2.1</v>
      </c>
      <c r="N803" s="13">
        <v>2.1</v>
      </c>
      <c r="O803" s="13">
        <v>2.1</v>
      </c>
      <c r="P803" s="11">
        <v>4</v>
      </c>
      <c r="Q803" s="11">
        <v>2015</v>
      </c>
      <c r="R803" s="14">
        <v>1</v>
      </c>
      <c r="S803" s="10" t="s">
        <v>80</v>
      </c>
      <c r="T803" s="10" t="s">
        <v>1675</v>
      </c>
      <c r="U803" s="13">
        <v>16.8</v>
      </c>
      <c r="V803" s="11">
        <v>3</v>
      </c>
      <c r="W803" s="13">
        <v>295</v>
      </c>
    </row>
    <row r="804" spans="1:23" x14ac:dyDescent="0.25">
      <c r="A804" s="9">
        <v>57054</v>
      </c>
      <c r="B804" s="10" t="s">
        <v>1672</v>
      </c>
      <c r="C804" s="9">
        <v>57741</v>
      </c>
      <c r="D804" s="10" t="s">
        <v>1672</v>
      </c>
      <c r="E804" s="11" t="s">
        <v>317</v>
      </c>
      <c r="F804" s="10" t="s">
        <v>1673</v>
      </c>
      <c r="G804" s="12" t="s">
        <v>1676</v>
      </c>
      <c r="H804" s="11" t="s">
        <v>36</v>
      </c>
      <c r="I804" s="11" t="s">
        <v>30</v>
      </c>
      <c r="J804" s="11" t="s">
        <v>31</v>
      </c>
      <c r="K804" s="11" t="s">
        <v>53</v>
      </c>
      <c r="L804" s="11">
        <v>2</v>
      </c>
      <c r="M804" s="13">
        <v>2.1</v>
      </c>
      <c r="N804" s="13">
        <v>2.1</v>
      </c>
      <c r="O804" s="13">
        <v>2.1</v>
      </c>
      <c r="P804" s="11">
        <v>10</v>
      </c>
      <c r="Q804" s="11">
        <v>2011</v>
      </c>
      <c r="R804" s="14">
        <v>1</v>
      </c>
      <c r="S804" s="10" t="s">
        <v>80</v>
      </c>
      <c r="T804" s="10" t="s">
        <v>1677</v>
      </c>
      <c r="U804" s="13">
        <v>16.8</v>
      </c>
      <c r="V804" s="11">
        <v>3</v>
      </c>
      <c r="W804" s="13">
        <v>295</v>
      </c>
    </row>
    <row r="805" spans="1:23" x14ac:dyDescent="0.25">
      <c r="A805" s="9">
        <v>57053</v>
      </c>
      <c r="B805" s="10" t="s">
        <v>1678</v>
      </c>
      <c r="C805" s="9">
        <v>57744</v>
      </c>
      <c r="D805" s="10" t="s">
        <v>1679</v>
      </c>
      <c r="E805" s="11" t="s">
        <v>442</v>
      </c>
      <c r="F805" s="10" t="s">
        <v>1680</v>
      </c>
      <c r="G805" s="12" t="s">
        <v>128</v>
      </c>
      <c r="H805" s="11" t="s">
        <v>36</v>
      </c>
      <c r="I805" s="11" t="s">
        <v>30</v>
      </c>
      <c r="J805" s="11" t="s">
        <v>31</v>
      </c>
      <c r="K805" s="11" t="s">
        <v>53</v>
      </c>
      <c r="L805" s="11">
        <v>2</v>
      </c>
      <c r="M805" s="13">
        <v>69</v>
      </c>
      <c r="N805" s="13">
        <v>69</v>
      </c>
      <c r="O805" s="13">
        <v>69</v>
      </c>
      <c r="P805" s="11">
        <v>9</v>
      </c>
      <c r="Q805" s="11">
        <v>2012</v>
      </c>
      <c r="R805" s="14">
        <v>30</v>
      </c>
      <c r="S805" s="10" t="s">
        <v>172</v>
      </c>
      <c r="T805" s="10" t="s">
        <v>1344</v>
      </c>
      <c r="U805" s="13">
        <v>12.8</v>
      </c>
      <c r="V805" s="11">
        <v>2</v>
      </c>
      <c r="W805" s="13">
        <v>272</v>
      </c>
    </row>
    <row r="806" spans="1:23" x14ac:dyDescent="0.25">
      <c r="A806" s="9">
        <v>57042</v>
      </c>
      <c r="B806" s="10" t="s">
        <v>1681</v>
      </c>
      <c r="C806" s="9">
        <v>57748</v>
      </c>
      <c r="D806" s="10" t="s">
        <v>1681</v>
      </c>
      <c r="E806" s="11" t="s">
        <v>691</v>
      </c>
      <c r="F806" s="10" t="s">
        <v>1682</v>
      </c>
      <c r="G806" s="12" t="s">
        <v>1683</v>
      </c>
      <c r="H806" s="11" t="s">
        <v>36</v>
      </c>
      <c r="I806" s="11" t="s">
        <v>30</v>
      </c>
      <c r="J806" s="11" t="s">
        <v>31</v>
      </c>
      <c r="K806" s="11" t="s">
        <v>53</v>
      </c>
      <c r="L806" s="11">
        <v>2</v>
      </c>
      <c r="M806" s="13">
        <v>9.6</v>
      </c>
      <c r="N806" s="13">
        <v>9.6</v>
      </c>
      <c r="O806" s="13">
        <v>9.6</v>
      </c>
      <c r="P806" s="11">
        <v>1</v>
      </c>
      <c r="Q806" s="11">
        <v>2012</v>
      </c>
      <c r="R806" s="14">
        <v>6</v>
      </c>
      <c r="S806" s="10" t="s">
        <v>45</v>
      </c>
      <c r="T806" s="10" t="s">
        <v>75</v>
      </c>
      <c r="U806" s="13">
        <v>21</v>
      </c>
      <c r="V806" s="11">
        <v>1</v>
      </c>
      <c r="W806" s="13">
        <v>262</v>
      </c>
    </row>
    <row r="807" spans="1:23" x14ac:dyDescent="0.25">
      <c r="A807" s="9">
        <v>57041</v>
      </c>
      <c r="B807" s="10" t="s">
        <v>1684</v>
      </c>
      <c r="C807" s="9">
        <v>57749</v>
      </c>
      <c r="D807" s="10" t="s">
        <v>1685</v>
      </c>
      <c r="E807" s="11" t="s">
        <v>636</v>
      </c>
      <c r="F807" s="10" t="s">
        <v>926</v>
      </c>
      <c r="G807" s="12" t="s">
        <v>580</v>
      </c>
      <c r="H807" s="11" t="s">
        <v>36</v>
      </c>
      <c r="I807" s="11" t="s">
        <v>30</v>
      </c>
      <c r="J807" s="11" t="s">
        <v>31</v>
      </c>
      <c r="K807" s="11" t="s">
        <v>53</v>
      </c>
      <c r="L807" s="11">
        <v>2</v>
      </c>
      <c r="M807" s="13">
        <v>22.4</v>
      </c>
      <c r="N807" s="13">
        <v>22.4</v>
      </c>
      <c r="O807" s="13">
        <v>22.4</v>
      </c>
      <c r="P807" s="11">
        <v>10</v>
      </c>
      <c r="Q807" s="11">
        <v>2011</v>
      </c>
      <c r="R807" s="14">
        <v>14</v>
      </c>
      <c r="S807" s="10" t="s">
        <v>45</v>
      </c>
      <c r="T807" s="10" t="s">
        <v>1321</v>
      </c>
      <c r="U807" s="13">
        <v>12</v>
      </c>
      <c r="V807" s="11">
        <v>3</v>
      </c>
      <c r="W807" s="13">
        <v>262.5</v>
      </c>
    </row>
    <row r="808" spans="1:23" x14ac:dyDescent="0.25">
      <c r="A808" s="9">
        <v>57063</v>
      </c>
      <c r="B808" s="10" t="s">
        <v>1686</v>
      </c>
      <c r="C808" s="9">
        <v>57751</v>
      </c>
      <c r="D808" s="10" t="s">
        <v>1687</v>
      </c>
      <c r="E808" s="11" t="s">
        <v>317</v>
      </c>
      <c r="F808" s="10" t="s">
        <v>1688</v>
      </c>
      <c r="G808" s="12" t="s">
        <v>128</v>
      </c>
      <c r="H808" s="11" t="s">
        <v>36</v>
      </c>
      <c r="I808" s="11" t="s">
        <v>30</v>
      </c>
      <c r="J808" s="11" t="s">
        <v>31</v>
      </c>
      <c r="K808" s="11" t="s">
        <v>53</v>
      </c>
      <c r="L808" s="11">
        <v>2</v>
      </c>
      <c r="M808" s="13">
        <v>200</v>
      </c>
      <c r="N808" s="13">
        <v>200</v>
      </c>
      <c r="O808" s="13">
        <v>200</v>
      </c>
      <c r="P808" s="11">
        <v>12</v>
      </c>
      <c r="Q808" s="11">
        <v>2012</v>
      </c>
      <c r="R808" s="14">
        <v>87</v>
      </c>
      <c r="S808" s="10" t="s">
        <v>172</v>
      </c>
      <c r="T808" s="10" t="s">
        <v>1344</v>
      </c>
      <c r="U808" s="13">
        <v>13.9</v>
      </c>
      <c r="V808" s="11">
        <v>2</v>
      </c>
      <c r="W808" s="13">
        <v>272</v>
      </c>
    </row>
    <row r="809" spans="1:23" x14ac:dyDescent="0.25">
      <c r="A809" s="9">
        <v>57064</v>
      </c>
      <c r="B809" s="10" t="s">
        <v>1689</v>
      </c>
      <c r="C809" s="9">
        <v>57752</v>
      </c>
      <c r="D809" s="10" t="s">
        <v>1690</v>
      </c>
      <c r="E809" s="11" t="s">
        <v>317</v>
      </c>
      <c r="F809" s="10" t="s">
        <v>1688</v>
      </c>
      <c r="G809" s="12" t="s">
        <v>128</v>
      </c>
      <c r="H809" s="11" t="s">
        <v>36</v>
      </c>
      <c r="I809" s="11" t="s">
        <v>30</v>
      </c>
      <c r="J809" s="11" t="s">
        <v>31</v>
      </c>
      <c r="K809" s="11" t="s">
        <v>53</v>
      </c>
      <c r="L809" s="11">
        <v>2</v>
      </c>
      <c r="M809" s="13">
        <v>201.6</v>
      </c>
      <c r="N809" s="13">
        <v>201.6</v>
      </c>
      <c r="O809" s="13">
        <v>201.6</v>
      </c>
      <c r="P809" s="11">
        <v>12</v>
      </c>
      <c r="Q809" s="11">
        <v>2012</v>
      </c>
      <c r="R809" s="14">
        <v>84</v>
      </c>
      <c r="S809" s="10" t="s">
        <v>267</v>
      </c>
      <c r="T809" s="10" t="s">
        <v>1691</v>
      </c>
      <c r="U809" s="13">
        <v>14.8</v>
      </c>
      <c r="V809" s="11">
        <v>2</v>
      </c>
      <c r="W809" s="13">
        <v>272</v>
      </c>
    </row>
    <row r="810" spans="1:23" x14ac:dyDescent="0.25">
      <c r="A810" s="9">
        <v>57050</v>
      </c>
      <c r="B810" s="10" t="s">
        <v>1692</v>
      </c>
      <c r="C810" s="9">
        <v>57755</v>
      </c>
      <c r="D810" s="10" t="s">
        <v>1693</v>
      </c>
      <c r="E810" s="11" t="s">
        <v>152</v>
      </c>
      <c r="F810" s="10" t="s">
        <v>1392</v>
      </c>
      <c r="G810" s="12" t="s">
        <v>1694</v>
      </c>
      <c r="H810" s="11" t="s">
        <v>36</v>
      </c>
      <c r="I810" s="11" t="s">
        <v>30</v>
      </c>
      <c r="J810" s="11" t="s">
        <v>31</v>
      </c>
      <c r="K810" s="11" t="s">
        <v>53</v>
      </c>
      <c r="L810" s="11">
        <v>2</v>
      </c>
      <c r="M810" s="13">
        <v>40.5</v>
      </c>
      <c r="N810" s="13">
        <v>40.5</v>
      </c>
      <c r="O810" s="13">
        <v>40.5</v>
      </c>
      <c r="P810" s="11">
        <v>11</v>
      </c>
      <c r="Q810" s="11">
        <v>2011</v>
      </c>
      <c r="R810" s="14">
        <v>27</v>
      </c>
      <c r="S810" s="10" t="s">
        <v>45</v>
      </c>
      <c r="T810" s="10" t="s">
        <v>46</v>
      </c>
      <c r="U810" s="13">
        <v>19</v>
      </c>
      <c r="V810" s="11">
        <v>2</v>
      </c>
      <c r="W810" s="13">
        <v>262.39999999999998</v>
      </c>
    </row>
    <row r="811" spans="1:23" x14ac:dyDescent="0.25">
      <c r="A811" s="9">
        <v>57066</v>
      </c>
      <c r="B811" s="10" t="s">
        <v>1695</v>
      </c>
      <c r="C811" s="9">
        <v>57756</v>
      </c>
      <c r="D811" s="10" t="s">
        <v>1696</v>
      </c>
      <c r="E811" s="11" t="s">
        <v>170</v>
      </c>
      <c r="F811" s="10" t="s">
        <v>1697</v>
      </c>
      <c r="G811" s="12" t="s">
        <v>128</v>
      </c>
      <c r="H811" s="11" t="s">
        <v>36</v>
      </c>
      <c r="I811" s="11" t="s">
        <v>30</v>
      </c>
      <c r="J811" s="11" t="s">
        <v>31</v>
      </c>
      <c r="K811" s="11" t="s">
        <v>53</v>
      </c>
      <c r="L811" s="11">
        <v>2</v>
      </c>
      <c r="M811" s="13">
        <v>6</v>
      </c>
      <c r="N811" s="13">
        <v>6</v>
      </c>
      <c r="O811" s="13">
        <v>6</v>
      </c>
      <c r="P811" s="11">
        <v>6</v>
      </c>
      <c r="Q811" s="11">
        <v>2010</v>
      </c>
      <c r="R811" s="14">
        <v>4</v>
      </c>
      <c r="S811" s="10" t="s">
        <v>45</v>
      </c>
      <c r="T811" s="10" t="s">
        <v>75</v>
      </c>
      <c r="U811" s="13">
        <v>12</v>
      </c>
      <c r="V811" s="11">
        <v>2</v>
      </c>
      <c r="W811" s="13">
        <v>265</v>
      </c>
    </row>
    <row r="812" spans="1:23" x14ac:dyDescent="0.25">
      <c r="A812" s="9">
        <v>57170</v>
      </c>
      <c r="B812" s="10" t="s">
        <v>290</v>
      </c>
      <c r="C812" s="9">
        <v>57757</v>
      </c>
      <c r="D812" s="10" t="s">
        <v>1698</v>
      </c>
      <c r="E812" s="11" t="s">
        <v>144</v>
      </c>
      <c r="F812" s="10" t="s">
        <v>205</v>
      </c>
      <c r="G812" s="12" t="s">
        <v>128</v>
      </c>
      <c r="H812" s="11" t="s">
        <v>36</v>
      </c>
      <c r="I812" s="11" t="s">
        <v>30</v>
      </c>
      <c r="J812" s="11" t="s">
        <v>31</v>
      </c>
      <c r="K812" s="11" t="s">
        <v>53</v>
      </c>
      <c r="L812" s="11">
        <v>2</v>
      </c>
      <c r="M812" s="13">
        <v>151.69999999999999</v>
      </c>
      <c r="N812" s="13">
        <v>140</v>
      </c>
      <c r="O812" s="13">
        <v>140</v>
      </c>
      <c r="P812" s="11">
        <v>8</v>
      </c>
      <c r="Q812" s="11">
        <v>2012</v>
      </c>
      <c r="R812" s="14">
        <v>75</v>
      </c>
      <c r="S812" s="10" t="s">
        <v>1115</v>
      </c>
      <c r="T812" s="10" t="s">
        <v>965</v>
      </c>
      <c r="U812" s="13">
        <v>19</v>
      </c>
      <c r="V812" s="11">
        <v>2</v>
      </c>
      <c r="W812" s="13">
        <v>257.5</v>
      </c>
    </row>
    <row r="813" spans="1:23" x14ac:dyDescent="0.25">
      <c r="A813" s="9">
        <v>57068</v>
      </c>
      <c r="B813" s="10" t="s">
        <v>1699</v>
      </c>
      <c r="C813" s="9">
        <v>57760</v>
      </c>
      <c r="D813" s="10" t="s">
        <v>1700</v>
      </c>
      <c r="E813" s="11" t="s">
        <v>636</v>
      </c>
      <c r="F813" s="10" t="s">
        <v>1701</v>
      </c>
      <c r="G813" s="12" t="s">
        <v>1702</v>
      </c>
      <c r="H813" s="11" t="s">
        <v>36</v>
      </c>
      <c r="I813" s="11" t="s">
        <v>30</v>
      </c>
      <c r="J813" s="11" t="s">
        <v>31</v>
      </c>
      <c r="K813" s="11" t="s">
        <v>53</v>
      </c>
      <c r="L813" s="11">
        <v>2</v>
      </c>
      <c r="M813" s="13">
        <v>22.5</v>
      </c>
      <c r="N813" s="13">
        <v>22.5</v>
      </c>
      <c r="O813" s="13">
        <v>22.5</v>
      </c>
      <c r="P813" s="11">
        <v>12</v>
      </c>
      <c r="Q813" s="11">
        <v>2011</v>
      </c>
      <c r="R813" s="14">
        <v>9</v>
      </c>
      <c r="S813" s="10" t="s">
        <v>189</v>
      </c>
      <c r="T813" s="10" t="s">
        <v>1502</v>
      </c>
      <c r="U813" s="13">
        <v>17.2</v>
      </c>
      <c r="V813" s="11">
        <v>2</v>
      </c>
      <c r="W813" s="13">
        <v>262</v>
      </c>
    </row>
    <row r="814" spans="1:23" x14ac:dyDescent="0.25">
      <c r="A814" s="9">
        <v>57069</v>
      </c>
      <c r="B814" s="10" t="s">
        <v>1703</v>
      </c>
      <c r="C814" s="9">
        <v>57761</v>
      </c>
      <c r="D814" s="10" t="s">
        <v>1704</v>
      </c>
      <c r="E814" s="11" t="s">
        <v>636</v>
      </c>
      <c r="F814" s="10" t="s">
        <v>1701</v>
      </c>
      <c r="G814" s="12" t="s">
        <v>1705</v>
      </c>
      <c r="H814" s="11" t="s">
        <v>36</v>
      </c>
      <c r="I814" s="11" t="s">
        <v>30</v>
      </c>
      <c r="J814" s="11" t="s">
        <v>31</v>
      </c>
      <c r="K814" s="11" t="s">
        <v>53</v>
      </c>
      <c r="L814" s="11">
        <v>2</v>
      </c>
      <c r="M814" s="13">
        <v>22.5</v>
      </c>
      <c r="N814" s="13">
        <v>22.5</v>
      </c>
      <c r="O814" s="13">
        <v>22.5</v>
      </c>
      <c r="P814" s="11">
        <v>12</v>
      </c>
      <c r="Q814" s="11">
        <v>2011</v>
      </c>
      <c r="R814" s="14">
        <v>9</v>
      </c>
      <c r="S814" s="10" t="s">
        <v>189</v>
      </c>
      <c r="T814" s="10" t="s">
        <v>1502</v>
      </c>
      <c r="U814" s="13">
        <v>17.2</v>
      </c>
      <c r="V814" s="11">
        <v>2</v>
      </c>
      <c r="W814" s="13">
        <v>262</v>
      </c>
    </row>
    <row r="815" spans="1:23" x14ac:dyDescent="0.25">
      <c r="A815" s="9">
        <v>58143</v>
      </c>
      <c r="B815" s="10" t="s">
        <v>1706</v>
      </c>
      <c r="C815" s="9">
        <v>57762</v>
      </c>
      <c r="D815" s="10" t="s">
        <v>1706</v>
      </c>
      <c r="E815" s="11" t="s">
        <v>407</v>
      </c>
      <c r="F815" s="10" t="s">
        <v>408</v>
      </c>
      <c r="G815" s="12" t="s">
        <v>1707</v>
      </c>
      <c r="H815" s="11" t="s">
        <v>36</v>
      </c>
      <c r="I815" s="11" t="s">
        <v>30</v>
      </c>
      <c r="J815" s="11" t="s">
        <v>31</v>
      </c>
      <c r="K815" s="11" t="s">
        <v>53</v>
      </c>
      <c r="L815" s="11">
        <v>2</v>
      </c>
      <c r="M815" s="13">
        <v>165.6</v>
      </c>
      <c r="N815" s="13">
        <v>165.6</v>
      </c>
      <c r="O815" s="13">
        <v>165.6</v>
      </c>
      <c r="P815" s="11">
        <v>11</v>
      </c>
      <c r="Q815" s="11">
        <v>2012</v>
      </c>
      <c r="R815" s="14">
        <v>72</v>
      </c>
      <c r="S815" s="10" t="s">
        <v>172</v>
      </c>
      <c r="T815" s="10" t="s">
        <v>1344</v>
      </c>
      <c r="U815" s="13">
        <v>14</v>
      </c>
      <c r="V815" s="11">
        <v>3</v>
      </c>
      <c r="W815" s="13">
        <v>297</v>
      </c>
    </row>
    <row r="816" spans="1:23" x14ac:dyDescent="0.25">
      <c r="A816" s="9">
        <v>57075</v>
      </c>
      <c r="B816" s="10" t="s">
        <v>1708</v>
      </c>
      <c r="C816" s="9">
        <v>57766</v>
      </c>
      <c r="D816" s="10" t="s">
        <v>1709</v>
      </c>
      <c r="E816" s="11" t="s">
        <v>636</v>
      </c>
      <c r="F816" s="10" t="s">
        <v>1701</v>
      </c>
      <c r="G816" s="12" t="s">
        <v>1710</v>
      </c>
      <c r="H816" s="11" t="s">
        <v>36</v>
      </c>
      <c r="I816" s="11" t="s">
        <v>30</v>
      </c>
      <c r="J816" s="11" t="s">
        <v>31</v>
      </c>
      <c r="K816" s="11" t="s">
        <v>53</v>
      </c>
      <c r="L816" s="11">
        <v>2</v>
      </c>
      <c r="M816" s="13">
        <v>79.2</v>
      </c>
      <c r="N816" s="13">
        <v>79.2</v>
      </c>
      <c r="O816" s="13">
        <v>79.2</v>
      </c>
      <c r="P816" s="11">
        <v>12</v>
      </c>
      <c r="Q816" s="11">
        <v>2011</v>
      </c>
      <c r="R816" s="14">
        <v>44</v>
      </c>
      <c r="S816" s="10" t="s">
        <v>54</v>
      </c>
      <c r="T816" s="10" t="s">
        <v>954</v>
      </c>
      <c r="U816" s="13">
        <v>15.4</v>
      </c>
      <c r="V816" s="11">
        <v>3</v>
      </c>
      <c r="W816" s="13">
        <v>262.5</v>
      </c>
    </row>
    <row r="817" spans="1:23" x14ac:dyDescent="0.25">
      <c r="A817" s="9">
        <v>57077</v>
      </c>
      <c r="B817" s="10" t="s">
        <v>1711</v>
      </c>
      <c r="C817" s="9">
        <v>57767</v>
      </c>
      <c r="D817" s="10" t="s">
        <v>1712</v>
      </c>
      <c r="E817" s="11" t="s">
        <v>66</v>
      </c>
      <c r="F817" s="10" t="s">
        <v>545</v>
      </c>
      <c r="G817" s="12" t="s">
        <v>128</v>
      </c>
      <c r="H817" s="11" t="s">
        <v>36</v>
      </c>
      <c r="I817" s="11" t="s">
        <v>30</v>
      </c>
      <c r="J817" s="11" t="s">
        <v>31</v>
      </c>
      <c r="K817" s="11" t="s">
        <v>32</v>
      </c>
      <c r="L817" s="11">
        <v>1</v>
      </c>
      <c r="M817" s="13">
        <v>1.5</v>
      </c>
      <c r="N817" s="13">
        <v>1.5</v>
      </c>
      <c r="O817" s="13">
        <v>1.5</v>
      </c>
      <c r="P817" s="11">
        <v>9</v>
      </c>
      <c r="Q817" s="11">
        <v>2011</v>
      </c>
      <c r="R817" s="14">
        <v>1</v>
      </c>
      <c r="S817" s="10" t="s">
        <v>68</v>
      </c>
      <c r="T817" s="10" t="s">
        <v>69</v>
      </c>
      <c r="U817" s="13">
        <v>16.5</v>
      </c>
      <c r="V817" s="11">
        <v>2</v>
      </c>
      <c r="W817" s="13">
        <v>281</v>
      </c>
    </row>
    <row r="818" spans="1:23" x14ac:dyDescent="0.25">
      <c r="A818" s="9">
        <v>55963</v>
      </c>
      <c r="B818" s="10" t="s">
        <v>1007</v>
      </c>
      <c r="C818" s="9">
        <v>57769</v>
      </c>
      <c r="D818" s="10" t="s">
        <v>1713</v>
      </c>
      <c r="E818" s="11" t="s">
        <v>442</v>
      </c>
      <c r="F818" s="10" t="s">
        <v>349</v>
      </c>
      <c r="G818" s="12" t="s">
        <v>128</v>
      </c>
      <c r="H818" s="11" t="s">
        <v>36</v>
      </c>
      <c r="I818" s="11" t="s">
        <v>30</v>
      </c>
      <c r="J818" s="11" t="s">
        <v>31</v>
      </c>
      <c r="K818" s="11" t="s">
        <v>53</v>
      </c>
      <c r="L818" s="11">
        <v>2</v>
      </c>
      <c r="M818" s="13">
        <v>140.80000000000001</v>
      </c>
      <c r="N818" s="13">
        <v>142.6</v>
      </c>
      <c r="O818" s="13">
        <v>142.6</v>
      </c>
      <c r="P818" s="11">
        <v>12</v>
      </c>
      <c r="Q818" s="11">
        <v>2012</v>
      </c>
      <c r="R818" s="14">
        <v>88</v>
      </c>
      <c r="S818" s="10" t="s">
        <v>45</v>
      </c>
      <c r="T818" s="10" t="s">
        <v>1714</v>
      </c>
      <c r="U818" s="13">
        <v>19</v>
      </c>
      <c r="V818" s="11">
        <v>2</v>
      </c>
      <c r="W818" s="13">
        <v>328</v>
      </c>
    </row>
    <row r="819" spans="1:23" x14ac:dyDescent="0.25">
      <c r="A819" s="9">
        <v>11556</v>
      </c>
      <c r="B819" s="10" t="s">
        <v>247</v>
      </c>
      <c r="C819" s="9">
        <v>57774</v>
      </c>
      <c r="D819" s="10" t="s">
        <v>1715</v>
      </c>
      <c r="E819" s="11" t="s">
        <v>144</v>
      </c>
      <c r="F819" s="10" t="s">
        <v>205</v>
      </c>
      <c r="G819" s="12" t="s">
        <v>244</v>
      </c>
      <c r="H819" s="11" t="s">
        <v>36</v>
      </c>
      <c r="I819" s="11" t="s">
        <v>30</v>
      </c>
      <c r="J819" s="11" t="s">
        <v>31</v>
      </c>
      <c r="K819" s="11" t="s">
        <v>53</v>
      </c>
      <c r="L819" s="11">
        <v>2</v>
      </c>
      <c r="M819" s="13">
        <v>120</v>
      </c>
      <c r="N819" s="13">
        <v>120</v>
      </c>
      <c r="O819" s="13">
        <v>120</v>
      </c>
      <c r="P819" s="11">
        <v>2</v>
      </c>
      <c r="Q819" s="11">
        <v>2012</v>
      </c>
      <c r="R819" s="14">
        <v>60</v>
      </c>
      <c r="S819" s="10" t="s">
        <v>541</v>
      </c>
      <c r="T819" s="10" t="s">
        <v>581</v>
      </c>
      <c r="U819" s="13">
        <v>27</v>
      </c>
      <c r="V819" s="11">
        <v>1</v>
      </c>
      <c r="W819" s="13">
        <v>220</v>
      </c>
    </row>
    <row r="820" spans="1:23" x14ac:dyDescent="0.25">
      <c r="A820" s="9">
        <v>11556</v>
      </c>
      <c r="B820" s="10" t="s">
        <v>247</v>
      </c>
      <c r="C820" s="9">
        <v>57775</v>
      </c>
      <c r="D820" s="10" t="s">
        <v>1716</v>
      </c>
      <c r="E820" s="11" t="s">
        <v>1245</v>
      </c>
      <c r="F820" s="10" t="s">
        <v>1717</v>
      </c>
      <c r="G820" s="12" t="s">
        <v>244</v>
      </c>
      <c r="H820" s="11" t="s">
        <v>36</v>
      </c>
      <c r="I820" s="11" t="s">
        <v>30</v>
      </c>
      <c r="J820" s="11" t="s">
        <v>31</v>
      </c>
      <c r="K820" s="11" t="s">
        <v>53</v>
      </c>
      <c r="L820" s="11">
        <v>2</v>
      </c>
      <c r="M820" s="13">
        <v>10</v>
      </c>
      <c r="N820" s="13">
        <v>10</v>
      </c>
      <c r="O820" s="13">
        <v>10</v>
      </c>
      <c r="P820" s="11">
        <v>9</v>
      </c>
      <c r="Q820" s="11">
        <v>2011</v>
      </c>
      <c r="R820" s="14">
        <v>5</v>
      </c>
      <c r="S820" s="10" t="s">
        <v>541</v>
      </c>
      <c r="T820" s="10" t="s">
        <v>962</v>
      </c>
      <c r="U820" s="13">
        <v>27</v>
      </c>
      <c r="V820" s="11">
        <v>3</v>
      </c>
      <c r="W820" s="13">
        <v>256</v>
      </c>
    </row>
    <row r="821" spans="1:23" x14ac:dyDescent="0.25">
      <c r="A821" s="9">
        <v>55963</v>
      </c>
      <c r="B821" s="10" t="s">
        <v>1007</v>
      </c>
      <c r="C821" s="9">
        <v>57787</v>
      </c>
      <c r="D821" s="10" t="s">
        <v>1718</v>
      </c>
      <c r="E821" s="11" t="s">
        <v>407</v>
      </c>
      <c r="F821" s="10" t="s">
        <v>703</v>
      </c>
      <c r="G821" s="12" t="s">
        <v>128</v>
      </c>
      <c r="H821" s="11" t="s">
        <v>36</v>
      </c>
      <c r="I821" s="11" t="s">
        <v>30</v>
      </c>
      <c r="J821" s="11" t="s">
        <v>31</v>
      </c>
      <c r="K821" s="11" t="s">
        <v>53</v>
      </c>
      <c r="L821" s="11">
        <v>2</v>
      </c>
      <c r="M821" s="13">
        <v>470.4</v>
      </c>
      <c r="N821" s="13">
        <v>470.4</v>
      </c>
      <c r="O821" s="13">
        <v>470.4</v>
      </c>
      <c r="P821" s="11">
        <v>10</v>
      </c>
      <c r="Q821" s="11">
        <v>2012</v>
      </c>
      <c r="R821" s="14">
        <v>294</v>
      </c>
      <c r="S821" s="10" t="s">
        <v>45</v>
      </c>
      <c r="T821" s="10" t="s">
        <v>1309</v>
      </c>
      <c r="U821" s="13">
        <v>16.8</v>
      </c>
      <c r="V821" s="11">
        <v>3</v>
      </c>
      <c r="W821" s="13">
        <v>262.39999999999998</v>
      </c>
    </row>
    <row r="822" spans="1:23" x14ac:dyDescent="0.25">
      <c r="A822" s="9">
        <v>56930</v>
      </c>
      <c r="B822" s="10" t="s">
        <v>1594</v>
      </c>
      <c r="C822" s="9">
        <v>57791</v>
      </c>
      <c r="D822" s="10" t="s">
        <v>1719</v>
      </c>
      <c r="E822" s="11" t="s">
        <v>144</v>
      </c>
      <c r="F822" s="10" t="s">
        <v>145</v>
      </c>
      <c r="G822" s="12" t="s">
        <v>467</v>
      </c>
      <c r="H822" s="11" t="s">
        <v>36</v>
      </c>
      <c r="I822" s="11" t="s">
        <v>30</v>
      </c>
      <c r="J822" s="11" t="s">
        <v>31</v>
      </c>
      <c r="K822" s="11" t="s">
        <v>53</v>
      </c>
      <c r="L822" s="11">
        <v>2</v>
      </c>
      <c r="M822" s="13">
        <v>1.5</v>
      </c>
      <c r="N822" s="13">
        <v>1.5</v>
      </c>
      <c r="O822" s="13">
        <v>1.5</v>
      </c>
      <c r="P822" s="11">
        <v>11</v>
      </c>
      <c r="Q822" s="11">
        <v>2011</v>
      </c>
      <c r="R822" s="14">
        <v>1</v>
      </c>
      <c r="S822" s="10" t="s">
        <v>45</v>
      </c>
      <c r="T822" s="10" t="s">
        <v>75</v>
      </c>
      <c r="U822" s="13">
        <v>13.4</v>
      </c>
      <c r="V822" s="11">
        <v>4</v>
      </c>
      <c r="W822" s="13">
        <v>213</v>
      </c>
    </row>
    <row r="823" spans="1:23" x14ac:dyDescent="0.25">
      <c r="A823" s="9">
        <v>56930</v>
      </c>
      <c r="B823" s="10" t="s">
        <v>1594</v>
      </c>
      <c r="C823" s="9">
        <v>57792</v>
      </c>
      <c r="D823" s="10" t="s">
        <v>1720</v>
      </c>
      <c r="E823" s="11" t="s">
        <v>144</v>
      </c>
      <c r="F823" s="10" t="s">
        <v>1721</v>
      </c>
      <c r="G823" s="12" t="s">
        <v>467</v>
      </c>
      <c r="H823" s="11" t="s">
        <v>36</v>
      </c>
      <c r="I823" s="11" t="s">
        <v>30</v>
      </c>
      <c r="J823" s="11" t="s">
        <v>31</v>
      </c>
      <c r="K823" s="11" t="s">
        <v>53</v>
      </c>
      <c r="L823" s="11">
        <v>2</v>
      </c>
      <c r="M823" s="13">
        <v>1</v>
      </c>
      <c r="N823" s="13">
        <v>1</v>
      </c>
      <c r="O823" s="13">
        <v>1</v>
      </c>
      <c r="P823" s="11">
        <v>12</v>
      </c>
      <c r="Q823" s="11">
        <v>2011</v>
      </c>
      <c r="R823" s="14">
        <v>1</v>
      </c>
      <c r="S823" s="10" t="s">
        <v>267</v>
      </c>
      <c r="T823" s="10" t="s">
        <v>531</v>
      </c>
      <c r="U823" s="13">
        <v>12</v>
      </c>
      <c r="V823" s="11">
        <v>4</v>
      </c>
      <c r="W823" s="13">
        <v>180</v>
      </c>
    </row>
    <row r="824" spans="1:23" x14ac:dyDescent="0.25">
      <c r="A824" s="9">
        <v>12647</v>
      </c>
      <c r="B824" s="10" t="s">
        <v>916</v>
      </c>
      <c r="C824" s="9">
        <v>57800</v>
      </c>
      <c r="D824" s="10" t="s">
        <v>1722</v>
      </c>
      <c r="E824" s="11" t="s">
        <v>480</v>
      </c>
      <c r="F824" s="10" t="s">
        <v>1202</v>
      </c>
      <c r="G824" s="12" t="s">
        <v>1723</v>
      </c>
      <c r="H824" s="11" t="s">
        <v>36</v>
      </c>
      <c r="I824" s="11" t="s">
        <v>30</v>
      </c>
      <c r="J824" s="11" t="s">
        <v>31</v>
      </c>
      <c r="K824" s="11" t="s">
        <v>32</v>
      </c>
      <c r="L824" s="11">
        <v>1</v>
      </c>
      <c r="M824" s="13">
        <v>105</v>
      </c>
      <c r="N824" s="13">
        <v>105</v>
      </c>
      <c r="O824" s="13">
        <v>105</v>
      </c>
      <c r="P824" s="11">
        <v>12</v>
      </c>
      <c r="Q824" s="11">
        <v>2012</v>
      </c>
      <c r="R824" s="14">
        <v>35</v>
      </c>
      <c r="S824" s="10" t="s">
        <v>172</v>
      </c>
      <c r="T824" s="10" t="s">
        <v>1724</v>
      </c>
      <c r="U824" s="13">
        <v>19.899999999999999</v>
      </c>
      <c r="V824" s="11">
        <v>1</v>
      </c>
      <c r="W824" s="13">
        <v>261</v>
      </c>
    </row>
    <row r="825" spans="1:23" x14ac:dyDescent="0.25">
      <c r="A825" s="9">
        <v>12647</v>
      </c>
      <c r="B825" s="10" t="s">
        <v>916</v>
      </c>
      <c r="C825" s="9">
        <v>57801</v>
      </c>
      <c r="D825" s="10" t="s">
        <v>1725</v>
      </c>
      <c r="E825" s="11" t="s">
        <v>480</v>
      </c>
      <c r="F825" s="10" t="s">
        <v>1202</v>
      </c>
      <c r="G825" s="12" t="s">
        <v>1726</v>
      </c>
      <c r="H825" s="11" t="s">
        <v>36</v>
      </c>
      <c r="I825" s="11" t="s">
        <v>30</v>
      </c>
      <c r="J825" s="11" t="s">
        <v>31</v>
      </c>
      <c r="K825" s="11" t="s">
        <v>32</v>
      </c>
      <c r="L825" s="11">
        <v>1</v>
      </c>
      <c r="M825" s="13">
        <v>105</v>
      </c>
      <c r="N825" s="13">
        <v>105</v>
      </c>
      <c r="O825" s="13">
        <v>105</v>
      </c>
      <c r="P825" s="11">
        <v>12</v>
      </c>
      <c r="Q825" s="11">
        <v>2012</v>
      </c>
      <c r="R825" s="14">
        <v>35</v>
      </c>
      <c r="S825" s="10" t="s">
        <v>172</v>
      </c>
      <c r="T825" s="10" t="s">
        <v>1724</v>
      </c>
      <c r="U825" s="13">
        <v>19.899999999999999</v>
      </c>
      <c r="V825" s="11">
        <v>1</v>
      </c>
      <c r="W825" s="13">
        <v>260</v>
      </c>
    </row>
    <row r="826" spans="1:23" x14ac:dyDescent="0.25">
      <c r="A826" s="9">
        <v>56215</v>
      </c>
      <c r="B826" s="10" t="s">
        <v>712</v>
      </c>
      <c r="C826" s="9">
        <v>57802</v>
      </c>
      <c r="D826" s="10" t="s">
        <v>1727</v>
      </c>
      <c r="E826" s="11" t="s">
        <v>317</v>
      </c>
      <c r="F826" s="10" t="s">
        <v>1728</v>
      </c>
      <c r="G826" s="12" t="s">
        <v>1729</v>
      </c>
      <c r="H826" s="11" t="s">
        <v>36</v>
      </c>
      <c r="I826" s="11" t="s">
        <v>30</v>
      </c>
      <c r="J826" s="11" t="s">
        <v>31</v>
      </c>
      <c r="K826" s="11" t="s">
        <v>53</v>
      </c>
      <c r="L826" s="11">
        <v>2</v>
      </c>
      <c r="M826" s="13">
        <v>203</v>
      </c>
      <c r="N826" s="13">
        <v>203</v>
      </c>
      <c r="O826" s="13">
        <v>203</v>
      </c>
      <c r="P826" s="11">
        <v>9</v>
      </c>
      <c r="Q826" s="11">
        <v>2012</v>
      </c>
      <c r="R826" s="14">
        <v>112</v>
      </c>
      <c r="S826" s="10" t="s">
        <v>54</v>
      </c>
      <c r="T826" s="10" t="s">
        <v>954</v>
      </c>
      <c r="U826" s="13">
        <v>16.600000000000001</v>
      </c>
      <c r="V826" s="11">
        <v>3</v>
      </c>
      <c r="W826" s="13">
        <v>262.39999999999998</v>
      </c>
    </row>
    <row r="827" spans="1:23" x14ac:dyDescent="0.25">
      <c r="A827" s="9">
        <v>57122</v>
      </c>
      <c r="B827" s="10" t="s">
        <v>1730</v>
      </c>
      <c r="C827" s="9">
        <v>57803</v>
      </c>
      <c r="D827" s="10" t="s">
        <v>1731</v>
      </c>
      <c r="E827" s="11" t="s">
        <v>322</v>
      </c>
      <c r="F827" s="10" t="s">
        <v>1732</v>
      </c>
      <c r="G827" s="12" t="s">
        <v>1733</v>
      </c>
      <c r="H827" s="11" t="s">
        <v>36</v>
      </c>
      <c r="I827" s="11" t="s">
        <v>30</v>
      </c>
      <c r="J827" s="11" t="s">
        <v>31</v>
      </c>
      <c r="K827" s="11" t="s">
        <v>53</v>
      </c>
      <c r="L827" s="11">
        <v>2</v>
      </c>
      <c r="M827" s="13">
        <v>3</v>
      </c>
      <c r="N827" s="13">
        <v>3</v>
      </c>
      <c r="O827" s="13">
        <v>3</v>
      </c>
      <c r="P827" s="11">
        <v>12</v>
      </c>
      <c r="Q827" s="11">
        <v>2011</v>
      </c>
      <c r="R827" s="14">
        <v>6</v>
      </c>
      <c r="S827" s="10" t="s">
        <v>206</v>
      </c>
      <c r="T827" s="10" t="s">
        <v>1734</v>
      </c>
      <c r="U827" s="13">
        <v>16.3</v>
      </c>
      <c r="V827" s="11">
        <v>2</v>
      </c>
      <c r="W827" s="13">
        <v>131</v>
      </c>
    </row>
    <row r="828" spans="1:23" x14ac:dyDescent="0.25">
      <c r="A828" s="9">
        <v>57127</v>
      </c>
      <c r="B828" s="10" t="s">
        <v>1735</v>
      </c>
      <c r="C828" s="9">
        <v>57813</v>
      </c>
      <c r="D828" s="10" t="s">
        <v>1736</v>
      </c>
      <c r="E828" s="11" t="s">
        <v>78</v>
      </c>
      <c r="F828" s="10" t="s">
        <v>1566</v>
      </c>
      <c r="G828" s="12" t="s">
        <v>1737</v>
      </c>
      <c r="H828" s="11" t="s">
        <v>36</v>
      </c>
      <c r="I828" s="11" t="s">
        <v>30</v>
      </c>
      <c r="J828" s="11" t="s">
        <v>31</v>
      </c>
      <c r="K828" s="11" t="s">
        <v>53</v>
      </c>
      <c r="L828" s="11">
        <v>2</v>
      </c>
      <c r="M828" s="13">
        <v>2.5</v>
      </c>
      <c r="N828" s="13">
        <v>0.5</v>
      </c>
      <c r="O828" s="13">
        <v>0.5</v>
      </c>
      <c r="P828" s="11">
        <v>12</v>
      </c>
      <c r="Q828" s="11">
        <v>2011</v>
      </c>
      <c r="R828" s="14">
        <v>1</v>
      </c>
      <c r="S828" s="10" t="s">
        <v>255</v>
      </c>
      <c r="T828" s="10" t="s">
        <v>850</v>
      </c>
      <c r="U828" s="13">
        <v>15</v>
      </c>
      <c r="V828" s="11">
        <v>2</v>
      </c>
      <c r="W828" s="13">
        <v>262.39999999999998</v>
      </c>
    </row>
    <row r="829" spans="1:23" x14ac:dyDescent="0.25">
      <c r="A829" s="9">
        <v>57127</v>
      </c>
      <c r="B829" s="10" t="s">
        <v>1735</v>
      </c>
      <c r="C829" s="9">
        <v>57813</v>
      </c>
      <c r="D829" s="10" t="s">
        <v>1736</v>
      </c>
      <c r="E829" s="11" t="s">
        <v>78</v>
      </c>
      <c r="F829" s="10" t="s">
        <v>1566</v>
      </c>
      <c r="G829" s="12" t="s">
        <v>1738</v>
      </c>
      <c r="H829" s="11" t="s">
        <v>36</v>
      </c>
      <c r="I829" s="11" t="s">
        <v>30</v>
      </c>
      <c r="J829" s="11" t="s">
        <v>31</v>
      </c>
      <c r="K829" s="11" t="s">
        <v>53</v>
      </c>
      <c r="L829" s="11">
        <v>2</v>
      </c>
      <c r="M829" s="13">
        <v>2.5</v>
      </c>
      <c r="N829" s="13">
        <v>2.4</v>
      </c>
      <c r="O829" s="13">
        <v>2.4</v>
      </c>
      <c r="P829" s="11">
        <v>12</v>
      </c>
      <c r="Q829" s="11">
        <v>2011</v>
      </c>
      <c r="R829" s="14">
        <v>1</v>
      </c>
      <c r="S829" s="10" t="s">
        <v>255</v>
      </c>
      <c r="T829" s="10" t="s">
        <v>850</v>
      </c>
      <c r="U829" s="13">
        <v>15</v>
      </c>
      <c r="V829" s="11">
        <v>2</v>
      </c>
      <c r="W829" s="13">
        <v>262.39999999999998</v>
      </c>
    </row>
    <row r="830" spans="1:23" x14ac:dyDescent="0.25">
      <c r="A830" s="9">
        <v>57138</v>
      </c>
      <c r="B830" s="10" t="s">
        <v>1739</v>
      </c>
      <c r="C830" s="9">
        <v>57823</v>
      </c>
      <c r="D830" s="10" t="s">
        <v>1740</v>
      </c>
      <c r="E830" s="11" t="s">
        <v>78</v>
      </c>
      <c r="F830" s="10" t="s">
        <v>1670</v>
      </c>
      <c r="G830" s="12" t="s">
        <v>467</v>
      </c>
      <c r="H830" s="11" t="s">
        <v>36</v>
      </c>
      <c r="I830" s="11" t="s">
        <v>30</v>
      </c>
      <c r="J830" s="11" t="s">
        <v>31</v>
      </c>
      <c r="K830" s="11" t="s">
        <v>53</v>
      </c>
      <c r="L830" s="11">
        <v>2</v>
      </c>
      <c r="M830" s="13">
        <v>1.7</v>
      </c>
      <c r="N830" s="13">
        <v>0.4</v>
      </c>
      <c r="O830" s="13">
        <v>0.7</v>
      </c>
      <c r="P830" s="11">
        <v>3</v>
      </c>
      <c r="Q830" s="11">
        <v>2005</v>
      </c>
      <c r="R830" s="14">
        <v>1</v>
      </c>
      <c r="S830" s="10" t="s">
        <v>54</v>
      </c>
      <c r="T830" s="10" t="s">
        <v>512</v>
      </c>
      <c r="U830" s="13">
        <v>18</v>
      </c>
      <c r="V830" s="11">
        <v>2</v>
      </c>
      <c r="W830" s="13">
        <v>235</v>
      </c>
    </row>
    <row r="831" spans="1:23" x14ac:dyDescent="0.25">
      <c r="A831" s="9">
        <v>60423</v>
      </c>
      <c r="B831" s="10" t="s">
        <v>1498</v>
      </c>
      <c r="C831" s="9">
        <v>57830</v>
      </c>
      <c r="D831" s="10" t="s">
        <v>1741</v>
      </c>
      <c r="E831" s="11" t="s">
        <v>72</v>
      </c>
      <c r="F831" s="10" t="s">
        <v>1112</v>
      </c>
      <c r="G831" s="12" t="s">
        <v>1501</v>
      </c>
      <c r="H831" s="11" t="s">
        <v>36</v>
      </c>
      <c r="I831" s="11" t="s">
        <v>30</v>
      </c>
      <c r="J831" s="11" t="s">
        <v>31</v>
      </c>
      <c r="K831" s="11" t="s">
        <v>53</v>
      </c>
      <c r="L831" s="11">
        <v>2</v>
      </c>
      <c r="M831" s="13">
        <v>50</v>
      </c>
      <c r="N831" s="13">
        <v>50</v>
      </c>
      <c r="O831" s="13">
        <v>50</v>
      </c>
      <c r="P831" s="11">
        <v>8</v>
      </c>
      <c r="Q831" s="11">
        <v>2012</v>
      </c>
      <c r="R831" s="14">
        <v>20</v>
      </c>
      <c r="S831" s="10" t="s">
        <v>189</v>
      </c>
      <c r="T831" s="10" t="s">
        <v>1502</v>
      </c>
      <c r="U831" s="13">
        <v>19</v>
      </c>
      <c r="V831" s="11">
        <v>2</v>
      </c>
      <c r="W831" s="13">
        <v>328</v>
      </c>
    </row>
    <row r="832" spans="1:23" x14ac:dyDescent="0.25">
      <c r="A832" s="9">
        <v>60423</v>
      </c>
      <c r="B832" s="10" t="s">
        <v>1498</v>
      </c>
      <c r="C832" s="9">
        <v>57832</v>
      </c>
      <c r="D832" s="10" t="s">
        <v>1742</v>
      </c>
      <c r="E832" s="11" t="s">
        <v>72</v>
      </c>
      <c r="F832" s="10" t="s">
        <v>1350</v>
      </c>
      <c r="G832" s="12" t="s">
        <v>1501</v>
      </c>
      <c r="H832" s="11" t="s">
        <v>36</v>
      </c>
      <c r="I832" s="11" t="s">
        <v>30</v>
      </c>
      <c r="J832" s="11" t="s">
        <v>31</v>
      </c>
      <c r="K832" s="11" t="s">
        <v>53</v>
      </c>
      <c r="L832" s="11">
        <v>2</v>
      </c>
      <c r="M832" s="13">
        <v>35</v>
      </c>
      <c r="N832" s="13">
        <v>34</v>
      </c>
      <c r="O832" s="13">
        <v>34</v>
      </c>
      <c r="P832" s="11">
        <v>10</v>
      </c>
      <c r="Q832" s="11">
        <v>2012</v>
      </c>
      <c r="R832" s="14">
        <v>15</v>
      </c>
      <c r="S832" s="10" t="s">
        <v>189</v>
      </c>
      <c r="T832" s="10" t="s">
        <v>1502</v>
      </c>
      <c r="U832" s="13">
        <v>19</v>
      </c>
      <c r="V832" s="11">
        <v>2</v>
      </c>
      <c r="W832" s="13">
        <v>328</v>
      </c>
    </row>
    <row r="833" spans="1:23" x14ac:dyDescent="0.25">
      <c r="A833" s="9">
        <v>58672</v>
      </c>
      <c r="B833" s="10" t="s">
        <v>1283</v>
      </c>
      <c r="C833" s="9">
        <v>57833</v>
      </c>
      <c r="D833" s="10" t="s">
        <v>1743</v>
      </c>
      <c r="E833" s="11" t="s">
        <v>144</v>
      </c>
      <c r="F833" s="10" t="s">
        <v>205</v>
      </c>
      <c r="G833" s="12" t="s">
        <v>1744</v>
      </c>
      <c r="H833" s="11" t="s">
        <v>36</v>
      </c>
      <c r="I833" s="11" t="s">
        <v>30</v>
      </c>
      <c r="J833" s="11" t="s">
        <v>31</v>
      </c>
      <c r="K833" s="11" t="s">
        <v>53</v>
      </c>
      <c r="L833" s="11">
        <v>2</v>
      </c>
      <c r="M833" s="13">
        <v>150</v>
      </c>
      <c r="N833" s="13">
        <v>150</v>
      </c>
      <c r="O833" s="13">
        <v>150</v>
      </c>
      <c r="P833" s="11">
        <v>5</v>
      </c>
      <c r="Q833" s="11">
        <v>2012</v>
      </c>
      <c r="R833" s="14">
        <v>50</v>
      </c>
      <c r="S833" s="10" t="s">
        <v>54</v>
      </c>
      <c r="T833" s="10" t="s">
        <v>146</v>
      </c>
      <c r="U833" s="13">
        <v>22.4</v>
      </c>
      <c r="V833" s="11">
        <v>1</v>
      </c>
      <c r="W833" s="13">
        <v>262.39999999999998</v>
      </c>
    </row>
    <row r="834" spans="1:23" x14ac:dyDescent="0.25">
      <c r="A834" s="9">
        <v>59868</v>
      </c>
      <c r="B834" s="10" t="s">
        <v>1745</v>
      </c>
      <c r="C834" s="9">
        <v>57834</v>
      </c>
      <c r="D834" s="10" t="s">
        <v>1746</v>
      </c>
      <c r="E834" s="11" t="s">
        <v>144</v>
      </c>
      <c r="F834" s="10" t="s">
        <v>205</v>
      </c>
      <c r="G834" s="12" t="s">
        <v>1747</v>
      </c>
      <c r="H834" s="11" t="s">
        <v>36</v>
      </c>
      <c r="I834" s="11" t="s">
        <v>30</v>
      </c>
      <c r="J834" s="11" t="s">
        <v>31</v>
      </c>
      <c r="K834" s="11" t="s">
        <v>53</v>
      </c>
      <c r="L834" s="11">
        <v>2</v>
      </c>
      <c r="M834" s="13">
        <v>168</v>
      </c>
      <c r="N834" s="13">
        <v>168</v>
      </c>
      <c r="O834" s="13">
        <v>168</v>
      </c>
      <c r="P834" s="11">
        <v>11</v>
      </c>
      <c r="Q834" s="11">
        <v>2012</v>
      </c>
      <c r="R834" s="14">
        <v>56</v>
      </c>
      <c r="S834" s="10" t="s">
        <v>54</v>
      </c>
      <c r="T834" s="10" t="s">
        <v>146</v>
      </c>
      <c r="U834" s="13">
        <v>18.7</v>
      </c>
      <c r="V834" s="11">
        <v>2</v>
      </c>
      <c r="W834" s="13">
        <v>262.5</v>
      </c>
    </row>
    <row r="835" spans="1:23" x14ac:dyDescent="0.25">
      <c r="A835" s="9">
        <v>11556</v>
      </c>
      <c r="B835" s="10" t="s">
        <v>247</v>
      </c>
      <c r="C835" s="9">
        <v>57835</v>
      </c>
      <c r="D835" s="10" t="s">
        <v>1748</v>
      </c>
      <c r="E835" s="11" t="s">
        <v>144</v>
      </c>
      <c r="F835" s="10" t="s">
        <v>205</v>
      </c>
      <c r="G835" s="12" t="s">
        <v>1749</v>
      </c>
      <c r="H835" s="11" t="s">
        <v>36</v>
      </c>
      <c r="I835" s="11" t="s">
        <v>30</v>
      </c>
      <c r="J835" s="11" t="s">
        <v>31</v>
      </c>
      <c r="K835" s="11" t="s">
        <v>53</v>
      </c>
      <c r="L835" s="11">
        <v>2</v>
      </c>
      <c r="M835" s="13">
        <v>150</v>
      </c>
      <c r="N835" s="13">
        <v>150</v>
      </c>
      <c r="O835" s="13">
        <v>150</v>
      </c>
      <c r="P835" s="11">
        <v>1</v>
      </c>
      <c r="Q835" s="11">
        <v>2012</v>
      </c>
      <c r="R835" s="14">
        <v>50</v>
      </c>
      <c r="S835" s="10" t="s">
        <v>54</v>
      </c>
      <c r="T835" s="10" t="s">
        <v>146</v>
      </c>
      <c r="U835" s="13">
        <v>18</v>
      </c>
      <c r="V835" s="11">
        <v>2</v>
      </c>
      <c r="W835" s="13">
        <v>262.39999999999998</v>
      </c>
    </row>
    <row r="836" spans="1:23" x14ac:dyDescent="0.25">
      <c r="A836" s="9">
        <v>59869</v>
      </c>
      <c r="B836" s="10" t="s">
        <v>1750</v>
      </c>
      <c r="C836" s="9">
        <v>57837</v>
      </c>
      <c r="D836" s="10" t="s">
        <v>1751</v>
      </c>
      <c r="E836" s="11" t="s">
        <v>144</v>
      </c>
      <c r="F836" s="10" t="s">
        <v>205</v>
      </c>
      <c r="G836" s="12" t="s">
        <v>1752</v>
      </c>
      <c r="H836" s="11" t="s">
        <v>36</v>
      </c>
      <c r="I836" s="11" t="s">
        <v>30</v>
      </c>
      <c r="J836" s="11" t="s">
        <v>31</v>
      </c>
      <c r="K836" s="11" t="s">
        <v>53</v>
      </c>
      <c r="L836" s="11">
        <v>2</v>
      </c>
      <c r="M836" s="13">
        <v>132</v>
      </c>
      <c r="N836" s="13">
        <v>132</v>
      </c>
      <c r="O836" s="13">
        <v>132</v>
      </c>
      <c r="P836" s="11">
        <v>11</v>
      </c>
      <c r="Q836" s="11">
        <v>2012</v>
      </c>
      <c r="R836" s="14">
        <v>44</v>
      </c>
      <c r="S836" s="10" t="s">
        <v>54</v>
      </c>
      <c r="T836" s="10" t="s">
        <v>146</v>
      </c>
      <c r="U836" s="13">
        <v>18.600000000000001</v>
      </c>
      <c r="V836" s="11">
        <v>2</v>
      </c>
      <c r="W836" s="13">
        <v>262.5</v>
      </c>
    </row>
    <row r="837" spans="1:23" x14ac:dyDescent="0.25">
      <c r="A837" s="9">
        <v>9417</v>
      </c>
      <c r="B837" s="10" t="s">
        <v>670</v>
      </c>
      <c r="C837" s="9">
        <v>57844</v>
      </c>
      <c r="D837" s="10" t="s">
        <v>1753</v>
      </c>
      <c r="E837" s="11" t="s">
        <v>72</v>
      </c>
      <c r="F837" s="10" t="s">
        <v>672</v>
      </c>
      <c r="G837" s="12" t="s">
        <v>128</v>
      </c>
      <c r="H837" s="11" t="s">
        <v>36</v>
      </c>
      <c r="I837" s="11" t="s">
        <v>30</v>
      </c>
      <c r="J837" s="11" t="s">
        <v>31</v>
      </c>
      <c r="K837" s="11" t="s">
        <v>32</v>
      </c>
      <c r="L837" s="11">
        <v>1</v>
      </c>
      <c r="M837" s="13">
        <v>99</v>
      </c>
      <c r="N837" s="13">
        <v>99</v>
      </c>
      <c r="O837" s="13">
        <v>99</v>
      </c>
      <c r="P837" s="11">
        <v>12</v>
      </c>
      <c r="Q837" s="11">
        <v>2012</v>
      </c>
      <c r="R837" s="14">
        <v>60</v>
      </c>
      <c r="S837" s="10" t="s">
        <v>54</v>
      </c>
      <c r="T837" s="10" t="s">
        <v>512</v>
      </c>
      <c r="U837" s="13">
        <v>17.7</v>
      </c>
      <c r="V837" s="11">
        <v>2</v>
      </c>
      <c r="W837" s="13">
        <v>262</v>
      </c>
    </row>
    <row r="838" spans="1:23" x14ac:dyDescent="0.25">
      <c r="A838" s="9">
        <v>5109</v>
      </c>
      <c r="B838" s="10" t="s">
        <v>1503</v>
      </c>
      <c r="C838" s="9">
        <v>57851</v>
      </c>
      <c r="D838" s="10" t="s">
        <v>1754</v>
      </c>
      <c r="E838" s="11" t="s">
        <v>462</v>
      </c>
      <c r="F838" s="10" t="s">
        <v>744</v>
      </c>
      <c r="G838" s="12" t="s">
        <v>128</v>
      </c>
      <c r="H838" s="11" t="s">
        <v>36</v>
      </c>
      <c r="I838" s="11" t="s">
        <v>30</v>
      </c>
      <c r="J838" s="11" t="s">
        <v>31</v>
      </c>
      <c r="K838" s="11" t="s">
        <v>32</v>
      </c>
      <c r="L838" s="11">
        <v>1</v>
      </c>
      <c r="M838" s="13">
        <v>64</v>
      </c>
      <c r="N838" s="13">
        <v>64</v>
      </c>
      <c r="O838" s="13">
        <v>64</v>
      </c>
      <c r="P838" s="11">
        <v>12</v>
      </c>
      <c r="Q838" s="11">
        <v>2012</v>
      </c>
      <c r="R838" s="14">
        <v>40</v>
      </c>
      <c r="S838" s="10" t="s">
        <v>45</v>
      </c>
      <c r="T838" s="10" t="s">
        <v>1309</v>
      </c>
      <c r="U838" s="13">
        <v>17</v>
      </c>
      <c r="V838" s="11">
        <v>3</v>
      </c>
      <c r="W838" s="13">
        <v>328</v>
      </c>
    </row>
    <row r="839" spans="1:23" x14ac:dyDescent="0.25">
      <c r="A839" s="9">
        <v>5109</v>
      </c>
      <c r="B839" s="10" t="s">
        <v>1503</v>
      </c>
      <c r="C839" s="9">
        <v>57852</v>
      </c>
      <c r="D839" s="10" t="s">
        <v>1755</v>
      </c>
      <c r="E839" s="11" t="s">
        <v>462</v>
      </c>
      <c r="F839" s="10" t="s">
        <v>953</v>
      </c>
      <c r="G839" s="12" t="s">
        <v>128</v>
      </c>
      <c r="H839" s="11" t="s">
        <v>36</v>
      </c>
      <c r="I839" s="11" t="s">
        <v>30</v>
      </c>
      <c r="J839" s="11" t="s">
        <v>31</v>
      </c>
      <c r="K839" s="11" t="s">
        <v>32</v>
      </c>
      <c r="L839" s="11">
        <v>1</v>
      </c>
      <c r="M839" s="13">
        <v>32</v>
      </c>
      <c r="N839" s="13">
        <v>32</v>
      </c>
      <c r="O839" s="13">
        <v>32</v>
      </c>
      <c r="P839" s="11">
        <v>12</v>
      </c>
      <c r="Q839" s="11">
        <v>2012</v>
      </c>
      <c r="R839" s="14">
        <v>20</v>
      </c>
      <c r="S839" s="10" t="s">
        <v>45</v>
      </c>
      <c r="T839" s="10" t="s">
        <v>1309</v>
      </c>
      <c r="U839" s="13">
        <v>17</v>
      </c>
      <c r="V839" s="11">
        <v>3</v>
      </c>
      <c r="W839" s="13">
        <v>328</v>
      </c>
    </row>
    <row r="840" spans="1:23" x14ac:dyDescent="0.25">
      <c r="A840" s="9">
        <v>5109</v>
      </c>
      <c r="B840" s="10" t="s">
        <v>1503</v>
      </c>
      <c r="C840" s="9">
        <v>57853</v>
      </c>
      <c r="D840" s="10" t="s">
        <v>1756</v>
      </c>
      <c r="E840" s="11" t="s">
        <v>462</v>
      </c>
      <c r="F840" s="10" t="s">
        <v>744</v>
      </c>
      <c r="G840" s="12" t="s">
        <v>128</v>
      </c>
      <c r="H840" s="11" t="s">
        <v>36</v>
      </c>
      <c r="I840" s="11" t="s">
        <v>30</v>
      </c>
      <c r="J840" s="11" t="s">
        <v>31</v>
      </c>
      <c r="K840" s="11" t="s">
        <v>32</v>
      </c>
      <c r="L840" s="11">
        <v>1</v>
      </c>
      <c r="M840" s="13">
        <v>14.4</v>
      </c>
      <c r="N840" s="13">
        <v>14</v>
      </c>
      <c r="O840" s="13">
        <v>14</v>
      </c>
      <c r="P840" s="11">
        <v>12</v>
      </c>
      <c r="Q840" s="11">
        <v>2012</v>
      </c>
      <c r="R840" s="14">
        <v>9</v>
      </c>
      <c r="S840" s="10" t="s">
        <v>45</v>
      </c>
      <c r="T840" s="10" t="s">
        <v>1309</v>
      </c>
      <c r="U840" s="13">
        <v>17</v>
      </c>
      <c r="V840" s="11">
        <v>3</v>
      </c>
      <c r="W840" s="13">
        <v>328</v>
      </c>
    </row>
    <row r="841" spans="1:23" x14ac:dyDescent="0.25">
      <c r="A841" s="9">
        <v>9442</v>
      </c>
      <c r="B841" s="10" t="s">
        <v>1757</v>
      </c>
      <c r="C841" s="9">
        <v>57855</v>
      </c>
      <c r="D841" s="10" t="s">
        <v>1758</v>
      </c>
      <c r="E841" s="11" t="s">
        <v>137</v>
      </c>
      <c r="F841" s="10" t="s">
        <v>1759</v>
      </c>
      <c r="G841" s="12" t="s">
        <v>128</v>
      </c>
      <c r="H841" s="11" t="s">
        <v>36</v>
      </c>
      <c r="I841" s="11" t="s">
        <v>30</v>
      </c>
      <c r="J841" s="11" t="s">
        <v>31</v>
      </c>
      <c r="K841" s="11" t="s">
        <v>32</v>
      </c>
      <c r="L841" s="11">
        <v>1</v>
      </c>
      <c r="M841" s="13">
        <v>1.6</v>
      </c>
      <c r="N841" s="13">
        <v>1.6</v>
      </c>
      <c r="O841" s="13">
        <v>1.6</v>
      </c>
      <c r="P841" s="11">
        <v>5</v>
      </c>
      <c r="Q841" s="11">
        <v>2011</v>
      </c>
      <c r="R841" s="14">
        <v>1</v>
      </c>
      <c r="S841" s="10" t="s">
        <v>45</v>
      </c>
      <c r="T841" s="10" t="s">
        <v>1714</v>
      </c>
      <c r="U841" s="13">
        <v>15.3</v>
      </c>
      <c r="V841" s="11">
        <v>3</v>
      </c>
      <c r="W841" s="13">
        <v>300</v>
      </c>
    </row>
    <row r="842" spans="1:23" x14ac:dyDescent="0.25">
      <c r="A842" s="9">
        <v>57191</v>
      </c>
      <c r="B842" s="10" t="s">
        <v>1760</v>
      </c>
      <c r="C842" s="9">
        <v>57858</v>
      </c>
      <c r="D842" s="10" t="s">
        <v>1760</v>
      </c>
      <c r="E842" s="11" t="s">
        <v>407</v>
      </c>
      <c r="F842" s="10" t="s">
        <v>1761</v>
      </c>
      <c r="G842" s="12" t="s">
        <v>128</v>
      </c>
      <c r="H842" s="11" t="s">
        <v>36</v>
      </c>
      <c r="I842" s="11" t="s">
        <v>30</v>
      </c>
      <c r="J842" s="11" t="s">
        <v>31</v>
      </c>
      <c r="K842" s="11" t="s">
        <v>53</v>
      </c>
      <c r="L842" s="11">
        <v>2</v>
      </c>
      <c r="M842" s="13">
        <v>200</v>
      </c>
      <c r="N842" s="13">
        <v>200</v>
      </c>
      <c r="O842" s="13">
        <v>200</v>
      </c>
      <c r="P842" s="11">
        <v>11</v>
      </c>
      <c r="Q842" s="11">
        <v>2011</v>
      </c>
      <c r="R842" s="14">
        <v>111</v>
      </c>
      <c r="S842" s="10" t="s">
        <v>54</v>
      </c>
      <c r="T842" s="10" t="s">
        <v>149</v>
      </c>
      <c r="U842" s="13">
        <v>23</v>
      </c>
      <c r="V842" s="11">
        <v>2</v>
      </c>
      <c r="W842" s="13">
        <v>344</v>
      </c>
    </row>
    <row r="843" spans="1:23" x14ac:dyDescent="0.25">
      <c r="A843" s="9">
        <v>56215</v>
      </c>
      <c r="B843" s="10" t="s">
        <v>712</v>
      </c>
      <c r="C843" s="9">
        <v>57862</v>
      </c>
      <c r="D843" s="10" t="s">
        <v>1762</v>
      </c>
      <c r="E843" s="11" t="s">
        <v>980</v>
      </c>
      <c r="F843" s="10" t="s">
        <v>1763</v>
      </c>
      <c r="G843" s="12" t="s">
        <v>128</v>
      </c>
      <c r="H843" s="11" t="s">
        <v>36</v>
      </c>
      <c r="I843" s="11" t="s">
        <v>30</v>
      </c>
      <c r="J843" s="11" t="s">
        <v>31</v>
      </c>
      <c r="K843" s="11" t="s">
        <v>53</v>
      </c>
      <c r="L843" s="11">
        <v>2</v>
      </c>
      <c r="M843" s="13">
        <v>200</v>
      </c>
      <c r="N843" s="13">
        <v>200</v>
      </c>
      <c r="O843" s="13">
        <v>200</v>
      </c>
      <c r="P843" s="11">
        <v>12</v>
      </c>
      <c r="Q843" s="11">
        <v>2012</v>
      </c>
      <c r="R843" s="14">
        <v>118</v>
      </c>
      <c r="S843" s="10" t="s">
        <v>45</v>
      </c>
      <c r="T843" s="10" t="s">
        <v>1321</v>
      </c>
      <c r="U843" s="13">
        <v>18.100000000000001</v>
      </c>
      <c r="V843" s="11">
        <v>2</v>
      </c>
      <c r="W843" s="13">
        <v>328</v>
      </c>
    </row>
    <row r="844" spans="1:23" x14ac:dyDescent="0.25">
      <c r="A844" s="9">
        <v>7349</v>
      </c>
      <c r="B844" s="10" t="s">
        <v>1764</v>
      </c>
      <c r="C844" s="9">
        <v>57866</v>
      </c>
      <c r="D844" s="10" t="s">
        <v>1765</v>
      </c>
      <c r="E844" s="11" t="s">
        <v>317</v>
      </c>
      <c r="F844" s="10" t="s">
        <v>749</v>
      </c>
      <c r="G844" s="12" t="s">
        <v>1766</v>
      </c>
      <c r="H844" s="11" t="s">
        <v>36</v>
      </c>
      <c r="I844" s="11" t="s">
        <v>30</v>
      </c>
      <c r="J844" s="11" t="s">
        <v>31</v>
      </c>
      <c r="K844" s="11" t="s">
        <v>32</v>
      </c>
      <c r="L844" s="11">
        <v>1</v>
      </c>
      <c r="M844" s="13">
        <v>78.2</v>
      </c>
      <c r="N844" s="13">
        <v>78.2</v>
      </c>
      <c r="O844" s="13">
        <v>78.2</v>
      </c>
      <c r="P844" s="11">
        <v>9</v>
      </c>
      <c r="Q844" s="11">
        <v>2011</v>
      </c>
      <c r="R844" s="14">
        <v>34</v>
      </c>
      <c r="S844" s="10" t="s">
        <v>172</v>
      </c>
      <c r="T844" s="10" t="s">
        <v>817</v>
      </c>
      <c r="U844" s="13">
        <v>19.3</v>
      </c>
      <c r="V844" s="11">
        <v>2</v>
      </c>
      <c r="W844" s="13">
        <v>262.39999999999998</v>
      </c>
    </row>
    <row r="845" spans="1:23" x14ac:dyDescent="0.25">
      <c r="A845" s="9">
        <v>58672</v>
      </c>
      <c r="B845" s="10" t="s">
        <v>1283</v>
      </c>
      <c r="C845" s="9">
        <v>57867</v>
      </c>
      <c r="D845" s="10" t="s">
        <v>1767</v>
      </c>
      <c r="E845" s="11" t="s">
        <v>348</v>
      </c>
      <c r="F845" s="10" t="s">
        <v>920</v>
      </c>
      <c r="G845" s="12" t="s">
        <v>128</v>
      </c>
      <c r="H845" s="11" t="s">
        <v>36</v>
      </c>
      <c r="I845" s="11" t="s">
        <v>30</v>
      </c>
      <c r="J845" s="11" t="s">
        <v>31</v>
      </c>
      <c r="K845" s="11" t="s">
        <v>53</v>
      </c>
      <c r="L845" s="11">
        <v>2</v>
      </c>
      <c r="M845" s="13">
        <v>55.4</v>
      </c>
      <c r="N845" s="13">
        <v>51.3</v>
      </c>
      <c r="O845" s="13">
        <v>51.3</v>
      </c>
      <c r="P845" s="11">
        <v>12</v>
      </c>
      <c r="Q845" s="11">
        <v>2011</v>
      </c>
      <c r="R845" s="14">
        <v>25</v>
      </c>
      <c r="S845" s="10" t="s">
        <v>1115</v>
      </c>
      <c r="T845" s="10" t="s">
        <v>965</v>
      </c>
      <c r="U845" s="13">
        <v>19</v>
      </c>
      <c r="V845" s="11">
        <v>3</v>
      </c>
      <c r="W845" s="13">
        <v>262.39999999999998</v>
      </c>
    </row>
    <row r="846" spans="1:23" x14ac:dyDescent="0.25">
      <c r="A846" s="9">
        <v>58672</v>
      </c>
      <c r="B846" s="10" t="s">
        <v>1283</v>
      </c>
      <c r="C846" s="9">
        <v>57867</v>
      </c>
      <c r="D846" s="10" t="s">
        <v>1767</v>
      </c>
      <c r="E846" s="11" t="s">
        <v>348</v>
      </c>
      <c r="F846" s="10" t="s">
        <v>920</v>
      </c>
      <c r="G846" s="12" t="s">
        <v>139</v>
      </c>
      <c r="H846" s="11" t="s">
        <v>36</v>
      </c>
      <c r="I846" s="11" t="s">
        <v>30</v>
      </c>
      <c r="J846" s="11" t="s">
        <v>31</v>
      </c>
      <c r="K846" s="11" t="s">
        <v>53</v>
      </c>
      <c r="L846" s="11">
        <v>2</v>
      </c>
      <c r="M846" s="13">
        <v>4.0999999999999996</v>
      </c>
      <c r="N846" s="13">
        <v>4.0999999999999996</v>
      </c>
      <c r="O846" s="13">
        <v>4.0999999999999996</v>
      </c>
      <c r="P846" s="11">
        <v>12</v>
      </c>
      <c r="Q846" s="11">
        <v>2012</v>
      </c>
      <c r="R846" s="14">
        <v>2</v>
      </c>
      <c r="S846" s="10" t="s">
        <v>1115</v>
      </c>
      <c r="T846" s="10" t="s">
        <v>965</v>
      </c>
      <c r="U846" s="13">
        <v>19</v>
      </c>
      <c r="V846" s="11">
        <v>3</v>
      </c>
      <c r="W846" s="13">
        <v>262.39999999999998</v>
      </c>
    </row>
    <row r="847" spans="1:23" x14ac:dyDescent="0.25">
      <c r="A847" s="9">
        <v>12341</v>
      </c>
      <c r="B847" s="10" t="s">
        <v>592</v>
      </c>
      <c r="C847" s="9">
        <v>57873</v>
      </c>
      <c r="D847" s="10" t="s">
        <v>1768</v>
      </c>
      <c r="E847" s="11" t="s">
        <v>72</v>
      </c>
      <c r="F847" s="10" t="s">
        <v>1769</v>
      </c>
      <c r="G847" s="12" t="s">
        <v>1770</v>
      </c>
      <c r="H847" s="11" t="s">
        <v>36</v>
      </c>
      <c r="I847" s="11" t="s">
        <v>30</v>
      </c>
      <c r="J847" s="11" t="s">
        <v>31</v>
      </c>
      <c r="K847" s="11" t="s">
        <v>32</v>
      </c>
      <c r="L847" s="11">
        <v>1</v>
      </c>
      <c r="M847" s="13">
        <v>200.1</v>
      </c>
      <c r="N847" s="13">
        <v>200</v>
      </c>
      <c r="O847" s="13">
        <v>200</v>
      </c>
      <c r="P847" s="11">
        <v>9</v>
      </c>
      <c r="Q847" s="11">
        <v>2012</v>
      </c>
      <c r="R847" s="14">
        <v>87</v>
      </c>
      <c r="S847" s="10" t="s">
        <v>172</v>
      </c>
      <c r="T847" s="10" t="s">
        <v>1344</v>
      </c>
      <c r="U847" s="13">
        <v>16.8</v>
      </c>
      <c r="V847" s="11">
        <v>3</v>
      </c>
      <c r="W847" s="13">
        <v>262.39999999999998</v>
      </c>
    </row>
    <row r="848" spans="1:23" x14ac:dyDescent="0.25">
      <c r="A848" s="9">
        <v>12341</v>
      </c>
      <c r="B848" s="10" t="s">
        <v>592</v>
      </c>
      <c r="C848" s="9">
        <v>57874</v>
      </c>
      <c r="D848" s="10" t="s">
        <v>1771</v>
      </c>
      <c r="E848" s="11" t="s">
        <v>72</v>
      </c>
      <c r="F848" s="10" t="s">
        <v>1539</v>
      </c>
      <c r="G848" s="12" t="s">
        <v>1772</v>
      </c>
      <c r="H848" s="11" t="s">
        <v>36</v>
      </c>
      <c r="I848" s="11" t="s">
        <v>30</v>
      </c>
      <c r="J848" s="11" t="s">
        <v>31</v>
      </c>
      <c r="K848" s="11" t="s">
        <v>32</v>
      </c>
      <c r="L848" s="11">
        <v>1</v>
      </c>
      <c r="M848" s="13">
        <v>44.6</v>
      </c>
      <c r="N848" s="13">
        <v>44.6</v>
      </c>
      <c r="O848" s="13">
        <v>44.6</v>
      </c>
      <c r="P848" s="11">
        <v>12</v>
      </c>
      <c r="Q848" s="11">
        <v>2013</v>
      </c>
      <c r="R848" s="14">
        <v>19</v>
      </c>
      <c r="S848" s="10" t="s">
        <v>172</v>
      </c>
      <c r="T848" s="10" t="s">
        <v>1344</v>
      </c>
      <c r="U848" s="13">
        <v>16.8</v>
      </c>
      <c r="V848" s="11">
        <v>3</v>
      </c>
      <c r="W848" s="13">
        <v>262.39999999999998</v>
      </c>
    </row>
    <row r="849" spans="1:23" x14ac:dyDescent="0.25">
      <c r="A849" s="9">
        <v>12341</v>
      </c>
      <c r="B849" s="10" t="s">
        <v>592</v>
      </c>
      <c r="C849" s="9">
        <v>57874</v>
      </c>
      <c r="D849" s="10" t="s">
        <v>1771</v>
      </c>
      <c r="E849" s="11" t="s">
        <v>72</v>
      </c>
      <c r="F849" s="10" t="s">
        <v>1539</v>
      </c>
      <c r="G849" s="12" t="s">
        <v>1773</v>
      </c>
      <c r="H849" s="11" t="s">
        <v>36</v>
      </c>
      <c r="I849" s="11" t="s">
        <v>30</v>
      </c>
      <c r="J849" s="11" t="s">
        <v>31</v>
      </c>
      <c r="K849" s="11" t="s">
        <v>32</v>
      </c>
      <c r="L849" s="11">
        <v>1</v>
      </c>
      <c r="M849" s="13">
        <v>105.6</v>
      </c>
      <c r="N849" s="13">
        <v>105.6</v>
      </c>
      <c r="O849" s="13">
        <v>105.6</v>
      </c>
      <c r="P849" s="11">
        <v>11</v>
      </c>
      <c r="Q849" s="11">
        <v>2012</v>
      </c>
      <c r="R849" s="14">
        <v>45</v>
      </c>
      <c r="S849" s="10" t="s">
        <v>172</v>
      </c>
      <c r="T849" s="10" t="s">
        <v>1344</v>
      </c>
      <c r="U849" s="13">
        <v>16.8</v>
      </c>
      <c r="V849" s="11">
        <v>3</v>
      </c>
      <c r="W849" s="13">
        <v>262.39999999999998</v>
      </c>
    </row>
    <row r="850" spans="1:23" x14ac:dyDescent="0.25">
      <c r="A850" s="9">
        <v>12341</v>
      </c>
      <c r="B850" s="10" t="s">
        <v>592</v>
      </c>
      <c r="C850" s="9">
        <v>57875</v>
      </c>
      <c r="D850" s="10" t="s">
        <v>1774</v>
      </c>
      <c r="E850" s="11" t="s">
        <v>72</v>
      </c>
      <c r="F850" s="10" t="s">
        <v>1056</v>
      </c>
      <c r="G850" s="12" t="s">
        <v>1775</v>
      </c>
      <c r="H850" s="11" t="s">
        <v>36</v>
      </c>
      <c r="I850" s="11" t="s">
        <v>30</v>
      </c>
      <c r="J850" s="11" t="s">
        <v>31</v>
      </c>
      <c r="K850" s="11" t="s">
        <v>32</v>
      </c>
      <c r="L850" s="11">
        <v>1</v>
      </c>
      <c r="M850" s="13">
        <v>101.2</v>
      </c>
      <c r="N850" s="13">
        <v>101.2</v>
      </c>
      <c r="O850" s="13">
        <v>101.2</v>
      </c>
      <c r="P850" s="11">
        <v>10</v>
      </c>
      <c r="Q850" s="11">
        <v>2012</v>
      </c>
      <c r="R850" s="14">
        <v>44</v>
      </c>
      <c r="S850" s="10" t="s">
        <v>172</v>
      </c>
      <c r="T850" s="10" t="s">
        <v>1344</v>
      </c>
      <c r="U850" s="13">
        <v>16.8</v>
      </c>
      <c r="V850" s="11">
        <v>3</v>
      </c>
      <c r="W850" s="13">
        <v>262.39999999999998</v>
      </c>
    </row>
    <row r="851" spans="1:23" x14ac:dyDescent="0.25">
      <c r="A851" s="9">
        <v>57215</v>
      </c>
      <c r="B851" s="10" t="s">
        <v>1776</v>
      </c>
      <c r="C851" s="9">
        <v>57880</v>
      </c>
      <c r="D851" s="10" t="s">
        <v>1777</v>
      </c>
      <c r="E851" s="11" t="s">
        <v>78</v>
      </c>
      <c r="F851" s="10" t="s">
        <v>1778</v>
      </c>
      <c r="G851" s="12" t="s">
        <v>128</v>
      </c>
      <c r="H851" s="11" t="s">
        <v>36</v>
      </c>
      <c r="I851" s="11" t="s">
        <v>30</v>
      </c>
      <c r="J851" s="11" t="s">
        <v>31</v>
      </c>
      <c r="K851" s="11" t="s">
        <v>53</v>
      </c>
      <c r="L851" s="11">
        <v>2</v>
      </c>
      <c r="M851" s="13">
        <v>2.5</v>
      </c>
      <c r="N851" s="13">
        <v>2.5</v>
      </c>
      <c r="O851" s="13">
        <v>2.5</v>
      </c>
      <c r="P851" s="11">
        <v>10</v>
      </c>
      <c r="Q851" s="11">
        <v>2011</v>
      </c>
      <c r="R851" s="14">
        <v>1</v>
      </c>
      <c r="S851" s="10" t="s">
        <v>255</v>
      </c>
      <c r="T851" s="10" t="s">
        <v>850</v>
      </c>
      <c r="U851" s="13">
        <v>19</v>
      </c>
      <c r="V851" s="11">
        <v>2</v>
      </c>
      <c r="W851" s="13">
        <v>262.39999999999998</v>
      </c>
    </row>
    <row r="852" spans="1:23" x14ac:dyDescent="0.25">
      <c r="A852" s="9">
        <v>57257</v>
      </c>
      <c r="B852" s="10" t="s">
        <v>1779</v>
      </c>
      <c r="C852" s="9">
        <v>57887</v>
      </c>
      <c r="D852" s="10" t="s">
        <v>1780</v>
      </c>
      <c r="E852" s="11" t="s">
        <v>448</v>
      </c>
      <c r="F852" s="10" t="s">
        <v>1781</v>
      </c>
      <c r="G852" s="12" t="s">
        <v>128</v>
      </c>
      <c r="H852" s="11" t="s">
        <v>36</v>
      </c>
      <c r="I852" s="11" t="s">
        <v>30</v>
      </c>
      <c r="J852" s="11" t="s">
        <v>31</v>
      </c>
      <c r="K852" s="11" t="s">
        <v>53</v>
      </c>
      <c r="L852" s="11">
        <v>2</v>
      </c>
      <c r="M852" s="13">
        <v>27.3</v>
      </c>
      <c r="N852" s="13">
        <v>27.3</v>
      </c>
      <c r="O852" s="13">
        <v>27.3</v>
      </c>
      <c r="P852" s="11">
        <v>7</v>
      </c>
      <c r="Q852" s="11">
        <v>2012</v>
      </c>
      <c r="R852" s="14">
        <v>13</v>
      </c>
      <c r="S852" s="10" t="s">
        <v>80</v>
      </c>
      <c r="T852" s="10" t="s">
        <v>1677</v>
      </c>
      <c r="U852" s="13">
        <v>18.2</v>
      </c>
      <c r="V852" s="11">
        <v>3</v>
      </c>
      <c r="W852" s="13">
        <v>295.3</v>
      </c>
    </row>
    <row r="853" spans="1:23" x14ac:dyDescent="0.25">
      <c r="A853" s="9">
        <v>57256</v>
      </c>
      <c r="B853" s="10" t="s">
        <v>1782</v>
      </c>
      <c r="C853" s="9">
        <v>57888</v>
      </c>
      <c r="D853" s="10" t="s">
        <v>1783</v>
      </c>
      <c r="E853" s="11" t="s">
        <v>462</v>
      </c>
      <c r="F853" s="10" t="s">
        <v>744</v>
      </c>
      <c r="G853" s="12" t="s">
        <v>128</v>
      </c>
      <c r="H853" s="11" t="s">
        <v>36</v>
      </c>
      <c r="I853" s="11" t="s">
        <v>30</v>
      </c>
      <c r="J853" s="11" t="s">
        <v>31</v>
      </c>
      <c r="K853" s="11" t="s">
        <v>53</v>
      </c>
      <c r="L853" s="11">
        <v>2</v>
      </c>
      <c r="M853" s="13">
        <v>59.4</v>
      </c>
      <c r="N853" s="13">
        <v>59.4</v>
      </c>
      <c r="O853" s="13">
        <v>59.4</v>
      </c>
      <c r="P853" s="11">
        <v>11</v>
      </c>
      <c r="Q853" s="11">
        <v>2012</v>
      </c>
      <c r="R853" s="14">
        <v>33</v>
      </c>
      <c r="S853" s="10" t="s">
        <v>54</v>
      </c>
      <c r="T853" s="10" t="s">
        <v>954</v>
      </c>
      <c r="U853" s="13">
        <v>16.399999999999999</v>
      </c>
      <c r="V853" s="11">
        <v>3</v>
      </c>
      <c r="W853" s="13">
        <v>311.7</v>
      </c>
    </row>
    <row r="854" spans="1:23" x14ac:dyDescent="0.25">
      <c r="A854" s="9">
        <v>56627</v>
      </c>
      <c r="B854" s="10" t="s">
        <v>1393</v>
      </c>
      <c r="C854" s="9">
        <v>57889</v>
      </c>
      <c r="D854" s="10" t="s">
        <v>1784</v>
      </c>
      <c r="E854" s="11" t="s">
        <v>510</v>
      </c>
      <c r="F854" s="10" t="s">
        <v>1547</v>
      </c>
      <c r="G854" s="12" t="s">
        <v>1785</v>
      </c>
      <c r="H854" s="11" t="s">
        <v>36</v>
      </c>
      <c r="I854" s="11" t="s">
        <v>30</v>
      </c>
      <c r="J854" s="11" t="s">
        <v>31</v>
      </c>
      <c r="K854" s="11" t="s">
        <v>53</v>
      </c>
      <c r="L854" s="11">
        <v>2</v>
      </c>
      <c r="M854" s="13">
        <v>40</v>
      </c>
      <c r="N854" s="13">
        <v>40</v>
      </c>
      <c r="O854" s="13">
        <v>40</v>
      </c>
      <c r="P854" s="11">
        <v>12</v>
      </c>
      <c r="Q854" s="11">
        <v>2012</v>
      </c>
      <c r="R854" s="14">
        <v>20</v>
      </c>
      <c r="S854" s="10" t="s">
        <v>86</v>
      </c>
      <c r="T854" s="10" t="s">
        <v>1549</v>
      </c>
      <c r="U854" s="13">
        <v>18.8</v>
      </c>
      <c r="V854" s="11">
        <v>2</v>
      </c>
      <c r="W854" s="13">
        <v>262.5</v>
      </c>
    </row>
    <row r="855" spans="1:23" x14ac:dyDescent="0.25">
      <c r="A855" s="9">
        <v>40575</v>
      </c>
      <c r="B855" s="10" t="s">
        <v>1786</v>
      </c>
      <c r="C855" s="9">
        <v>57890</v>
      </c>
      <c r="D855" s="10" t="s">
        <v>1787</v>
      </c>
      <c r="E855" s="11" t="s">
        <v>636</v>
      </c>
      <c r="F855" s="10" t="s">
        <v>637</v>
      </c>
      <c r="G855" s="12" t="s">
        <v>128</v>
      </c>
      <c r="H855" s="11" t="s">
        <v>36</v>
      </c>
      <c r="I855" s="11" t="s">
        <v>30</v>
      </c>
      <c r="J855" s="11" t="s">
        <v>31</v>
      </c>
      <c r="K855" s="11" t="s">
        <v>32</v>
      </c>
      <c r="L855" s="11">
        <v>1</v>
      </c>
      <c r="M855" s="13">
        <v>57.6</v>
      </c>
      <c r="N855" s="13">
        <v>57.6</v>
      </c>
      <c r="O855" s="13">
        <v>57.6</v>
      </c>
      <c r="P855" s="11">
        <v>8</v>
      </c>
      <c r="Q855" s="11">
        <v>2012</v>
      </c>
      <c r="R855" s="14">
        <v>32</v>
      </c>
      <c r="S855" s="10" t="s">
        <v>54</v>
      </c>
      <c r="T855" s="10" t="s">
        <v>954</v>
      </c>
      <c r="U855" s="13">
        <v>15.4</v>
      </c>
      <c r="V855" s="11">
        <v>3</v>
      </c>
      <c r="W855" s="13">
        <v>262.39999999999998</v>
      </c>
    </row>
    <row r="856" spans="1:23" x14ac:dyDescent="0.25">
      <c r="A856" s="9">
        <v>15399</v>
      </c>
      <c r="B856" s="10" t="s">
        <v>456</v>
      </c>
      <c r="C856" s="9">
        <v>57913</v>
      </c>
      <c r="D856" s="10" t="s">
        <v>1788</v>
      </c>
      <c r="E856" s="11" t="s">
        <v>144</v>
      </c>
      <c r="F856" s="10" t="s">
        <v>623</v>
      </c>
      <c r="G856" s="12" t="s">
        <v>128</v>
      </c>
      <c r="H856" s="11" t="s">
        <v>36</v>
      </c>
      <c r="I856" s="11" t="s">
        <v>30</v>
      </c>
      <c r="J856" s="11" t="s">
        <v>31</v>
      </c>
      <c r="K856" s="11" t="s">
        <v>53</v>
      </c>
      <c r="L856" s="11">
        <v>2</v>
      </c>
      <c r="M856" s="13">
        <v>143</v>
      </c>
      <c r="N856" s="13">
        <v>143</v>
      </c>
      <c r="O856" s="13">
        <v>143</v>
      </c>
      <c r="P856" s="11">
        <v>12</v>
      </c>
      <c r="Q856" s="11">
        <v>2017</v>
      </c>
      <c r="R856" s="14">
        <v>57</v>
      </c>
      <c r="S856" s="10" t="s">
        <v>45</v>
      </c>
      <c r="T856" s="10" t="s">
        <v>218</v>
      </c>
      <c r="U856" s="13">
        <v>12</v>
      </c>
      <c r="V856" s="11">
        <v>2</v>
      </c>
      <c r="W856" s="13">
        <v>260</v>
      </c>
    </row>
    <row r="857" spans="1:23" x14ac:dyDescent="0.25">
      <c r="A857" s="9">
        <v>15399</v>
      </c>
      <c r="B857" s="10" t="s">
        <v>456</v>
      </c>
      <c r="C857" s="9">
        <v>57927</v>
      </c>
      <c r="D857" s="10" t="s">
        <v>1789</v>
      </c>
      <c r="E857" s="11" t="s">
        <v>317</v>
      </c>
      <c r="F857" s="10" t="s">
        <v>956</v>
      </c>
      <c r="G857" s="12" t="s">
        <v>128</v>
      </c>
      <c r="H857" s="11" t="s">
        <v>36</v>
      </c>
      <c r="I857" s="11" t="s">
        <v>30</v>
      </c>
      <c r="J857" s="11" t="s">
        <v>31</v>
      </c>
      <c r="K857" s="11" t="s">
        <v>53</v>
      </c>
      <c r="L857" s="11">
        <v>2</v>
      </c>
      <c r="M857" s="13">
        <v>188</v>
      </c>
      <c r="N857" s="13">
        <v>188</v>
      </c>
      <c r="O857" s="13">
        <v>188</v>
      </c>
      <c r="P857" s="11">
        <v>12</v>
      </c>
      <c r="Q857" s="11">
        <v>2014</v>
      </c>
      <c r="R857" s="14">
        <v>84</v>
      </c>
      <c r="S857" s="10" t="s">
        <v>541</v>
      </c>
      <c r="T857" s="10" t="s">
        <v>624</v>
      </c>
      <c r="U857" s="13">
        <v>14</v>
      </c>
      <c r="V857" s="11">
        <v>2</v>
      </c>
      <c r="W857" s="13">
        <v>269</v>
      </c>
    </row>
    <row r="858" spans="1:23" x14ac:dyDescent="0.25">
      <c r="A858" s="9">
        <v>7353</v>
      </c>
      <c r="B858" s="10" t="s">
        <v>1790</v>
      </c>
      <c r="C858" s="9">
        <v>57935</v>
      </c>
      <c r="D858" s="10" t="s">
        <v>1791</v>
      </c>
      <c r="E858" s="11" t="s">
        <v>26</v>
      </c>
      <c r="F858" s="10" t="s">
        <v>1792</v>
      </c>
      <c r="G858" s="12" t="s">
        <v>1793</v>
      </c>
      <c r="H858" s="11" t="s">
        <v>36</v>
      </c>
      <c r="I858" s="11" t="s">
        <v>30</v>
      </c>
      <c r="J858" s="11" t="s">
        <v>31</v>
      </c>
      <c r="K858" s="11" t="s">
        <v>32</v>
      </c>
      <c r="L858" s="11">
        <v>1</v>
      </c>
      <c r="M858" s="13">
        <v>24.6</v>
      </c>
      <c r="N858" s="13">
        <v>24.6</v>
      </c>
      <c r="O858" s="13">
        <v>24.6</v>
      </c>
      <c r="P858" s="11">
        <v>1</v>
      </c>
      <c r="Q858" s="11">
        <v>2013</v>
      </c>
      <c r="R858" s="14">
        <v>12</v>
      </c>
      <c r="S858" s="10" t="s">
        <v>964</v>
      </c>
      <c r="T858" s="10" t="s">
        <v>965</v>
      </c>
      <c r="U858" s="13">
        <v>16.5</v>
      </c>
      <c r="V858" s="11">
        <v>3</v>
      </c>
      <c r="W858" s="13">
        <v>262</v>
      </c>
    </row>
    <row r="859" spans="1:23" x14ac:dyDescent="0.25">
      <c r="A859" s="9">
        <v>59365</v>
      </c>
      <c r="B859" s="10" t="s">
        <v>1794</v>
      </c>
      <c r="C859" s="9">
        <v>57947</v>
      </c>
      <c r="D859" s="10" t="s">
        <v>1795</v>
      </c>
      <c r="E859" s="11" t="s">
        <v>448</v>
      </c>
      <c r="F859" s="10" t="s">
        <v>1796</v>
      </c>
      <c r="G859" s="12" t="s">
        <v>1797</v>
      </c>
      <c r="H859" s="11" t="s">
        <v>36</v>
      </c>
      <c r="I859" s="11" t="s">
        <v>30</v>
      </c>
      <c r="J859" s="11" t="s">
        <v>31</v>
      </c>
      <c r="K859" s="11" t="s">
        <v>53</v>
      </c>
      <c r="L859" s="11">
        <v>2</v>
      </c>
      <c r="M859" s="13">
        <v>50.4</v>
      </c>
      <c r="N859" s="13">
        <v>50.4</v>
      </c>
      <c r="O859" s="13">
        <v>50.4</v>
      </c>
      <c r="P859" s="11">
        <v>11</v>
      </c>
      <c r="Q859" s="11">
        <v>2011</v>
      </c>
      <c r="R859" s="14">
        <v>28</v>
      </c>
      <c r="S859" s="10" t="s">
        <v>54</v>
      </c>
      <c r="T859" s="10" t="s">
        <v>954</v>
      </c>
      <c r="U859" s="13">
        <v>13.1</v>
      </c>
      <c r="V859" s="11">
        <v>3</v>
      </c>
      <c r="W859" s="13">
        <v>262.39999999999998</v>
      </c>
    </row>
    <row r="860" spans="1:23" x14ac:dyDescent="0.25">
      <c r="A860" s="9">
        <v>56925</v>
      </c>
      <c r="B860" s="10" t="s">
        <v>1590</v>
      </c>
      <c r="C860" s="9">
        <v>57956</v>
      </c>
      <c r="D860" s="10" t="s">
        <v>1798</v>
      </c>
      <c r="E860" s="11" t="s">
        <v>510</v>
      </c>
      <c r="F860" s="10" t="s">
        <v>1592</v>
      </c>
      <c r="G860" s="12" t="s">
        <v>128</v>
      </c>
      <c r="H860" s="11" t="s">
        <v>36</v>
      </c>
      <c r="I860" s="11" t="s">
        <v>30</v>
      </c>
      <c r="J860" s="11" t="s">
        <v>31</v>
      </c>
      <c r="K860" s="11" t="s">
        <v>53</v>
      </c>
      <c r="L860" s="11">
        <v>2</v>
      </c>
      <c r="M860" s="13">
        <v>100.8</v>
      </c>
      <c r="N860" s="13">
        <v>100.8</v>
      </c>
      <c r="O860" s="13">
        <v>100.8</v>
      </c>
      <c r="P860" s="11">
        <v>11</v>
      </c>
      <c r="Q860" s="11">
        <v>2011</v>
      </c>
      <c r="R860" s="14">
        <v>63</v>
      </c>
      <c r="S860" s="10" t="s">
        <v>45</v>
      </c>
      <c r="T860" s="10" t="s">
        <v>1321</v>
      </c>
      <c r="U860" s="13">
        <v>18</v>
      </c>
      <c r="V860" s="11">
        <v>2</v>
      </c>
      <c r="W860" s="13">
        <v>265</v>
      </c>
    </row>
    <row r="861" spans="1:23" x14ac:dyDescent="0.25">
      <c r="A861" s="9">
        <v>56769</v>
      </c>
      <c r="B861" s="10" t="s">
        <v>334</v>
      </c>
      <c r="C861" s="9">
        <v>57962</v>
      </c>
      <c r="D861" s="10" t="s">
        <v>1799</v>
      </c>
      <c r="E861" s="11" t="s">
        <v>144</v>
      </c>
      <c r="F861" s="10" t="s">
        <v>205</v>
      </c>
      <c r="G861" s="12" t="s">
        <v>1800</v>
      </c>
      <c r="H861" s="11" t="s">
        <v>36</v>
      </c>
      <c r="I861" s="11" t="s">
        <v>30</v>
      </c>
      <c r="J861" s="11" t="s">
        <v>31</v>
      </c>
      <c r="K861" s="11" t="s">
        <v>53</v>
      </c>
      <c r="L861" s="11">
        <v>2</v>
      </c>
      <c r="M861" s="13">
        <v>102</v>
      </c>
      <c r="N861" s="13">
        <v>102</v>
      </c>
      <c r="O861" s="13">
        <v>102</v>
      </c>
      <c r="P861" s="11">
        <v>3</v>
      </c>
      <c r="Q861" s="11">
        <v>2012</v>
      </c>
      <c r="R861" s="14">
        <v>34</v>
      </c>
      <c r="S861" s="10" t="s">
        <v>54</v>
      </c>
      <c r="T861" s="10" t="s">
        <v>146</v>
      </c>
      <c r="U861" s="13">
        <v>18</v>
      </c>
      <c r="V861" s="11">
        <v>1</v>
      </c>
      <c r="W861" s="13">
        <v>278</v>
      </c>
    </row>
    <row r="862" spans="1:23" x14ac:dyDescent="0.25">
      <c r="A862" s="9">
        <v>57333</v>
      </c>
      <c r="B862" s="10" t="s">
        <v>1801</v>
      </c>
      <c r="C862" s="9">
        <v>57963</v>
      </c>
      <c r="D862" s="10" t="s">
        <v>1802</v>
      </c>
      <c r="E862" s="11" t="s">
        <v>691</v>
      </c>
      <c r="F862" s="10" t="s">
        <v>692</v>
      </c>
      <c r="G862" s="12" t="s">
        <v>1803</v>
      </c>
      <c r="H862" s="11" t="s">
        <v>36</v>
      </c>
      <c r="I862" s="11" t="s">
        <v>30</v>
      </c>
      <c r="J862" s="11" t="s">
        <v>31</v>
      </c>
      <c r="K862" s="11" t="s">
        <v>53</v>
      </c>
      <c r="L862" s="11">
        <v>2</v>
      </c>
      <c r="M862" s="13">
        <v>10</v>
      </c>
      <c r="N862" s="13">
        <v>10</v>
      </c>
      <c r="O862" s="13">
        <v>10</v>
      </c>
      <c r="P862" s="11">
        <v>12</v>
      </c>
      <c r="Q862" s="11">
        <v>2012</v>
      </c>
      <c r="R862" s="14">
        <v>7</v>
      </c>
      <c r="S862" s="10" t="s">
        <v>1467</v>
      </c>
      <c r="T862" s="10" t="s">
        <v>1804</v>
      </c>
      <c r="U862" s="13">
        <v>22</v>
      </c>
      <c r="V862" s="11">
        <v>3</v>
      </c>
      <c r="W862" s="13">
        <v>246</v>
      </c>
    </row>
    <row r="863" spans="1:23" x14ac:dyDescent="0.25">
      <c r="A863" s="9">
        <v>59050</v>
      </c>
      <c r="B863" s="10" t="s">
        <v>1408</v>
      </c>
      <c r="C863" s="9">
        <v>57964</v>
      </c>
      <c r="D863" s="10" t="s">
        <v>1805</v>
      </c>
      <c r="E863" s="11" t="s">
        <v>66</v>
      </c>
      <c r="F863" s="10" t="s">
        <v>540</v>
      </c>
      <c r="G863" s="12" t="s">
        <v>128</v>
      </c>
      <c r="H863" s="11" t="s">
        <v>36</v>
      </c>
      <c r="I863" s="11" t="s">
        <v>30</v>
      </c>
      <c r="J863" s="11" t="s">
        <v>31</v>
      </c>
      <c r="K863" s="11" t="s">
        <v>53</v>
      </c>
      <c r="L863" s="11">
        <v>2</v>
      </c>
      <c r="M863" s="13">
        <v>109.5</v>
      </c>
      <c r="N863" s="13">
        <v>109.5</v>
      </c>
      <c r="O863" s="13">
        <v>109.5</v>
      </c>
      <c r="P863" s="11">
        <v>5</v>
      </c>
      <c r="Q863" s="11">
        <v>2012</v>
      </c>
      <c r="R863" s="14">
        <v>71</v>
      </c>
      <c r="S863" s="10" t="s">
        <v>1467</v>
      </c>
      <c r="T863" s="10" t="s">
        <v>1806</v>
      </c>
      <c r="U863" s="13">
        <v>17</v>
      </c>
      <c r="V863" s="11">
        <v>3</v>
      </c>
      <c r="W863" s="13">
        <v>328.1</v>
      </c>
    </row>
    <row r="864" spans="1:23" x14ac:dyDescent="0.25">
      <c r="A864" s="9">
        <v>57338</v>
      </c>
      <c r="B864" s="10" t="s">
        <v>1807</v>
      </c>
      <c r="C864" s="9">
        <v>57965</v>
      </c>
      <c r="D864" s="10" t="s">
        <v>1807</v>
      </c>
      <c r="E864" s="11" t="s">
        <v>691</v>
      </c>
      <c r="F864" s="10" t="s">
        <v>692</v>
      </c>
      <c r="G864" s="12" t="s">
        <v>1808</v>
      </c>
      <c r="H864" s="11" t="s">
        <v>36</v>
      </c>
      <c r="I864" s="11" t="s">
        <v>30</v>
      </c>
      <c r="J864" s="11" t="s">
        <v>31</v>
      </c>
      <c r="K864" s="11" t="s">
        <v>53</v>
      </c>
      <c r="L864" s="11">
        <v>2</v>
      </c>
      <c r="M864" s="13">
        <v>10</v>
      </c>
      <c r="N864" s="13">
        <v>10</v>
      </c>
      <c r="O864" s="13">
        <v>10</v>
      </c>
      <c r="P864" s="11">
        <v>12</v>
      </c>
      <c r="Q864" s="11">
        <v>2012</v>
      </c>
      <c r="R864" s="14">
        <v>7</v>
      </c>
      <c r="S864" s="10" t="s">
        <v>1467</v>
      </c>
      <c r="T864" s="10" t="s">
        <v>1804</v>
      </c>
      <c r="U864" s="13">
        <v>22</v>
      </c>
      <c r="V864" s="11">
        <v>3</v>
      </c>
      <c r="W864" s="13">
        <v>246</v>
      </c>
    </row>
    <row r="865" spans="1:23" x14ac:dyDescent="0.25">
      <c r="A865" s="9">
        <v>57340</v>
      </c>
      <c r="B865" s="10" t="s">
        <v>1809</v>
      </c>
      <c r="C865" s="9">
        <v>57968</v>
      </c>
      <c r="D865" s="10" t="s">
        <v>1810</v>
      </c>
      <c r="E865" s="11" t="s">
        <v>126</v>
      </c>
      <c r="F865" s="10" t="s">
        <v>1811</v>
      </c>
      <c r="G865" s="12" t="s">
        <v>1812</v>
      </c>
      <c r="H865" s="11" t="s">
        <v>36</v>
      </c>
      <c r="I865" s="11" t="s">
        <v>30</v>
      </c>
      <c r="J865" s="11" t="s">
        <v>31</v>
      </c>
      <c r="K865" s="11" t="s">
        <v>53</v>
      </c>
      <c r="L865" s="11">
        <v>2</v>
      </c>
      <c r="M865" s="13">
        <v>5</v>
      </c>
      <c r="N865" s="13">
        <v>4.8</v>
      </c>
      <c r="O865" s="13">
        <v>4.8</v>
      </c>
      <c r="P865" s="11">
        <v>5</v>
      </c>
      <c r="Q865" s="11">
        <v>2012</v>
      </c>
      <c r="R865" s="14">
        <v>2</v>
      </c>
      <c r="S865" s="10" t="s">
        <v>255</v>
      </c>
      <c r="T865" s="10" t="s">
        <v>850</v>
      </c>
      <c r="U865" s="13">
        <v>15</v>
      </c>
      <c r="V865" s="11">
        <v>2</v>
      </c>
      <c r="W865" s="13">
        <v>328</v>
      </c>
    </row>
    <row r="866" spans="1:23" x14ac:dyDescent="0.25">
      <c r="A866" s="9">
        <v>57170</v>
      </c>
      <c r="B866" s="10" t="s">
        <v>290</v>
      </c>
      <c r="C866" s="9">
        <v>57973</v>
      </c>
      <c r="D866" s="10" t="s">
        <v>1813</v>
      </c>
      <c r="E866" s="11" t="s">
        <v>317</v>
      </c>
      <c r="F866" s="10" t="s">
        <v>749</v>
      </c>
      <c r="G866" s="12" t="s">
        <v>237</v>
      </c>
      <c r="H866" s="11" t="s">
        <v>36</v>
      </c>
      <c r="I866" s="11" t="s">
        <v>30</v>
      </c>
      <c r="J866" s="11" t="s">
        <v>31</v>
      </c>
      <c r="K866" s="11" t="s">
        <v>53</v>
      </c>
      <c r="L866" s="11">
        <v>2</v>
      </c>
      <c r="M866" s="13">
        <v>161</v>
      </c>
      <c r="N866" s="13">
        <v>161</v>
      </c>
      <c r="O866" s="13">
        <v>161</v>
      </c>
      <c r="P866" s="11">
        <v>11</v>
      </c>
      <c r="Q866" s="11">
        <v>2012</v>
      </c>
      <c r="R866" s="14">
        <v>70</v>
      </c>
      <c r="S866" s="10" t="s">
        <v>172</v>
      </c>
      <c r="T866" s="10" t="s">
        <v>817</v>
      </c>
      <c r="U866" s="13">
        <v>19</v>
      </c>
      <c r="V866" s="11">
        <v>2</v>
      </c>
      <c r="W866" s="13">
        <v>262.39999999999998</v>
      </c>
    </row>
    <row r="867" spans="1:23" x14ac:dyDescent="0.25">
      <c r="A867" s="9">
        <v>57170</v>
      </c>
      <c r="B867" s="10" t="s">
        <v>290</v>
      </c>
      <c r="C867" s="9">
        <v>57974</v>
      </c>
      <c r="D867" s="10" t="s">
        <v>1814</v>
      </c>
      <c r="E867" s="11" t="s">
        <v>317</v>
      </c>
      <c r="F867" s="10" t="s">
        <v>1815</v>
      </c>
      <c r="G867" s="12" t="s">
        <v>237</v>
      </c>
      <c r="H867" s="11" t="s">
        <v>36</v>
      </c>
      <c r="I867" s="11" t="s">
        <v>30</v>
      </c>
      <c r="J867" s="11" t="s">
        <v>31</v>
      </c>
      <c r="K867" s="11" t="s">
        <v>53</v>
      </c>
      <c r="L867" s="11">
        <v>2</v>
      </c>
      <c r="M867" s="13">
        <v>150</v>
      </c>
      <c r="N867" s="13">
        <v>150</v>
      </c>
      <c r="O867" s="13">
        <v>150</v>
      </c>
      <c r="P867" s="11">
        <v>12</v>
      </c>
      <c r="Q867" s="11">
        <v>2012</v>
      </c>
      <c r="R867" s="14">
        <v>100</v>
      </c>
      <c r="S867" s="10" t="s">
        <v>45</v>
      </c>
      <c r="T867" s="10" t="s">
        <v>75</v>
      </c>
      <c r="U867" s="13">
        <v>19</v>
      </c>
      <c r="V867" s="11">
        <v>2</v>
      </c>
      <c r="W867" s="13">
        <v>262.39999999999998</v>
      </c>
    </row>
    <row r="868" spans="1:23" x14ac:dyDescent="0.25">
      <c r="A868" s="9">
        <v>57170</v>
      </c>
      <c r="B868" s="10" t="s">
        <v>290</v>
      </c>
      <c r="C868" s="9">
        <v>57975</v>
      </c>
      <c r="D868" s="10" t="s">
        <v>1816</v>
      </c>
      <c r="E868" s="11" t="s">
        <v>407</v>
      </c>
      <c r="F868" s="10" t="s">
        <v>669</v>
      </c>
      <c r="G868" s="12" t="s">
        <v>237</v>
      </c>
      <c r="H868" s="11" t="s">
        <v>36</v>
      </c>
      <c r="I868" s="11" t="s">
        <v>30</v>
      </c>
      <c r="J868" s="11" t="s">
        <v>31</v>
      </c>
      <c r="K868" s="11" t="s">
        <v>53</v>
      </c>
      <c r="L868" s="11">
        <v>2</v>
      </c>
      <c r="M868" s="13">
        <v>108</v>
      </c>
      <c r="N868" s="13">
        <v>108</v>
      </c>
      <c r="O868" s="13">
        <v>108</v>
      </c>
      <c r="P868" s="11">
        <v>10</v>
      </c>
      <c r="Q868" s="11">
        <v>2012</v>
      </c>
      <c r="R868" s="14">
        <v>63</v>
      </c>
      <c r="S868" s="10" t="s">
        <v>45</v>
      </c>
      <c r="T868" s="10" t="s">
        <v>1321</v>
      </c>
      <c r="U868" s="13">
        <v>19</v>
      </c>
      <c r="V868" s="11">
        <v>2</v>
      </c>
      <c r="W868" s="13">
        <v>262.39999999999998</v>
      </c>
    </row>
    <row r="869" spans="1:23" x14ac:dyDescent="0.25">
      <c r="A869" s="9">
        <v>56482</v>
      </c>
      <c r="B869" s="10" t="s">
        <v>1817</v>
      </c>
      <c r="C869" s="9">
        <v>57976</v>
      </c>
      <c r="D869" s="10" t="s">
        <v>1818</v>
      </c>
      <c r="E869" s="11" t="s">
        <v>72</v>
      </c>
      <c r="F869" s="10" t="s">
        <v>812</v>
      </c>
      <c r="G869" s="12" t="s">
        <v>128</v>
      </c>
      <c r="H869" s="11" t="s">
        <v>36</v>
      </c>
      <c r="I869" s="11" t="s">
        <v>30</v>
      </c>
      <c r="J869" s="11" t="s">
        <v>31</v>
      </c>
      <c r="K869" s="11" t="s">
        <v>53</v>
      </c>
      <c r="L869" s="11">
        <v>2</v>
      </c>
      <c r="M869" s="13">
        <v>80</v>
      </c>
      <c r="N869" s="13">
        <v>80</v>
      </c>
      <c r="O869" s="13">
        <v>80</v>
      </c>
      <c r="P869" s="11">
        <v>2</v>
      </c>
      <c r="Q869" s="11">
        <v>2012</v>
      </c>
      <c r="R869" s="14">
        <v>40</v>
      </c>
      <c r="S869" s="10" t="s">
        <v>541</v>
      </c>
      <c r="T869" s="10" t="s">
        <v>1417</v>
      </c>
      <c r="U869" s="13">
        <v>20</v>
      </c>
      <c r="V869" s="11">
        <v>2</v>
      </c>
      <c r="W869" s="13">
        <v>328</v>
      </c>
    </row>
    <row r="870" spans="1:23" x14ac:dyDescent="0.25">
      <c r="A870" s="9">
        <v>7601</v>
      </c>
      <c r="B870" s="10" t="s">
        <v>129</v>
      </c>
      <c r="C870" s="9">
        <v>57979</v>
      </c>
      <c r="D870" s="10" t="s">
        <v>1819</v>
      </c>
      <c r="E870" s="11" t="s">
        <v>131</v>
      </c>
      <c r="F870" s="10" t="s">
        <v>1820</v>
      </c>
      <c r="G870" s="12" t="s">
        <v>1363</v>
      </c>
      <c r="H870" s="11" t="s">
        <v>36</v>
      </c>
      <c r="I870" s="11" t="s">
        <v>30</v>
      </c>
      <c r="J870" s="11" t="s">
        <v>31</v>
      </c>
      <c r="K870" s="11" t="s">
        <v>32</v>
      </c>
      <c r="L870" s="11">
        <v>1</v>
      </c>
      <c r="M870" s="13">
        <v>65</v>
      </c>
      <c r="N870" s="13">
        <v>65</v>
      </c>
      <c r="O870" s="13">
        <v>65</v>
      </c>
      <c r="P870" s="11">
        <v>11</v>
      </c>
      <c r="Q870" s="11">
        <v>2012</v>
      </c>
      <c r="R870" s="14">
        <v>21</v>
      </c>
      <c r="S870" s="10" t="s">
        <v>54</v>
      </c>
      <c r="T870" s="10" t="s">
        <v>1106</v>
      </c>
      <c r="U870" s="13">
        <v>17</v>
      </c>
      <c r="V870" s="11">
        <v>2</v>
      </c>
      <c r="W870" s="13">
        <v>275</v>
      </c>
    </row>
    <row r="871" spans="1:23" x14ac:dyDescent="0.25">
      <c r="A871" s="9">
        <v>56146</v>
      </c>
      <c r="B871" s="10" t="s">
        <v>1821</v>
      </c>
      <c r="C871" s="9">
        <v>57980</v>
      </c>
      <c r="D871" s="10" t="s">
        <v>1822</v>
      </c>
      <c r="E871" s="11" t="s">
        <v>42</v>
      </c>
      <c r="F871" s="10" t="s">
        <v>1823</v>
      </c>
      <c r="G871" s="12" t="s">
        <v>1332</v>
      </c>
      <c r="H871" s="11" t="s">
        <v>36</v>
      </c>
      <c r="I871" s="11" t="s">
        <v>30</v>
      </c>
      <c r="J871" s="11" t="s">
        <v>31</v>
      </c>
      <c r="K871" s="11" t="s">
        <v>32</v>
      </c>
      <c r="L871" s="11">
        <v>1</v>
      </c>
      <c r="M871" s="13">
        <v>29</v>
      </c>
      <c r="N871" s="13">
        <v>29</v>
      </c>
      <c r="O871" s="13">
        <v>29</v>
      </c>
      <c r="P871" s="11">
        <v>10</v>
      </c>
      <c r="Q871" s="11">
        <v>2012</v>
      </c>
      <c r="R871" s="14">
        <v>16</v>
      </c>
      <c r="S871" s="10" t="s">
        <v>54</v>
      </c>
      <c r="T871" s="10" t="s">
        <v>954</v>
      </c>
      <c r="U871" s="13">
        <v>22</v>
      </c>
      <c r="V871" s="11">
        <v>2</v>
      </c>
      <c r="W871" s="13">
        <v>263</v>
      </c>
    </row>
    <row r="872" spans="1:23" x14ac:dyDescent="0.25">
      <c r="A872" s="9">
        <v>59050</v>
      </c>
      <c r="B872" s="10" t="s">
        <v>1408</v>
      </c>
      <c r="C872" s="9">
        <v>57981</v>
      </c>
      <c r="D872" s="10" t="s">
        <v>1824</v>
      </c>
      <c r="E872" s="11" t="s">
        <v>317</v>
      </c>
      <c r="F872" s="10" t="s">
        <v>1300</v>
      </c>
      <c r="G872" s="12" t="s">
        <v>237</v>
      </c>
      <c r="H872" s="11" t="s">
        <v>36</v>
      </c>
      <c r="I872" s="11" t="s">
        <v>30</v>
      </c>
      <c r="J872" s="11" t="s">
        <v>31</v>
      </c>
      <c r="K872" s="11" t="s">
        <v>53</v>
      </c>
      <c r="L872" s="11">
        <v>2</v>
      </c>
      <c r="M872" s="13">
        <v>150</v>
      </c>
      <c r="N872" s="13">
        <v>150</v>
      </c>
      <c r="O872" s="13">
        <v>150</v>
      </c>
      <c r="P872" s="11">
        <v>12</v>
      </c>
      <c r="Q872" s="11">
        <v>2012</v>
      </c>
      <c r="R872" s="14">
        <v>75</v>
      </c>
      <c r="S872" s="10" t="s">
        <v>541</v>
      </c>
      <c r="T872" s="10" t="s">
        <v>962</v>
      </c>
      <c r="U872" s="13">
        <v>18.100000000000001</v>
      </c>
      <c r="V872" s="11">
        <v>2</v>
      </c>
      <c r="W872" s="13">
        <v>328.1</v>
      </c>
    </row>
    <row r="873" spans="1:23" x14ac:dyDescent="0.25">
      <c r="A873" s="9">
        <v>57355</v>
      </c>
      <c r="B873" s="10" t="s">
        <v>1825</v>
      </c>
      <c r="C873" s="9">
        <v>57983</v>
      </c>
      <c r="D873" s="10" t="s">
        <v>1825</v>
      </c>
      <c r="E873" s="11" t="s">
        <v>317</v>
      </c>
      <c r="F873" s="10" t="s">
        <v>785</v>
      </c>
      <c r="G873" s="12" t="s">
        <v>128</v>
      </c>
      <c r="H873" s="11" t="s">
        <v>36</v>
      </c>
      <c r="I873" s="11" t="s">
        <v>30</v>
      </c>
      <c r="J873" s="11" t="s">
        <v>31</v>
      </c>
      <c r="K873" s="11" t="s">
        <v>53</v>
      </c>
      <c r="L873" s="11">
        <v>2</v>
      </c>
      <c r="M873" s="13">
        <v>211</v>
      </c>
      <c r="N873" s="13">
        <v>211</v>
      </c>
      <c r="O873" s="13">
        <v>211</v>
      </c>
      <c r="P873" s="11">
        <v>12</v>
      </c>
      <c r="Q873" s="11">
        <v>2014</v>
      </c>
      <c r="R873" s="14">
        <v>118</v>
      </c>
      <c r="S873" s="10" t="s">
        <v>45</v>
      </c>
      <c r="T873" s="10" t="s">
        <v>1015</v>
      </c>
      <c r="U873" s="13">
        <v>14.9</v>
      </c>
      <c r="V873" s="11">
        <v>2</v>
      </c>
      <c r="W873" s="13">
        <v>262.5</v>
      </c>
    </row>
    <row r="874" spans="1:23" x14ac:dyDescent="0.25">
      <c r="A874" s="9">
        <v>57355</v>
      </c>
      <c r="B874" s="10" t="s">
        <v>1825</v>
      </c>
      <c r="C874" s="9">
        <v>57983</v>
      </c>
      <c r="D874" s="10" t="s">
        <v>1825</v>
      </c>
      <c r="E874" s="11" t="s">
        <v>317</v>
      </c>
      <c r="F874" s="10" t="s">
        <v>785</v>
      </c>
      <c r="G874" s="12" t="s">
        <v>139</v>
      </c>
      <c r="H874" s="11" t="s">
        <v>36</v>
      </c>
      <c r="I874" s="11" t="s">
        <v>30</v>
      </c>
      <c r="J874" s="11" t="s">
        <v>31</v>
      </c>
      <c r="K874" s="11" t="s">
        <v>53</v>
      </c>
      <c r="L874" s="11">
        <v>2</v>
      </c>
      <c r="M874" s="13">
        <v>165</v>
      </c>
      <c r="N874" s="13">
        <v>165</v>
      </c>
      <c r="O874" s="13">
        <v>165</v>
      </c>
      <c r="P874" s="11">
        <v>4</v>
      </c>
      <c r="Q874" s="11">
        <v>2015</v>
      </c>
      <c r="R874" s="14">
        <v>92</v>
      </c>
      <c r="S874" s="10" t="s">
        <v>45</v>
      </c>
      <c r="T874" s="10" t="s">
        <v>1015</v>
      </c>
      <c r="U874" s="13">
        <v>14.9</v>
      </c>
      <c r="V874" s="11">
        <v>2</v>
      </c>
      <c r="W874" s="13">
        <v>262.5</v>
      </c>
    </row>
    <row r="875" spans="1:23" x14ac:dyDescent="0.25">
      <c r="A875" s="9">
        <v>4254</v>
      </c>
      <c r="B875" s="10" t="s">
        <v>1826</v>
      </c>
      <c r="C875" s="9">
        <v>57984</v>
      </c>
      <c r="D875" s="10" t="s">
        <v>1827</v>
      </c>
      <c r="E875" s="11" t="s">
        <v>462</v>
      </c>
      <c r="F875" s="10" t="s">
        <v>1828</v>
      </c>
      <c r="G875" s="12" t="s">
        <v>1829</v>
      </c>
      <c r="H875" s="11" t="s">
        <v>36</v>
      </c>
      <c r="I875" s="11" t="s">
        <v>30</v>
      </c>
      <c r="J875" s="11" t="s">
        <v>31</v>
      </c>
      <c r="K875" s="11" t="s">
        <v>32</v>
      </c>
      <c r="L875" s="11">
        <v>1</v>
      </c>
      <c r="M875" s="13">
        <v>100.8</v>
      </c>
      <c r="N875" s="13">
        <v>22</v>
      </c>
      <c r="O875" s="13">
        <v>24.6</v>
      </c>
      <c r="P875" s="11">
        <v>11</v>
      </c>
      <c r="Q875" s="11">
        <v>2012</v>
      </c>
      <c r="R875" s="14">
        <v>56</v>
      </c>
      <c r="S875" s="10" t="s">
        <v>54</v>
      </c>
      <c r="T875" s="10" t="s">
        <v>954</v>
      </c>
      <c r="U875" s="13">
        <v>16.7</v>
      </c>
      <c r="V875" s="11">
        <v>3</v>
      </c>
      <c r="W875" s="13">
        <v>311</v>
      </c>
    </row>
    <row r="876" spans="1:23" x14ac:dyDescent="0.25">
      <c r="A876" s="9">
        <v>57363</v>
      </c>
      <c r="B876" s="10" t="s">
        <v>1830</v>
      </c>
      <c r="C876" s="9">
        <v>57987</v>
      </c>
      <c r="D876" s="10" t="s">
        <v>1831</v>
      </c>
      <c r="E876" s="11" t="s">
        <v>510</v>
      </c>
      <c r="F876" s="10" t="s">
        <v>1832</v>
      </c>
      <c r="G876" s="12" t="s">
        <v>128</v>
      </c>
      <c r="H876" s="11" t="s">
        <v>36</v>
      </c>
      <c r="I876" s="11" t="s">
        <v>30</v>
      </c>
      <c r="J876" s="11" t="s">
        <v>31</v>
      </c>
      <c r="K876" s="11" t="s">
        <v>53</v>
      </c>
      <c r="L876" s="11">
        <v>2</v>
      </c>
      <c r="M876" s="13">
        <v>298.5</v>
      </c>
      <c r="N876" s="13">
        <v>298.5</v>
      </c>
      <c r="O876" s="13">
        <v>298.5</v>
      </c>
      <c r="P876" s="11">
        <v>12</v>
      </c>
      <c r="Q876" s="11">
        <v>2012</v>
      </c>
      <c r="R876" s="14">
        <v>135</v>
      </c>
      <c r="S876" s="10" t="s">
        <v>964</v>
      </c>
      <c r="T876" s="10" t="s">
        <v>965</v>
      </c>
      <c r="U876" s="13">
        <v>19</v>
      </c>
      <c r="V876" s="11">
        <v>3</v>
      </c>
      <c r="W876" s="13">
        <v>273</v>
      </c>
    </row>
    <row r="877" spans="1:23" x14ac:dyDescent="0.25">
      <c r="A877" s="9">
        <v>58672</v>
      </c>
      <c r="B877" s="10" t="s">
        <v>1283</v>
      </c>
      <c r="C877" s="9">
        <v>57991</v>
      </c>
      <c r="D877" s="10" t="s">
        <v>1833</v>
      </c>
      <c r="E877" s="11" t="s">
        <v>442</v>
      </c>
      <c r="F877" s="10" t="s">
        <v>782</v>
      </c>
      <c r="G877" s="12" t="s">
        <v>128</v>
      </c>
      <c r="H877" s="11" t="s">
        <v>36</v>
      </c>
      <c r="I877" s="11" t="s">
        <v>30</v>
      </c>
      <c r="J877" s="11" t="s">
        <v>31</v>
      </c>
      <c r="K877" s="11" t="s">
        <v>53</v>
      </c>
      <c r="L877" s="11">
        <v>2</v>
      </c>
      <c r="M877" s="13">
        <v>75</v>
      </c>
      <c r="N877" s="13">
        <v>75</v>
      </c>
      <c r="O877" s="13">
        <v>75</v>
      </c>
      <c r="P877" s="11">
        <v>3</v>
      </c>
      <c r="Q877" s="11">
        <v>2012</v>
      </c>
      <c r="R877" s="14">
        <v>30</v>
      </c>
      <c r="S877" s="10" t="s">
        <v>189</v>
      </c>
      <c r="T877" s="10" t="s">
        <v>1502</v>
      </c>
      <c r="U877" s="13">
        <v>18.5</v>
      </c>
      <c r="V877" s="11">
        <v>2</v>
      </c>
      <c r="W877" s="13">
        <v>328.1</v>
      </c>
    </row>
    <row r="878" spans="1:23" x14ac:dyDescent="0.25">
      <c r="A878" s="9">
        <v>57370</v>
      </c>
      <c r="B878" s="10" t="s">
        <v>1834</v>
      </c>
      <c r="C878" s="9">
        <v>57995</v>
      </c>
      <c r="D878" s="10" t="s">
        <v>1835</v>
      </c>
      <c r="E878" s="11" t="s">
        <v>691</v>
      </c>
      <c r="F878" s="10" t="s">
        <v>1214</v>
      </c>
      <c r="G878" s="12" t="s">
        <v>1836</v>
      </c>
      <c r="H878" s="11" t="s">
        <v>36</v>
      </c>
      <c r="I878" s="11" t="s">
        <v>30</v>
      </c>
      <c r="J878" s="11" t="s">
        <v>31</v>
      </c>
      <c r="K878" s="11" t="s">
        <v>53</v>
      </c>
      <c r="L878" s="11">
        <v>2</v>
      </c>
      <c r="M878" s="13">
        <v>189</v>
      </c>
      <c r="N878" s="13">
        <v>184.6</v>
      </c>
      <c r="O878" s="13">
        <v>184.6</v>
      </c>
      <c r="P878" s="11">
        <v>12</v>
      </c>
      <c r="Q878" s="11">
        <v>2012</v>
      </c>
      <c r="R878" s="14">
        <v>126</v>
      </c>
      <c r="S878" s="10" t="s">
        <v>969</v>
      </c>
      <c r="T878" s="10" t="s">
        <v>970</v>
      </c>
      <c r="U878" s="13">
        <v>18</v>
      </c>
      <c r="V878" s="11">
        <v>2</v>
      </c>
      <c r="W878" s="13">
        <v>262</v>
      </c>
    </row>
    <row r="879" spans="1:23" x14ac:dyDescent="0.25">
      <c r="A879" s="9">
        <v>57372</v>
      </c>
      <c r="B879" s="10" t="s">
        <v>1837</v>
      </c>
      <c r="C879" s="9">
        <v>57996</v>
      </c>
      <c r="D879" s="10" t="s">
        <v>1838</v>
      </c>
      <c r="E879" s="11" t="s">
        <v>695</v>
      </c>
      <c r="F879" s="10" t="s">
        <v>779</v>
      </c>
      <c r="G879" s="12" t="s">
        <v>1839</v>
      </c>
      <c r="H879" s="11" t="s">
        <v>36</v>
      </c>
      <c r="I879" s="11" t="s">
        <v>30</v>
      </c>
      <c r="J879" s="11" t="s">
        <v>31</v>
      </c>
      <c r="K879" s="11" t="s">
        <v>53</v>
      </c>
      <c r="L879" s="11">
        <v>2</v>
      </c>
      <c r="M879" s="13">
        <v>24</v>
      </c>
      <c r="N879" s="13">
        <v>24</v>
      </c>
      <c r="O879" s="13">
        <v>24</v>
      </c>
      <c r="P879" s="11">
        <v>12</v>
      </c>
      <c r="Q879" s="11">
        <v>2012</v>
      </c>
      <c r="R879" s="14">
        <v>8</v>
      </c>
      <c r="S879" s="10" t="s">
        <v>172</v>
      </c>
      <c r="T879" s="10" t="s">
        <v>1724</v>
      </c>
      <c r="U879" s="13">
        <v>24.6</v>
      </c>
      <c r="V879" s="11">
        <v>1</v>
      </c>
      <c r="W879" s="13">
        <v>261</v>
      </c>
    </row>
    <row r="880" spans="1:23" x14ac:dyDescent="0.25">
      <c r="A880" s="9">
        <v>58672</v>
      </c>
      <c r="B880" s="10" t="s">
        <v>1283</v>
      </c>
      <c r="C880" s="9">
        <v>57998</v>
      </c>
      <c r="D880" s="10" t="s">
        <v>1840</v>
      </c>
      <c r="E880" s="11" t="s">
        <v>442</v>
      </c>
      <c r="F880" s="10" t="s">
        <v>443</v>
      </c>
      <c r="G880" s="12" t="s">
        <v>128</v>
      </c>
      <c r="H880" s="11" t="s">
        <v>36</v>
      </c>
      <c r="I880" s="11" t="s">
        <v>30</v>
      </c>
      <c r="J880" s="11" t="s">
        <v>31</v>
      </c>
      <c r="K880" s="11" t="s">
        <v>53</v>
      </c>
      <c r="L880" s="11">
        <v>2</v>
      </c>
      <c r="M880" s="13">
        <v>139.4</v>
      </c>
      <c r="N880" s="13">
        <v>139.4</v>
      </c>
      <c r="O880" s="13">
        <v>139.4</v>
      </c>
      <c r="P880" s="11">
        <v>12</v>
      </c>
      <c r="Q880" s="11">
        <v>2012</v>
      </c>
      <c r="R880" s="14">
        <v>68</v>
      </c>
      <c r="S880" s="10" t="s">
        <v>1115</v>
      </c>
      <c r="T880" s="10" t="s">
        <v>965</v>
      </c>
      <c r="U880" s="13">
        <v>19</v>
      </c>
      <c r="V880" s="11">
        <v>2</v>
      </c>
      <c r="W880" s="13">
        <v>328.1</v>
      </c>
    </row>
    <row r="881" spans="1:23" x14ac:dyDescent="0.25">
      <c r="A881" s="9">
        <v>58672</v>
      </c>
      <c r="B881" s="10" t="s">
        <v>1283</v>
      </c>
      <c r="C881" s="9">
        <v>57999</v>
      </c>
      <c r="D881" s="10" t="s">
        <v>1841</v>
      </c>
      <c r="E881" s="11" t="s">
        <v>442</v>
      </c>
      <c r="F881" s="10" t="s">
        <v>782</v>
      </c>
      <c r="G881" s="12" t="s">
        <v>128</v>
      </c>
      <c r="H881" s="11" t="s">
        <v>36</v>
      </c>
      <c r="I881" s="11" t="s">
        <v>30</v>
      </c>
      <c r="J881" s="11" t="s">
        <v>31</v>
      </c>
      <c r="K881" s="11" t="s">
        <v>53</v>
      </c>
      <c r="L881" s="11">
        <v>2</v>
      </c>
      <c r="M881" s="13">
        <v>30</v>
      </c>
      <c r="N881" s="13">
        <v>30</v>
      </c>
      <c r="O881" s="13">
        <v>30</v>
      </c>
      <c r="P881" s="11">
        <v>12</v>
      </c>
      <c r="Q881" s="11">
        <v>2012</v>
      </c>
      <c r="R881" s="14">
        <v>15</v>
      </c>
      <c r="S881" s="10" t="s">
        <v>541</v>
      </c>
      <c r="T881" s="10" t="s">
        <v>1417</v>
      </c>
      <c r="U881" s="13">
        <v>16.8</v>
      </c>
      <c r="V881" s="11">
        <v>3</v>
      </c>
      <c r="W881" s="13">
        <v>295.3</v>
      </c>
    </row>
    <row r="882" spans="1:23" x14ac:dyDescent="0.25">
      <c r="A882" s="9">
        <v>56215</v>
      </c>
      <c r="B882" s="10" t="s">
        <v>712</v>
      </c>
      <c r="C882" s="9">
        <v>58000</v>
      </c>
      <c r="D882" s="10" t="s">
        <v>1842</v>
      </c>
      <c r="E882" s="11" t="s">
        <v>317</v>
      </c>
      <c r="F882" s="10" t="s">
        <v>1843</v>
      </c>
      <c r="G882" s="12" t="s">
        <v>1844</v>
      </c>
      <c r="H882" s="11" t="s">
        <v>36</v>
      </c>
      <c r="I882" s="11" t="s">
        <v>30</v>
      </c>
      <c r="J882" s="11" t="s">
        <v>31</v>
      </c>
      <c r="K882" s="11" t="s">
        <v>53</v>
      </c>
      <c r="L882" s="11">
        <v>2</v>
      </c>
      <c r="M882" s="13">
        <v>99.8</v>
      </c>
      <c r="N882" s="13">
        <v>99.8</v>
      </c>
      <c r="O882" s="13">
        <v>99.8</v>
      </c>
      <c r="P882" s="11">
        <v>12</v>
      </c>
      <c r="Q882" s="11">
        <v>2012</v>
      </c>
      <c r="R882" s="14">
        <v>55</v>
      </c>
      <c r="S882" s="10" t="s">
        <v>54</v>
      </c>
      <c r="T882" s="10" t="s">
        <v>954</v>
      </c>
      <c r="U882" s="13">
        <v>17</v>
      </c>
      <c r="V882" s="11">
        <v>3</v>
      </c>
      <c r="W882" s="13">
        <v>262.39999999999998</v>
      </c>
    </row>
    <row r="883" spans="1:23" x14ac:dyDescent="0.25">
      <c r="A883" s="9">
        <v>57378</v>
      </c>
      <c r="B883" s="10" t="s">
        <v>1845</v>
      </c>
      <c r="C883" s="9">
        <v>58004</v>
      </c>
      <c r="D883" s="10" t="s">
        <v>1845</v>
      </c>
      <c r="E883" s="11" t="s">
        <v>719</v>
      </c>
      <c r="F883" s="10" t="s">
        <v>1846</v>
      </c>
      <c r="G883" s="12" t="s">
        <v>128</v>
      </c>
      <c r="H883" s="11" t="s">
        <v>36</v>
      </c>
      <c r="I883" s="11" t="s">
        <v>30</v>
      </c>
      <c r="J883" s="11" t="s">
        <v>31</v>
      </c>
      <c r="K883" s="11" t="s">
        <v>53</v>
      </c>
      <c r="L883" s="11">
        <v>2</v>
      </c>
      <c r="M883" s="13">
        <v>99</v>
      </c>
      <c r="N883" s="13">
        <v>99</v>
      </c>
      <c r="O883" s="13">
        <v>99</v>
      </c>
      <c r="P883" s="11">
        <v>2</v>
      </c>
      <c r="Q883" s="11">
        <v>2012</v>
      </c>
      <c r="R883" s="14">
        <v>33</v>
      </c>
      <c r="S883" s="10" t="s">
        <v>54</v>
      </c>
      <c r="T883" s="10" t="s">
        <v>146</v>
      </c>
      <c r="U883" s="13">
        <v>19.5</v>
      </c>
      <c r="V883" s="11">
        <v>2</v>
      </c>
      <c r="W883" s="13">
        <v>266.7</v>
      </c>
    </row>
    <row r="884" spans="1:23" x14ac:dyDescent="0.25">
      <c r="A884" s="9">
        <v>59139</v>
      </c>
      <c r="B884" s="10" t="s">
        <v>1524</v>
      </c>
      <c r="C884" s="9">
        <v>58008</v>
      </c>
      <c r="D884" s="10" t="s">
        <v>1847</v>
      </c>
      <c r="E884" s="11" t="s">
        <v>66</v>
      </c>
      <c r="F884" s="10" t="s">
        <v>1848</v>
      </c>
      <c r="G884" s="12" t="s">
        <v>1849</v>
      </c>
      <c r="H884" s="11" t="s">
        <v>36</v>
      </c>
      <c r="I884" s="11" t="s">
        <v>30</v>
      </c>
      <c r="J884" s="11" t="s">
        <v>31</v>
      </c>
      <c r="K884" s="11" t="s">
        <v>53</v>
      </c>
      <c r="L884" s="11">
        <v>2</v>
      </c>
      <c r="M884" s="13">
        <v>217</v>
      </c>
      <c r="N884" s="13">
        <v>200</v>
      </c>
      <c r="O884" s="13">
        <v>200</v>
      </c>
      <c r="P884" s="11">
        <v>12</v>
      </c>
      <c r="Q884" s="11">
        <v>2012</v>
      </c>
      <c r="R884" s="14">
        <v>134</v>
      </c>
      <c r="S884" s="10" t="s">
        <v>45</v>
      </c>
      <c r="T884" s="10" t="s">
        <v>1309</v>
      </c>
      <c r="U884" s="13">
        <v>18.100000000000001</v>
      </c>
      <c r="V884" s="11">
        <v>3</v>
      </c>
      <c r="W884" s="13">
        <v>263</v>
      </c>
    </row>
    <row r="885" spans="1:23" x14ac:dyDescent="0.25">
      <c r="A885" s="9">
        <v>57395</v>
      </c>
      <c r="B885" s="10" t="s">
        <v>1850</v>
      </c>
      <c r="C885" s="9">
        <v>58018</v>
      </c>
      <c r="D885" s="10" t="s">
        <v>1851</v>
      </c>
      <c r="E885" s="11" t="s">
        <v>407</v>
      </c>
      <c r="F885" s="10" t="s">
        <v>1266</v>
      </c>
      <c r="G885" s="12" t="s">
        <v>128</v>
      </c>
      <c r="H885" s="11" t="s">
        <v>36</v>
      </c>
      <c r="I885" s="11" t="s">
        <v>30</v>
      </c>
      <c r="J885" s="11" t="s">
        <v>31</v>
      </c>
      <c r="K885" s="11" t="s">
        <v>53</v>
      </c>
      <c r="L885" s="11">
        <v>2</v>
      </c>
      <c r="M885" s="13">
        <v>104</v>
      </c>
      <c r="N885" s="13">
        <v>104</v>
      </c>
      <c r="O885" s="13">
        <v>104</v>
      </c>
      <c r="P885" s="11">
        <v>9</v>
      </c>
      <c r="Q885" s="11">
        <v>2012</v>
      </c>
      <c r="R885" s="14">
        <v>65</v>
      </c>
      <c r="S885" s="10" t="s">
        <v>45</v>
      </c>
      <c r="T885" s="10" t="s">
        <v>1714</v>
      </c>
      <c r="U885" s="13">
        <v>20.399999999999999</v>
      </c>
      <c r="V885" s="11">
        <v>2</v>
      </c>
      <c r="W885" s="13">
        <v>262.5</v>
      </c>
    </row>
    <row r="886" spans="1:23" x14ac:dyDescent="0.25">
      <c r="A886" s="9">
        <v>57396</v>
      </c>
      <c r="B886" s="10" t="s">
        <v>1852</v>
      </c>
      <c r="C886" s="9">
        <v>58019</v>
      </c>
      <c r="D886" s="10" t="s">
        <v>1853</v>
      </c>
      <c r="E886" s="11" t="s">
        <v>636</v>
      </c>
      <c r="F886" s="10" t="s">
        <v>761</v>
      </c>
      <c r="G886" s="12" t="s">
        <v>128</v>
      </c>
      <c r="H886" s="11" t="s">
        <v>36</v>
      </c>
      <c r="I886" s="11" t="s">
        <v>30</v>
      </c>
      <c r="J886" s="11" t="s">
        <v>31</v>
      </c>
      <c r="K886" s="11" t="s">
        <v>53</v>
      </c>
      <c r="L886" s="11">
        <v>2</v>
      </c>
      <c r="M886" s="13">
        <v>40</v>
      </c>
      <c r="N886" s="13">
        <v>40</v>
      </c>
      <c r="O886" s="13">
        <v>40</v>
      </c>
      <c r="P886" s="11">
        <v>12</v>
      </c>
      <c r="Q886" s="11">
        <v>2012</v>
      </c>
      <c r="R886" s="14">
        <v>19</v>
      </c>
      <c r="S886" s="10" t="s">
        <v>80</v>
      </c>
      <c r="T886" s="10" t="s">
        <v>1677</v>
      </c>
      <c r="U886" s="13">
        <v>14.7</v>
      </c>
      <c r="V886" s="11">
        <v>3</v>
      </c>
      <c r="W886" s="13">
        <v>295.3</v>
      </c>
    </row>
    <row r="887" spans="1:23" x14ac:dyDescent="0.25">
      <c r="A887" s="9">
        <v>57397</v>
      </c>
      <c r="B887" s="10" t="s">
        <v>1854</v>
      </c>
      <c r="C887" s="9">
        <v>58020</v>
      </c>
      <c r="D887" s="10" t="s">
        <v>1855</v>
      </c>
      <c r="E887" s="11" t="s">
        <v>462</v>
      </c>
      <c r="F887" s="10" t="s">
        <v>1505</v>
      </c>
      <c r="G887" s="12" t="s">
        <v>128</v>
      </c>
      <c r="H887" s="11" t="s">
        <v>36</v>
      </c>
      <c r="I887" s="11" t="s">
        <v>30</v>
      </c>
      <c r="J887" s="11" t="s">
        <v>31</v>
      </c>
      <c r="K887" s="11" t="s">
        <v>53</v>
      </c>
      <c r="L887" s="11">
        <v>2</v>
      </c>
      <c r="M887" s="13">
        <v>81.599999999999994</v>
      </c>
      <c r="N887" s="13">
        <v>81.599999999999994</v>
      </c>
      <c r="O887" s="13">
        <v>81.599999999999994</v>
      </c>
      <c r="P887" s="11">
        <v>12</v>
      </c>
      <c r="Q887" s="11">
        <v>2012</v>
      </c>
      <c r="R887" s="14">
        <v>34</v>
      </c>
      <c r="S887" s="10" t="s">
        <v>189</v>
      </c>
      <c r="T887" s="10" t="s">
        <v>1856</v>
      </c>
      <c r="U887" s="13">
        <v>14.9</v>
      </c>
      <c r="V887" s="11">
        <v>3</v>
      </c>
      <c r="W887" s="13">
        <v>298.60000000000002</v>
      </c>
    </row>
    <row r="888" spans="1:23" x14ac:dyDescent="0.25">
      <c r="A888" s="9">
        <v>57398</v>
      </c>
      <c r="B888" s="10" t="s">
        <v>1857</v>
      </c>
      <c r="C888" s="9">
        <v>58021</v>
      </c>
      <c r="D888" s="10" t="s">
        <v>1858</v>
      </c>
      <c r="E888" s="11" t="s">
        <v>317</v>
      </c>
      <c r="F888" s="10" t="s">
        <v>1388</v>
      </c>
      <c r="G888" s="12" t="s">
        <v>128</v>
      </c>
      <c r="H888" s="11" t="s">
        <v>36</v>
      </c>
      <c r="I888" s="11" t="s">
        <v>30</v>
      </c>
      <c r="J888" s="11" t="s">
        <v>31</v>
      </c>
      <c r="K888" s="11" t="s">
        <v>53</v>
      </c>
      <c r="L888" s="11">
        <v>2</v>
      </c>
      <c r="M888" s="13">
        <v>92</v>
      </c>
      <c r="N888" s="13">
        <v>92</v>
      </c>
      <c r="O888" s="13">
        <v>92</v>
      </c>
      <c r="P888" s="11">
        <v>12</v>
      </c>
      <c r="Q888" s="11">
        <v>2012</v>
      </c>
      <c r="R888" s="14">
        <v>57</v>
      </c>
      <c r="S888" s="10" t="s">
        <v>45</v>
      </c>
      <c r="T888" s="10" t="s">
        <v>1714</v>
      </c>
      <c r="U888" s="13">
        <v>17.5</v>
      </c>
      <c r="V888" s="11">
        <v>2</v>
      </c>
      <c r="W888" s="13">
        <v>262.5</v>
      </c>
    </row>
    <row r="889" spans="1:23" x14ac:dyDescent="0.25">
      <c r="A889" s="9">
        <v>57401</v>
      </c>
      <c r="B889" s="10" t="s">
        <v>1859</v>
      </c>
      <c r="C889" s="9">
        <v>58025</v>
      </c>
      <c r="D889" s="10" t="s">
        <v>1859</v>
      </c>
      <c r="E889" s="11" t="s">
        <v>137</v>
      </c>
      <c r="F889" s="10" t="s">
        <v>138</v>
      </c>
      <c r="G889" s="12" t="s">
        <v>467</v>
      </c>
      <c r="H889" s="11" t="s">
        <v>36</v>
      </c>
      <c r="I889" s="11" t="s">
        <v>30</v>
      </c>
      <c r="J889" s="11" t="s">
        <v>31</v>
      </c>
      <c r="K889" s="11" t="s">
        <v>1249</v>
      </c>
      <c r="L889" s="11">
        <v>4</v>
      </c>
      <c r="M889" s="13">
        <v>1.7</v>
      </c>
      <c r="N889" s="13">
        <v>1.7</v>
      </c>
      <c r="O889" s="13">
        <v>1.7</v>
      </c>
      <c r="P889" s="11">
        <v>3</v>
      </c>
      <c r="Q889" s="11">
        <v>2011</v>
      </c>
      <c r="R889" s="14">
        <v>1</v>
      </c>
      <c r="S889" s="10" t="s">
        <v>54</v>
      </c>
      <c r="T889" s="10" t="s">
        <v>512</v>
      </c>
      <c r="U889" s="13">
        <v>19</v>
      </c>
      <c r="V889" s="11">
        <v>2</v>
      </c>
      <c r="W889" s="13">
        <v>262</v>
      </c>
    </row>
    <row r="890" spans="1:23" x14ac:dyDescent="0.25">
      <c r="A890" s="9">
        <v>57401</v>
      </c>
      <c r="B890" s="10" t="s">
        <v>1859</v>
      </c>
      <c r="C890" s="9">
        <v>58025</v>
      </c>
      <c r="D890" s="10" t="s">
        <v>1859</v>
      </c>
      <c r="E890" s="11" t="s">
        <v>137</v>
      </c>
      <c r="F890" s="10" t="s">
        <v>138</v>
      </c>
      <c r="G890" s="12" t="s">
        <v>1860</v>
      </c>
      <c r="H890" s="11" t="s">
        <v>36</v>
      </c>
      <c r="I890" s="11" t="s">
        <v>30</v>
      </c>
      <c r="J890" s="11" t="s">
        <v>31</v>
      </c>
      <c r="K890" s="11" t="s">
        <v>1249</v>
      </c>
      <c r="L890" s="11">
        <v>4</v>
      </c>
      <c r="M890" s="13">
        <v>1.7</v>
      </c>
      <c r="N890" s="13">
        <v>1.7</v>
      </c>
      <c r="O890" s="13">
        <v>1.7</v>
      </c>
      <c r="P890" s="11">
        <v>3</v>
      </c>
      <c r="Q890" s="11">
        <v>2011</v>
      </c>
      <c r="R890" s="14">
        <v>1</v>
      </c>
      <c r="S890" s="10" t="s">
        <v>54</v>
      </c>
      <c r="T890" s="10" t="s">
        <v>512</v>
      </c>
      <c r="U890" s="13">
        <v>19</v>
      </c>
      <c r="V890" s="11">
        <v>2</v>
      </c>
      <c r="W890" s="13">
        <v>262</v>
      </c>
    </row>
    <row r="891" spans="1:23" x14ac:dyDescent="0.25">
      <c r="A891" s="9">
        <v>57402</v>
      </c>
      <c r="B891" s="10" t="s">
        <v>1861</v>
      </c>
      <c r="C891" s="9">
        <v>58026</v>
      </c>
      <c r="D891" s="10" t="s">
        <v>1862</v>
      </c>
      <c r="E891" s="11" t="s">
        <v>776</v>
      </c>
      <c r="F891" s="10" t="s">
        <v>1581</v>
      </c>
      <c r="G891" s="12" t="s">
        <v>128</v>
      </c>
      <c r="H891" s="11" t="s">
        <v>36</v>
      </c>
      <c r="I891" s="11" t="s">
        <v>30</v>
      </c>
      <c r="J891" s="11" t="s">
        <v>31</v>
      </c>
      <c r="K891" s="11" t="s">
        <v>53</v>
      </c>
      <c r="L891" s="11">
        <v>2</v>
      </c>
      <c r="M891" s="13">
        <v>20</v>
      </c>
      <c r="N891" s="13">
        <v>20</v>
      </c>
      <c r="O891" s="13">
        <v>20</v>
      </c>
      <c r="P891" s="11">
        <v>12</v>
      </c>
      <c r="Q891" s="11">
        <v>2011</v>
      </c>
      <c r="R891" s="14">
        <v>10</v>
      </c>
      <c r="S891" s="10" t="s">
        <v>541</v>
      </c>
      <c r="T891" s="10" t="s">
        <v>962</v>
      </c>
      <c r="U891" s="13">
        <v>19</v>
      </c>
      <c r="V891" s="11">
        <v>2</v>
      </c>
      <c r="W891" s="13">
        <v>256</v>
      </c>
    </row>
    <row r="892" spans="1:23" x14ac:dyDescent="0.25">
      <c r="A892" s="9">
        <v>57406</v>
      </c>
      <c r="B892" s="10" t="s">
        <v>1863</v>
      </c>
      <c r="C892" s="9">
        <v>58035</v>
      </c>
      <c r="D892" s="10" t="s">
        <v>1864</v>
      </c>
      <c r="E892" s="11" t="s">
        <v>1865</v>
      </c>
      <c r="F892" s="10" t="s">
        <v>1187</v>
      </c>
      <c r="G892" s="12" t="s">
        <v>1866</v>
      </c>
      <c r="H892" s="11" t="s">
        <v>36</v>
      </c>
      <c r="I892" s="11" t="s">
        <v>1867</v>
      </c>
      <c r="J892" s="11" t="s">
        <v>1868</v>
      </c>
      <c r="K892" s="11" t="s">
        <v>53</v>
      </c>
      <c r="L892" s="11">
        <v>2</v>
      </c>
      <c r="M892" s="13">
        <v>30</v>
      </c>
      <c r="N892" s="13">
        <v>29.3</v>
      </c>
      <c r="O892" s="13">
        <v>29.3</v>
      </c>
      <c r="P892" s="11">
        <v>12</v>
      </c>
      <c r="Q892" s="11">
        <v>2016</v>
      </c>
      <c r="R892" s="14">
        <v>5</v>
      </c>
      <c r="S892" s="10" t="s">
        <v>1482</v>
      </c>
      <c r="T892" s="10" t="s">
        <v>1869</v>
      </c>
      <c r="U892" s="13">
        <v>21.1</v>
      </c>
      <c r="V892" s="11">
        <v>1</v>
      </c>
      <c r="W892" s="13">
        <v>347.7</v>
      </c>
    </row>
    <row r="893" spans="1:23" x14ac:dyDescent="0.25">
      <c r="A893" s="9">
        <v>57409</v>
      </c>
      <c r="B893" s="10" t="s">
        <v>1870</v>
      </c>
      <c r="C893" s="9">
        <v>58038</v>
      </c>
      <c r="D893" s="10" t="s">
        <v>1870</v>
      </c>
      <c r="E893" s="11" t="s">
        <v>72</v>
      </c>
      <c r="F893" s="10" t="s">
        <v>73</v>
      </c>
      <c r="G893" s="12" t="s">
        <v>1871</v>
      </c>
      <c r="H893" s="11" t="s">
        <v>36</v>
      </c>
      <c r="I893" s="11" t="s">
        <v>30</v>
      </c>
      <c r="J893" s="11" t="s">
        <v>31</v>
      </c>
      <c r="K893" s="11" t="s">
        <v>53</v>
      </c>
      <c r="L893" s="11">
        <v>2</v>
      </c>
      <c r="M893" s="13">
        <v>1.5</v>
      </c>
      <c r="N893" s="13">
        <v>1.5</v>
      </c>
      <c r="O893" s="13">
        <v>1.5</v>
      </c>
      <c r="P893" s="11">
        <v>11</v>
      </c>
      <c r="Q893" s="11">
        <v>2011</v>
      </c>
      <c r="R893" s="14">
        <v>1</v>
      </c>
      <c r="S893" s="10" t="s">
        <v>1467</v>
      </c>
      <c r="T893" s="10" t="s">
        <v>1806</v>
      </c>
      <c r="U893" s="13">
        <v>16</v>
      </c>
      <c r="V893" s="11">
        <v>3</v>
      </c>
      <c r="W893" s="13">
        <v>278</v>
      </c>
    </row>
    <row r="894" spans="1:23" x14ac:dyDescent="0.25">
      <c r="A894" s="9">
        <v>57412</v>
      </c>
      <c r="B894" s="10" t="s">
        <v>1872</v>
      </c>
      <c r="C894" s="9">
        <v>58041</v>
      </c>
      <c r="D894" s="10" t="s">
        <v>1872</v>
      </c>
      <c r="E894" s="11" t="s">
        <v>510</v>
      </c>
      <c r="F894" s="10" t="s">
        <v>1336</v>
      </c>
      <c r="G894" s="12" t="s">
        <v>128</v>
      </c>
      <c r="H894" s="11" t="s">
        <v>36</v>
      </c>
      <c r="I894" s="11" t="s">
        <v>30</v>
      </c>
      <c r="J894" s="11" t="s">
        <v>31</v>
      </c>
      <c r="K894" s="11" t="s">
        <v>53</v>
      </c>
      <c r="L894" s="11">
        <v>2</v>
      </c>
      <c r="M894" s="13">
        <v>235.2</v>
      </c>
      <c r="N894" s="13">
        <v>235.2</v>
      </c>
      <c r="O894" s="13">
        <v>235.2</v>
      </c>
      <c r="P894" s="11">
        <v>12</v>
      </c>
      <c r="Q894" s="11">
        <v>2012</v>
      </c>
      <c r="R894" s="14">
        <v>140</v>
      </c>
      <c r="S894" s="10" t="s">
        <v>45</v>
      </c>
      <c r="T894" s="10" t="s">
        <v>1639</v>
      </c>
      <c r="U894" s="13">
        <v>24</v>
      </c>
      <c r="V894" s="11">
        <v>2</v>
      </c>
      <c r="W894" s="13">
        <v>328</v>
      </c>
    </row>
    <row r="895" spans="1:23" x14ac:dyDescent="0.25">
      <c r="A895" s="9">
        <v>57412</v>
      </c>
      <c r="B895" s="10" t="s">
        <v>1872</v>
      </c>
      <c r="C895" s="9">
        <v>58041</v>
      </c>
      <c r="D895" s="10" t="s">
        <v>1872</v>
      </c>
      <c r="E895" s="11" t="s">
        <v>510</v>
      </c>
      <c r="F895" s="10" t="s">
        <v>1336</v>
      </c>
      <c r="G895" s="12" t="s">
        <v>139</v>
      </c>
      <c r="H895" s="11" t="s">
        <v>36</v>
      </c>
      <c r="I895" s="11" t="s">
        <v>30</v>
      </c>
      <c r="J895" s="11" t="s">
        <v>31</v>
      </c>
      <c r="K895" s="11" t="s">
        <v>53</v>
      </c>
      <c r="L895" s="11">
        <v>2</v>
      </c>
      <c r="M895" s="13">
        <v>64.8</v>
      </c>
      <c r="N895" s="13">
        <v>64.8</v>
      </c>
      <c r="O895" s="13">
        <v>64.8</v>
      </c>
      <c r="P895" s="11">
        <v>12</v>
      </c>
      <c r="Q895" s="11">
        <v>2016</v>
      </c>
      <c r="R895" s="14">
        <v>27</v>
      </c>
      <c r="S895" s="10" t="s">
        <v>45</v>
      </c>
      <c r="T895" s="10" t="s">
        <v>1639</v>
      </c>
      <c r="U895" s="13">
        <v>24</v>
      </c>
      <c r="V895" s="11">
        <v>2</v>
      </c>
      <c r="W895" s="13">
        <v>328</v>
      </c>
    </row>
    <row r="896" spans="1:23" x14ac:dyDescent="0.25">
      <c r="A896" s="9">
        <v>57416</v>
      </c>
      <c r="B896" s="10" t="s">
        <v>1873</v>
      </c>
      <c r="C896" s="9">
        <v>58044</v>
      </c>
      <c r="D896" s="10" t="s">
        <v>1874</v>
      </c>
      <c r="E896" s="11" t="s">
        <v>72</v>
      </c>
      <c r="F896" s="10" t="s">
        <v>1875</v>
      </c>
      <c r="G896" s="12" t="s">
        <v>237</v>
      </c>
      <c r="H896" s="11" t="s">
        <v>36</v>
      </c>
      <c r="I896" s="11" t="s">
        <v>30</v>
      </c>
      <c r="J896" s="11" t="s">
        <v>31</v>
      </c>
      <c r="K896" s="11" t="s">
        <v>53</v>
      </c>
      <c r="L896" s="11">
        <v>2</v>
      </c>
      <c r="M896" s="13">
        <v>6</v>
      </c>
      <c r="N896" s="13">
        <v>5.9</v>
      </c>
      <c r="O896" s="13">
        <v>5.9</v>
      </c>
      <c r="P896" s="11">
        <v>10</v>
      </c>
      <c r="Q896" s="11">
        <v>2012</v>
      </c>
      <c r="R896" s="14">
        <v>2</v>
      </c>
      <c r="S896" s="10" t="s">
        <v>969</v>
      </c>
      <c r="T896" s="10" t="s">
        <v>1876</v>
      </c>
      <c r="U896" s="13">
        <v>31.3</v>
      </c>
      <c r="V896" s="11">
        <v>2</v>
      </c>
      <c r="W896" s="13">
        <v>328</v>
      </c>
    </row>
    <row r="897" spans="1:23" x14ac:dyDescent="0.25">
      <c r="A897" s="9">
        <v>57417</v>
      </c>
      <c r="B897" s="10" t="s">
        <v>1877</v>
      </c>
      <c r="C897" s="9">
        <v>58045</v>
      </c>
      <c r="D897" s="10" t="s">
        <v>1878</v>
      </c>
      <c r="E897" s="11" t="s">
        <v>78</v>
      </c>
      <c r="F897" s="10" t="s">
        <v>91</v>
      </c>
      <c r="G897" s="12" t="s">
        <v>237</v>
      </c>
      <c r="H897" s="11" t="s">
        <v>36</v>
      </c>
      <c r="I897" s="11" t="s">
        <v>30</v>
      </c>
      <c r="J897" s="11" t="s">
        <v>31</v>
      </c>
      <c r="K897" s="11" t="s">
        <v>53</v>
      </c>
      <c r="L897" s="11">
        <v>2</v>
      </c>
      <c r="M897" s="13">
        <v>30</v>
      </c>
      <c r="N897" s="13">
        <v>30</v>
      </c>
      <c r="O897" s="13">
        <v>30</v>
      </c>
      <c r="P897" s="11">
        <v>12</v>
      </c>
      <c r="Q897" s="11">
        <v>2012</v>
      </c>
      <c r="R897" s="14">
        <v>15</v>
      </c>
      <c r="S897" s="10" t="s">
        <v>964</v>
      </c>
      <c r="T897" s="10" t="s">
        <v>965</v>
      </c>
      <c r="U897" s="13">
        <v>20</v>
      </c>
      <c r="V897" s="11">
        <v>2</v>
      </c>
      <c r="W897" s="13">
        <v>328</v>
      </c>
    </row>
    <row r="898" spans="1:23" x14ac:dyDescent="0.25">
      <c r="A898" s="9">
        <v>57421</v>
      </c>
      <c r="B898" s="10" t="s">
        <v>1879</v>
      </c>
      <c r="C898" s="9">
        <v>58048</v>
      </c>
      <c r="D898" s="10" t="s">
        <v>1880</v>
      </c>
      <c r="E898" s="11" t="s">
        <v>317</v>
      </c>
      <c r="F898" s="10" t="s">
        <v>1881</v>
      </c>
      <c r="G898" s="12" t="s">
        <v>128</v>
      </c>
      <c r="H898" s="11" t="s">
        <v>36</v>
      </c>
      <c r="I898" s="11" t="s">
        <v>30</v>
      </c>
      <c r="J898" s="11" t="s">
        <v>31</v>
      </c>
      <c r="K898" s="11" t="s">
        <v>53</v>
      </c>
      <c r="L898" s="11">
        <v>2</v>
      </c>
      <c r="M898" s="13">
        <v>30</v>
      </c>
      <c r="N898" s="13">
        <v>30</v>
      </c>
      <c r="O898" s="13">
        <v>30</v>
      </c>
      <c r="P898" s="11">
        <v>12</v>
      </c>
      <c r="Q898" s="11">
        <v>2012</v>
      </c>
      <c r="R898" s="14">
        <v>12</v>
      </c>
      <c r="S898" s="10" t="s">
        <v>189</v>
      </c>
      <c r="T898" s="10" t="s">
        <v>1502</v>
      </c>
      <c r="U898" s="13">
        <v>19</v>
      </c>
      <c r="V898" s="11">
        <v>2</v>
      </c>
      <c r="W898" s="13">
        <v>262.39999999999998</v>
      </c>
    </row>
    <row r="899" spans="1:23" x14ac:dyDescent="0.25">
      <c r="A899" s="9">
        <v>57443</v>
      </c>
      <c r="B899" s="10" t="s">
        <v>1882</v>
      </c>
      <c r="C899" s="9">
        <v>58065</v>
      </c>
      <c r="D899" s="10" t="s">
        <v>1883</v>
      </c>
      <c r="E899" s="11" t="s">
        <v>137</v>
      </c>
      <c r="F899" s="10" t="s">
        <v>221</v>
      </c>
      <c r="G899" s="12" t="s">
        <v>1884</v>
      </c>
      <c r="H899" s="11" t="s">
        <v>36</v>
      </c>
      <c r="I899" s="11" t="s">
        <v>30</v>
      </c>
      <c r="J899" s="11" t="s">
        <v>31</v>
      </c>
      <c r="K899" s="11" t="s">
        <v>53</v>
      </c>
      <c r="L899" s="11">
        <v>2</v>
      </c>
      <c r="M899" s="13">
        <v>1.5</v>
      </c>
      <c r="N899" s="13">
        <v>1.5</v>
      </c>
      <c r="O899" s="13">
        <v>1.5</v>
      </c>
      <c r="P899" s="11">
        <v>10</v>
      </c>
      <c r="Q899" s="11">
        <v>2011</v>
      </c>
      <c r="R899" s="14">
        <v>1</v>
      </c>
      <c r="S899" s="10" t="s">
        <v>1885</v>
      </c>
      <c r="T899" s="10" t="s">
        <v>1886</v>
      </c>
      <c r="U899" s="13">
        <v>9.5</v>
      </c>
      <c r="V899" s="11">
        <v>3</v>
      </c>
      <c r="W899" s="13">
        <v>230</v>
      </c>
    </row>
    <row r="900" spans="1:23" x14ac:dyDescent="0.25">
      <c r="A900" s="9">
        <v>56769</v>
      </c>
      <c r="B900" s="10" t="s">
        <v>334</v>
      </c>
      <c r="C900" s="9">
        <v>58071</v>
      </c>
      <c r="D900" s="10" t="s">
        <v>1887</v>
      </c>
      <c r="E900" s="11" t="s">
        <v>72</v>
      </c>
      <c r="F900" s="10" t="s">
        <v>447</v>
      </c>
      <c r="G900" s="12" t="s">
        <v>128</v>
      </c>
      <c r="H900" s="11" t="s">
        <v>36</v>
      </c>
      <c r="I900" s="11" t="s">
        <v>30</v>
      </c>
      <c r="J900" s="11" t="s">
        <v>31</v>
      </c>
      <c r="K900" s="11" t="s">
        <v>53</v>
      </c>
      <c r="L900" s="11">
        <v>2</v>
      </c>
      <c r="M900" s="13">
        <v>1.6</v>
      </c>
      <c r="N900" s="13">
        <v>1.6</v>
      </c>
      <c r="O900" s="13">
        <v>1.6</v>
      </c>
      <c r="P900" s="11">
        <v>9</v>
      </c>
      <c r="Q900" s="11">
        <v>2011</v>
      </c>
      <c r="R900" s="14">
        <v>1</v>
      </c>
      <c r="S900" s="10" t="s">
        <v>45</v>
      </c>
      <c r="T900" s="10" t="s">
        <v>1714</v>
      </c>
      <c r="U900" s="13">
        <v>17</v>
      </c>
      <c r="V900" s="11">
        <v>2</v>
      </c>
      <c r="W900" s="13">
        <v>265</v>
      </c>
    </row>
    <row r="901" spans="1:23" x14ac:dyDescent="0.25">
      <c r="A901" s="9">
        <v>57451</v>
      </c>
      <c r="B901" s="10" t="s">
        <v>1888</v>
      </c>
      <c r="C901" s="9">
        <v>58078</v>
      </c>
      <c r="D901" s="10" t="s">
        <v>1889</v>
      </c>
      <c r="E901" s="11" t="s">
        <v>510</v>
      </c>
      <c r="F901" s="10" t="s">
        <v>1266</v>
      </c>
      <c r="G901" s="12" t="s">
        <v>1890</v>
      </c>
      <c r="H901" s="11" t="s">
        <v>36</v>
      </c>
      <c r="I901" s="11" t="s">
        <v>30</v>
      </c>
      <c r="J901" s="11" t="s">
        <v>31</v>
      </c>
      <c r="K901" s="11" t="s">
        <v>53</v>
      </c>
      <c r="L901" s="11">
        <v>2</v>
      </c>
      <c r="M901" s="13">
        <v>148.80000000000001</v>
      </c>
      <c r="N901" s="13">
        <v>148.80000000000001</v>
      </c>
      <c r="O901" s="13">
        <v>148.80000000000001</v>
      </c>
      <c r="P901" s="11">
        <v>6</v>
      </c>
      <c r="Q901" s="11">
        <v>2012</v>
      </c>
      <c r="R901" s="14">
        <v>93</v>
      </c>
      <c r="S901" s="10" t="s">
        <v>45</v>
      </c>
      <c r="T901" s="10" t="s">
        <v>1891</v>
      </c>
      <c r="U901" s="13">
        <v>24</v>
      </c>
      <c r="V901" s="11">
        <v>2</v>
      </c>
      <c r="W901" s="13">
        <v>328</v>
      </c>
    </row>
    <row r="902" spans="1:23" x14ac:dyDescent="0.25">
      <c r="A902" s="9">
        <v>57460</v>
      </c>
      <c r="B902" s="10" t="s">
        <v>1892</v>
      </c>
      <c r="C902" s="9">
        <v>58080</v>
      </c>
      <c r="D902" s="10" t="s">
        <v>1893</v>
      </c>
      <c r="E902" s="11" t="s">
        <v>317</v>
      </c>
      <c r="F902" s="10" t="s">
        <v>1894</v>
      </c>
      <c r="G902" s="12" t="s">
        <v>128</v>
      </c>
      <c r="H902" s="11" t="s">
        <v>36</v>
      </c>
      <c r="I902" s="11" t="s">
        <v>30</v>
      </c>
      <c r="J902" s="11" t="s">
        <v>31</v>
      </c>
      <c r="K902" s="11" t="s">
        <v>53</v>
      </c>
      <c r="L902" s="11">
        <v>2</v>
      </c>
      <c r="M902" s="13">
        <v>112.5</v>
      </c>
      <c r="N902" s="13">
        <v>112.5</v>
      </c>
      <c r="O902" s="13">
        <v>112.5</v>
      </c>
      <c r="P902" s="11">
        <v>8</v>
      </c>
      <c r="Q902" s="11">
        <v>2008</v>
      </c>
      <c r="R902" s="14">
        <v>75</v>
      </c>
      <c r="S902" s="10" t="s">
        <v>45</v>
      </c>
      <c r="T902" s="10" t="s">
        <v>46</v>
      </c>
      <c r="U902" s="13">
        <v>16.8</v>
      </c>
      <c r="V902" s="11">
        <v>3</v>
      </c>
      <c r="W902" s="13">
        <v>262.5</v>
      </c>
    </row>
    <row r="903" spans="1:23" x14ac:dyDescent="0.25">
      <c r="A903" s="9">
        <v>49893</v>
      </c>
      <c r="B903" s="10" t="s">
        <v>634</v>
      </c>
      <c r="C903" s="9">
        <v>58088</v>
      </c>
      <c r="D903" s="10" t="s">
        <v>1895</v>
      </c>
      <c r="E903" s="11" t="s">
        <v>348</v>
      </c>
      <c r="F903" s="10" t="s">
        <v>349</v>
      </c>
      <c r="G903" s="12" t="s">
        <v>128</v>
      </c>
      <c r="H903" s="11" t="s">
        <v>36</v>
      </c>
      <c r="I903" s="11" t="s">
        <v>30</v>
      </c>
      <c r="J903" s="11" t="s">
        <v>31</v>
      </c>
      <c r="K903" s="11" t="s">
        <v>53</v>
      </c>
      <c r="L903" s="11">
        <v>2</v>
      </c>
      <c r="M903" s="13">
        <v>94.4</v>
      </c>
      <c r="N903" s="13">
        <v>94.4</v>
      </c>
      <c r="O903" s="13">
        <v>94.4</v>
      </c>
      <c r="P903" s="11">
        <v>11</v>
      </c>
      <c r="Q903" s="11">
        <v>2013</v>
      </c>
      <c r="R903" s="14">
        <v>58</v>
      </c>
      <c r="S903" s="10" t="s">
        <v>45</v>
      </c>
      <c r="T903" s="10" t="s">
        <v>1309</v>
      </c>
      <c r="U903" s="13">
        <v>15.9</v>
      </c>
      <c r="V903" s="11">
        <v>3</v>
      </c>
      <c r="W903" s="13">
        <v>262.5</v>
      </c>
    </row>
    <row r="904" spans="1:23" x14ac:dyDescent="0.25">
      <c r="A904" s="9">
        <v>56769</v>
      </c>
      <c r="B904" s="10" t="s">
        <v>334</v>
      </c>
      <c r="C904" s="9">
        <v>58089</v>
      </c>
      <c r="D904" s="10" t="s">
        <v>1896</v>
      </c>
      <c r="E904" s="11" t="s">
        <v>72</v>
      </c>
      <c r="F904" s="10" t="s">
        <v>447</v>
      </c>
      <c r="G904" s="12" t="s">
        <v>128</v>
      </c>
      <c r="H904" s="11" t="s">
        <v>36</v>
      </c>
      <c r="I904" s="11" t="s">
        <v>30</v>
      </c>
      <c r="J904" s="11" t="s">
        <v>31</v>
      </c>
      <c r="K904" s="11" t="s">
        <v>53</v>
      </c>
      <c r="L904" s="11">
        <v>2</v>
      </c>
      <c r="M904" s="13">
        <v>1.6</v>
      </c>
      <c r="N904" s="13">
        <v>1.6</v>
      </c>
      <c r="O904" s="13">
        <v>1.6</v>
      </c>
      <c r="P904" s="11">
        <v>9</v>
      </c>
      <c r="Q904" s="11">
        <v>2011</v>
      </c>
      <c r="R904" s="14">
        <v>1</v>
      </c>
      <c r="S904" s="10" t="s">
        <v>45</v>
      </c>
      <c r="T904" s="10" t="s">
        <v>1897</v>
      </c>
      <c r="U904" s="13">
        <v>17</v>
      </c>
      <c r="V904" s="11">
        <v>1</v>
      </c>
      <c r="W904" s="13">
        <v>265</v>
      </c>
    </row>
    <row r="905" spans="1:23" x14ac:dyDescent="0.25">
      <c r="A905" s="9">
        <v>15399</v>
      </c>
      <c r="B905" s="10" t="s">
        <v>456</v>
      </c>
      <c r="C905" s="9">
        <v>58098</v>
      </c>
      <c r="D905" s="10" t="s">
        <v>1898</v>
      </c>
      <c r="E905" s="11" t="s">
        <v>448</v>
      </c>
      <c r="F905" s="10" t="s">
        <v>1144</v>
      </c>
      <c r="G905" s="12" t="s">
        <v>128</v>
      </c>
      <c r="H905" s="11" t="s">
        <v>36</v>
      </c>
      <c r="I905" s="11" t="s">
        <v>30</v>
      </c>
      <c r="J905" s="11" t="s">
        <v>31</v>
      </c>
      <c r="K905" s="11" t="s">
        <v>53</v>
      </c>
      <c r="L905" s="11">
        <v>2</v>
      </c>
      <c r="M905" s="13">
        <v>298</v>
      </c>
      <c r="N905" s="13">
        <v>298</v>
      </c>
      <c r="O905" s="13">
        <v>298</v>
      </c>
      <c r="P905" s="11">
        <v>12</v>
      </c>
      <c r="Q905" s="11">
        <v>2017</v>
      </c>
      <c r="R905" s="14">
        <v>142</v>
      </c>
      <c r="S905" s="10" t="s">
        <v>541</v>
      </c>
      <c r="T905" s="10" t="s">
        <v>1608</v>
      </c>
      <c r="U905" s="13">
        <v>12</v>
      </c>
      <c r="V905" s="11">
        <v>2</v>
      </c>
      <c r="W905" s="13">
        <v>240</v>
      </c>
    </row>
    <row r="906" spans="1:23" x14ac:dyDescent="0.25">
      <c r="A906" s="9">
        <v>57476</v>
      </c>
      <c r="B906" s="10" t="s">
        <v>1899</v>
      </c>
      <c r="C906" s="9">
        <v>58101</v>
      </c>
      <c r="D906" s="10" t="s">
        <v>1900</v>
      </c>
      <c r="E906" s="11" t="s">
        <v>144</v>
      </c>
      <c r="F906" s="10" t="s">
        <v>1721</v>
      </c>
      <c r="G906" s="12" t="s">
        <v>467</v>
      </c>
      <c r="H906" s="11" t="s">
        <v>36</v>
      </c>
      <c r="I906" s="11" t="s">
        <v>30</v>
      </c>
      <c r="J906" s="11" t="s">
        <v>31</v>
      </c>
      <c r="K906" s="11" t="s">
        <v>53</v>
      </c>
      <c r="L906" s="11">
        <v>2</v>
      </c>
      <c r="M906" s="13">
        <v>1.6</v>
      </c>
      <c r="N906" s="13">
        <v>1.6</v>
      </c>
      <c r="O906" s="13">
        <v>1.6</v>
      </c>
      <c r="P906" s="11">
        <v>12</v>
      </c>
      <c r="Q906" s="11">
        <v>2012</v>
      </c>
      <c r="R906" s="14">
        <v>1</v>
      </c>
      <c r="S906" s="10" t="s">
        <v>45</v>
      </c>
      <c r="T906" s="10" t="s">
        <v>1321</v>
      </c>
      <c r="U906" s="13">
        <v>12</v>
      </c>
      <c r="V906" s="11">
        <v>4</v>
      </c>
      <c r="W906" s="13">
        <v>262.39999999999998</v>
      </c>
    </row>
    <row r="907" spans="1:23" x14ac:dyDescent="0.25">
      <c r="A907" s="9">
        <v>57476</v>
      </c>
      <c r="B907" s="10" t="s">
        <v>1899</v>
      </c>
      <c r="C907" s="9">
        <v>58101</v>
      </c>
      <c r="D907" s="10" t="s">
        <v>1900</v>
      </c>
      <c r="E907" s="11" t="s">
        <v>144</v>
      </c>
      <c r="F907" s="10" t="s">
        <v>1721</v>
      </c>
      <c r="G907" s="12" t="s">
        <v>1860</v>
      </c>
      <c r="H907" s="11" t="s">
        <v>36</v>
      </c>
      <c r="I907" s="11" t="s">
        <v>30</v>
      </c>
      <c r="J907" s="11" t="s">
        <v>31</v>
      </c>
      <c r="K907" s="11" t="s">
        <v>53</v>
      </c>
      <c r="L907" s="11">
        <v>2</v>
      </c>
      <c r="M907" s="13">
        <v>1.6</v>
      </c>
      <c r="N907" s="13">
        <v>1.6</v>
      </c>
      <c r="O907" s="13">
        <v>1.6</v>
      </c>
      <c r="P907" s="11">
        <v>12</v>
      </c>
      <c r="Q907" s="11">
        <v>2012</v>
      </c>
      <c r="R907" s="14">
        <v>1</v>
      </c>
      <c r="S907" s="10" t="s">
        <v>45</v>
      </c>
      <c r="T907" s="10" t="s">
        <v>1321</v>
      </c>
      <c r="U907" s="13">
        <v>12</v>
      </c>
      <c r="V907" s="11">
        <v>4</v>
      </c>
      <c r="W907" s="13">
        <v>262.39999999999998</v>
      </c>
    </row>
    <row r="908" spans="1:23" x14ac:dyDescent="0.25">
      <c r="A908" s="9">
        <v>57476</v>
      </c>
      <c r="B908" s="10" t="s">
        <v>1899</v>
      </c>
      <c r="C908" s="9">
        <v>58102</v>
      </c>
      <c r="D908" s="10" t="s">
        <v>1901</v>
      </c>
      <c r="E908" s="11" t="s">
        <v>144</v>
      </c>
      <c r="F908" s="10" t="s">
        <v>1721</v>
      </c>
      <c r="G908" s="12" t="s">
        <v>467</v>
      </c>
      <c r="H908" s="11" t="s">
        <v>36</v>
      </c>
      <c r="I908" s="11" t="s">
        <v>30</v>
      </c>
      <c r="J908" s="11" t="s">
        <v>31</v>
      </c>
      <c r="K908" s="11" t="s">
        <v>53</v>
      </c>
      <c r="L908" s="11">
        <v>2</v>
      </c>
      <c r="M908" s="13">
        <v>1.5</v>
      </c>
      <c r="N908" s="13">
        <v>1.5</v>
      </c>
      <c r="O908" s="13">
        <v>1.5</v>
      </c>
      <c r="P908" s="11">
        <v>12</v>
      </c>
      <c r="Q908" s="11">
        <v>2012</v>
      </c>
      <c r="R908" s="14">
        <v>1</v>
      </c>
      <c r="S908" s="10" t="s">
        <v>45</v>
      </c>
      <c r="T908" s="10" t="s">
        <v>75</v>
      </c>
      <c r="U908" s="13">
        <v>13.4</v>
      </c>
      <c r="V908" s="11">
        <v>4</v>
      </c>
      <c r="W908" s="13">
        <v>213</v>
      </c>
    </row>
    <row r="909" spans="1:23" x14ac:dyDescent="0.25">
      <c r="A909" s="9">
        <v>57476</v>
      </c>
      <c r="B909" s="10" t="s">
        <v>1899</v>
      </c>
      <c r="C909" s="9">
        <v>58102</v>
      </c>
      <c r="D909" s="10" t="s">
        <v>1901</v>
      </c>
      <c r="E909" s="11" t="s">
        <v>144</v>
      </c>
      <c r="F909" s="10" t="s">
        <v>1721</v>
      </c>
      <c r="G909" s="12" t="s">
        <v>1860</v>
      </c>
      <c r="H909" s="11" t="s">
        <v>36</v>
      </c>
      <c r="I909" s="11" t="s">
        <v>30</v>
      </c>
      <c r="J909" s="11" t="s">
        <v>31</v>
      </c>
      <c r="K909" s="11" t="s">
        <v>53</v>
      </c>
      <c r="L909" s="11">
        <v>2</v>
      </c>
      <c r="M909" s="13">
        <v>1.5</v>
      </c>
      <c r="N909" s="13">
        <v>1.5</v>
      </c>
      <c r="O909" s="13">
        <v>1.5</v>
      </c>
      <c r="P909" s="11">
        <v>12</v>
      </c>
      <c r="Q909" s="11">
        <v>2012</v>
      </c>
      <c r="R909" s="14">
        <v>1</v>
      </c>
      <c r="S909" s="10" t="s">
        <v>45</v>
      </c>
      <c r="T909" s="10" t="s">
        <v>75</v>
      </c>
      <c r="U909" s="13">
        <v>13.4</v>
      </c>
      <c r="V909" s="11">
        <v>4</v>
      </c>
      <c r="W909" s="13">
        <v>213</v>
      </c>
    </row>
    <row r="910" spans="1:23" x14ac:dyDescent="0.25">
      <c r="A910" s="9">
        <v>57480</v>
      </c>
      <c r="B910" s="10" t="s">
        <v>1902</v>
      </c>
      <c r="C910" s="9">
        <v>58103</v>
      </c>
      <c r="D910" s="10" t="s">
        <v>1902</v>
      </c>
      <c r="E910" s="11" t="s">
        <v>462</v>
      </c>
      <c r="F910" s="10" t="s">
        <v>1903</v>
      </c>
      <c r="G910" s="12" t="s">
        <v>128</v>
      </c>
      <c r="H910" s="11" t="s">
        <v>36</v>
      </c>
      <c r="I910" s="11" t="s">
        <v>30</v>
      </c>
      <c r="J910" s="11" t="s">
        <v>31</v>
      </c>
      <c r="K910" s="11" t="s">
        <v>53</v>
      </c>
      <c r="L910" s="11">
        <v>2</v>
      </c>
      <c r="M910" s="13">
        <v>28</v>
      </c>
      <c r="N910" s="13">
        <v>28</v>
      </c>
      <c r="O910" s="13">
        <v>28</v>
      </c>
      <c r="P910" s="11">
        <v>9</v>
      </c>
      <c r="Q910" s="11">
        <v>2012</v>
      </c>
      <c r="R910" s="14">
        <v>14</v>
      </c>
      <c r="S910" s="10" t="s">
        <v>541</v>
      </c>
      <c r="T910" s="10" t="s">
        <v>1417</v>
      </c>
      <c r="U910" s="13">
        <v>16.2</v>
      </c>
      <c r="V910" s="11">
        <v>2</v>
      </c>
      <c r="W910" s="13">
        <v>288</v>
      </c>
    </row>
    <row r="911" spans="1:23" x14ac:dyDescent="0.25">
      <c r="A911" s="9">
        <v>57476</v>
      </c>
      <c r="B911" s="10" t="s">
        <v>1899</v>
      </c>
      <c r="C911" s="9">
        <v>58104</v>
      </c>
      <c r="D911" s="10" t="s">
        <v>1904</v>
      </c>
      <c r="E911" s="11" t="s">
        <v>144</v>
      </c>
      <c r="F911" s="10" t="s">
        <v>145</v>
      </c>
      <c r="G911" s="12" t="s">
        <v>467</v>
      </c>
      <c r="H911" s="11" t="s">
        <v>36</v>
      </c>
      <c r="I911" s="11" t="s">
        <v>30</v>
      </c>
      <c r="J911" s="11" t="s">
        <v>31</v>
      </c>
      <c r="K911" s="11" t="s">
        <v>1585</v>
      </c>
      <c r="L911" s="11">
        <v>6</v>
      </c>
      <c r="M911" s="13">
        <v>1</v>
      </c>
      <c r="N911" s="13">
        <v>1</v>
      </c>
      <c r="O911" s="13">
        <v>1</v>
      </c>
      <c r="P911" s="11">
        <v>12</v>
      </c>
      <c r="Q911" s="11">
        <v>2012</v>
      </c>
      <c r="R911" s="14">
        <v>1</v>
      </c>
      <c r="S911" s="10" t="s">
        <v>267</v>
      </c>
      <c r="T911" s="10" t="s">
        <v>531</v>
      </c>
      <c r="U911" s="13">
        <v>13.9</v>
      </c>
      <c r="V911" s="11">
        <v>4</v>
      </c>
      <c r="W911" s="13">
        <v>180</v>
      </c>
    </row>
    <row r="912" spans="1:23" x14ac:dyDescent="0.25">
      <c r="A912" s="9">
        <v>57476</v>
      </c>
      <c r="B912" s="10" t="s">
        <v>1899</v>
      </c>
      <c r="C912" s="9">
        <v>58105</v>
      </c>
      <c r="D912" s="10" t="s">
        <v>1905</v>
      </c>
      <c r="E912" s="11" t="s">
        <v>144</v>
      </c>
      <c r="F912" s="10" t="s">
        <v>1906</v>
      </c>
      <c r="G912" s="12" t="s">
        <v>467</v>
      </c>
      <c r="H912" s="11" t="s">
        <v>36</v>
      </c>
      <c r="I912" s="11" t="s">
        <v>30</v>
      </c>
      <c r="J912" s="11" t="s">
        <v>31</v>
      </c>
      <c r="K912" s="11" t="s">
        <v>1249</v>
      </c>
      <c r="L912" s="11">
        <v>4</v>
      </c>
      <c r="M912" s="13">
        <v>1</v>
      </c>
      <c r="N912" s="13">
        <v>1</v>
      </c>
      <c r="O912" s="13">
        <v>1</v>
      </c>
      <c r="P912" s="11">
        <v>9</v>
      </c>
      <c r="Q912" s="11">
        <v>2012</v>
      </c>
      <c r="R912" s="14">
        <v>1</v>
      </c>
      <c r="S912" s="10" t="s">
        <v>45</v>
      </c>
      <c r="T912" s="10" t="s">
        <v>75</v>
      </c>
      <c r="U912" s="13">
        <v>21</v>
      </c>
      <c r="V912" s="11">
        <v>4</v>
      </c>
      <c r="W912" s="13">
        <v>213</v>
      </c>
    </row>
    <row r="913" spans="1:23" x14ac:dyDescent="0.25">
      <c r="A913" s="9">
        <v>57075</v>
      </c>
      <c r="B913" s="10" t="s">
        <v>1708</v>
      </c>
      <c r="C913" s="9">
        <v>58106</v>
      </c>
      <c r="D913" s="10" t="s">
        <v>1907</v>
      </c>
      <c r="E913" s="11" t="s">
        <v>636</v>
      </c>
      <c r="F913" s="10" t="s">
        <v>637</v>
      </c>
      <c r="G913" s="12" t="s">
        <v>1908</v>
      </c>
      <c r="H913" s="11" t="s">
        <v>36</v>
      </c>
      <c r="I913" s="11" t="s">
        <v>30</v>
      </c>
      <c r="J913" s="11" t="s">
        <v>31</v>
      </c>
      <c r="K913" s="11" t="s">
        <v>53</v>
      </c>
      <c r="L913" s="11">
        <v>2</v>
      </c>
      <c r="M913" s="13">
        <v>119.7</v>
      </c>
      <c r="N913" s="13">
        <v>115.8</v>
      </c>
      <c r="O913" s="13">
        <v>115.8</v>
      </c>
      <c r="P913" s="11">
        <v>12</v>
      </c>
      <c r="Q913" s="11">
        <v>2012</v>
      </c>
      <c r="R913" s="14">
        <v>57</v>
      </c>
      <c r="S913" s="10" t="s">
        <v>80</v>
      </c>
      <c r="T913" s="10" t="s">
        <v>1677</v>
      </c>
      <c r="U913" s="13">
        <v>17.899999999999999</v>
      </c>
      <c r="V913" s="11">
        <v>3</v>
      </c>
      <c r="W913" s="13">
        <v>295.3</v>
      </c>
    </row>
    <row r="914" spans="1:23" x14ac:dyDescent="0.25">
      <c r="A914" s="9">
        <v>59870</v>
      </c>
      <c r="B914" s="10" t="s">
        <v>1909</v>
      </c>
      <c r="C914" s="9">
        <v>58111</v>
      </c>
      <c r="D914" s="10" t="s">
        <v>1910</v>
      </c>
      <c r="E914" s="11" t="s">
        <v>66</v>
      </c>
      <c r="F914" s="10" t="s">
        <v>67</v>
      </c>
      <c r="G914" s="12" t="s">
        <v>128</v>
      </c>
      <c r="H914" s="11" t="s">
        <v>36</v>
      </c>
      <c r="I914" s="11" t="s">
        <v>30</v>
      </c>
      <c r="J914" s="11" t="s">
        <v>31</v>
      </c>
      <c r="K914" s="11" t="s">
        <v>53</v>
      </c>
      <c r="L914" s="11">
        <v>2</v>
      </c>
      <c r="M914" s="13">
        <v>81</v>
      </c>
      <c r="N914" s="13">
        <v>81</v>
      </c>
      <c r="O914" s="13">
        <v>81</v>
      </c>
      <c r="P914" s="11">
        <v>10</v>
      </c>
      <c r="Q914" s="11">
        <v>2012</v>
      </c>
      <c r="R914" s="14">
        <v>50</v>
      </c>
      <c r="S914" s="10" t="s">
        <v>45</v>
      </c>
      <c r="T914" s="10" t="s">
        <v>1309</v>
      </c>
      <c r="U914" s="13">
        <v>16.8</v>
      </c>
      <c r="V914" s="11">
        <v>3</v>
      </c>
      <c r="W914" s="13">
        <v>328</v>
      </c>
    </row>
    <row r="915" spans="1:23" x14ac:dyDescent="0.25">
      <c r="A915" s="9">
        <v>57484</v>
      </c>
      <c r="B915" s="10" t="s">
        <v>1911</v>
      </c>
      <c r="C915" s="9">
        <v>58112</v>
      </c>
      <c r="D915" s="10" t="s">
        <v>1912</v>
      </c>
      <c r="E915" s="11" t="s">
        <v>144</v>
      </c>
      <c r="F915" s="10" t="s">
        <v>1913</v>
      </c>
      <c r="G915" s="12" t="s">
        <v>467</v>
      </c>
      <c r="H915" s="11" t="s">
        <v>36</v>
      </c>
      <c r="I915" s="11" t="s">
        <v>30</v>
      </c>
      <c r="J915" s="11" t="s">
        <v>31</v>
      </c>
      <c r="K915" s="11" t="s">
        <v>53</v>
      </c>
      <c r="L915" s="11">
        <v>2</v>
      </c>
      <c r="M915" s="13">
        <v>1</v>
      </c>
      <c r="N915" s="13">
        <v>1</v>
      </c>
      <c r="O915" s="13">
        <v>1</v>
      </c>
      <c r="P915" s="11">
        <v>8</v>
      </c>
      <c r="Q915" s="11">
        <v>2012</v>
      </c>
      <c r="R915" s="14">
        <v>1</v>
      </c>
      <c r="S915" s="10" t="s">
        <v>45</v>
      </c>
      <c r="T915" s="10" t="s">
        <v>75</v>
      </c>
      <c r="U915" s="13">
        <v>21</v>
      </c>
      <c r="V915" s="11">
        <v>4</v>
      </c>
      <c r="W915" s="13">
        <v>213</v>
      </c>
    </row>
    <row r="916" spans="1:23" x14ac:dyDescent="0.25">
      <c r="A916" s="9">
        <v>57484</v>
      </c>
      <c r="B916" s="10" t="s">
        <v>1911</v>
      </c>
      <c r="C916" s="9">
        <v>58113</v>
      </c>
      <c r="D916" s="10" t="s">
        <v>1914</v>
      </c>
      <c r="E916" s="11" t="s">
        <v>144</v>
      </c>
      <c r="F916" s="10" t="s">
        <v>199</v>
      </c>
      <c r="G916" s="12" t="s">
        <v>467</v>
      </c>
      <c r="H916" s="11" t="s">
        <v>36</v>
      </c>
      <c r="I916" s="11" t="s">
        <v>30</v>
      </c>
      <c r="J916" s="11" t="s">
        <v>31</v>
      </c>
      <c r="K916" s="11" t="s">
        <v>53</v>
      </c>
      <c r="L916" s="11">
        <v>2</v>
      </c>
      <c r="M916" s="13">
        <v>1</v>
      </c>
      <c r="N916" s="13">
        <v>1</v>
      </c>
      <c r="O916" s="13">
        <v>1</v>
      </c>
      <c r="P916" s="11">
        <v>12</v>
      </c>
      <c r="Q916" s="11">
        <v>2012</v>
      </c>
      <c r="R916" s="14">
        <v>1</v>
      </c>
      <c r="S916" s="10" t="s">
        <v>45</v>
      </c>
      <c r="T916" s="10" t="s">
        <v>75</v>
      </c>
      <c r="U916" s="13">
        <v>21</v>
      </c>
      <c r="V916" s="11">
        <v>1</v>
      </c>
      <c r="W916" s="13">
        <v>213</v>
      </c>
    </row>
    <row r="917" spans="1:23" x14ac:dyDescent="0.25">
      <c r="A917" s="9">
        <v>57484</v>
      </c>
      <c r="B917" s="10" t="s">
        <v>1911</v>
      </c>
      <c r="C917" s="9">
        <v>58113</v>
      </c>
      <c r="D917" s="10" t="s">
        <v>1914</v>
      </c>
      <c r="E917" s="11" t="s">
        <v>144</v>
      </c>
      <c r="F917" s="10" t="s">
        <v>199</v>
      </c>
      <c r="G917" s="12" t="s">
        <v>1860</v>
      </c>
      <c r="H917" s="11" t="s">
        <v>36</v>
      </c>
      <c r="I917" s="11" t="s">
        <v>30</v>
      </c>
      <c r="J917" s="11" t="s">
        <v>31</v>
      </c>
      <c r="K917" s="11" t="s">
        <v>53</v>
      </c>
      <c r="L917" s="11">
        <v>2</v>
      </c>
      <c r="M917" s="13">
        <v>1</v>
      </c>
      <c r="N917" s="13">
        <v>1</v>
      </c>
      <c r="O917" s="13">
        <v>1</v>
      </c>
      <c r="P917" s="11">
        <v>12</v>
      </c>
      <c r="Q917" s="11">
        <v>2012</v>
      </c>
      <c r="R917" s="14">
        <v>1</v>
      </c>
      <c r="S917" s="10" t="s">
        <v>45</v>
      </c>
      <c r="T917" s="10" t="s">
        <v>75</v>
      </c>
      <c r="U917" s="13">
        <v>21</v>
      </c>
      <c r="V917" s="11">
        <v>1</v>
      </c>
      <c r="W917" s="13">
        <v>213</v>
      </c>
    </row>
    <row r="918" spans="1:23" x14ac:dyDescent="0.25">
      <c r="A918" s="9">
        <v>57484</v>
      </c>
      <c r="B918" s="10" t="s">
        <v>1911</v>
      </c>
      <c r="C918" s="9">
        <v>58114</v>
      </c>
      <c r="D918" s="10" t="s">
        <v>1915</v>
      </c>
      <c r="E918" s="11" t="s">
        <v>144</v>
      </c>
      <c r="F918" s="10" t="s">
        <v>199</v>
      </c>
      <c r="G918" s="12" t="s">
        <v>467</v>
      </c>
      <c r="H918" s="11" t="s">
        <v>36</v>
      </c>
      <c r="I918" s="11" t="s">
        <v>30</v>
      </c>
      <c r="J918" s="11" t="s">
        <v>31</v>
      </c>
      <c r="K918" s="11" t="s">
        <v>53</v>
      </c>
      <c r="L918" s="11">
        <v>2</v>
      </c>
      <c r="M918" s="13">
        <v>1.6</v>
      </c>
      <c r="N918" s="13">
        <v>1.6</v>
      </c>
      <c r="O918" s="13">
        <v>1.6</v>
      </c>
      <c r="P918" s="11">
        <v>12</v>
      </c>
      <c r="Q918" s="11">
        <v>2012</v>
      </c>
      <c r="R918" s="14">
        <v>1</v>
      </c>
      <c r="S918" s="10" t="s">
        <v>45</v>
      </c>
      <c r="T918" s="10" t="s">
        <v>1321</v>
      </c>
      <c r="U918" s="13">
        <v>20.399999999999999</v>
      </c>
      <c r="V918" s="11">
        <v>1</v>
      </c>
      <c r="W918" s="13">
        <v>262.39999999999998</v>
      </c>
    </row>
    <row r="919" spans="1:23" x14ac:dyDescent="0.25">
      <c r="A919" s="9">
        <v>57484</v>
      </c>
      <c r="B919" s="10" t="s">
        <v>1911</v>
      </c>
      <c r="C919" s="9">
        <v>58114</v>
      </c>
      <c r="D919" s="10" t="s">
        <v>1915</v>
      </c>
      <c r="E919" s="11" t="s">
        <v>144</v>
      </c>
      <c r="F919" s="10" t="s">
        <v>199</v>
      </c>
      <c r="G919" s="12" t="s">
        <v>1860</v>
      </c>
      <c r="H919" s="11" t="s">
        <v>36</v>
      </c>
      <c r="I919" s="11" t="s">
        <v>30</v>
      </c>
      <c r="J919" s="11" t="s">
        <v>31</v>
      </c>
      <c r="K919" s="11" t="s">
        <v>53</v>
      </c>
      <c r="L919" s="11">
        <v>2</v>
      </c>
      <c r="M919" s="13">
        <v>1.6</v>
      </c>
      <c r="N919" s="13">
        <v>1.6</v>
      </c>
      <c r="O919" s="13">
        <v>1.6</v>
      </c>
      <c r="P919" s="11">
        <v>12</v>
      </c>
      <c r="Q919" s="11">
        <v>2012</v>
      </c>
      <c r="R919" s="14">
        <v>1</v>
      </c>
      <c r="S919" s="10" t="s">
        <v>45</v>
      </c>
      <c r="T919" s="10" t="s">
        <v>1321</v>
      </c>
      <c r="U919" s="13">
        <v>20.399999999999999</v>
      </c>
      <c r="V919" s="11">
        <v>1</v>
      </c>
      <c r="W919" s="13">
        <v>262.39999999999998</v>
      </c>
    </row>
    <row r="920" spans="1:23" x14ac:dyDescent="0.25">
      <c r="A920" s="9">
        <v>5109</v>
      </c>
      <c r="B920" s="10" t="s">
        <v>1503</v>
      </c>
      <c r="C920" s="9">
        <v>58121</v>
      </c>
      <c r="D920" s="10" t="s">
        <v>1916</v>
      </c>
      <c r="E920" s="11" t="s">
        <v>462</v>
      </c>
      <c r="F920" s="10" t="s">
        <v>744</v>
      </c>
      <c r="G920" s="12" t="s">
        <v>237</v>
      </c>
      <c r="H920" s="11" t="s">
        <v>36</v>
      </c>
      <c r="I920" s="11" t="s">
        <v>30</v>
      </c>
      <c r="J920" s="11" t="s">
        <v>31</v>
      </c>
      <c r="K920" s="11" t="s">
        <v>32</v>
      </c>
      <c r="L920" s="11">
        <v>1</v>
      </c>
      <c r="M920" s="13">
        <v>49.6</v>
      </c>
      <c r="N920" s="13">
        <v>49.6</v>
      </c>
      <c r="O920" s="13">
        <v>49.6</v>
      </c>
      <c r="P920" s="11">
        <v>1</v>
      </c>
      <c r="Q920" s="11">
        <v>2014</v>
      </c>
      <c r="R920" s="14">
        <v>31</v>
      </c>
      <c r="S920" s="10" t="s">
        <v>45</v>
      </c>
      <c r="T920" s="10" t="s">
        <v>1309</v>
      </c>
      <c r="U920" s="13">
        <v>17</v>
      </c>
      <c r="V920" s="11">
        <v>3</v>
      </c>
      <c r="W920" s="13">
        <v>328</v>
      </c>
    </row>
    <row r="921" spans="1:23" x14ac:dyDescent="0.25">
      <c r="A921" s="9">
        <v>5109</v>
      </c>
      <c r="B921" s="10" t="s">
        <v>1503</v>
      </c>
      <c r="C921" s="9">
        <v>58121</v>
      </c>
      <c r="D921" s="10" t="s">
        <v>1916</v>
      </c>
      <c r="E921" s="11" t="s">
        <v>462</v>
      </c>
      <c r="F921" s="10" t="s">
        <v>744</v>
      </c>
      <c r="G921" s="12" t="s">
        <v>239</v>
      </c>
      <c r="H921" s="11" t="s">
        <v>36</v>
      </c>
      <c r="I921" s="11" t="s">
        <v>30</v>
      </c>
      <c r="J921" s="11" t="s">
        <v>31</v>
      </c>
      <c r="K921" s="11" t="s">
        <v>32</v>
      </c>
      <c r="L921" s="11">
        <v>1</v>
      </c>
      <c r="M921" s="13">
        <v>62.4</v>
      </c>
      <c r="N921" s="13">
        <v>62.4</v>
      </c>
      <c r="O921" s="13">
        <v>62.4</v>
      </c>
      <c r="P921" s="11">
        <v>12</v>
      </c>
      <c r="Q921" s="11">
        <v>2014</v>
      </c>
      <c r="R921" s="14">
        <v>39</v>
      </c>
      <c r="S921" s="10" t="s">
        <v>45</v>
      </c>
      <c r="T921" s="10" t="s">
        <v>1309</v>
      </c>
      <c r="U921" s="13">
        <v>17</v>
      </c>
      <c r="V921" s="11">
        <v>3</v>
      </c>
      <c r="W921" s="13">
        <v>328</v>
      </c>
    </row>
    <row r="922" spans="1:23" x14ac:dyDescent="0.25">
      <c r="A922" s="9">
        <v>5109</v>
      </c>
      <c r="B922" s="10" t="s">
        <v>1503</v>
      </c>
      <c r="C922" s="9">
        <v>58121</v>
      </c>
      <c r="D922" s="10" t="s">
        <v>1916</v>
      </c>
      <c r="E922" s="11" t="s">
        <v>462</v>
      </c>
      <c r="F922" s="10" t="s">
        <v>744</v>
      </c>
      <c r="G922" s="12" t="s">
        <v>261</v>
      </c>
      <c r="H922" s="11" t="s">
        <v>36</v>
      </c>
      <c r="I922" s="11" t="s">
        <v>30</v>
      </c>
      <c r="J922" s="11" t="s">
        <v>31</v>
      </c>
      <c r="K922" s="11" t="s">
        <v>32</v>
      </c>
      <c r="L922" s="11">
        <v>1</v>
      </c>
      <c r="M922" s="13">
        <v>50</v>
      </c>
      <c r="N922" s="13">
        <v>50</v>
      </c>
      <c r="O922" s="13">
        <v>50</v>
      </c>
      <c r="P922" s="11">
        <v>12</v>
      </c>
      <c r="Q922" s="11">
        <v>2016</v>
      </c>
      <c r="R922" s="14">
        <v>30</v>
      </c>
      <c r="S922" s="10" t="s">
        <v>45</v>
      </c>
      <c r="T922" s="10" t="s">
        <v>1309</v>
      </c>
      <c r="U922" s="13">
        <v>17</v>
      </c>
      <c r="V922" s="11">
        <v>3</v>
      </c>
      <c r="W922" s="13">
        <v>328</v>
      </c>
    </row>
    <row r="923" spans="1:23" x14ac:dyDescent="0.25">
      <c r="A923" s="9">
        <v>57503</v>
      </c>
      <c r="B923" s="10" t="s">
        <v>1917</v>
      </c>
      <c r="C923" s="9">
        <v>58126</v>
      </c>
      <c r="D923" s="10" t="s">
        <v>1918</v>
      </c>
      <c r="E923" s="11" t="s">
        <v>42</v>
      </c>
      <c r="F923" s="10" t="s">
        <v>328</v>
      </c>
      <c r="G923" s="12" t="s">
        <v>128</v>
      </c>
      <c r="H923" s="11" t="s">
        <v>36</v>
      </c>
      <c r="I923" s="11" t="s">
        <v>30</v>
      </c>
      <c r="J923" s="11" t="s">
        <v>31</v>
      </c>
      <c r="K923" s="11" t="s">
        <v>53</v>
      </c>
      <c r="L923" s="11">
        <v>2</v>
      </c>
      <c r="M923" s="13">
        <v>200</v>
      </c>
      <c r="N923" s="13">
        <v>200</v>
      </c>
      <c r="O923" s="13">
        <v>200</v>
      </c>
      <c r="P923" s="11">
        <v>11</v>
      </c>
      <c r="Q923" s="11">
        <v>2012</v>
      </c>
      <c r="R923" s="14">
        <v>125</v>
      </c>
      <c r="S923" s="10" t="s">
        <v>45</v>
      </c>
      <c r="T923" s="10" t="s">
        <v>1474</v>
      </c>
      <c r="U923" s="13">
        <v>17</v>
      </c>
      <c r="V923" s="11">
        <v>3</v>
      </c>
      <c r="W923" s="13">
        <v>262.39999999999998</v>
      </c>
    </row>
    <row r="924" spans="1:23" x14ac:dyDescent="0.25">
      <c r="A924" s="9">
        <v>57503</v>
      </c>
      <c r="B924" s="10" t="s">
        <v>1917</v>
      </c>
      <c r="C924" s="9">
        <v>58127</v>
      </c>
      <c r="D924" s="10" t="s">
        <v>1919</v>
      </c>
      <c r="E924" s="11" t="s">
        <v>42</v>
      </c>
      <c r="F924" s="10" t="s">
        <v>328</v>
      </c>
      <c r="G924" s="12" t="s">
        <v>128</v>
      </c>
      <c r="H924" s="11" t="s">
        <v>36</v>
      </c>
      <c r="I924" s="11" t="s">
        <v>30</v>
      </c>
      <c r="J924" s="11" t="s">
        <v>31</v>
      </c>
      <c r="K924" s="11" t="s">
        <v>53</v>
      </c>
      <c r="L924" s="11">
        <v>2</v>
      </c>
      <c r="M924" s="13">
        <v>200</v>
      </c>
      <c r="N924" s="13">
        <v>200</v>
      </c>
      <c r="O924" s="13">
        <v>200</v>
      </c>
      <c r="P924" s="11">
        <v>11</v>
      </c>
      <c r="Q924" s="11">
        <v>2012</v>
      </c>
      <c r="R924" s="14">
        <v>125</v>
      </c>
      <c r="S924" s="10" t="s">
        <v>45</v>
      </c>
      <c r="T924" s="10" t="s">
        <v>1474</v>
      </c>
      <c r="U924" s="13">
        <v>14.7</v>
      </c>
      <c r="V924" s="11">
        <v>3</v>
      </c>
      <c r="W924" s="13">
        <v>262.39999999999998</v>
      </c>
    </row>
    <row r="925" spans="1:23" x14ac:dyDescent="0.25">
      <c r="A925" s="9">
        <v>58090</v>
      </c>
      <c r="B925" s="10" t="s">
        <v>1920</v>
      </c>
      <c r="C925" s="9">
        <v>58137</v>
      </c>
      <c r="D925" s="10" t="s">
        <v>1921</v>
      </c>
      <c r="E925" s="11" t="s">
        <v>407</v>
      </c>
      <c r="F925" s="10" t="s">
        <v>408</v>
      </c>
      <c r="G925" s="12" t="s">
        <v>128</v>
      </c>
      <c r="H925" s="11" t="s">
        <v>36</v>
      </c>
      <c r="I925" s="11" t="s">
        <v>30</v>
      </c>
      <c r="J925" s="11" t="s">
        <v>31</v>
      </c>
      <c r="K925" s="11" t="s">
        <v>53</v>
      </c>
      <c r="L925" s="11">
        <v>2</v>
      </c>
      <c r="M925" s="13">
        <v>98.9</v>
      </c>
      <c r="N925" s="13">
        <v>98.9</v>
      </c>
      <c r="O925" s="13">
        <v>98.9</v>
      </c>
      <c r="P925" s="11">
        <v>11</v>
      </c>
      <c r="Q925" s="11">
        <v>2012</v>
      </c>
      <c r="R925" s="14">
        <v>43</v>
      </c>
      <c r="S925" s="10" t="s">
        <v>172</v>
      </c>
      <c r="T925" s="10" t="s">
        <v>1344</v>
      </c>
      <c r="U925" s="13">
        <v>19</v>
      </c>
      <c r="V925" s="11">
        <v>2</v>
      </c>
      <c r="W925" s="13">
        <v>262.39999999999998</v>
      </c>
    </row>
    <row r="926" spans="1:23" x14ac:dyDescent="0.25">
      <c r="A926" s="9">
        <v>15399</v>
      </c>
      <c r="B926" s="10" t="s">
        <v>456</v>
      </c>
      <c r="C926" s="9">
        <v>58141</v>
      </c>
      <c r="D926" s="10" t="s">
        <v>1922</v>
      </c>
      <c r="E926" s="11" t="s">
        <v>719</v>
      </c>
      <c r="F926" s="10" t="s">
        <v>1923</v>
      </c>
      <c r="G926" s="12" t="s">
        <v>128</v>
      </c>
      <c r="H926" s="11" t="s">
        <v>36</v>
      </c>
      <c r="I926" s="11" t="s">
        <v>30</v>
      </c>
      <c r="J926" s="11" t="s">
        <v>31</v>
      </c>
      <c r="K926" s="11" t="s">
        <v>53</v>
      </c>
      <c r="L926" s="11">
        <v>2</v>
      </c>
      <c r="M926" s="13">
        <v>48</v>
      </c>
      <c r="N926" s="13">
        <v>48</v>
      </c>
      <c r="O926" s="13">
        <v>48</v>
      </c>
      <c r="P926" s="11">
        <v>12</v>
      </c>
      <c r="Q926" s="11">
        <v>2012</v>
      </c>
      <c r="R926" s="14">
        <v>24</v>
      </c>
      <c r="S926" s="10" t="s">
        <v>541</v>
      </c>
      <c r="T926" s="10" t="s">
        <v>1924</v>
      </c>
      <c r="U926" s="13">
        <v>15.5</v>
      </c>
      <c r="V926" s="11">
        <v>1</v>
      </c>
      <c r="W926" s="13">
        <v>255</v>
      </c>
    </row>
    <row r="927" spans="1:23" x14ac:dyDescent="0.25">
      <c r="A927" s="9">
        <v>58121</v>
      </c>
      <c r="B927" s="10" t="s">
        <v>1925</v>
      </c>
      <c r="C927" s="9">
        <v>58154</v>
      </c>
      <c r="D927" s="10" t="s">
        <v>1925</v>
      </c>
      <c r="E927" s="11" t="s">
        <v>144</v>
      </c>
      <c r="F927" s="10" t="s">
        <v>205</v>
      </c>
      <c r="G927" s="12" t="s">
        <v>237</v>
      </c>
      <c r="H927" s="11" t="s">
        <v>36</v>
      </c>
      <c r="I927" s="11" t="s">
        <v>30</v>
      </c>
      <c r="J927" s="11" t="s">
        <v>31</v>
      </c>
      <c r="K927" s="11" t="s">
        <v>53</v>
      </c>
      <c r="L927" s="11">
        <v>2</v>
      </c>
      <c r="M927" s="13">
        <v>162</v>
      </c>
      <c r="N927" s="13">
        <v>162</v>
      </c>
      <c r="O927" s="13">
        <v>162</v>
      </c>
      <c r="P927" s="11">
        <v>12</v>
      </c>
      <c r="Q927" s="11">
        <v>2012</v>
      </c>
      <c r="R927" s="14">
        <v>100</v>
      </c>
      <c r="S927" s="10" t="s">
        <v>45</v>
      </c>
      <c r="T927" s="10" t="s">
        <v>1321</v>
      </c>
      <c r="U927" s="13">
        <v>16.8</v>
      </c>
      <c r="V927" s="11">
        <v>2</v>
      </c>
      <c r="W927" s="13">
        <v>286</v>
      </c>
    </row>
    <row r="928" spans="1:23" x14ac:dyDescent="0.25">
      <c r="A928" s="9">
        <v>58132</v>
      </c>
      <c r="B928" s="10" t="s">
        <v>1926</v>
      </c>
      <c r="C928" s="9">
        <v>58155</v>
      </c>
      <c r="D928" s="10" t="s">
        <v>1926</v>
      </c>
      <c r="E928" s="11" t="s">
        <v>1245</v>
      </c>
      <c r="F928" s="10" t="s">
        <v>1927</v>
      </c>
      <c r="G928" s="12" t="s">
        <v>237</v>
      </c>
      <c r="H928" s="11" t="s">
        <v>36</v>
      </c>
      <c r="I928" s="11" t="s">
        <v>30</v>
      </c>
      <c r="J928" s="11" t="s">
        <v>31</v>
      </c>
      <c r="K928" s="11" t="s">
        <v>53</v>
      </c>
      <c r="L928" s="11">
        <v>2</v>
      </c>
      <c r="M928" s="13">
        <v>99.2</v>
      </c>
      <c r="N928" s="13">
        <v>99.2</v>
      </c>
      <c r="O928" s="13">
        <v>99.2</v>
      </c>
      <c r="P928" s="11">
        <v>1</v>
      </c>
      <c r="Q928" s="11">
        <v>2012</v>
      </c>
      <c r="R928" s="14">
        <v>62</v>
      </c>
      <c r="S928" s="10" t="s">
        <v>45</v>
      </c>
      <c r="T928" s="10" t="s">
        <v>1321</v>
      </c>
      <c r="U928" s="13">
        <v>16.8</v>
      </c>
      <c r="V928" s="11">
        <v>3</v>
      </c>
      <c r="W928" s="13">
        <v>262.5</v>
      </c>
    </row>
    <row r="929" spans="1:23" x14ac:dyDescent="0.25">
      <c r="A929" s="9">
        <v>58134</v>
      </c>
      <c r="B929" s="10" t="s">
        <v>1928</v>
      </c>
      <c r="C929" s="9">
        <v>58162</v>
      </c>
      <c r="D929" s="10" t="s">
        <v>1928</v>
      </c>
      <c r="E929" s="11" t="s">
        <v>317</v>
      </c>
      <c r="F929" s="10" t="s">
        <v>1929</v>
      </c>
      <c r="G929" s="12" t="s">
        <v>1930</v>
      </c>
      <c r="H929" s="11" t="s">
        <v>36</v>
      </c>
      <c r="I929" s="11" t="s">
        <v>30</v>
      </c>
      <c r="J929" s="11" t="s">
        <v>31</v>
      </c>
      <c r="K929" s="11" t="s">
        <v>53</v>
      </c>
      <c r="L929" s="11">
        <v>2</v>
      </c>
      <c r="M929" s="13">
        <v>61.2</v>
      </c>
      <c r="N929" s="13">
        <v>61.2</v>
      </c>
      <c r="O929" s="13">
        <v>61.2</v>
      </c>
      <c r="P929" s="11">
        <v>12</v>
      </c>
      <c r="Q929" s="11">
        <v>2012</v>
      </c>
      <c r="R929" s="14">
        <v>17</v>
      </c>
      <c r="S929" s="10" t="s">
        <v>1931</v>
      </c>
      <c r="T929" s="10" t="s">
        <v>1932</v>
      </c>
      <c r="U929" s="13">
        <v>14</v>
      </c>
      <c r="V929" s="11">
        <v>2</v>
      </c>
      <c r="W929" s="13">
        <v>279</v>
      </c>
    </row>
    <row r="930" spans="1:23" x14ac:dyDescent="0.25">
      <c r="A930" s="9">
        <v>56925</v>
      </c>
      <c r="B930" s="10" t="s">
        <v>1590</v>
      </c>
      <c r="C930" s="9">
        <v>58203</v>
      </c>
      <c r="D930" s="10" t="s">
        <v>1933</v>
      </c>
      <c r="E930" s="11" t="s">
        <v>510</v>
      </c>
      <c r="F930" s="10" t="s">
        <v>1252</v>
      </c>
      <c r="G930" s="12" t="s">
        <v>128</v>
      </c>
      <c r="H930" s="11" t="s">
        <v>36</v>
      </c>
      <c r="I930" s="11" t="s">
        <v>30</v>
      </c>
      <c r="J930" s="11" t="s">
        <v>31</v>
      </c>
      <c r="K930" s="11" t="s">
        <v>53</v>
      </c>
      <c r="L930" s="11">
        <v>2</v>
      </c>
      <c r="M930" s="13">
        <v>100.8</v>
      </c>
      <c r="N930" s="13">
        <v>100.8</v>
      </c>
      <c r="O930" s="13">
        <v>100.8</v>
      </c>
      <c r="P930" s="11">
        <v>12</v>
      </c>
      <c r="Q930" s="11">
        <v>2012</v>
      </c>
      <c r="R930" s="14">
        <v>63</v>
      </c>
      <c r="S930" s="10" t="s">
        <v>45</v>
      </c>
      <c r="T930" s="10" t="s">
        <v>1311</v>
      </c>
      <c r="U930" s="13">
        <v>18</v>
      </c>
      <c r="V930" s="11">
        <v>3</v>
      </c>
      <c r="W930" s="13">
        <v>265</v>
      </c>
    </row>
    <row r="931" spans="1:23" x14ac:dyDescent="0.25">
      <c r="A931" s="9">
        <v>58180</v>
      </c>
      <c r="B931" s="10" t="s">
        <v>1934</v>
      </c>
      <c r="C931" s="9">
        <v>58209</v>
      </c>
      <c r="D931" s="10" t="s">
        <v>1935</v>
      </c>
      <c r="E931" s="11" t="s">
        <v>510</v>
      </c>
      <c r="F931" s="10" t="s">
        <v>1936</v>
      </c>
      <c r="G931" s="12" t="s">
        <v>31</v>
      </c>
      <c r="H931" s="11" t="s">
        <v>36</v>
      </c>
      <c r="I931" s="11" t="s">
        <v>30</v>
      </c>
      <c r="J931" s="11" t="s">
        <v>31</v>
      </c>
      <c r="K931" s="11" t="s">
        <v>53</v>
      </c>
      <c r="L931" s="11">
        <v>2</v>
      </c>
      <c r="M931" s="13">
        <v>59.8</v>
      </c>
      <c r="N931" s="13">
        <v>59.8</v>
      </c>
      <c r="O931" s="13">
        <v>59.8</v>
      </c>
      <c r="P931" s="11">
        <v>12</v>
      </c>
      <c r="Q931" s="11">
        <v>2012</v>
      </c>
      <c r="R931" s="14">
        <v>26</v>
      </c>
      <c r="S931" s="10" t="s">
        <v>172</v>
      </c>
      <c r="T931" s="10" t="s">
        <v>1344</v>
      </c>
      <c r="U931" s="13">
        <v>19</v>
      </c>
      <c r="V931" s="11">
        <v>2</v>
      </c>
      <c r="W931" s="13">
        <v>262.39999999999998</v>
      </c>
    </row>
    <row r="932" spans="1:23" x14ac:dyDescent="0.25">
      <c r="A932" s="9">
        <v>13902</v>
      </c>
      <c r="B932" s="10" t="s">
        <v>1937</v>
      </c>
      <c r="C932" s="9">
        <v>58218</v>
      </c>
      <c r="D932" s="10" t="s">
        <v>1938</v>
      </c>
      <c r="E932" s="11" t="s">
        <v>691</v>
      </c>
      <c r="F932" s="10" t="s">
        <v>1939</v>
      </c>
      <c r="G932" s="12" t="s">
        <v>1940</v>
      </c>
      <c r="H932" s="11" t="s">
        <v>36</v>
      </c>
      <c r="I932" s="11" t="s">
        <v>30</v>
      </c>
      <c r="J932" s="11" t="s">
        <v>31</v>
      </c>
      <c r="K932" s="11" t="s">
        <v>32</v>
      </c>
      <c r="L932" s="11">
        <v>1</v>
      </c>
      <c r="M932" s="13">
        <v>40</v>
      </c>
      <c r="N932" s="13">
        <v>40</v>
      </c>
      <c r="O932" s="13">
        <v>40</v>
      </c>
      <c r="P932" s="11">
        <v>12</v>
      </c>
      <c r="Q932" s="11">
        <v>2012</v>
      </c>
      <c r="R932" s="14">
        <v>25</v>
      </c>
      <c r="S932" s="10" t="s">
        <v>45</v>
      </c>
      <c r="T932" s="10" t="s">
        <v>1714</v>
      </c>
      <c r="U932" s="13">
        <v>19</v>
      </c>
      <c r="V932" s="11">
        <v>2</v>
      </c>
      <c r="W932" s="13">
        <v>262</v>
      </c>
    </row>
    <row r="933" spans="1:23" x14ac:dyDescent="0.25">
      <c r="A933" s="9">
        <v>58187</v>
      </c>
      <c r="B933" s="10" t="s">
        <v>1941</v>
      </c>
      <c r="C933" s="9">
        <v>58220</v>
      </c>
      <c r="D933" s="10" t="s">
        <v>1942</v>
      </c>
      <c r="E933" s="11" t="s">
        <v>588</v>
      </c>
      <c r="F933" s="10" t="s">
        <v>1614</v>
      </c>
      <c r="G933" s="12" t="s">
        <v>1943</v>
      </c>
      <c r="H933" s="11" t="s">
        <v>36</v>
      </c>
      <c r="I933" s="11" t="s">
        <v>30</v>
      </c>
      <c r="J933" s="11" t="s">
        <v>31</v>
      </c>
      <c r="K933" s="11" t="s">
        <v>1585</v>
      </c>
      <c r="L933" s="11">
        <v>6</v>
      </c>
      <c r="M933" s="13">
        <v>1.5</v>
      </c>
      <c r="N933" s="13">
        <v>1.5</v>
      </c>
      <c r="O933" s="13">
        <v>1.5</v>
      </c>
      <c r="P933" s="11">
        <v>5</v>
      </c>
      <c r="Q933" s="11">
        <v>2013</v>
      </c>
      <c r="R933" s="14">
        <v>1</v>
      </c>
      <c r="S933" s="10" t="s">
        <v>1467</v>
      </c>
      <c r="T933" s="10" t="s">
        <v>1586</v>
      </c>
      <c r="U933" s="13">
        <v>13</v>
      </c>
      <c r="V933" s="11">
        <v>3</v>
      </c>
      <c r="W933" s="13">
        <v>263</v>
      </c>
    </row>
    <row r="934" spans="1:23" x14ac:dyDescent="0.25">
      <c r="A934" s="9">
        <v>58187</v>
      </c>
      <c r="B934" s="10" t="s">
        <v>1941</v>
      </c>
      <c r="C934" s="9">
        <v>58220</v>
      </c>
      <c r="D934" s="10" t="s">
        <v>1942</v>
      </c>
      <c r="E934" s="11" t="s">
        <v>588</v>
      </c>
      <c r="F934" s="10" t="s">
        <v>1614</v>
      </c>
      <c r="G934" s="12" t="s">
        <v>1944</v>
      </c>
      <c r="H934" s="11" t="s">
        <v>36</v>
      </c>
      <c r="I934" s="11" t="s">
        <v>30</v>
      </c>
      <c r="J934" s="11" t="s">
        <v>31</v>
      </c>
      <c r="K934" s="11" t="s">
        <v>1585</v>
      </c>
      <c r="L934" s="11">
        <v>6</v>
      </c>
      <c r="M934" s="13">
        <v>1.5</v>
      </c>
      <c r="N934" s="13">
        <v>1.5</v>
      </c>
      <c r="O934" s="13">
        <v>1.5</v>
      </c>
      <c r="P934" s="11">
        <v>5</v>
      </c>
      <c r="Q934" s="11">
        <v>2013</v>
      </c>
      <c r="R934" s="14">
        <v>1</v>
      </c>
      <c r="S934" s="10" t="s">
        <v>1467</v>
      </c>
      <c r="T934" s="10" t="s">
        <v>1586</v>
      </c>
      <c r="U934" s="13">
        <v>13</v>
      </c>
      <c r="V934" s="11">
        <v>3</v>
      </c>
      <c r="W934" s="13">
        <v>263</v>
      </c>
    </row>
    <row r="935" spans="1:23" x14ac:dyDescent="0.25">
      <c r="A935" s="9">
        <v>58187</v>
      </c>
      <c r="B935" s="10" t="s">
        <v>1941</v>
      </c>
      <c r="C935" s="9">
        <v>58220</v>
      </c>
      <c r="D935" s="10" t="s">
        <v>1942</v>
      </c>
      <c r="E935" s="11" t="s">
        <v>588</v>
      </c>
      <c r="F935" s="10" t="s">
        <v>1614</v>
      </c>
      <c r="G935" s="12" t="s">
        <v>1945</v>
      </c>
      <c r="H935" s="11" t="s">
        <v>36</v>
      </c>
      <c r="I935" s="11" t="s">
        <v>30</v>
      </c>
      <c r="J935" s="11" t="s">
        <v>31</v>
      </c>
      <c r="K935" s="11" t="s">
        <v>1585</v>
      </c>
      <c r="L935" s="11">
        <v>6</v>
      </c>
      <c r="M935" s="13">
        <v>1.5</v>
      </c>
      <c r="N935" s="13">
        <v>1.5</v>
      </c>
      <c r="O935" s="13">
        <v>1.5</v>
      </c>
      <c r="P935" s="11">
        <v>6</v>
      </c>
      <c r="Q935" s="11">
        <v>2013</v>
      </c>
      <c r="R935" s="14">
        <v>1</v>
      </c>
      <c r="S935" s="10" t="s">
        <v>1467</v>
      </c>
      <c r="T935" s="10" t="s">
        <v>1586</v>
      </c>
      <c r="U935" s="13">
        <v>13</v>
      </c>
      <c r="V935" s="11">
        <v>3</v>
      </c>
      <c r="W935" s="13">
        <v>263</v>
      </c>
    </row>
    <row r="936" spans="1:23" x14ac:dyDescent="0.25">
      <c r="A936" s="9">
        <v>57421</v>
      </c>
      <c r="B936" s="10" t="s">
        <v>1879</v>
      </c>
      <c r="C936" s="9">
        <v>58233</v>
      </c>
      <c r="D936" s="10" t="s">
        <v>1946</v>
      </c>
      <c r="E936" s="11" t="s">
        <v>144</v>
      </c>
      <c r="F936" s="10" t="s">
        <v>199</v>
      </c>
      <c r="G936" s="12" t="s">
        <v>237</v>
      </c>
      <c r="H936" s="11" t="s">
        <v>36</v>
      </c>
      <c r="I936" s="11" t="s">
        <v>30</v>
      </c>
      <c r="J936" s="11" t="s">
        <v>31</v>
      </c>
      <c r="K936" s="11" t="s">
        <v>53</v>
      </c>
      <c r="L936" s="11">
        <v>2</v>
      </c>
      <c r="M936" s="13">
        <v>6</v>
      </c>
      <c r="N936" s="13">
        <v>6</v>
      </c>
      <c r="O936" s="13">
        <v>6</v>
      </c>
      <c r="P936" s="11">
        <v>12</v>
      </c>
      <c r="Q936" s="11">
        <v>2012</v>
      </c>
      <c r="R936" s="14">
        <v>2</v>
      </c>
      <c r="S936" s="10" t="s">
        <v>54</v>
      </c>
      <c r="T936" s="10" t="s">
        <v>146</v>
      </c>
      <c r="U936" s="13">
        <v>22.3</v>
      </c>
      <c r="V936" s="11">
        <v>1</v>
      </c>
      <c r="W936" s="13">
        <v>262.39999999999998</v>
      </c>
    </row>
    <row r="937" spans="1:23" x14ac:dyDescent="0.25">
      <c r="A937" s="9">
        <v>58212</v>
      </c>
      <c r="B937" s="10" t="s">
        <v>1947</v>
      </c>
      <c r="C937" s="9">
        <v>58238</v>
      </c>
      <c r="D937" s="10" t="s">
        <v>1948</v>
      </c>
      <c r="E937" s="11" t="s">
        <v>131</v>
      </c>
      <c r="F937" s="10" t="s">
        <v>1949</v>
      </c>
      <c r="G937" s="12" t="s">
        <v>1950</v>
      </c>
      <c r="H937" s="11" t="s">
        <v>36</v>
      </c>
      <c r="I937" s="11" t="s">
        <v>30</v>
      </c>
      <c r="J937" s="11" t="s">
        <v>31</v>
      </c>
      <c r="K937" s="11" t="s">
        <v>53</v>
      </c>
      <c r="L937" s="11">
        <v>2</v>
      </c>
      <c r="M937" s="13">
        <v>10</v>
      </c>
      <c r="N937" s="13">
        <v>10</v>
      </c>
      <c r="O937" s="13">
        <v>10</v>
      </c>
      <c r="P937" s="11">
        <v>12</v>
      </c>
      <c r="Q937" s="11">
        <v>2012</v>
      </c>
      <c r="R937" s="14">
        <v>4</v>
      </c>
      <c r="S937" s="10" t="s">
        <v>1467</v>
      </c>
      <c r="T937" s="10" t="s">
        <v>1951</v>
      </c>
      <c r="U937" s="13">
        <v>17.5</v>
      </c>
      <c r="V937" s="11">
        <v>2</v>
      </c>
      <c r="W937" s="13">
        <v>262.39999999999998</v>
      </c>
    </row>
    <row r="938" spans="1:23" x14ac:dyDescent="0.25">
      <c r="A938" s="9">
        <v>56545</v>
      </c>
      <c r="B938" s="10" t="s">
        <v>948</v>
      </c>
      <c r="C938" s="9">
        <v>58242</v>
      </c>
      <c r="D938" s="10" t="s">
        <v>1952</v>
      </c>
      <c r="E938" s="11" t="s">
        <v>317</v>
      </c>
      <c r="F938" s="10" t="s">
        <v>391</v>
      </c>
      <c r="G938" s="12" t="s">
        <v>128</v>
      </c>
      <c r="H938" s="11" t="s">
        <v>36</v>
      </c>
      <c r="I938" s="11" t="s">
        <v>30</v>
      </c>
      <c r="J938" s="11" t="s">
        <v>31</v>
      </c>
      <c r="K938" s="11" t="s">
        <v>53</v>
      </c>
      <c r="L938" s="11">
        <v>2</v>
      </c>
      <c r="M938" s="13">
        <v>218</v>
      </c>
      <c r="N938" s="13">
        <v>218</v>
      </c>
      <c r="O938" s="13">
        <v>218</v>
      </c>
      <c r="P938" s="11">
        <v>7</v>
      </c>
      <c r="Q938" s="11">
        <v>2014</v>
      </c>
      <c r="R938" s="14">
        <v>118</v>
      </c>
      <c r="S938" s="10" t="s">
        <v>45</v>
      </c>
      <c r="T938" s="10" t="s">
        <v>1953</v>
      </c>
      <c r="U938" s="13">
        <v>19</v>
      </c>
      <c r="V938" s="11">
        <v>2</v>
      </c>
      <c r="W938" s="13">
        <v>262.39999999999998</v>
      </c>
    </row>
    <row r="939" spans="1:23" x14ac:dyDescent="0.25">
      <c r="A939" s="9">
        <v>49893</v>
      </c>
      <c r="B939" s="10" t="s">
        <v>634</v>
      </c>
      <c r="C939" s="9">
        <v>58321</v>
      </c>
      <c r="D939" s="10" t="s">
        <v>1954</v>
      </c>
      <c r="E939" s="11" t="s">
        <v>317</v>
      </c>
      <c r="F939" s="10" t="s">
        <v>1955</v>
      </c>
      <c r="G939" s="12" t="s">
        <v>128</v>
      </c>
      <c r="H939" s="11" t="s">
        <v>36</v>
      </c>
      <c r="I939" s="11" t="s">
        <v>30</v>
      </c>
      <c r="J939" s="11" t="s">
        <v>31</v>
      </c>
      <c r="K939" s="11" t="s">
        <v>53</v>
      </c>
      <c r="L939" s="11">
        <v>2</v>
      </c>
      <c r="M939" s="13">
        <v>150</v>
      </c>
      <c r="N939" s="13">
        <v>150</v>
      </c>
      <c r="O939" s="13">
        <v>150</v>
      </c>
      <c r="P939" s="11">
        <v>12</v>
      </c>
      <c r="Q939" s="11">
        <v>2013</v>
      </c>
      <c r="R939" s="14">
        <v>85</v>
      </c>
      <c r="S939" s="10" t="s">
        <v>45</v>
      </c>
      <c r="T939" s="10" t="s">
        <v>1311</v>
      </c>
      <c r="U939" s="13">
        <v>16.8</v>
      </c>
      <c r="V939" s="11">
        <v>3</v>
      </c>
      <c r="W939" s="13">
        <v>263</v>
      </c>
    </row>
    <row r="940" spans="1:23" x14ac:dyDescent="0.25">
      <c r="A940" s="9">
        <v>59139</v>
      </c>
      <c r="B940" s="10" t="s">
        <v>1524</v>
      </c>
      <c r="C940" s="9">
        <v>58322</v>
      </c>
      <c r="D940" s="10" t="s">
        <v>1956</v>
      </c>
      <c r="E940" s="11" t="s">
        <v>152</v>
      </c>
      <c r="F940" s="10" t="s">
        <v>1957</v>
      </c>
      <c r="G940" s="12" t="s">
        <v>128</v>
      </c>
      <c r="H940" s="11" t="s">
        <v>36</v>
      </c>
      <c r="I940" s="11" t="s">
        <v>30</v>
      </c>
      <c r="J940" s="11" t="s">
        <v>31</v>
      </c>
      <c r="K940" s="11" t="s">
        <v>53</v>
      </c>
      <c r="L940" s="11">
        <v>2</v>
      </c>
      <c r="M940" s="13">
        <v>206.5</v>
      </c>
      <c r="N940" s="13">
        <v>206.5</v>
      </c>
      <c r="O940" s="13">
        <v>206.5</v>
      </c>
      <c r="P940" s="11">
        <v>5</v>
      </c>
      <c r="Q940" s="11">
        <v>2014</v>
      </c>
      <c r="R940" s="14">
        <v>118</v>
      </c>
      <c r="S940" s="10" t="s">
        <v>45</v>
      </c>
      <c r="T940" s="10" t="s">
        <v>1311</v>
      </c>
      <c r="U940" s="13">
        <v>19</v>
      </c>
      <c r="V940" s="11">
        <v>3</v>
      </c>
      <c r="W940" s="13">
        <v>262.5</v>
      </c>
    </row>
    <row r="941" spans="1:23" x14ac:dyDescent="0.25">
      <c r="A941" s="9">
        <v>58298</v>
      </c>
      <c r="B941" s="10" t="s">
        <v>1958</v>
      </c>
      <c r="C941" s="9">
        <v>58324</v>
      </c>
      <c r="D941" s="10" t="s">
        <v>1959</v>
      </c>
      <c r="E941" s="11" t="s">
        <v>322</v>
      </c>
      <c r="F941" s="10" t="s">
        <v>323</v>
      </c>
      <c r="G941" s="12" t="s">
        <v>1960</v>
      </c>
      <c r="H941" s="11" t="s">
        <v>36</v>
      </c>
      <c r="I941" s="11" t="s">
        <v>30</v>
      </c>
      <c r="J941" s="11" t="s">
        <v>31</v>
      </c>
      <c r="K941" s="11" t="s">
        <v>53</v>
      </c>
      <c r="L941" s="11">
        <v>2</v>
      </c>
      <c r="M941" s="13">
        <v>98.9</v>
      </c>
      <c r="N941" s="13">
        <v>98.9</v>
      </c>
      <c r="O941" s="13">
        <v>98.9</v>
      </c>
      <c r="P941" s="11">
        <v>12</v>
      </c>
      <c r="Q941" s="11">
        <v>2009</v>
      </c>
      <c r="R941" s="14">
        <v>43</v>
      </c>
      <c r="S941" s="10" t="s">
        <v>172</v>
      </c>
      <c r="T941" s="10" t="s">
        <v>620</v>
      </c>
      <c r="U941" s="13">
        <v>19</v>
      </c>
      <c r="V941" s="11">
        <v>2</v>
      </c>
      <c r="W941" s="13">
        <v>262.39999999999998</v>
      </c>
    </row>
    <row r="942" spans="1:23" x14ac:dyDescent="0.25">
      <c r="A942" s="9">
        <v>58340</v>
      </c>
      <c r="B942" s="10" t="s">
        <v>1961</v>
      </c>
      <c r="C942" s="9">
        <v>58351</v>
      </c>
      <c r="D942" s="10" t="s">
        <v>1962</v>
      </c>
      <c r="E942" s="11" t="s">
        <v>462</v>
      </c>
      <c r="F942" s="10" t="s">
        <v>1963</v>
      </c>
      <c r="G942" s="12" t="s">
        <v>1492</v>
      </c>
      <c r="H942" s="11" t="s">
        <v>36</v>
      </c>
      <c r="I942" s="11" t="s">
        <v>30</v>
      </c>
      <c r="J942" s="11" t="s">
        <v>31</v>
      </c>
      <c r="K942" s="11" t="s">
        <v>53</v>
      </c>
      <c r="L942" s="11">
        <v>2</v>
      </c>
      <c r="M942" s="13">
        <v>120</v>
      </c>
      <c r="N942" s="13">
        <v>120</v>
      </c>
      <c r="O942" s="13">
        <v>120</v>
      </c>
      <c r="P942" s="11">
        <v>12</v>
      </c>
      <c r="Q942" s="11">
        <v>2012</v>
      </c>
      <c r="R942" s="14">
        <v>75</v>
      </c>
      <c r="S942" s="10" t="s">
        <v>45</v>
      </c>
      <c r="T942" s="10" t="s">
        <v>1321</v>
      </c>
      <c r="U942" s="13">
        <v>16.8</v>
      </c>
      <c r="V942" s="11">
        <v>3</v>
      </c>
      <c r="W942" s="13">
        <v>262.5</v>
      </c>
    </row>
    <row r="943" spans="1:23" x14ac:dyDescent="0.25">
      <c r="A943" s="9">
        <v>58353</v>
      </c>
      <c r="B943" s="10" t="s">
        <v>939</v>
      </c>
      <c r="C943" s="9">
        <v>58363</v>
      </c>
      <c r="D943" s="10" t="s">
        <v>1964</v>
      </c>
      <c r="E943" s="11" t="s">
        <v>317</v>
      </c>
      <c r="F943" s="10" t="s">
        <v>391</v>
      </c>
      <c r="G943" s="12" t="s">
        <v>536</v>
      </c>
      <c r="H943" s="11" t="s">
        <v>36</v>
      </c>
      <c r="I943" s="11" t="s">
        <v>30</v>
      </c>
      <c r="J943" s="11" t="s">
        <v>31</v>
      </c>
      <c r="K943" s="11" t="s">
        <v>53</v>
      </c>
      <c r="L943" s="11">
        <v>2</v>
      </c>
      <c r="M943" s="13">
        <v>79.599999999999994</v>
      </c>
      <c r="N943" s="13">
        <v>79.599999999999994</v>
      </c>
      <c r="O943" s="13">
        <v>79.599999999999994</v>
      </c>
      <c r="P943" s="11">
        <v>8</v>
      </c>
      <c r="Q943" s="11">
        <v>2012</v>
      </c>
      <c r="R943" s="14">
        <v>51</v>
      </c>
      <c r="S943" s="10" t="s">
        <v>45</v>
      </c>
      <c r="T943" s="10" t="s">
        <v>1321</v>
      </c>
      <c r="U943" s="13">
        <v>16.8</v>
      </c>
      <c r="V943" s="11">
        <v>2</v>
      </c>
      <c r="W943" s="13">
        <v>262.5</v>
      </c>
    </row>
    <row r="944" spans="1:23" x14ac:dyDescent="0.25">
      <c r="A944" s="9">
        <v>58360</v>
      </c>
      <c r="B944" s="10" t="s">
        <v>1965</v>
      </c>
      <c r="C944" s="9">
        <v>58372</v>
      </c>
      <c r="D944" s="10" t="s">
        <v>1965</v>
      </c>
      <c r="E944" s="11" t="s">
        <v>317</v>
      </c>
      <c r="F944" s="10" t="s">
        <v>1966</v>
      </c>
      <c r="G944" s="12" t="s">
        <v>237</v>
      </c>
      <c r="H944" s="11" t="s">
        <v>36</v>
      </c>
      <c r="I944" s="11" t="s">
        <v>30</v>
      </c>
      <c r="J944" s="11" t="s">
        <v>31</v>
      </c>
      <c r="K944" s="11" t="s">
        <v>53</v>
      </c>
      <c r="L944" s="11">
        <v>2</v>
      </c>
      <c r="M944" s="13">
        <v>135.4</v>
      </c>
      <c r="N944" s="13">
        <v>135.4</v>
      </c>
      <c r="O944" s="13">
        <v>135.4</v>
      </c>
      <c r="P944" s="11">
        <v>12</v>
      </c>
      <c r="Q944" s="11">
        <v>2012</v>
      </c>
      <c r="R944" s="14">
        <v>85</v>
      </c>
      <c r="S944" s="10" t="s">
        <v>45</v>
      </c>
      <c r="T944" s="10" t="s">
        <v>1321</v>
      </c>
      <c r="U944" s="13">
        <v>16.8</v>
      </c>
      <c r="V944" s="11">
        <v>2</v>
      </c>
      <c r="W944" s="13">
        <v>262.5</v>
      </c>
    </row>
    <row r="945" spans="1:23" x14ac:dyDescent="0.25">
      <c r="A945" s="9">
        <v>60015</v>
      </c>
      <c r="B945" s="10" t="s">
        <v>1403</v>
      </c>
      <c r="C945" s="9">
        <v>58394</v>
      </c>
      <c r="D945" s="10" t="s">
        <v>1967</v>
      </c>
      <c r="E945" s="11" t="s">
        <v>144</v>
      </c>
      <c r="F945" s="10" t="s">
        <v>205</v>
      </c>
      <c r="G945" s="12" t="s">
        <v>1968</v>
      </c>
      <c r="H945" s="11" t="s">
        <v>36</v>
      </c>
      <c r="I945" s="11" t="s">
        <v>30</v>
      </c>
      <c r="J945" s="11" t="s">
        <v>31</v>
      </c>
      <c r="K945" s="11" t="s">
        <v>53</v>
      </c>
      <c r="L945" s="11">
        <v>2</v>
      </c>
      <c r="M945" s="13">
        <v>138</v>
      </c>
      <c r="N945" s="13">
        <v>138</v>
      </c>
      <c r="O945" s="13">
        <v>138</v>
      </c>
      <c r="P945" s="11">
        <v>1</v>
      </c>
      <c r="Q945" s="11">
        <v>2014</v>
      </c>
      <c r="R945" s="14">
        <v>48</v>
      </c>
      <c r="S945" s="10" t="s">
        <v>45</v>
      </c>
      <c r="T945" s="10" t="s">
        <v>1969</v>
      </c>
      <c r="U945" s="13">
        <v>22.4</v>
      </c>
      <c r="V945" s="11">
        <v>2</v>
      </c>
      <c r="W945" s="13">
        <v>262</v>
      </c>
    </row>
    <row r="946" spans="1:23" x14ac:dyDescent="0.25">
      <c r="A946" s="9">
        <v>60015</v>
      </c>
      <c r="B946" s="10" t="s">
        <v>1403</v>
      </c>
      <c r="C946" s="9">
        <v>58395</v>
      </c>
      <c r="D946" s="10" t="s">
        <v>1970</v>
      </c>
      <c r="E946" s="11" t="s">
        <v>144</v>
      </c>
      <c r="F946" s="10" t="s">
        <v>205</v>
      </c>
      <c r="G946" s="12" t="s">
        <v>1971</v>
      </c>
      <c r="H946" s="11" t="s">
        <v>36</v>
      </c>
      <c r="I946" s="11" t="s">
        <v>30</v>
      </c>
      <c r="J946" s="11" t="s">
        <v>31</v>
      </c>
      <c r="K946" s="11" t="s">
        <v>53</v>
      </c>
      <c r="L946" s="11">
        <v>2</v>
      </c>
      <c r="M946" s="13">
        <v>90</v>
      </c>
      <c r="N946" s="13">
        <v>90</v>
      </c>
      <c r="O946" s="13">
        <v>90</v>
      </c>
      <c r="P946" s="11">
        <v>1</v>
      </c>
      <c r="Q946" s="11">
        <v>2014</v>
      </c>
      <c r="R946" s="14">
        <v>48</v>
      </c>
      <c r="S946" s="10" t="s">
        <v>45</v>
      </c>
      <c r="T946" s="10" t="s">
        <v>1311</v>
      </c>
      <c r="U946" s="13">
        <v>22.4</v>
      </c>
      <c r="V946" s="11">
        <v>3</v>
      </c>
      <c r="W946" s="13">
        <v>262.39999999999998</v>
      </c>
    </row>
    <row r="947" spans="1:23" x14ac:dyDescent="0.25">
      <c r="A947" s="9">
        <v>58388</v>
      </c>
      <c r="B947" s="10" t="s">
        <v>1972</v>
      </c>
      <c r="C947" s="9">
        <v>58404</v>
      </c>
      <c r="D947" s="10" t="s">
        <v>1973</v>
      </c>
      <c r="E947" s="11" t="s">
        <v>317</v>
      </c>
      <c r="F947" s="10" t="s">
        <v>391</v>
      </c>
      <c r="G947" s="12" t="s">
        <v>128</v>
      </c>
      <c r="H947" s="11" t="s">
        <v>36</v>
      </c>
      <c r="I947" s="11" t="s">
        <v>30</v>
      </c>
      <c r="J947" s="11" t="s">
        <v>31</v>
      </c>
      <c r="K947" s="11" t="s">
        <v>1249</v>
      </c>
      <c r="L947" s="11">
        <v>4</v>
      </c>
      <c r="M947" s="13">
        <v>11.5</v>
      </c>
      <c r="N947" s="13">
        <v>11.5</v>
      </c>
      <c r="O947" s="13">
        <v>11.5</v>
      </c>
      <c r="P947" s="11">
        <v>6</v>
      </c>
      <c r="Q947" s="11">
        <v>2014</v>
      </c>
      <c r="R947" s="14">
        <v>5</v>
      </c>
      <c r="S947" s="10" t="s">
        <v>172</v>
      </c>
      <c r="T947" s="10" t="s">
        <v>817</v>
      </c>
      <c r="U947" s="13">
        <v>27</v>
      </c>
      <c r="V947" s="11">
        <v>2</v>
      </c>
      <c r="W947" s="13">
        <v>262.39999999999998</v>
      </c>
    </row>
    <row r="948" spans="1:23" x14ac:dyDescent="0.25">
      <c r="A948" s="9">
        <v>58389</v>
      </c>
      <c r="B948" s="10" t="s">
        <v>1974</v>
      </c>
      <c r="C948" s="9">
        <v>58407</v>
      </c>
      <c r="D948" s="10" t="s">
        <v>1975</v>
      </c>
      <c r="E948" s="11" t="s">
        <v>72</v>
      </c>
      <c r="F948" s="10" t="s">
        <v>1976</v>
      </c>
      <c r="G948" s="12" t="s">
        <v>1977</v>
      </c>
      <c r="H948" s="11" t="s">
        <v>36</v>
      </c>
      <c r="I948" s="11" t="s">
        <v>30</v>
      </c>
      <c r="J948" s="11" t="s">
        <v>31</v>
      </c>
      <c r="K948" s="11" t="s">
        <v>53</v>
      </c>
      <c r="L948" s="11">
        <v>2</v>
      </c>
      <c r="M948" s="13">
        <v>1.6</v>
      </c>
      <c r="N948" s="13">
        <v>1.6</v>
      </c>
      <c r="O948" s="13">
        <v>1.6</v>
      </c>
      <c r="P948" s="11">
        <v>10</v>
      </c>
      <c r="Q948" s="11">
        <v>2011</v>
      </c>
      <c r="R948" s="14">
        <v>1</v>
      </c>
      <c r="S948" s="10" t="s">
        <v>45</v>
      </c>
      <c r="T948" s="10" t="s">
        <v>1321</v>
      </c>
      <c r="U948" s="13">
        <v>16</v>
      </c>
      <c r="V948" s="11">
        <v>2</v>
      </c>
      <c r="W948" s="13">
        <v>262.39999999999998</v>
      </c>
    </row>
    <row r="949" spans="1:23" x14ac:dyDescent="0.25">
      <c r="A949" s="9">
        <v>13468</v>
      </c>
      <c r="B949" s="10" t="s">
        <v>1978</v>
      </c>
      <c r="C949" s="9">
        <v>58414</v>
      </c>
      <c r="D949" s="10" t="s">
        <v>1979</v>
      </c>
      <c r="E949" s="11" t="s">
        <v>72</v>
      </c>
      <c r="F949" s="10" t="s">
        <v>67</v>
      </c>
      <c r="G949" s="12" t="s">
        <v>1980</v>
      </c>
      <c r="H949" s="11" t="s">
        <v>36</v>
      </c>
      <c r="I949" s="11" t="s">
        <v>30</v>
      </c>
      <c r="J949" s="11" t="s">
        <v>31</v>
      </c>
      <c r="K949" s="11" t="s">
        <v>32</v>
      </c>
      <c r="L949" s="11">
        <v>1</v>
      </c>
      <c r="M949" s="13">
        <v>1.5</v>
      </c>
      <c r="N949" s="13">
        <v>1.5</v>
      </c>
      <c r="O949" s="13">
        <v>1.5</v>
      </c>
      <c r="P949" s="11">
        <v>11</v>
      </c>
      <c r="Q949" s="11">
        <v>2011</v>
      </c>
      <c r="R949" s="14">
        <v>1</v>
      </c>
      <c r="S949" s="10" t="s">
        <v>68</v>
      </c>
      <c r="T949" s="10" t="s">
        <v>1981</v>
      </c>
      <c r="U949" s="13">
        <v>15</v>
      </c>
      <c r="V949" s="11">
        <v>3</v>
      </c>
      <c r="W949" s="13">
        <v>279</v>
      </c>
    </row>
    <row r="950" spans="1:23" x14ac:dyDescent="0.25">
      <c r="A950" s="9">
        <v>58412</v>
      </c>
      <c r="B950" s="10" t="s">
        <v>1982</v>
      </c>
      <c r="C950" s="9">
        <v>58416</v>
      </c>
      <c r="D950" s="10" t="s">
        <v>1982</v>
      </c>
      <c r="E950" s="11" t="s">
        <v>980</v>
      </c>
      <c r="F950" s="10" t="s">
        <v>1627</v>
      </c>
      <c r="G950" s="12" t="s">
        <v>128</v>
      </c>
      <c r="H950" s="11" t="s">
        <v>36</v>
      </c>
      <c r="I950" s="11" t="s">
        <v>30</v>
      </c>
      <c r="J950" s="11" t="s">
        <v>31</v>
      </c>
      <c r="K950" s="11" t="s">
        <v>53</v>
      </c>
      <c r="L950" s="11">
        <v>2</v>
      </c>
      <c r="M950" s="13">
        <v>200</v>
      </c>
      <c r="N950" s="13">
        <v>200</v>
      </c>
      <c r="O950" s="13">
        <v>200</v>
      </c>
      <c r="P950" s="11">
        <v>12</v>
      </c>
      <c r="Q950" s="11">
        <v>2014</v>
      </c>
      <c r="R950" s="14">
        <v>100</v>
      </c>
      <c r="S950" s="10" t="s">
        <v>54</v>
      </c>
      <c r="T950" s="10" t="s">
        <v>1263</v>
      </c>
      <c r="U950" s="13">
        <v>16.7</v>
      </c>
      <c r="V950" s="11">
        <v>3</v>
      </c>
      <c r="W950" s="13">
        <v>311</v>
      </c>
    </row>
    <row r="951" spans="1:23" x14ac:dyDescent="0.25">
      <c r="A951" s="9">
        <v>58420</v>
      </c>
      <c r="B951" s="10" t="s">
        <v>1983</v>
      </c>
      <c r="C951" s="9">
        <v>58424</v>
      </c>
      <c r="D951" s="10" t="s">
        <v>1984</v>
      </c>
      <c r="E951" s="11" t="s">
        <v>317</v>
      </c>
      <c r="F951" s="10" t="s">
        <v>1985</v>
      </c>
      <c r="G951" s="12" t="s">
        <v>128</v>
      </c>
      <c r="H951" s="11" t="s">
        <v>36</v>
      </c>
      <c r="I951" s="11" t="s">
        <v>30</v>
      </c>
      <c r="J951" s="11" t="s">
        <v>31</v>
      </c>
      <c r="K951" s="11" t="s">
        <v>53</v>
      </c>
      <c r="L951" s="11">
        <v>2</v>
      </c>
      <c r="M951" s="13">
        <v>9</v>
      </c>
      <c r="N951" s="13">
        <v>9</v>
      </c>
      <c r="O951" s="13">
        <v>9</v>
      </c>
      <c r="P951" s="11">
        <v>2</v>
      </c>
      <c r="Q951" s="11">
        <v>2012</v>
      </c>
      <c r="R951" s="14">
        <v>6</v>
      </c>
      <c r="S951" s="10" t="s">
        <v>1986</v>
      </c>
      <c r="T951" s="10" t="s">
        <v>1987</v>
      </c>
      <c r="U951" s="13">
        <v>16.5</v>
      </c>
      <c r="V951" s="11">
        <v>3</v>
      </c>
      <c r="W951" s="13">
        <v>262.39999999999998</v>
      </c>
    </row>
    <row r="952" spans="1:23" x14ac:dyDescent="0.25">
      <c r="A952" s="9">
        <v>58422</v>
      </c>
      <c r="B952" s="10" t="s">
        <v>1988</v>
      </c>
      <c r="C952" s="9">
        <v>58425</v>
      </c>
      <c r="D952" s="10" t="s">
        <v>1989</v>
      </c>
      <c r="E952" s="11" t="s">
        <v>26</v>
      </c>
      <c r="F952" s="10" t="s">
        <v>1990</v>
      </c>
      <c r="G952" s="12" t="s">
        <v>475</v>
      </c>
      <c r="H952" s="11" t="s">
        <v>36</v>
      </c>
      <c r="I952" s="11" t="s">
        <v>30</v>
      </c>
      <c r="J952" s="11" t="s">
        <v>31</v>
      </c>
      <c r="K952" s="11" t="s">
        <v>53</v>
      </c>
      <c r="L952" s="11">
        <v>2</v>
      </c>
      <c r="M952" s="13">
        <v>18</v>
      </c>
      <c r="N952" s="13">
        <v>18</v>
      </c>
      <c r="O952" s="13">
        <v>18</v>
      </c>
      <c r="P952" s="11">
        <v>9</v>
      </c>
      <c r="Q952" s="11">
        <v>2012</v>
      </c>
      <c r="R952" s="14">
        <v>11</v>
      </c>
      <c r="S952" s="10" t="s">
        <v>45</v>
      </c>
      <c r="T952" s="10" t="s">
        <v>1321</v>
      </c>
      <c r="U952" s="13">
        <v>16.100000000000001</v>
      </c>
      <c r="V952" s="11">
        <v>2</v>
      </c>
      <c r="W952" s="13">
        <v>262.39999999999998</v>
      </c>
    </row>
    <row r="953" spans="1:23" x14ac:dyDescent="0.25">
      <c r="A953" s="9">
        <v>58430</v>
      </c>
      <c r="B953" s="10" t="s">
        <v>1991</v>
      </c>
      <c r="C953" s="9">
        <v>58441</v>
      </c>
      <c r="D953" s="10" t="s">
        <v>1992</v>
      </c>
      <c r="E953" s="11" t="s">
        <v>170</v>
      </c>
      <c r="F953" s="10" t="s">
        <v>653</v>
      </c>
      <c r="G953" s="12" t="s">
        <v>1993</v>
      </c>
      <c r="H953" s="11" t="s">
        <v>36</v>
      </c>
      <c r="I953" s="11" t="s">
        <v>30</v>
      </c>
      <c r="J953" s="11" t="s">
        <v>31</v>
      </c>
      <c r="K953" s="11" t="s">
        <v>53</v>
      </c>
      <c r="L953" s="11">
        <v>2</v>
      </c>
      <c r="M953" s="13">
        <v>4.3</v>
      </c>
      <c r="N953" s="13">
        <v>4.3</v>
      </c>
      <c r="O953" s="13">
        <v>4.3</v>
      </c>
      <c r="P953" s="11">
        <v>12</v>
      </c>
      <c r="Q953" s="11">
        <v>2012</v>
      </c>
      <c r="R953" s="14">
        <v>5</v>
      </c>
      <c r="S953" s="10" t="s">
        <v>541</v>
      </c>
      <c r="T953" s="10" t="s">
        <v>1994</v>
      </c>
      <c r="U953" s="13">
        <v>19</v>
      </c>
      <c r="V953" s="11">
        <v>3</v>
      </c>
      <c r="W953" s="13">
        <v>180</v>
      </c>
    </row>
    <row r="954" spans="1:23" x14ac:dyDescent="0.25">
      <c r="A954" s="9">
        <v>58439</v>
      </c>
      <c r="B954" s="10" t="s">
        <v>1995</v>
      </c>
      <c r="C954" s="9">
        <v>58444</v>
      </c>
      <c r="D954" s="10" t="s">
        <v>1996</v>
      </c>
      <c r="E954" s="11" t="s">
        <v>72</v>
      </c>
      <c r="F954" s="10" t="s">
        <v>1112</v>
      </c>
      <c r="G954" s="12" t="s">
        <v>1997</v>
      </c>
      <c r="H954" s="11" t="s">
        <v>36</v>
      </c>
      <c r="I954" s="11" t="s">
        <v>30</v>
      </c>
      <c r="J954" s="11" t="s">
        <v>31</v>
      </c>
      <c r="K954" s="11" t="s">
        <v>53</v>
      </c>
      <c r="L954" s="11">
        <v>2</v>
      </c>
      <c r="M954" s="13">
        <v>8</v>
      </c>
      <c r="N954" s="13">
        <v>8</v>
      </c>
      <c r="O954" s="13">
        <v>8</v>
      </c>
      <c r="P954" s="11">
        <v>3</v>
      </c>
      <c r="Q954" s="11">
        <v>2012</v>
      </c>
      <c r="R954" s="14">
        <v>5</v>
      </c>
      <c r="S954" s="10" t="s">
        <v>45</v>
      </c>
      <c r="T954" s="10" t="s">
        <v>700</v>
      </c>
      <c r="U954" s="13">
        <v>17.600000000000001</v>
      </c>
      <c r="V954" s="11">
        <v>2</v>
      </c>
      <c r="W954" s="13">
        <v>262.39999999999998</v>
      </c>
    </row>
    <row r="955" spans="1:23" x14ac:dyDescent="0.25">
      <c r="A955" s="9">
        <v>58444</v>
      </c>
      <c r="B955" s="10" t="s">
        <v>1998</v>
      </c>
      <c r="C955" s="9">
        <v>58456</v>
      </c>
      <c r="D955" s="10" t="s">
        <v>1999</v>
      </c>
      <c r="E955" s="11" t="s">
        <v>72</v>
      </c>
      <c r="F955" s="10" t="s">
        <v>1056</v>
      </c>
      <c r="G955" s="12" t="s">
        <v>128</v>
      </c>
      <c r="H955" s="11" t="s">
        <v>36</v>
      </c>
      <c r="I955" s="11" t="s">
        <v>30</v>
      </c>
      <c r="J955" s="11" t="s">
        <v>31</v>
      </c>
      <c r="K955" s="11" t="s">
        <v>53</v>
      </c>
      <c r="L955" s="11">
        <v>2</v>
      </c>
      <c r="M955" s="13">
        <v>1.6</v>
      </c>
      <c r="N955" s="13">
        <v>1.6</v>
      </c>
      <c r="O955" s="13">
        <v>1.6</v>
      </c>
      <c r="P955" s="11">
        <v>8</v>
      </c>
      <c r="Q955" s="11">
        <v>2012</v>
      </c>
      <c r="R955" s="14">
        <v>1</v>
      </c>
      <c r="S955" s="10" t="s">
        <v>45</v>
      </c>
      <c r="T955" s="10" t="s">
        <v>700</v>
      </c>
      <c r="U955" s="13">
        <v>17</v>
      </c>
      <c r="V955" s="11">
        <v>2</v>
      </c>
      <c r="W955" s="13">
        <v>262.5</v>
      </c>
    </row>
    <row r="956" spans="1:23" x14ac:dyDescent="0.25">
      <c r="A956" s="9">
        <v>58445</v>
      </c>
      <c r="B956" s="10" t="s">
        <v>2000</v>
      </c>
      <c r="C956" s="9">
        <v>58457</v>
      </c>
      <c r="D956" s="10" t="s">
        <v>2001</v>
      </c>
      <c r="E956" s="11" t="s">
        <v>72</v>
      </c>
      <c r="F956" s="10" t="s">
        <v>1056</v>
      </c>
      <c r="G956" s="12" t="s">
        <v>128</v>
      </c>
      <c r="H956" s="11" t="s">
        <v>36</v>
      </c>
      <c r="I956" s="11" t="s">
        <v>30</v>
      </c>
      <c r="J956" s="11" t="s">
        <v>31</v>
      </c>
      <c r="K956" s="11" t="s">
        <v>53</v>
      </c>
      <c r="L956" s="11">
        <v>2</v>
      </c>
      <c r="M956" s="13">
        <v>1.6</v>
      </c>
      <c r="N956" s="13">
        <v>1.6</v>
      </c>
      <c r="O956" s="13">
        <v>1.6</v>
      </c>
      <c r="P956" s="11">
        <v>8</v>
      </c>
      <c r="Q956" s="11">
        <v>2012</v>
      </c>
      <c r="R956" s="14">
        <v>1</v>
      </c>
      <c r="S956" s="10" t="s">
        <v>45</v>
      </c>
      <c r="T956" s="10" t="s">
        <v>700</v>
      </c>
      <c r="U956" s="13">
        <v>17</v>
      </c>
      <c r="V956" s="11">
        <v>2</v>
      </c>
      <c r="W956" s="13">
        <v>262.5</v>
      </c>
    </row>
    <row r="957" spans="1:23" x14ac:dyDescent="0.25">
      <c r="A957" s="9">
        <v>58446</v>
      </c>
      <c r="B957" s="10" t="s">
        <v>2002</v>
      </c>
      <c r="C957" s="9">
        <v>58458</v>
      </c>
      <c r="D957" s="10" t="s">
        <v>2003</v>
      </c>
      <c r="E957" s="11" t="s">
        <v>72</v>
      </c>
      <c r="F957" s="10" t="s">
        <v>1056</v>
      </c>
      <c r="G957" s="12" t="s">
        <v>128</v>
      </c>
      <c r="H957" s="11" t="s">
        <v>36</v>
      </c>
      <c r="I957" s="11" t="s">
        <v>30</v>
      </c>
      <c r="J957" s="11" t="s">
        <v>31</v>
      </c>
      <c r="K957" s="11" t="s">
        <v>32</v>
      </c>
      <c r="L957" s="11">
        <v>1</v>
      </c>
      <c r="M957" s="13">
        <v>1.6</v>
      </c>
      <c r="N957" s="13">
        <v>1.6</v>
      </c>
      <c r="O957" s="13">
        <v>1.6</v>
      </c>
      <c r="P957" s="11">
        <v>8</v>
      </c>
      <c r="Q957" s="11">
        <v>2012</v>
      </c>
      <c r="R957" s="14">
        <v>1</v>
      </c>
      <c r="S957" s="10" t="s">
        <v>45</v>
      </c>
      <c r="T957" s="10" t="s">
        <v>700</v>
      </c>
      <c r="U957" s="13">
        <v>17</v>
      </c>
      <c r="V957" s="11">
        <v>2</v>
      </c>
      <c r="W957" s="13">
        <v>262.5</v>
      </c>
    </row>
    <row r="958" spans="1:23" x14ac:dyDescent="0.25">
      <c r="A958" s="9">
        <v>58447</v>
      </c>
      <c r="B958" s="10" t="s">
        <v>2004</v>
      </c>
      <c r="C958" s="9">
        <v>58459</v>
      </c>
      <c r="D958" s="10" t="s">
        <v>2005</v>
      </c>
      <c r="E958" s="11" t="s">
        <v>72</v>
      </c>
      <c r="F958" s="10" t="s">
        <v>1056</v>
      </c>
      <c r="G958" s="12" t="s">
        <v>128</v>
      </c>
      <c r="H958" s="11" t="s">
        <v>36</v>
      </c>
      <c r="I958" s="11" t="s">
        <v>30</v>
      </c>
      <c r="J958" s="11" t="s">
        <v>31</v>
      </c>
      <c r="K958" s="11" t="s">
        <v>53</v>
      </c>
      <c r="L958" s="11">
        <v>2</v>
      </c>
      <c r="M958" s="13">
        <v>1.6</v>
      </c>
      <c r="N958" s="13">
        <v>1.6</v>
      </c>
      <c r="O958" s="13">
        <v>1.6</v>
      </c>
      <c r="P958" s="11">
        <v>7</v>
      </c>
      <c r="Q958" s="11">
        <v>2012</v>
      </c>
      <c r="R958" s="14">
        <v>1</v>
      </c>
      <c r="S958" s="10" t="s">
        <v>45</v>
      </c>
      <c r="T958" s="10" t="s">
        <v>700</v>
      </c>
      <c r="U958" s="13">
        <v>17</v>
      </c>
      <c r="V958" s="11">
        <v>2</v>
      </c>
      <c r="W958" s="13">
        <v>262.5</v>
      </c>
    </row>
    <row r="959" spans="1:23" x14ac:dyDescent="0.25">
      <c r="A959" s="9">
        <v>58448</v>
      </c>
      <c r="B959" s="10" t="s">
        <v>2006</v>
      </c>
      <c r="C959" s="9">
        <v>58460</v>
      </c>
      <c r="D959" s="10" t="s">
        <v>2007</v>
      </c>
      <c r="E959" s="11" t="s">
        <v>72</v>
      </c>
      <c r="F959" s="10" t="s">
        <v>1056</v>
      </c>
      <c r="G959" s="12" t="s">
        <v>128</v>
      </c>
      <c r="H959" s="11" t="s">
        <v>36</v>
      </c>
      <c r="I959" s="11" t="s">
        <v>30</v>
      </c>
      <c r="J959" s="11" t="s">
        <v>31</v>
      </c>
      <c r="K959" s="11" t="s">
        <v>53</v>
      </c>
      <c r="L959" s="11">
        <v>2</v>
      </c>
      <c r="M959" s="13">
        <v>1.6</v>
      </c>
      <c r="N959" s="13">
        <v>1.6</v>
      </c>
      <c r="O959" s="13">
        <v>1.6</v>
      </c>
      <c r="P959" s="11">
        <v>8</v>
      </c>
      <c r="Q959" s="11">
        <v>2012</v>
      </c>
      <c r="R959" s="14">
        <v>1</v>
      </c>
      <c r="S959" s="10" t="s">
        <v>45</v>
      </c>
      <c r="T959" s="10" t="s">
        <v>700</v>
      </c>
      <c r="U959" s="13">
        <v>17</v>
      </c>
      <c r="V959" s="11">
        <v>2</v>
      </c>
      <c r="W959" s="13">
        <v>262.5</v>
      </c>
    </row>
    <row r="960" spans="1:23" x14ac:dyDescent="0.25">
      <c r="A960" s="9">
        <v>58449</v>
      </c>
      <c r="B960" s="10" t="s">
        <v>2008</v>
      </c>
      <c r="C960" s="9">
        <v>58461</v>
      </c>
      <c r="D960" s="10" t="s">
        <v>2009</v>
      </c>
      <c r="E960" s="11" t="s">
        <v>72</v>
      </c>
      <c r="F960" s="10" t="s">
        <v>1542</v>
      </c>
      <c r="G960" s="12" t="s">
        <v>128</v>
      </c>
      <c r="H960" s="11" t="s">
        <v>36</v>
      </c>
      <c r="I960" s="11" t="s">
        <v>30</v>
      </c>
      <c r="J960" s="11" t="s">
        <v>31</v>
      </c>
      <c r="K960" s="11" t="s">
        <v>53</v>
      </c>
      <c r="L960" s="11">
        <v>2</v>
      </c>
      <c r="M960" s="13">
        <v>1.6</v>
      </c>
      <c r="N960" s="13">
        <v>1.6</v>
      </c>
      <c r="O960" s="13">
        <v>1.6</v>
      </c>
      <c r="P960" s="11">
        <v>5</v>
      </c>
      <c r="Q960" s="11">
        <v>2012</v>
      </c>
      <c r="R960" s="14">
        <v>1</v>
      </c>
      <c r="S960" s="10" t="s">
        <v>45</v>
      </c>
      <c r="T960" s="10" t="s">
        <v>700</v>
      </c>
      <c r="U960" s="13">
        <v>17</v>
      </c>
      <c r="V960" s="11">
        <v>2</v>
      </c>
      <c r="W960" s="13">
        <v>262.5</v>
      </c>
    </row>
    <row r="961" spans="1:23" x14ac:dyDescent="0.25">
      <c r="A961" s="9">
        <v>57421</v>
      </c>
      <c r="B961" s="10" t="s">
        <v>1879</v>
      </c>
      <c r="C961" s="9">
        <v>58464</v>
      </c>
      <c r="D961" s="10" t="s">
        <v>2010</v>
      </c>
      <c r="E961" s="11" t="s">
        <v>448</v>
      </c>
      <c r="F961" s="10" t="s">
        <v>1381</v>
      </c>
      <c r="G961" s="12" t="s">
        <v>2011</v>
      </c>
      <c r="H961" s="11" t="s">
        <v>36</v>
      </c>
      <c r="I961" s="11" t="s">
        <v>30</v>
      </c>
      <c r="J961" s="11" t="s">
        <v>31</v>
      </c>
      <c r="K961" s="11" t="s">
        <v>53</v>
      </c>
      <c r="L961" s="11">
        <v>2</v>
      </c>
      <c r="M961" s="13">
        <v>9.9</v>
      </c>
      <c r="N961" s="13">
        <v>9.9</v>
      </c>
      <c r="O961" s="13">
        <v>9.9</v>
      </c>
      <c r="P961" s="11">
        <v>2</v>
      </c>
      <c r="Q961" s="11">
        <v>2014</v>
      </c>
      <c r="R961" s="14">
        <v>6</v>
      </c>
      <c r="S961" s="10" t="s">
        <v>54</v>
      </c>
      <c r="T961" s="10" t="s">
        <v>2012</v>
      </c>
      <c r="U961" s="13">
        <v>19</v>
      </c>
      <c r="V961" s="11">
        <v>1</v>
      </c>
      <c r="W961" s="13">
        <v>262.39999999999998</v>
      </c>
    </row>
    <row r="962" spans="1:23" x14ac:dyDescent="0.25">
      <c r="A962" s="9">
        <v>57421</v>
      </c>
      <c r="B962" s="10" t="s">
        <v>1879</v>
      </c>
      <c r="C962" s="9">
        <v>58465</v>
      </c>
      <c r="D962" s="10" t="s">
        <v>2013</v>
      </c>
      <c r="E962" s="11" t="s">
        <v>448</v>
      </c>
      <c r="F962" s="10" t="s">
        <v>1381</v>
      </c>
      <c r="G962" s="12" t="s">
        <v>2014</v>
      </c>
      <c r="H962" s="11" t="s">
        <v>36</v>
      </c>
      <c r="I962" s="11" t="s">
        <v>30</v>
      </c>
      <c r="J962" s="11" t="s">
        <v>31</v>
      </c>
      <c r="K962" s="11" t="s">
        <v>53</v>
      </c>
      <c r="L962" s="11">
        <v>2</v>
      </c>
      <c r="M962" s="13">
        <v>9.9</v>
      </c>
      <c r="N962" s="13">
        <v>9.9</v>
      </c>
      <c r="O962" s="13">
        <v>9.9</v>
      </c>
      <c r="P962" s="11">
        <v>2</v>
      </c>
      <c r="Q962" s="11">
        <v>2014</v>
      </c>
      <c r="R962" s="14">
        <v>6</v>
      </c>
      <c r="S962" s="10" t="s">
        <v>54</v>
      </c>
      <c r="T962" s="10" t="s">
        <v>2012</v>
      </c>
      <c r="U962" s="13">
        <v>19</v>
      </c>
      <c r="V962" s="11">
        <v>1</v>
      </c>
      <c r="W962" s="13">
        <v>262.39999999999998</v>
      </c>
    </row>
    <row r="963" spans="1:23" x14ac:dyDescent="0.25">
      <c r="A963" s="9">
        <v>58461</v>
      </c>
      <c r="B963" s="10" t="s">
        <v>2015</v>
      </c>
      <c r="C963" s="9">
        <v>58474</v>
      </c>
      <c r="D963" s="10" t="s">
        <v>2016</v>
      </c>
      <c r="E963" s="11" t="s">
        <v>407</v>
      </c>
      <c r="F963" s="10" t="s">
        <v>2017</v>
      </c>
      <c r="G963" s="12" t="s">
        <v>1464</v>
      </c>
      <c r="H963" s="11" t="s">
        <v>36</v>
      </c>
      <c r="I963" s="11" t="s">
        <v>30</v>
      </c>
      <c r="J963" s="11" t="s">
        <v>31</v>
      </c>
      <c r="K963" s="11" t="s">
        <v>53</v>
      </c>
      <c r="L963" s="11">
        <v>2</v>
      </c>
      <c r="M963" s="13">
        <v>249.8</v>
      </c>
      <c r="N963" s="13">
        <v>249.8</v>
      </c>
      <c r="O963" s="13">
        <v>249.8</v>
      </c>
      <c r="P963" s="11">
        <v>12</v>
      </c>
      <c r="Q963" s="11">
        <v>2013</v>
      </c>
      <c r="R963" s="14">
        <v>135</v>
      </c>
      <c r="S963" s="10" t="s">
        <v>45</v>
      </c>
      <c r="T963" s="10" t="s">
        <v>2018</v>
      </c>
      <c r="U963" s="13">
        <v>24</v>
      </c>
      <c r="V963" s="11">
        <v>2</v>
      </c>
      <c r="W963" s="13">
        <v>328</v>
      </c>
    </row>
    <row r="964" spans="1:23" x14ac:dyDescent="0.25">
      <c r="A964" s="9">
        <v>58488</v>
      </c>
      <c r="B964" s="10" t="s">
        <v>2019</v>
      </c>
      <c r="C964" s="9">
        <v>58511</v>
      </c>
      <c r="D964" s="10" t="s">
        <v>2020</v>
      </c>
      <c r="E964" s="11" t="s">
        <v>26</v>
      </c>
      <c r="F964" s="10" t="s">
        <v>2021</v>
      </c>
      <c r="G964" s="12" t="s">
        <v>2022</v>
      </c>
      <c r="H964" s="11" t="s">
        <v>36</v>
      </c>
      <c r="I964" s="11" t="s">
        <v>30</v>
      </c>
      <c r="J964" s="11" t="s">
        <v>31</v>
      </c>
      <c r="K964" s="11" t="s">
        <v>53</v>
      </c>
      <c r="L964" s="11">
        <v>2</v>
      </c>
      <c r="M964" s="13">
        <v>0.9</v>
      </c>
      <c r="N964" s="13">
        <v>0.9</v>
      </c>
      <c r="O964" s="13">
        <v>0.9</v>
      </c>
      <c r="P964" s="11">
        <v>10</v>
      </c>
      <c r="Q964" s="11">
        <v>2009</v>
      </c>
      <c r="R964" s="14">
        <v>1</v>
      </c>
      <c r="S964" s="10" t="s">
        <v>37</v>
      </c>
      <c r="T964" s="10" t="s">
        <v>38</v>
      </c>
      <c r="U964" s="13">
        <v>15.1</v>
      </c>
      <c r="V964" s="11">
        <v>3</v>
      </c>
      <c r="W964" s="13">
        <v>240</v>
      </c>
    </row>
    <row r="965" spans="1:23" x14ac:dyDescent="0.25">
      <c r="A965" s="9">
        <v>58488</v>
      </c>
      <c r="B965" s="10" t="s">
        <v>2019</v>
      </c>
      <c r="C965" s="9">
        <v>58511</v>
      </c>
      <c r="D965" s="10" t="s">
        <v>2020</v>
      </c>
      <c r="E965" s="11" t="s">
        <v>26</v>
      </c>
      <c r="F965" s="10" t="s">
        <v>2021</v>
      </c>
      <c r="G965" s="12" t="s">
        <v>2023</v>
      </c>
      <c r="H965" s="11" t="s">
        <v>36</v>
      </c>
      <c r="I965" s="11" t="s">
        <v>30</v>
      </c>
      <c r="J965" s="11" t="s">
        <v>31</v>
      </c>
      <c r="K965" s="11" t="s">
        <v>53</v>
      </c>
      <c r="L965" s="11">
        <v>2</v>
      </c>
      <c r="M965" s="13">
        <v>0.9</v>
      </c>
      <c r="N965" s="13">
        <v>0.9</v>
      </c>
      <c r="O965" s="13">
        <v>0.9</v>
      </c>
      <c r="P965" s="11">
        <v>9</v>
      </c>
      <c r="Q965" s="11">
        <v>2013</v>
      </c>
      <c r="R965" s="14">
        <v>1</v>
      </c>
      <c r="S965" s="10" t="s">
        <v>108</v>
      </c>
      <c r="T965" s="10" t="s">
        <v>109</v>
      </c>
      <c r="U965" s="13">
        <v>15.1</v>
      </c>
      <c r="V965" s="11">
        <v>3</v>
      </c>
      <c r="W965" s="13">
        <v>240</v>
      </c>
    </row>
    <row r="966" spans="1:23" x14ac:dyDescent="0.25">
      <c r="A966" s="9">
        <v>58488</v>
      </c>
      <c r="B966" s="10" t="s">
        <v>2019</v>
      </c>
      <c r="C966" s="9">
        <v>58511</v>
      </c>
      <c r="D966" s="10" t="s">
        <v>2020</v>
      </c>
      <c r="E966" s="11" t="s">
        <v>26</v>
      </c>
      <c r="F966" s="10" t="s">
        <v>2021</v>
      </c>
      <c r="G966" s="12" t="s">
        <v>2024</v>
      </c>
      <c r="H966" s="11" t="s">
        <v>36</v>
      </c>
      <c r="I966" s="11" t="s">
        <v>30</v>
      </c>
      <c r="J966" s="11" t="s">
        <v>31</v>
      </c>
      <c r="K966" s="11" t="s">
        <v>53</v>
      </c>
      <c r="L966" s="11">
        <v>2</v>
      </c>
      <c r="M966" s="13">
        <v>0.1</v>
      </c>
      <c r="N966" s="13">
        <v>0.1</v>
      </c>
      <c r="O966" s="13">
        <v>0.1</v>
      </c>
      <c r="P966" s="11">
        <v>9</v>
      </c>
      <c r="Q966" s="11">
        <v>2008</v>
      </c>
      <c r="R966" s="14">
        <v>1</v>
      </c>
      <c r="S966" s="10" t="s">
        <v>2025</v>
      </c>
      <c r="T966" s="10" t="s">
        <v>2026</v>
      </c>
      <c r="U966" s="13">
        <v>15.1</v>
      </c>
      <c r="V966" s="11">
        <v>3</v>
      </c>
      <c r="W966" s="13">
        <v>120</v>
      </c>
    </row>
    <row r="967" spans="1:23" x14ac:dyDescent="0.25">
      <c r="A967" s="9">
        <v>58520</v>
      </c>
      <c r="B967" s="10" t="s">
        <v>2027</v>
      </c>
      <c r="C967" s="9">
        <v>58548</v>
      </c>
      <c r="D967" s="10" t="s">
        <v>2028</v>
      </c>
      <c r="E967" s="11" t="s">
        <v>42</v>
      </c>
      <c r="F967" s="10" t="s">
        <v>1823</v>
      </c>
      <c r="G967" s="12" t="s">
        <v>467</v>
      </c>
      <c r="H967" s="11" t="s">
        <v>36</v>
      </c>
      <c r="I967" s="11" t="s">
        <v>30</v>
      </c>
      <c r="J967" s="11" t="s">
        <v>31</v>
      </c>
      <c r="K967" s="11" t="s">
        <v>53</v>
      </c>
      <c r="L967" s="11">
        <v>2</v>
      </c>
      <c r="M967" s="13">
        <v>2</v>
      </c>
      <c r="N967" s="13">
        <v>2</v>
      </c>
      <c r="O967" s="13">
        <v>2</v>
      </c>
      <c r="P967" s="11">
        <v>10</v>
      </c>
      <c r="Q967" s="11">
        <v>2013</v>
      </c>
      <c r="R967" s="14">
        <v>1</v>
      </c>
      <c r="S967" s="10" t="s">
        <v>1532</v>
      </c>
      <c r="T967" s="10" t="s">
        <v>2029</v>
      </c>
      <c r="U967" s="13">
        <v>16.8</v>
      </c>
      <c r="V967" s="11">
        <v>3</v>
      </c>
      <c r="W967" s="13">
        <v>262.39999999999998</v>
      </c>
    </row>
    <row r="968" spans="1:23" x14ac:dyDescent="0.25">
      <c r="A968" s="9">
        <v>58520</v>
      </c>
      <c r="B968" s="10" t="s">
        <v>2027</v>
      </c>
      <c r="C968" s="9">
        <v>58548</v>
      </c>
      <c r="D968" s="10" t="s">
        <v>2028</v>
      </c>
      <c r="E968" s="11" t="s">
        <v>42</v>
      </c>
      <c r="F968" s="10" t="s">
        <v>1823</v>
      </c>
      <c r="G968" s="12" t="s">
        <v>1860</v>
      </c>
      <c r="H968" s="11" t="s">
        <v>36</v>
      </c>
      <c r="I968" s="11" t="s">
        <v>30</v>
      </c>
      <c r="J968" s="11" t="s">
        <v>31</v>
      </c>
      <c r="K968" s="11" t="s">
        <v>53</v>
      </c>
      <c r="L968" s="11">
        <v>2</v>
      </c>
      <c r="M968" s="13">
        <v>2</v>
      </c>
      <c r="N968" s="13">
        <v>2</v>
      </c>
      <c r="O968" s="13">
        <v>2</v>
      </c>
      <c r="P968" s="11">
        <v>10</v>
      </c>
      <c r="Q968" s="11">
        <v>2013</v>
      </c>
      <c r="R968" s="14">
        <v>1</v>
      </c>
      <c r="S968" s="10" t="s">
        <v>1532</v>
      </c>
      <c r="T968" s="10" t="s">
        <v>2029</v>
      </c>
      <c r="U968" s="13">
        <v>16.8</v>
      </c>
      <c r="V968" s="11">
        <v>3</v>
      </c>
      <c r="W968" s="13">
        <v>262.39999999999998</v>
      </c>
    </row>
    <row r="969" spans="1:23" x14ac:dyDescent="0.25">
      <c r="A969" s="9">
        <v>58520</v>
      </c>
      <c r="B969" s="10" t="s">
        <v>2027</v>
      </c>
      <c r="C969" s="9">
        <v>58548</v>
      </c>
      <c r="D969" s="10" t="s">
        <v>2028</v>
      </c>
      <c r="E969" s="11" t="s">
        <v>42</v>
      </c>
      <c r="F969" s="10" t="s">
        <v>1823</v>
      </c>
      <c r="G969" s="12" t="s">
        <v>85</v>
      </c>
      <c r="H969" s="11" t="s">
        <v>36</v>
      </c>
      <c r="I969" s="11" t="s">
        <v>30</v>
      </c>
      <c r="J969" s="11" t="s">
        <v>31</v>
      </c>
      <c r="K969" s="11" t="s">
        <v>53</v>
      </c>
      <c r="L969" s="11">
        <v>2</v>
      </c>
      <c r="M969" s="13">
        <v>2</v>
      </c>
      <c r="N969" s="13">
        <v>2</v>
      </c>
      <c r="O969" s="13">
        <v>2</v>
      </c>
      <c r="P969" s="11">
        <v>10</v>
      </c>
      <c r="Q969" s="11">
        <v>2013</v>
      </c>
      <c r="R969" s="14">
        <v>1</v>
      </c>
      <c r="S969" s="10" t="s">
        <v>1532</v>
      </c>
      <c r="T969" s="10" t="s">
        <v>2029</v>
      </c>
      <c r="U969" s="13">
        <v>16.8</v>
      </c>
      <c r="V969" s="11">
        <v>3</v>
      </c>
      <c r="W969" s="13">
        <v>262.39999999999998</v>
      </c>
    </row>
    <row r="970" spans="1:23" x14ac:dyDescent="0.25">
      <c r="A970" s="9">
        <v>58520</v>
      </c>
      <c r="B970" s="10" t="s">
        <v>2027</v>
      </c>
      <c r="C970" s="9">
        <v>58548</v>
      </c>
      <c r="D970" s="10" t="s">
        <v>2028</v>
      </c>
      <c r="E970" s="11" t="s">
        <v>42</v>
      </c>
      <c r="F970" s="10" t="s">
        <v>1823</v>
      </c>
      <c r="G970" s="12" t="s">
        <v>88</v>
      </c>
      <c r="H970" s="11" t="s">
        <v>36</v>
      </c>
      <c r="I970" s="11" t="s">
        <v>30</v>
      </c>
      <c r="J970" s="11" t="s">
        <v>31</v>
      </c>
      <c r="K970" s="11" t="s">
        <v>53</v>
      </c>
      <c r="L970" s="11">
        <v>2</v>
      </c>
      <c r="M970" s="13">
        <v>2</v>
      </c>
      <c r="N970" s="13">
        <v>2</v>
      </c>
      <c r="O970" s="13">
        <v>2</v>
      </c>
      <c r="P970" s="11">
        <v>10</v>
      </c>
      <c r="Q970" s="11">
        <v>2013</v>
      </c>
      <c r="R970" s="14">
        <v>1</v>
      </c>
      <c r="S970" s="10" t="s">
        <v>1532</v>
      </c>
      <c r="T970" s="10" t="s">
        <v>2029</v>
      </c>
      <c r="U970" s="13">
        <v>16.8</v>
      </c>
      <c r="V970" s="11">
        <v>3</v>
      </c>
      <c r="W970" s="13">
        <v>262.39999999999998</v>
      </c>
    </row>
    <row r="971" spans="1:23" x14ac:dyDescent="0.25">
      <c r="A971" s="9">
        <v>15248</v>
      </c>
      <c r="B971" s="10" t="s">
        <v>797</v>
      </c>
      <c r="C971" s="9">
        <v>58571</v>
      </c>
      <c r="D971" s="10" t="s">
        <v>2030</v>
      </c>
      <c r="E971" s="11" t="s">
        <v>170</v>
      </c>
      <c r="F971" s="10" t="s">
        <v>604</v>
      </c>
      <c r="G971" s="12" t="s">
        <v>128</v>
      </c>
      <c r="H971" s="11" t="s">
        <v>36</v>
      </c>
      <c r="I971" s="11" t="s">
        <v>30</v>
      </c>
      <c r="J971" s="11" t="s">
        <v>31</v>
      </c>
      <c r="K971" s="11" t="s">
        <v>32</v>
      </c>
      <c r="L971" s="11">
        <v>1</v>
      </c>
      <c r="M971" s="13">
        <v>266.8</v>
      </c>
      <c r="N971" s="13">
        <v>266.8</v>
      </c>
      <c r="O971" s="13">
        <v>266.8</v>
      </c>
      <c r="P971" s="11">
        <v>12</v>
      </c>
      <c r="Q971" s="11">
        <v>2014</v>
      </c>
      <c r="R971" s="14">
        <v>116</v>
      </c>
      <c r="S971" s="10" t="s">
        <v>172</v>
      </c>
      <c r="T971" s="10" t="s">
        <v>1344</v>
      </c>
      <c r="U971" s="13">
        <v>22.3</v>
      </c>
      <c r="V971" s="11">
        <v>2</v>
      </c>
      <c r="W971" s="13">
        <v>262.39999999999998</v>
      </c>
    </row>
    <row r="972" spans="1:23" x14ac:dyDescent="0.25">
      <c r="A972" s="9">
        <v>58539</v>
      </c>
      <c r="B972" s="10" t="s">
        <v>2031</v>
      </c>
      <c r="C972" s="9">
        <v>58580</v>
      </c>
      <c r="D972" s="10" t="s">
        <v>2031</v>
      </c>
      <c r="E972" s="11" t="s">
        <v>462</v>
      </c>
      <c r="F972" s="10" t="s">
        <v>744</v>
      </c>
      <c r="G972" s="12" t="s">
        <v>128</v>
      </c>
      <c r="H972" s="11" t="s">
        <v>36</v>
      </c>
      <c r="I972" s="11" t="s">
        <v>30</v>
      </c>
      <c r="J972" s="11" t="s">
        <v>31</v>
      </c>
      <c r="K972" s="11" t="s">
        <v>53</v>
      </c>
      <c r="L972" s="11">
        <v>2</v>
      </c>
      <c r="M972" s="13">
        <v>74.8</v>
      </c>
      <c r="N972" s="13">
        <v>74.8</v>
      </c>
      <c r="O972" s="13">
        <v>74.8</v>
      </c>
      <c r="P972" s="11">
        <v>12</v>
      </c>
      <c r="Q972" s="11">
        <v>2013</v>
      </c>
      <c r="R972" s="14">
        <v>44</v>
      </c>
      <c r="S972" s="10" t="s">
        <v>45</v>
      </c>
      <c r="T972" s="10" t="s">
        <v>1311</v>
      </c>
      <c r="U972" s="13">
        <v>16.8</v>
      </c>
      <c r="V972" s="11">
        <v>3</v>
      </c>
      <c r="W972" s="13">
        <v>262.39999999999998</v>
      </c>
    </row>
    <row r="973" spans="1:23" x14ac:dyDescent="0.25">
      <c r="A973" s="9">
        <v>58545</v>
      </c>
      <c r="B973" s="10" t="s">
        <v>2032</v>
      </c>
      <c r="C973" s="9">
        <v>58587</v>
      </c>
      <c r="D973" s="10" t="s">
        <v>2032</v>
      </c>
      <c r="E973" s="11" t="s">
        <v>462</v>
      </c>
      <c r="F973" s="10" t="s">
        <v>1963</v>
      </c>
      <c r="G973" s="12" t="s">
        <v>128</v>
      </c>
      <c r="H973" s="11" t="s">
        <v>36</v>
      </c>
      <c r="I973" s="11" t="s">
        <v>30</v>
      </c>
      <c r="J973" s="11" t="s">
        <v>31</v>
      </c>
      <c r="K973" s="11" t="s">
        <v>53</v>
      </c>
      <c r="L973" s="11">
        <v>2</v>
      </c>
      <c r="M973" s="13">
        <v>100.3</v>
      </c>
      <c r="N973" s="13">
        <v>100.3</v>
      </c>
      <c r="O973" s="13">
        <v>100.3</v>
      </c>
      <c r="P973" s="11">
        <v>11</v>
      </c>
      <c r="Q973" s="11">
        <v>2013</v>
      </c>
      <c r="R973" s="14">
        <v>59</v>
      </c>
      <c r="S973" s="10" t="s">
        <v>45</v>
      </c>
      <c r="T973" s="10" t="s">
        <v>1311</v>
      </c>
      <c r="U973" s="13">
        <v>16.8</v>
      </c>
      <c r="V973" s="11">
        <v>3</v>
      </c>
      <c r="W973" s="13">
        <v>262.5</v>
      </c>
    </row>
    <row r="974" spans="1:23" x14ac:dyDescent="0.25">
      <c r="A974" s="9">
        <v>58551</v>
      </c>
      <c r="B974" s="10" t="s">
        <v>2033</v>
      </c>
      <c r="C974" s="9">
        <v>58594</v>
      </c>
      <c r="D974" s="10" t="s">
        <v>2033</v>
      </c>
      <c r="E974" s="11" t="s">
        <v>152</v>
      </c>
      <c r="F974" s="10" t="s">
        <v>1655</v>
      </c>
      <c r="G974" s="12" t="s">
        <v>128</v>
      </c>
      <c r="H974" s="11" t="s">
        <v>36</v>
      </c>
      <c r="I974" s="11" t="s">
        <v>30</v>
      </c>
      <c r="J974" s="11" t="s">
        <v>31</v>
      </c>
      <c r="K974" s="11" t="s">
        <v>53</v>
      </c>
      <c r="L974" s="11">
        <v>2</v>
      </c>
      <c r="M974" s="13">
        <v>74.8</v>
      </c>
      <c r="N974" s="13">
        <v>74.8</v>
      </c>
      <c r="O974" s="13">
        <v>74.8</v>
      </c>
      <c r="P974" s="11">
        <v>10</v>
      </c>
      <c r="Q974" s="11">
        <v>2013</v>
      </c>
      <c r="R974" s="14">
        <v>44</v>
      </c>
      <c r="S974" s="10" t="s">
        <v>45</v>
      </c>
      <c r="T974" s="10" t="s">
        <v>1311</v>
      </c>
      <c r="U974" s="13">
        <v>16.8</v>
      </c>
      <c r="V974" s="11">
        <v>3</v>
      </c>
      <c r="W974" s="13">
        <v>262.5</v>
      </c>
    </row>
    <row r="975" spans="1:23" x14ac:dyDescent="0.25">
      <c r="A975" s="9">
        <v>56215</v>
      </c>
      <c r="B975" s="10" t="s">
        <v>712</v>
      </c>
      <c r="C975" s="9">
        <v>58596</v>
      </c>
      <c r="D975" s="10" t="s">
        <v>2034</v>
      </c>
      <c r="E975" s="11" t="s">
        <v>317</v>
      </c>
      <c r="F975" s="10" t="s">
        <v>391</v>
      </c>
      <c r="G975" s="12" t="s">
        <v>2035</v>
      </c>
      <c r="H975" s="11" t="s">
        <v>36</v>
      </c>
      <c r="I975" s="11" t="s">
        <v>30</v>
      </c>
      <c r="J975" s="11" t="s">
        <v>31</v>
      </c>
      <c r="K975" s="11" t="s">
        <v>53</v>
      </c>
      <c r="L975" s="11">
        <v>2</v>
      </c>
      <c r="M975" s="13">
        <v>211.2</v>
      </c>
      <c r="N975" s="13">
        <v>211.2</v>
      </c>
      <c r="O975" s="13">
        <v>211.2</v>
      </c>
      <c r="P975" s="11">
        <v>12</v>
      </c>
      <c r="Q975" s="11">
        <v>2014</v>
      </c>
      <c r="R975" s="14">
        <v>118</v>
      </c>
      <c r="S975" s="10" t="s">
        <v>45</v>
      </c>
      <c r="T975" s="10" t="s">
        <v>1311</v>
      </c>
      <c r="U975" s="13">
        <v>16.3</v>
      </c>
      <c r="V975" s="11">
        <v>3</v>
      </c>
      <c r="W975" s="13">
        <v>262.39999999999998</v>
      </c>
    </row>
    <row r="976" spans="1:23" x14ac:dyDescent="0.25">
      <c r="A976" s="9">
        <v>58565</v>
      </c>
      <c r="B976" s="10" t="s">
        <v>2036</v>
      </c>
      <c r="C976" s="9">
        <v>58608</v>
      </c>
      <c r="D976" s="10" t="s">
        <v>2037</v>
      </c>
      <c r="E976" s="11" t="s">
        <v>776</v>
      </c>
      <c r="F976" s="10" t="s">
        <v>672</v>
      </c>
      <c r="G976" s="12" t="s">
        <v>2038</v>
      </c>
      <c r="H976" s="11" t="s">
        <v>36</v>
      </c>
      <c r="I976" s="11" t="s">
        <v>30</v>
      </c>
      <c r="J976" s="11" t="s">
        <v>31</v>
      </c>
      <c r="K976" s="11" t="s">
        <v>53</v>
      </c>
      <c r="L976" s="11">
        <v>2</v>
      </c>
      <c r="M976" s="13">
        <v>8.5</v>
      </c>
      <c r="N976" s="13">
        <v>8.5</v>
      </c>
      <c r="O976" s="13">
        <v>8.5</v>
      </c>
      <c r="P976" s="11">
        <v>12</v>
      </c>
      <c r="Q976" s="11">
        <v>2014</v>
      </c>
      <c r="R976" s="14">
        <v>3</v>
      </c>
      <c r="S976" s="10" t="s">
        <v>45</v>
      </c>
      <c r="T976" s="10" t="s">
        <v>1969</v>
      </c>
      <c r="U976" s="13">
        <v>19</v>
      </c>
      <c r="V976" s="11">
        <v>2</v>
      </c>
      <c r="W976" s="13">
        <v>279</v>
      </c>
    </row>
    <row r="977" spans="1:23" x14ac:dyDescent="0.25">
      <c r="A977" s="9">
        <v>58565</v>
      </c>
      <c r="B977" s="10" t="s">
        <v>2036</v>
      </c>
      <c r="C977" s="9">
        <v>58608</v>
      </c>
      <c r="D977" s="10" t="s">
        <v>2037</v>
      </c>
      <c r="E977" s="11" t="s">
        <v>776</v>
      </c>
      <c r="F977" s="10" t="s">
        <v>672</v>
      </c>
      <c r="G977" s="12" t="s">
        <v>2039</v>
      </c>
      <c r="H977" s="11" t="s">
        <v>36</v>
      </c>
      <c r="I977" s="11" t="s">
        <v>30</v>
      </c>
      <c r="J977" s="11" t="s">
        <v>31</v>
      </c>
      <c r="K977" s="11" t="s">
        <v>53</v>
      </c>
      <c r="L977" s="11">
        <v>2</v>
      </c>
      <c r="M977" s="13">
        <v>25.7</v>
      </c>
      <c r="N977" s="13">
        <v>25.7</v>
      </c>
      <c r="O977" s="13">
        <v>25.7</v>
      </c>
      <c r="P977" s="11">
        <v>9</v>
      </c>
      <c r="Q977" s="11">
        <v>2015</v>
      </c>
      <c r="R977" s="14">
        <v>9</v>
      </c>
      <c r="S977" s="10" t="s">
        <v>45</v>
      </c>
      <c r="T977" s="10" t="s">
        <v>1969</v>
      </c>
      <c r="U977" s="13">
        <v>19</v>
      </c>
      <c r="V977" s="11">
        <v>2</v>
      </c>
      <c r="W977" s="13">
        <v>279</v>
      </c>
    </row>
    <row r="978" spans="1:23" x14ac:dyDescent="0.25">
      <c r="A978" s="9">
        <v>58574</v>
      </c>
      <c r="B978" s="10" t="s">
        <v>2040</v>
      </c>
      <c r="C978" s="9">
        <v>58620</v>
      </c>
      <c r="D978" s="10" t="s">
        <v>2041</v>
      </c>
      <c r="E978" s="11" t="s">
        <v>776</v>
      </c>
      <c r="F978" s="10" t="s">
        <v>1581</v>
      </c>
      <c r="G978" s="12" t="s">
        <v>128</v>
      </c>
      <c r="H978" s="11" t="s">
        <v>36</v>
      </c>
      <c r="I978" s="11" t="s">
        <v>30</v>
      </c>
      <c r="J978" s="11" t="s">
        <v>31</v>
      </c>
      <c r="K978" s="11" t="s">
        <v>53</v>
      </c>
      <c r="L978" s="11">
        <v>2</v>
      </c>
      <c r="M978" s="13">
        <v>22.8</v>
      </c>
      <c r="N978" s="13">
        <v>22.8</v>
      </c>
      <c r="O978" s="13">
        <v>22.8</v>
      </c>
      <c r="P978" s="11">
        <v>11</v>
      </c>
      <c r="Q978" s="11">
        <v>2017</v>
      </c>
      <c r="R978" s="14">
        <v>8</v>
      </c>
      <c r="S978" s="10" t="s">
        <v>45</v>
      </c>
      <c r="T978" s="10" t="s">
        <v>1969</v>
      </c>
      <c r="U978" s="13">
        <v>19</v>
      </c>
      <c r="V978" s="11">
        <v>2</v>
      </c>
      <c r="W978" s="13">
        <v>279</v>
      </c>
    </row>
    <row r="979" spans="1:23" x14ac:dyDescent="0.25">
      <c r="A979" s="9">
        <v>57365</v>
      </c>
      <c r="B979" s="10" t="s">
        <v>2042</v>
      </c>
      <c r="C979" s="9">
        <v>58630</v>
      </c>
      <c r="D979" s="10" t="s">
        <v>2043</v>
      </c>
      <c r="E979" s="11" t="s">
        <v>588</v>
      </c>
      <c r="F979" s="10" t="s">
        <v>416</v>
      </c>
      <c r="G979" s="12" t="s">
        <v>2044</v>
      </c>
      <c r="H979" s="11" t="s">
        <v>36</v>
      </c>
      <c r="I979" s="11" t="s">
        <v>30</v>
      </c>
      <c r="J979" s="11" t="s">
        <v>31</v>
      </c>
      <c r="K979" s="11" t="s">
        <v>53</v>
      </c>
      <c r="L979" s="11">
        <v>2</v>
      </c>
      <c r="M979" s="13">
        <v>3.4</v>
      </c>
      <c r="N979" s="13">
        <v>3.4</v>
      </c>
      <c r="O979" s="13">
        <v>3.4</v>
      </c>
      <c r="P979" s="11">
        <v>12</v>
      </c>
      <c r="Q979" s="11">
        <v>2013</v>
      </c>
      <c r="R979" s="14">
        <v>2</v>
      </c>
      <c r="S979" s="10" t="s">
        <v>541</v>
      </c>
      <c r="T979" s="10" t="s">
        <v>1417</v>
      </c>
      <c r="U979" s="13">
        <v>17</v>
      </c>
      <c r="V979" s="11">
        <v>2</v>
      </c>
      <c r="W979" s="13">
        <v>262</v>
      </c>
    </row>
    <row r="980" spans="1:23" x14ac:dyDescent="0.25">
      <c r="A980" s="9">
        <v>59050</v>
      </c>
      <c r="B980" s="10" t="s">
        <v>1408</v>
      </c>
      <c r="C980" s="9">
        <v>58657</v>
      </c>
      <c r="D980" s="10" t="s">
        <v>2045</v>
      </c>
      <c r="E980" s="11" t="s">
        <v>78</v>
      </c>
      <c r="F980" s="10" t="s">
        <v>79</v>
      </c>
      <c r="G980" s="12" t="s">
        <v>128</v>
      </c>
      <c r="H980" s="11" t="s">
        <v>36</v>
      </c>
      <c r="I980" s="11" t="s">
        <v>30</v>
      </c>
      <c r="J980" s="11" t="s">
        <v>31</v>
      </c>
      <c r="K980" s="11" t="s">
        <v>53</v>
      </c>
      <c r="L980" s="11">
        <v>2</v>
      </c>
      <c r="M980" s="13">
        <v>200</v>
      </c>
      <c r="N980" s="13">
        <v>200</v>
      </c>
      <c r="O980" s="13">
        <v>200</v>
      </c>
      <c r="P980" s="11">
        <v>7</v>
      </c>
      <c r="Q980" s="11">
        <v>2016</v>
      </c>
      <c r="R980" s="14">
        <v>100</v>
      </c>
      <c r="S980" s="10" t="s">
        <v>54</v>
      </c>
      <c r="T980" s="10" t="s">
        <v>1263</v>
      </c>
      <c r="U980" s="13">
        <v>16</v>
      </c>
      <c r="V980" s="11">
        <v>3</v>
      </c>
      <c r="W980" s="13">
        <v>262.5</v>
      </c>
    </row>
    <row r="981" spans="1:23" x14ac:dyDescent="0.25">
      <c r="A981" s="9">
        <v>13781</v>
      </c>
      <c r="B981" s="10" t="s">
        <v>1191</v>
      </c>
      <c r="C981" s="9">
        <v>58658</v>
      </c>
      <c r="D981" s="10" t="s">
        <v>2046</v>
      </c>
      <c r="E981" s="11" t="s">
        <v>480</v>
      </c>
      <c r="F981" s="10" t="s">
        <v>2047</v>
      </c>
      <c r="G981" s="12" t="s">
        <v>128</v>
      </c>
      <c r="H981" s="11" t="s">
        <v>36</v>
      </c>
      <c r="I981" s="11" t="s">
        <v>30</v>
      </c>
      <c r="J981" s="11" t="s">
        <v>31</v>
      </c>
      <c r="K981" s="11" t="s">
        <v>32</v>
      </c>
      <c r="L981" s="11">
        <v>1</v>
      </c>
      <c r="M981" s="13">
        <v>200</v>
      </c>
      <c r="N981" s="13">
        <v>195</v>
      </c>
      <c r="O981" s="13">
        <v>195</v>
      </c>
      <c r="P981" s="11">
        <v>12</v>
      </c>
      <c r="Q981" s="11">
        <v>2016</v>
      </c>
      <c r="R981" s="14">
        <v>100</v>
      </c>
      <c r="S981" s="10" t="s">
        <v>54</v>
      </c>
      <c r="T981" s="10" t="s">
        <v>2048</v>
      </c>
      <c r="U981" s="13">
        <v>18</v>
      </c>
      <c r="V981" s="11">
        <v>2</v>
      </c>
      <c r="W981" s="13">
        <v>262</v>
      </c>
    </row>
    <row r="982" spans="1:23" x14ac:dyDescent="0.25">
      <c r="A982" s="9">
        <v>58604</v>
      </c>
      <c r="B982" s="10" t="s">
        <v>2049</v>
      </c>
      <c r="C982" s="9">
        <v>58661</v>
      </c>
      <c r="D982" s="10" t="s">
        <v>2050</v>
      </c>
      <c r="E982" s="11" t="s">
        <v>137</v>
      </c>
      <c r="F982" s="10" t="s">
        <v>1374</v>
      </c>
      <c r="G982" s="12" t="s">
        <v>2051</v>
      </c>
      <c r="H982" s="11" t="s">
        <v>36</v>
      </c>
      <c r="I982" s="11" t="s">
        <v>30</v>
      </c>
      <c r="J982" s="11" t="s">
        <v>31</v>
      </c>
      <c r="K982" s="11" t="s">
        <v>1249</v>
      </c>
      <c r="L982" s="11">
        <v>4</v>
      </c>
      <c r="M982" s="13">
        <v>1.7</v>
      </c>
      <c r="N982" s="13">
        <v>1.7</v>
      </c>
      <c r="O982" s="13">
        <v>1.7</v>
      </c>
      <c r="P982" s="11">
        <v>1</v>
      </c>
      <c r="Q982" s="11">
        <v>2014</v>
      </c>
      <c r="R982" s="14">
        <v>1</v>
      </c>
      <c r="S982" s="10" t="s">
        <v>45</v>
      </c>
      <c r="T982" s="10" t="s">
        <v>1639</v>
      </c>
      <c r="U982" s="13">
        <v>19</v>
      </c>
      <c r="V982" s="11">
        <v>2</v>
      </c>
      <c r="W982" s="13">
        <v>262.39999999999998</v>
      </c>
    </row>
    <row r="983" spans="1:23" x14ac:dyDescent="0.25">
      <c r="A983" s="9">
        <v>58604</v>
      </c>
      <c r="B983" s="10" t="s">
        <v>2049</v>
      </c>
      <c r="C983" s="9">
        <v>58661</v>
      </c>
      <c r="D983" s="10" t="s">
        <v>2050</v>
      </c>
      <c r="E983" s="11" t="s">
        <v>137</v>
      </c>
      <c r="F983" s="10" t="s">
        <v>1374</v>
      </c>
      <c r="G983" s="12" t="s">
        <v>2052</v>
      </c>
      <c r="H983" s="11" t="s">
        <v>36</v>
      </c>
      <c r="I983" s="11" t="s">
        <v>30</v>
      </c>
      <c r="J983" s="11" t="s">
        <v>31</v>
      </c>
      <c r="K983" s="11" t="s">
        <v>1249</v>
      </c>
      <c r="L983" s="11">
        <v>4</v>
      </c>
      <c r="M983" s="13">
        <v>1.7</v>
      </c>
      <c r="N983" s="13">
        <v>1.7</v>
      </c>
      <c r="O983" s="13">
        <v>1.7</v>
      </c>
      <c r="P983" s="11">
        <v>1</v>
      </c>
      <c r="Q983" s="11">
        <v>2014</v>
      </c>
      <c r="R983" s="14">
        <v>1</v>
      </c>
      <c r="S983" s="10" t="s">
        <v>45</v>
      </c>
      <c r="T983" s="10" t="s">
        <v>1639</v>
      </c>
      <c r="U983" s="13">
        <v>19</v>
      </c>
      <c r="V983" s="11">
        <v>2</v>
      </c>
      <c r="W983" s="13">
        <v>262.39999999999998</v>
      </c>
    </row>
    <row r="984" spans="1:23" x14ac:dyDescent="0.25">
      <c r="A984" s="9">
        <v>56990</v>
      </c>
      <c r="B984" s="10" t="s">
        <v>48</v>
      </c>
      <c r="C984" s="9">
        <v>58666</v>
      </c>
      <c r="D984" s="10" t="s">
        <v>2053</v>
      </c>
      <c r="E984" s="11" t="s">
        <v>407</v>
      </c>
      <c r="F984" s="10" t="s">
        <v>2054</v>
      </c>
      <c r="G984" s="12" t="s">
        <v>128</v>
      </c>
      <c r="H984" s="11" t="s">
        <v>36</v>
      </c>
      <c r="I984" s="11" t="s">
        <v>30</v>
      </c>
      <c r="J984" s="11" t="s">
        <v>31</v>
      </c>
      <c r="K984" s="11" t="s">
        <v>53</v>
      </c>
      <c r="L984" s="11">
        <v>2</v>
      </c>
      <c r="M984" s="13">
        <v>50.7</v>
      </c>
      <c r="N984" s="13">
        <v>50.7</v>
      </c>
      <c r="O984" s="13">
        <v>50.7</v>
      </c>
      <c r="P984" s="11">
        <v>12</v>
      </c>
      <c r="Q984" s="11">
        <v>2015</v>
      </c>
      <c r="R984" s="14">
        <v>21</v>
      </c>
      <c r="S984" s="10" t="s">
        <v>172</v>
      </c>
      <c r="T984" s="10" t="s">
        <v>1344</v>
      </c>
      <c r="U984" s="13">
        <v>20.100000000000001</v>
      </c>
      <c r="V984" s="11">
        <v>2</v>
      </c>
      <c r="W984" s="13">
        <v>262.39999999999998</v>
      </c>
    </row>
    <row r="985" spans="1:23" x14ac:dyDescent="0.25">
      <c r="A985" s="9">
        <v>49893</v>
      </c>
      <c r="B985" s="10" t="s">
        <v>634</v>
      </c>
      <c r="C985" s="9">
        <v>58677</v>
      </c>
      <c r="D985" s="10" t="s">
        <v>2055</v>
      </c>
      <c r="E985" s="11" t="s">
        <v>462</v>
      </c>
      <c r="F985" s="10" t="s">
        <v>1505</v>
      </c>
      <c r="G985" s="12" t="s">
        <v>128</v>
      </c>
      <c r="H985" s="11" t="s">
        <v>36</v>
      </c>
      <c r="I985" s="11" t="s">
        <v>30</v>
      </c>
      <c r="J985" s="11" t="s">
        <v>31</v>
      </c>
      <c r="K985" s="11" t="s">
        <v>53</v>
      </c>
      <c r="L985" s="11">
        <v>2</v>
      </c>
      <c r="M985" s="13">
        <v>110.4</v>
      </c>
      <c r="N985" s="13">
        <v>110.4</v>
      </c>
      <c r="O985" s="13">
        <v>110.4</v>
      </c>
      <c r="P985" s="11">
        <v>5</v>
      </c>
      <c r="Q985" s="11">
        <v>2012</v>
      </c>
      <c r="R985" s="14">
        <v>69</v>
      </c>
      <c r="S985" s="10" t="s">
        <v>45</v>
      </c>
      <c r="T985" s="10" t="s">
        <v>1321</v>
      </c>
      <c r="U985" s="13">
        <v>14.5</v>
      </c>
      <c r="V985" s="11">
        <v>2</v>
      </c>
      <c r="W985" s="13">
        <v>328</v>
      </c>
    </row>
    <row r="986" spans="1:23" x14ac:dyDescent="0.25">
      <c r="A986" s="9">
        <v>60453</v>
      </c>
      <c r="B986" s="10" t="s">
        <v>1194</v>
      </c>
      <c r="C986" s="9">
        <v>58681</v>
      </c>
      <c r="D986" s="10" t="s">
        <v>2056</v>
      </c>
      <c r="E986" s="11" t="s">
        <v>317</v>
      </c>
      <c r="F986" s="10" t="s">
        <v>391</v>
      </c>
      <c r="G986" s="12" t="s">
        <v>2057</v>
      </c>
      <c r="H986" s="11" t="s">
        <v>36</v>
      </c>
      <c r="I986" s="11" t="s">
        <v>30</v>
      </c>
      <c r="J986" s="11" t="s">
        <v>31</v>
      </c>
      <c r="K986" s="11" t="s">
        <v>53</v>
      </c>
      <c r="L986" s="11">
        <v>2</v>
      </c>
      <c r="M986" s="13">
        <v>150</v>
      </c>
      <c r="N986" s="13">
        <v>150</v>
      </c>
      <c r="O986" s="13">
        <v>150</v>
      </c>
      <c r="P986" s="11">
        <v>8</v>
      </c>
      <c r="Q986" s="11">
        <v>2015</v>
      </c>
      <c r="R986" s="14">
        <v>75</v>
      </c>
      <c r="S986" s="10" t="s">
        <v>54</v>
      </c>
      <c r="T986" s="10" t="s">
        <v>1263</v>
      </c>
      <c r="U986" s="13">
        <v>16.7</v>
      </c>
      <c r="V986" s="11">
        <v>3</v>
      </c>
      <c r="W986" s="13">
        <v>262.39999999999998</v>
      </c>
    </row>
    <row r="987" spans="1:23" x14ac:dyDescent="0.25">
      <c r="A987" s="9">
        <v>59380</v>
      </c>
      <c r="B987" s="10" t="s">
        <v>1636</v>
      </c>
      <c r="C987" s="9">
        <v>58683</v>
      </c>
      <c r="D987" s="10" t="s">
        <v>2058</v>
      </c>
      <c r="E987" s="11" t="s">
        <v>510</v>
      </c>
      <c r="F987" s="10" t="s">
        <v>2059</v>
      </c>
      <c r="G987" s="12" t="s">
        <v>128</v>
      </c>
      <c r="H987" s="11" t="s">
        <v>36</v>
      </c>
      <c r="I987" s="11" t="s">
        <v>30</v>
      </c>
      <c r="J987" s="11" t="s">
        <v>31</v>
      </c>
      <c r="K987" s="11" t="s">
        <v>53</v>
      </c>
      <c r="L987" s="11">
        <v>2</v>
      </c>
      <c r="M987" s="13">
        <v>150.4</v>
      </c>
      <c r="N987" s="13">
        <v>150.4</v>
      </c>
      <c r="O987" s="13">
        <v>150.4</v>
      </c>
      <c r="P987" s="11">
        <v>6</v>
      </c>
      <c r="Q987" s="11">
        <v>2015</v>
      </c>
      <c r="R987" s="14">
        <v>94</v>
      </c>
      <c r="S987" s="10" t="s">
        <v>45</v>
      </c>
      <c r="T987" s="10" t="s">
        <v>2060</v>
      </c>
      <c r="U987" s="13">
        <v>18</v>
      </c>
      <c r="V987" s="11">
        <v>3</v>
      </c>
      <c r="W987" s="13">
        <v>262.39999999999998</v>
      </c>
    </row>
    <row r="988" spans="1:23" x14ac:dyDescent="0.25">
      <c r="A988" s="9">
        <v>60453</v>
      </c>
      <c r="B988" s="10" t="s">
        <v>1194</v>
      </c>
      <c r="C988" s="9">
        <v>58686</v>
      </c>
      <c r="D988" s="10" t="s">
        <v>2061</v>
      </c>
      <c r="E988" s="11" t="s">
        <v>776</v>
      </c>
      <c r="F988" s="10" t="s">
        <v>493</v>
      </c>
      <c r="G988" s="12" t="s">
        <v>2062</v>
      </c>
      <c r="H988" s="11" t="s">
        <v>36</v>
      </c>
      <c r="I988" s="11" t="s">
        <v>30</v>
      </c>
      <c r="J988" s="11" t="s">
        <v>31</v>
      </c>
      <c r="K988" s="11" t="s">
        <v>53</v>
      </c>
      <c r="L988" s="11">
        <v>2</v>
      </c>
      <c r="M988" s="13">
        <v>51</v>
      </c>
      <c r="N988" s="13">
        <v>51</v>
      </c>
      <c r="O988" s="13">
        <v>51</v>
      </c>
      <c r="P988" s="11">
        <v>12</v>
      </c>
      <c r="Q988" s="11">
        <v>2016</v>
      </c>
      <c r="R988" s="14">
        <v>17</v>
      </c>
      <c r="S988" s="10" t="s">
        <v>54</v>
      </c>
      <c r="T988" s="10" t="s">
        <v>2063</v>
      </c>
      <c r="U988" s="13">
        <v>22.4</v>
      </c>
      <c r="V988" s="11">
        <v>1</v>
      </c>
      <c r="W988" s="13">
        <v>262</v>
      </c>
    </row>
    <row r="989" spans="1:23" x14ac:dyDescent="0.25">
      <c r="A989" s="9">
        <v>60456</v>
      </c>
      <c r="B989" s="10" t="s">
        <v>2064</v>
      </c>
      <c r="C989" s="9">
        <v>58690</v>
      </c>
      <c r="D989" s="10" t="s">
        <v>2065</v>
      </c>
      <c r="E989" s="11" t="s">
        <v>462</v>
      </c>
      <c r="F989" s="10" t="s">
        <v>744</v>
      </c>
      <c r="G989" s="12" t="s">
        <v>2066</v>
      </c>
      <c r="H989" s="11" t="s">
        <v>36</v>
      </c>
      <c r="I989" s="11" t="s">
        <v>30</v>
      </c>
      <c r="J989" s="11" t="s">
        <v>31</v>
      </c>
      <c r="K989" s="11" t="s">
        <v>53</v>
      </c>
      <c r="L989" s="11">
        <v>2</v>
      </c>
      <c r="M989" s="13">
        <v>100</v>
      </c>
      <c r="N989" s="13">
        <v>100</v>
      </c>
      <c r="O989" s="13">
        <v>100</v>
      </c>
      <c r="P989" s="11">
        <v>11</v>
      </c>
      <c r="Q989" s="11">
        <v>2017</v>
      </c>
      <c r="R989" s="14">
        <v>29</v>
      </c>
      <c r="S989" s="10" t="s">
        <v>54</v>
      </c>
      <c r="T989" s="10" t="s">
        <v>2067</v>
      </c>
      <c r="U989" s="13">
        <v>16.5</v>
      </c>
      <c r="V989" s="11">
        <v>2</v>
      </c>
      <c r="W989" s="13">
        <v>285</v>
      </c>
    </row>
    <row r="990" spans="1:23" x14ac:dyDescent="0.25">
      <c r="A990" s="9">
        <v>60458</v>
      </c>
      <c r="B990" s="10" t="s">
        <v>2068</v>
      </c>
      <c r="C990" s="9">
        <v>58691</v>
      </c>
      <c r="D990" s="10" t="s">
        <v>2069</v>
      </c>
      <c r="E990" s="11" t="s">
        <v>78</v>
      </c>
      <c r="F990" s="10" t="s">
        <v>569</v>
      </c>
      <c r="G990" s="12" t="s">
        <v>2070</v>
      </c>
      <c r="H990" s="11" t="s">
        <v>36</v>
      </c>
      <c r="I990" s="11" t="s">
        <v>30</v>
      </c>
      <c r="J990" s="11" t="s">
        <v>31</v>
      </c>
      <c r="K990" s="11" t="s">
        <v>53</v>
      </c>
      <c r="L990" s="11">
        <v>2</v>
      </c>
      <c r="M990" s="13">
        <v>13</v>
      </c>
      <c r="N990" s="13">
        <v>13</v>
      </c>
      <c r="O990" s="13">
        <v>13</v>
      </c>
      <c r="P990" s="11">
        <v>12</v>
      </c>
      <c r="Q990" s="11">
        <v>2016</v>
      </c>
      <c r="R990" s="14">
        <v>6</v>
      </c>
      <c r="S990" s="10" t="s">
        <v>45</v>
      </c>
      <c r="T990" s="10" t="s">
        <v>2071</v>
      </c>
      <c r="U990" s="13">
        <v>18.100000000000001</v>
      </c>
      <c r="V990" s="11">
        <v>3</v>
      </c>
      <c r="W990" s="13">
        <v>315</v>
      </c>
    </row>
    <row r="991" spans="1:23" x14ac:dyDescent="0.25">
      <c r="A991" s="9">
        <v>58625</v>
      </c>
      <c r="B991" s="10" t="s">
        <v>2072</v>
      </c>
      <c r="C991" s="9">
        <v>58692</v>
      </c>
      <c r="D991" s="10" t="s">
        <v>2073</v>
      </c>
      <c r="E991" s="11" t="s">
        <v>78</v>
      </c>
      <c r="F991" s="10" t="s">
        <v>2074</v>
      </c>
      <c r="G991" s="12" t="s">
        <v>128</v>
      </c>
      <c r="H991" s="11" t="s">
        <v>36</v>
      </c>
      <c r="I991" s="11" t="s">
        <v>30</v>
      </c>
      <c r="J991" s="11" t="s">
        <v>31</v>
      </c>
      <c r="K991" s="11" t="s">
        <v>53</v>
      </c>
      <c r="L991" s="11">
        <v>2</v>
      </c>
      <c r="M991" s="13">
        <v>78</v>
      </c>
      <c r="N991" s="13">
        <v>78</v>
      </c>
      <c r="O991" s="13">
        <v>78</v>
      </c>
      <c r="P991" s="11">
        <v>12</v>
      </c>
      <c r="Q991" s="11">
        <v>2016</v>
      </c>
      <c r="R991" s="14">
        <v>39</v>
      </c>
      <c r="S991" s="10" t="s">
        <v>54</v>
      </c>
      <c r="T991" s="10" t="s">
        <v>1263</v>
      </c>
      <c r="U991" s="13">
        <v>18.100000000000001</v>
      </c>
      <c r="V991" s="11">
        <v>3</v>
      </c>
      <c r="W991" s="13">
        <v>262.39999999999998</v>
      </c>
    </row>
    <row r="992" spans="1:23" x14ac:dyDescent="0.25">
      <c r="A992" s="9">
        <v>59359</v>
      </c>
      <c r="B992" s="10" t="s">
        <v>2075</v>
      </c>
      <c r="C992" s="9">
        <v>58695</v>
      </c>
      <c r="D992" s="10" t="s">
        <v>2076</v>
      </c>
      <c r="E992" s="11" t="s">
        <v>152</v>
      </c>
      <c r="F992" s="10" t="s">
        <v>2077</v>
      </c>
      <c r="G992" s="12" t="s">
        <v>128</v>
      </c>
      <c r="H992" s="11" t="s">
        <v>36</v>
      </c>
      <c r="I992" s="11" t="s">
        <v>30</v>
      </c>
      <c r="J992" s="11" t="s">
        <v>31</v>
      </c>
      <c r="K992" s="11" t="s">
        <v>53</v>
      </c>
      <c r="L992" s="11">
        <v>2</v>
      </c>
      <c r="M992" s="13">
        <v>400</v>
      </c>
      <c r="N992" s="13">
        <v>400</v>
      </c>
      <c r="O992" s="13">
        <v>400</v>
      </c>
      <c r="P992" s="11">
        <v>12</v>
      </c>
      <c r="Q992" s="11">
        <v>2016</v>
      </c>
      <c r="R992" s="14">
        <v>200</v>
      </c>
      <c r="S992" s="10" t="s">
        <v>54</v>
      </c>
      <c r="T992" s="10" t="s">
        <v>2048</v>
      </c>
      <c r="U992" s="13">
        <v>15.6</v>
      </c>
      <c r="V992" s="11">
        <v>3</v>
      </c>
      <c r="W992" s="13">
        <v>312</v>
      </c>
    </row>
    <row r="993" spans="1:23" x14ac:dyDescent="0.25">
      <c r="A993" s="9">
        <v>5109</v>
      </c>
      <c r="B993" s="10" t="s">
        <v>1503</v>
      </c>
      <c r="C993" s="9">
        <v>58719</v>
      </c>
      <c r="D993" s="10" t="s">
        <v>2078</v>
      </c>
      <c r="E993" s="11" t="s">
        <v>462</v>
      </c>
      <c r="F993" s="10" t="s">
        <v>744</v>
      </c>
      <c r="G993" s="12" t="s">
        <v>2079</v>
      </c>
      <c r="H993" s="11" t="s">
        <v>36</v>
      </c>
      <c r="I993" s="11" t="s">
        <v>30</v>
      </c>
      <c r="J993" s="11" t="s">
        <v>31</v>
      </c>
      <c r="K993" s="11" t="s">
        <v>32</v>
      </c>
      <c r="L993" s="11">
        <v>1</v>
      </c>
      <c r="M993" s="13">
        <v>74.8</v>
      </c>
      <c r="N993" s="13">
        <v>74.8</v>
      </c>
      <c r="O993" s="13">
        <v>74.8</v>
      </c>
      <c r="P993" s="11">
        <v>2</v>
      </c>
      <c r="Q993" s="11">
        <v>2014</v>
      </c>
      <c r="R993" s="14">
        <v>44</v>
      </c>
      <c r="S993" s="10" t="s">
        <v>45</v>
      </c>
      <c r="T993" s="10" t="s">
        <v>1309</v>
      </c>
      <c r="U993" s="13">
        <v>17</v>
      </c>
      <c r="V993" s="11">
        <v>3</v>
      </c>
      <c r="W993" s="13">
        <v>328</v>
      </c>
    </row>
    <row r="994" spans="1:23" x14ac:dyDescent="0.25">
      <c r="A994" s="9">
        <v>56545</v>
      </c>
      <c r="B994" s="10" t="s">
        <v>948</v>
      </c>
      <c r="C994" s="9">
        <v>58720</v>
      </c>
      <c r="D994" s="10" t="s">
        <v>2080</v>
      </c>
      <c r="E994" s="11" t="s">
        <v>317</v>
      </c>
      <c r="F994" s="10" t="s">
        <v>391</v>
      </c>
      <c r="G994" s="12" t="s">
        <v>128</v>
      </c>
      <c r="H994" s="11" t="s">
        <v>36</v>
      </c>
      <c r="I994" s="11" t="s">
        <v>30</v>
      </c>
      <c r="J994" s="11" t="s">
        <v>31</v>
      </c>
      <c r="K994" s="11" t="s">
        <v>53</v>
      </c>
      <c r="L994" s="11">
        <v>2</v>
      </c>
      <c r="M994" s="13">
        <v>181.7</v>
      </c>
      <c r="N994" s="13">
        <v>181.7</v>
      </c>
      <c r="O994" s="13">
        <v>181.7</v>
      </c>
      <c r="P994" s="11">
        <v>11</v>
      </c>
      <c r="Q994" s="11">
        <v>2014</v>
      </c>
      <c r="R994" s="14">
        <v>79</v>
      </c>
      <c r="S994" s="10" t="s">
        <v>172</v>
      </c>
      <c r="T994" s="10" t="s">
        <v>1344</v>
      </c>
      <c r="U994" s="13">
        <v>19</v>
      </c>
      <c r="V994" s="11">
        <v>2</v>
      </c>
      <c r="W994" s="13">
        <v>262.39999999999998</v>
      </c>
    </row>
    <row r="995" spans="1:23" x14ac:dyDescent="0.25">
      <c r="A995" s="9">
        <v>49893</v>
      </c>
      <c r="B995" s="10" t="s">
        <v>634</v>
      </c>
      <c r="C995" s="9">
        <v>58765</v>
      </c>
      <c r="D995" s="10" t="s">
        <v>2081</v>
      </c>
      <c r="E995" s="11" t="s">
        <v>317</v>
      </c>
      <c r="F995" s="10" t="s">
        <v>2082</v>
      </c>
      <c r="G995" s="12" t="s">
        <v>128</v>
      </c>
      <c r="H995" s="11" t="s">
        <v>36</v>
      </c>
      <c r="I995" s="11" t="s">
        <v>30</v>
      </c>
      <c r="J995" s="11" t="s">
        <v>31</v>
      </c>
      <c r="K995" s="11" t="s">
        <v>53</v>
      </c>
      <c r="L995" s="11">
        <v>2</v>
      </c>
      <c r="M995" s="13">
        <v>288.60000000000002</v>
      </c>
      <c r="N995" s="13">
        <v>288.60000000000002</v>
      </c>
      <c r="O995" s="13">
        <v>288.60000000000002</v>
      </c>
      <c r="P995" s="11">
        <v>8</v>
      </c>
      <c r="Q995" s="11">
        <v>2014</v>
      </c>
      <c r="R995" s="14">
        <v>156</v>
      </c>
      <c r="S995" s="10" t="s">
        <v>45</v>
      </c>
      <c r="T995" s="10" t="s">
        <v>1953</v>
      </c>
      <c r="U995" s="13">
        <v>19.100000000000001</v>
      </c>
      <c r="V995" s="11">
        <v>2</v>
      </c>
      <c r="W995" s="13">
        <v>262.39999999999998</v>
      </c>
    </row>
    <row r="996" spans="1:23" x14ac:dyDescent="0.25">
      <c r="A996" s="9">
        <v>17650</v>
      </c>
      <c r="B996" s="10" t="s">
        <v>2083</v>
      </c>
      <c r="C996" s="9">
        <v>58766</v>
      </c>
      <c r="D996" s="10" t="s">
        <v>2084</v>
      </c>
      <c r="E996" s="11" t="s">
        <v>317</v>
      </c>
      <c r="F996" s="10" t="s">
        <v>1531</v>
      </c>
      <c r="G996" s="12" t="s">
        <v>128</v>
      </c>
      <c r="H996" s="11" t="s">
        <v>36</v>
      </c>
      <c r="I996" s="11" t="s">
        <v>30</v>
      </c>
      <c r="J996" s="11" t="s">
        <v>31</v>
      </c>
      <c r="K996" s="11" t="s">
        <v>53</v>
      </c>
      <c r="L996" s="11">
        <v>2</v>
      </c>
      <c r="M996" s="13">
        <v>257</v>
      </c>
      <c r="N996" s="13">
        <v>257</v>
      </c>
      <c r="O996" s="13">
        <v>257</v>
      </c>
      <c r="P996" s="11">
        <v>10</v>
      </c>
      <c r="Q996" s="11">
        <v>2016</v>
      </c>
      <c r="R996" s="14">
        <v>150</v>
      </c>
      <c r="S996" s="10" t="s">
        <v>45</v>
      </c>
      <c r="T996" s="10" t="s">
        <v>2060</v>
      </c>
      <c r="U996" s="13">
        <v>19.2</v>
      </c>
      <c r="V996" s="11">
        <v>3</v>
      </c>
      <c r="W996" s="13">
        <v>262.39999999999998</v>
      </c>
    </row>
    <row r="997" spans="1:23" x14ac:dyDescent="0.25">
      <c r="A997" s="9">
        <v>49893</v>
      </c>
      <c r="B997" s="10" t="s">
        <v>634</v>
      </c>
      <c r="C997" s="9">
        <v>58767</v>
      </c>
      <c r="D997" s="10" t="s">
        <v>2085</v>
      </c>
      <c r="E997" s="11" t="s">
        <v>407</v>
      </c>
      <c r="F997" s="10" t="s">
        <v>2086</v>
      </c>
      <c r="G997" s="12" t="s">
        <v>128</v>
      </c>
      <c r="H997" s="11" t="s">
        <v>36</v>
      </c>
      <c r="I997" s="11" t="s">
        <v>30</v>
      </c>
      <c r="J997" s="11" t="s">
        <v>31</v>
      </c>
      <c r="K997" s="11" t="s">
        <v>53</v>
      </c>
      <c r="L997" s="11">
        <v>2</v>
      </c>
      <c r="M997" s="13">
        <v>205.7</v>
      </c>
      <c r="N997" s="13">
        <v>205.7</v>
      </c>
      <c r="O997" s="13">
        <v>205.7</v>
      </c>
      <c r="P997" s="11">
        <v>8</v>
      </c>
      <c r="Q997" s="11">
        <v>2015</v>
      </c>
      <c r="R997" s="14">
        <v>112</v>
      </c>
      <c r="S997" s="10" t="s">
        <v>45</v>
      </c>
      <c r="T997" s="10" t="s">
        <v>1015</v>
      </c>
      <c r="U997" s="13">
        <v>20.6</v>
      </c>
      <c r="V997" s="11">
        <v>2</v>
      </c>
      <c r="W997" s="13">
        <v>262.39999999999998</v>
      </c>
    </row>
    <row r="998" spans="1:23" x14ac:dyDescent="0.25">
      <c r="A998" s="9">
        <v>49893</v>
      </c>
      <c r="B998" s="10" t="s">
        <v>634</v>
      </c>
      <c r="C998" s="9">
        <v>58768</v>
      </c>
      <c r="D998" s="10" t="s">
        <v>2087</v>
      </c>
      <c r="E998" s="11" t="s">
        <v>348</v>
      </c>
      <c r="F998" s="10" t="s">
        <v>920</v>
      </c>
      <c r="G998" s="12" t="s">
        <v>128</v>
      </c>
      <c r="H998" s="11" t="s">
        <v>36</v>
      </c>
      <c r="I998" s="11" t="s">
        <v>30</v>
      </c>
      <c r="J998" s="11" t="s">
        <v>31</v>
      </c>
      <c r="K998" s="11" t="s">
        <v>53</v>
      </c>
      <c r="L998" s="11">
        <v>2</v>
      </c>
      <c r="M998" s="13">
        <v>16.2</v>
      </c>
      <c r="N998" s="13">
        <v>16.2</v>
      </c>
      <c r="O998" s="13">
        <v>16.2</v>
      </c>
      <c r="P998" s="11">
        <v>11</v>
      </c>
      <c r="Q998" s="11">
        <v>2014</v>
      </c>
      <c r="R998" s="14">
        <v>10</v>
      </c>
      <c r="S998" s="10" t="s">
        <v>45</v>
      </c>
      <c r="T998" s="10" t="s">
        <v>2088</v>
      </c>
      <c r="U998" s="13">
        <v>16.7</v>
      </c>
      <c r="V998" s="11">
        <v>3</v>
      </c>
      <c r="W998" s="13">
        <v>262</v>
      </c>
    </row>
    <row r="999" spans="1:23" x14ac:dyDescent="0.25">
      <c r="A999" s="9">
        <v>60015</v>
      </c>
      <c r="B999" s="10" t="s">
        <v>1403</v>
      </c>
      <c r="C999" s="9">
        <v>58769</v>
      </c>
      <c r="D999" s="10" t="s">
        <v>2089</v>
      </c>
      <c r="E999" s="11" t="s">
        <v>42</v>
      </c>
      <c r="F999" s="10" t="s">
        <v>416</v>
      </c>
      <c r="G999" s="12" t="s">
        <v>128</v>
      </c>
      <c r="H999" s="11" t="s">
        <v>36</v>
      </c>
      <c r="I999" s="11" t="s">
        <v>30</v>
      </c>
      <c r="J999" s="11" t="s">
        <v>31</v>
      </c>
      <c r="K999" s="11" t="s">
        <v>53</v>
      </c>
      <c r="L999" s="11">
        <v>2</v>
      </c>
      <c r="M999" s="13">
        <v>34</v>
      </c>
      <c r="N999" s="13">
        <v>34</v>
      </c>
      <c r="O999" s="13">
        <v>34</v>
      </c>
      <c r="P999" s="11">
        <v>10</v>
      </c>
      <c r="Q999" s="11">
        <v>2014</v>
      </c>
      <c r="R999" s="14">
        <v>19</v>
      </c>
      <c r="S999" s="10" t="s">
        <v>45</v>
      </c>
      <c r="T999" s="10" t="s">
        <v>1015</v>
      </c>
      <c r="U999" s="13">
        <v>20.399999999999999</v>
      </c>
      <c r="V999" s="11">
        <v>2</v>
      </c>
      <c r="W999" s="13">
        <v>262.39999999999998</v>
      </c>
    </row>
    <row r="1000" spans="1:23" x14ac:dyDescent="0.25">
      <c r="A1000" s="9">
        <v>60015</v>
      </c>
      <c r="B1000" s="10" t="s">
        <v>1403</v>
      </c>
      <c r="C1000" s="9">
        <v>58769</v>
      </c>
      <c r="D1000" s="10" t="s">
        <v>2089</v>
      </c>
      <c r="E1000" s="11" t="s">
        <v>42</v>
      </c>
      <c r="F1000" s="10" t="s">
        <v>416</v>
      </c>
      <c r="G1000" s="12" t="s">
        <v>2090</v>
      </c>
      <c r="H1000" s="11" t="s">
        <v>36</v>
      </c>
      <c r="I1000" s="11" t="s">
        <v>30</v>
      </c>
      <c r="J1000" s="11" t="s">
        <v>31</v>
      </c>
      <c r="K1000" s="11" t="s">
        <v>53</v>
      </c>
      <c r="L1000" s="11">
        <v>2</v>
      </c>
      <c r="M1000" s="13">
        <v>28.6</v>
      </c>
      <c r="N1000" s="13">
        <v>28.6</v>
      </c>
      <c r="O1000" s="13">
        <v>28.6</v>
      </c>
      <c r="P1000" s="11">
        <v>12</v>
      </c>
      <c r="Q1000" s="11">
        <v>2014</v>
      </c>
      <c r="R1000" s="14">
        <v>16</v>
      </c>
      <c r="S1000" s="10" t="s">
        <v>45</v>
      </c>
      <c r="T1000" s="10" t="s">
        <v>1015</v>
      </c>
      <c r="U1000" s="13">
        <v>18.600000000000001</v>
      </c>
      <c r="V1000" s="11">
        <v>2</v>
      </c>
      <c r="W1000" s="13">
        <v>262.39999999999998</v>
      </c>
    </row>
    <row r="1001" spans="1:23" x14ac:dyDescent="0.25">
      <c r="A1001" s="9">
        <v>57170</v>
      </c>
      <c r="B1001" s="10" t="s">
        <v>290</v>
      </c>
      <c r="C1001" s="9">
        <v>58771</v>
      </c>
      <c r="D1001" s="10" t="s">
        <v>2091</v>
      </c>
      <c r="E1001" s="11" t="s">
        <v>448</v>
      </c>
      <c r="F1001" s="10" t="s">
        <v>643</v>
      </c>
      <c r="G1001" s="12" t="s">
        <v>237</v>
      </c>
      <c r="H1001" s="11" t="s">
        <v>36</v>
      </c>
      <c r="I1001" s="11" t="s">
        <v>30</v>
      </c>
      <c r="J1001" s="11" t="s">
        <v>31</v>
      </c>
      <c r="K1001" s="11" t="s">
        <v>53</v>
      </c>
      <c r="L1001" s="11">
        <v>2</v>
      </c>
      <c r="M1001" s="13">
        <v>250</v>
      </c>
      <c r="N1001" s="13">
        <v>250</v>
      </c>
      <c r="O1001" s="13">
        <v>250</v>
      </c>
      <c r="P1001" s="11">
        <v>12</v>
      </c>
      <c r="Q1001" s="11">
        <v>2015</v>
      </c>
      <c r="R1001" s="14">
        <v>125</v>
      </c>
      <c r="S1001" s="10" t="s">
        <v>54</v>
      </c>
      <c r="T1001" s="10" t="s">
        <v>2048</v>
      </c>
      <c r="U1001" s="13">
        <v>19</v>
      </c>
      <c r="V1001" s="11">
        <v>2</v>
      </c>
      <c r="W1001" s="13">
        <v>262.39999999999998</v>
      </c>
    </row>
    <row r="1002" spans="1:23" x14ac:dyDescent="0.25">
      <c r="A1002" s="9">
        <v>57170</v>
      </c>
      <c r="B1002" s="10" t="s">
        <v>290</v>
      </c>
      <c r="C1002" s="9">
        <v>58772</v>
      </c>
      <c r="D1002" s="10" t="s">
        <v>2092</v>
      </c>
      <c r="E1002" s="11" t="s">
        <v>317</v>
      </c>
      <c r="F1002" s="10" t="s">
        <v>2093</v>
      </c>
      <c r="G1002" s="12" t="s">
        <v>237</v>
      </c>
      <c r="H1002" s="11" t="s">
        <v>36</v>
      </c>
      <c r="I1002" s="11" t="s">
        <v>30</v>
      </c>
      <c r="J1002" s="11" t="s">
        <v>31</v>
      </c>
      <c r="K1002" s="11" t="s">
        <v>53</v>
      </c>
      <c r="L1002" s="11">
        <v>2</v>
      </c>
      <c r="M1002" s="13">
        <v>200</v>
      </c>
      <c r="N1002" s="13">
        <v>200</v>
      </c>
      <c r="O1002" s="13">
        <v>200</v>
      </c>
      <c r="P1002" s="11">
        <v>5</v>
      </c>
      <c r="Q1002" s="11">
        <v>2015</v>
      </c>
      <c r="R1002" s="14">
        <v>100</v>
      </c>
      <c r="S1002" s="10" t="s">
        <v>54</v>
      </c>
      <c r="T1002" s="10" t="s">
        <v>2048</v>
      </c>
      <c r="U1002" s="13">
        <v>19</v>
      </c>
      <c r="V1002" s="11">
        <v>2</v>
      </c>
      <c r="W1002" s="13">
        <v>262.39999999999998</v>
      </c>
    </row>
    <row r="1003" spans="1:23" x14ac:dyDescent="0.25">
      <c r="A1003" s="9">
        <v>57170</v>
      </c>
      <c r="B1003" s="10" t="s">
        <v>290</v>
      </c>
      <c r="C1003" s="9">
        <v>58773</v>
      </c>
      <c r="D1003" s="10" t="s">
        <v>2094</v>
      </c>
      <c r="E1003" s="11" t="s">
        <v>317</v>
      </c>
      <c r="F1003" s="10" t="s">
        <v>2095</v>
      </c>
      <c r="G1003" s="12" t="s">
        <v>237</v>
      </c>
      <c r="H1003" s="11" t="s">
        <v>36</v>
      </c>
      <c r="I1003" s="11" t="s">
        <v>30</v>
      </c>
      <c r="J1003" s="11" t="s">
        <v>31</v>
      </c>
      <c r="K1003" s="11" t="s">
        <v>53</v>
      </c>
      <c r="L1003" s="11">
        <v>2</v>
      </c>
      <c r="M1003" s="13">
        <v>200</v>
      </c>
      <c r="N1003" s="13">
        <v>200</v>
      </c>
      <c r="O1003" s="13">
        <v>200</v>
      </c>
      <c r="P1003" s="11">
        <v>12</v>
      </c>
      <c r="Q1003" s="11">
        <v>2014</v>
      </c>
      <c r="R1003" s="14">
        <v>87</v>
      </c>
      <c r="S1003" s="10" t="s">
        <v>45</v>
      </c>
      <c r="T1003" s="10" t="s">
        <v>2018</v>
      </c>
      <c r="U1003" s="13">
        <v>19</v>
      </c>
      <c r="V1003" s="11">
        <v>2</v>
      </c>
      <c r="W1003" s="13">
        <v>262.39999999999998</v>
      </c>
    </row>
    <row r="1004" spans="1:23" x14ac:dyDescent="0.25">
      <c r="A1004" s="9">
        <v>57170</v>
      </c>
      <c r="B1004" s="10" t="s">
        <v>290</v>
      </c>
      <c r="C1004" s="9">
        <v>58774</v>
      </c>
      <c r="D1004" s="10" t="s">
        <v>2096</v>
      </c>
      <c r="E1004" s="11" t="s">
        <v>317</v>
      </c>
      <c r="F1004" s="10" t="s">
        <v>749</v>
      </c>
      <c r="G1004" s="12" t="s">
        <v>237</v>
      </c>
      <c r="H1004" s="11" t="s">
        <v>36</v>
      </c>
      <c r="I1004" s="11" t="s">
        <v>30</v>
      </c>
      <c r="J1004" s="11" t="s">
        <v>31</v>
      </c>
      <c r="K1004" s="11" t="s">
        <v>53</v>
      </c>
      <c r="L1004" s="11">
        <v>2</v>
      </c>
      <c r="M1004" s="13">
        <v>161</v>
      </c>
      <c r="N1004" s="13">
        <v>161</v>
      </c>
      <c r="O1004" s="13">
        <v>161</v>
      </c>
      <c r="P1004" s="11">
        <v>7</v>
      </c>
      <c r="Q1004" s="11">
        <v>2014</v>
      </c>
      <c r="R1004" s="14">
        <v>85</v>
      </c>
      <c r="S1004" s="10" t="s">
        <v>45</v>
      </c>
      <c r="T1004" s="10" t="s">
        <v>1714</v>
      </c>
      <c r="U1004" s="13">
        <v>19</v>
      </c>
      <c r="V1004" s="11">
        <v>2</v>
      </c>
      <c r="W1004" s="13">
        <v>262.39999999999998</v>
      </c>
    </row>
    <row r="1005" spans="1:23" x14ac:dyDescent="0.25">
      <c r="A1005" s="9">
        <v>57170</v>
      </c>
      <c r="B1005" s="10" t="s">
        <v>290</v>
      </c>
      <c r="C1005" s="9">
        <v>58775</v>
      </c>
      <c r="D1005" s="10" t="s">
        <v>2097</v>
      </c>
      <c r="E1005" s="11" t="s">
        <v>317</v>
      </c>
      <c r="F1005" s="10" t="s">
        <v>749</v>
      </c>
      <c r="G1005" s="12" t="s">
        <v>237</v>
      </c>
      <c r="H1005" s="11" t="s">
        <v>36</v>
      </c>
      <c r="I1005" s="11" t="s">
        <v>30</v>
      </c>
      <c r="J1005" s="11" t="s">
        <v>31</v>
      </c>
      <c r="K1005" s="11" t="s">
        <v>53</v>
      </c>
      <c r="L1005" s="11">
        <v>2</v>
      </c>
      <c r="M1005" s="13">
        <v>194</v>
      </c>
      <c r="N1005" s="13">
        <v>194</v>
      </c>
      <c r="O1005" s="13">
        <v>194</v>
      </c>
      <c r="P1005" s="11">
        <v>9</v>
      </c>
      <c r="Q1005" s="11">
        <v>2015</v>
      </c>
      <c r="R1005" s="14">
        <v>97</v>
      </c>
      <c r="S1005" s="10" t="s">
        <v>54</v>
      </c>
      <c r="T1005" s="10" t="s">
        <v>2048</v>
      </c>
      <c r="U1005" s="13">
        <v>19</v>
      </c>
      <c r="V1005" s="11">
        <v>2</v>
      </c>
      <c r="W1005" s="13">
        <v>262.39999999999998</v>
      </c>
    </row>
    <row r="1006" spans="1:23" x14ac:dyDescent="0.25">
      <c r="A1006" s="9">
        <v>4254</v>
      </c>
      <c r="B1006" s="10" t="s">
        <v>1826</v>
      </c>
      <c r="C1006" s="9">
        <v>58830</v>
      </c>
      <c r="D1006" s="10" t="s">
        <v>2098</v>
      </c>
      <c r="E1006" s="11" t="s">
        <v>462</v>
      </c>
      <c r="F1006" s="10" t="s">
        <v>1963</v>
      </c>
      <c r="G1006" s="12" t="s">
        <v>2099</v>
      </c>
      <c r="H1006" s="11" t="s">
        <v>36</v>
      </c>
      <c r="I1006" s="11" t="s">
        <v>30</v>
      </c>
      <c r="J1006" s="11" t="s">
        <v>31</v>
      </c>
      <c r="K1006" s="11" t="s">
        <v>32</v>
      </c>
      <c r="L1006" s="11">
        <v>1</v>
      </c>
      <c r="M1006" s="13">
        <v>111</v>
      </c>
      <c r="N1006" s="13">
        <v>25.1</v>
      </c>
      <c r="O1006" s="13">
        <v>25.1</v>
      </c>
      <c r="P1006" s="11">
        <v>12</v>
      </c>
      <c r="Q1006" s="11">
        <v>2014</v>
      </c>
      <c r="R1006" s="14">
        <v>62</v>
      </c>
      <c r="S1006" s="10" t="s">
        <v>45</v>
      </c>
      <c r="T1006" s="10" t="s">
        <v>1311</v>
      </c>
      <c r="U1006" s="13">
        <v>17</v>
      </c>
      <c r="V1006" s="11">
        <v>3</v>
      </c>
      <c r="W1006" s="13">
        <v>314.89999999999998</v>
      </c>
    </row>
    <row r="1007" spans="1:23" x14ac:dyDescent="0.25">
      <c r="A1007" s="9">
        <v>59146</v>
      </c>
      <c r="B1007" s="10" t="s">
        <v>2100</v>
      </c>
      <c r="C1007" s="9">
        <v>58833</v>
      </c>
      <c r="D1007" s="10" t="s">
        <v>2100</v>
      </c>
      <c r="E1007" s="11" t="s">
        <v>1245</v>
      </c>
      <c r="F1007" s="10" t="s">
        <v>2101</v>
      </c>
      <c r="G1007" s="12" t="s">
        <v>2102</v>
      </c>
      <c r="H1007" s="11" t="s">
        <v>36</v>
      </c>
      <c r="I1007" s="11" t="s">
        <v>30</v>
      </c>
      <c r="J1007" s="11" t="s">
        <v>31</v>
      </c>
      <c r="K1007" s="11" t="s">
        <v>53</v>
      </c>
      <c r="L1007" s="11">
        <v>2</v>
      </c>
      <c r="M1007" s="13">
        <v>30</v>
      </c>
      <c r="N1007" s="13">
        <v>30</v>
      </c>
      <c r="O1007" s="13">
        <v>30</v>
      </c>
      <c r="P1007" s="11">
        <v>8</v>
      </c>
      <c r="Q1007" s="11">
        <v>2015</v>
      </c>
      <c r="R1007" s="14">
        <v>15</v>
      </c>
      <c r="S1007" s="10" t="s">
        <v>54</v>
      </c>
      <c r="T1007" s="10" t="s">
        <v>1263</v>
      </c>
      <c r="U1007" s="13">
        <v>14.3</v>
      </c>
      <c r="V1007" s="11">
        <v>3</v>
      </c>
      <c r="W1007" s="13">
        <v>262.5</v>
      </c>
    </row>
    <row r="1008" spans="1:23" x14ac:dyDescent="0.25">
      <c r="A1008" s="9">
        <v>58710</v>
      </c>
      <c r="B1008" s="10" t="s">
        <v>2103</v>
      </c>
      <c r="C1008" s="9">
        <v>58836</v>
      </c>
      <c r="D1008" s="10" t="s">
        <v>2103</v>
      </c>
      <c r="E1008" s="11" t="s">
        <v>78</v>
      </c>
      <c r="F1008" s="10" t="s">
        <v>157</v>
      </c>
      <c r="G1008" s="12" t="s">
        <v>1624</v>
      </c>
      <c r="H1008" s="11" t="s">
        <v>36</v>
      </c>
      <c r="I1008" s="11" t="s">
        <v>30</v>
      </c>
      <c r="J1008" s="11" t="s">
        <v>31</v>
      </c>
      <c r="K1008" s="11" t="s">
        <v>53</v>
      </c>
      <c r="L1008" s="11">
        <v>2</v>
      </c>
      <c r="M1008" s="13">
        <v>51.8</v>
      </c>
      <c r="N1008" s="13">
        <v>50</v>
      </c>
      <c r="O1008" s="13">
        <v>50</v>
      </c>
      <c r="P1008" s="11">
        <v>3</v>
      </c>
      <c r="Q1008" s="11">
        <v>2014</v>
      </c>
      <c r="R1008" s="14">
        <v>32</v>
      </c>
      <c r="S1008" s="10" t="s">
        <v>45</v>
      </c>
      <c r="T1008" s="10" t="s">
        <v>595</v>
      </c>
      <c r="U1008" s="13">
        <v>12</v>
      </c>
      <c r="V1008" s="11">
        <v>2</v>
      </c>
      <c r="W1008" s="13">
        <v>262.39999999999998</v>
      </c>
    </row>
    <row r="1009" spans="1:23" x14ac:dyDescent="0.25">
      <c r="A1009" s="9">
        <v>58720</v>
      </c>
      <c r="B1009" s="10" t="s">
        <v>2104</v>
      </c>
      <c r="C1009" s="9">
        <v>58838</v>
      </c>
      <c r="D1009" s="10" t="s">
        <v>2105</v>
      </c>
      <c r="E1009" s="11" t="s">
        <v>317</v>
      </c>
      <c r="F1009" s="10" t="s">
        <v>1300</v>
      </c>
      <c r="G1009" s="12" t="s">
        <v>2106</v>
      </c>
      <c r="H1009" s="11" t="s">
        <v>36</v>
      </c>
      <c r="I1009" s="11" t="s">
        <v>30</v>
      </c>
      <c r="J1009" s="11" t="s">
        <v>31</v>
      </c>
      <c r="K1009" s="11" t="s">
        <v>53</v>
      </c>
      <c r="L1009" s="11">
        <v>2</v>
      </c>
      <c r="M1009" s="13">
        <v>110</v>
      </c>
      <c r="N1009" s="13">
        <v>110</v>
      </c>
      <c r="O1009" s="13">
        <v>110</v>
      </c>
      <c r="P1009" s="11">
        <v>1</v>
      </c>
      <c r="Q1009" s="11">
        <v>2015</v>
      </c>
      <c r="R1009" s="14">
        <v>55</v>
      </c>
      <c r="S1009" s="10" t="s">
        <v>54</v>
      </c>
      <c r="T1009" s="10" t="s">
        <v>2048</v>
      </c>
      <c r="U1009" s="13">
        <v>19</v>
      </c>
      <c r="V1009" s="11">
        <v>2</v>
      </c>
      <c r="W1009" s="13">
        <v>328</v>
      </c>
    </row>
    <row r="1010" spans="1:23" x14ac:dyDescent="0.25">
      <c r="A1010" s="9">
        <v>12647</v>
      </c>
      <c r="B1010" s="10" t="s">
        <v>916</v>
      </c>
      <c r="C1010" s="9">
        <v>58872</v>
      </c>
      <c r="D1010" s="10" t="s">
        <v>2107</v>
      </c>
      <c r="E1010" s="11" t="s">
        <v>480</v>
      </c>
      <c r="F1010" s="10" t="s">
        <v>1202</v>
      </c>
      <c r="G1010" s="12" t="s">
        <v>2108</v>
      </c>
      <c r="H1010" s="11" t="s">
        <v>36</v>
      </c>
      <c r="I1010" s="11" t="s">
        <v>30</v>
      </c>
      <c r="J1010" s="11" t="s">
        <v>31</v>
      </c>
      <c r="K1010" s="11" t="s">
        <v>32</v>
      </c>
      <c r="L1010" s="11">
        <v>1</v>
      </c>
      <c r="M1010" s="13">
        <v>205</v>
      </c>
      <c r="N1010" s="13">
        <v>205</v>
      </c>
      <c r="O1010" s="13">
        <v>205</v>
      </c>
      <c r="P1010" s="11">
        <v>1</v>
      </c>
      <c r="Q1010" s="11">
        <v>2015</v>
      </c>
      <c r="R1010" s="14">
        <v>64</v>
      </c>
      <c r="S1010" s="10" t="s">
        <v>172</v>
      </c>
      <c r="T1010" s="10" t="s">
        <v>2109</v>
      </c>
      <c r="U1010" s="13">
        <v>20.100000000000001</v>
      </c>
      <c r="V1010" s="11">
        <v>2</v>
      </c>
      <c r="W1010" s="13">
        <v>303.5</v>
      </c>
    </row>
    <row r="1011" spans="1:23" x14ac:dyDescent="0.25">
      <c r="A1011" s="9">
        <v>12341</v>
      </c>
      <c r="B1011" s="10" t="s">
        <v>592</v>
      </c>
      <c r="C1011" s="9">
        <v>58883</v>
      </c>
      <c r="D1011" s="10" t="s">
        <v>2110</v>
      </c>
      <c r="E1011" s="11" t="s">
        <v>72</v>
      </c>
      <c r="F1011" s="10" t="s">
        <v>2111</v>
      </c>
      <c r="G1011" s="12" t="s">
        <v>2112</v>
      </c>
      <c r="H1011" s="11" t="s">
        <v>36</v>
      </c>
      <c r="I1011" s="11" t="s">
        <v>30</v>
      </c>
      <c r="J1011" s="11" t="s">
        <v>31</v>
      </c>
      <c r="K1011" s="11" t="s">
        <v>32</v>
      </c>
      <c r="L1011" s="11">
        <v>1</v>
      </c>
      <c r="M1011" s="13">
        <v>16.399999999999999</v>
      </c>
      <c r="N1011" s="13">
        <v>15.5</v>
      </c>
      <c r="O1011" s="13">
        <v>15.5</v>
      </c>
      <c r="P1011" s="11">
        <v>6</v>
      </c>
      <c r="Q1011" s="11">
        <v>2015</v>
      </c>
      <c r="R1011" s="14">
        <v>7</v>
      </c>
      <c r="S1011" s="10" t="s">
        <v>172</v>
      </c>
      <c r="T1011" s="10" t="s">
        <v>1344</v>
      </c>
      <c r="U1011" s="13">
        <v>16.8</v>
      </c>
      <c r="V1011" s="11">
        <v>3</v>
      </c>
      <c r="W1011" s="13">
        <v>262.39999999999998</v>
      </c>
    </row>
    <row r="1012" spans="1:23" x14ac:dyDescent="0.25">
      <c r="A1012" s="9">
        <v>12341</v>
      </c>
      <c r="B1012" s="10" t="s">
        <v>592</v>
      </c>
      <c r="C1012" s="9">
        <v>58883</v>
      </c>
      <c r="D1012" s="10" t="s">
        <v>2110</v>
      </c>
      <c r="E1012" s="11" t="s">
        <v>72</v>
      </c>
      <c r="F1012" s="10" t="s">
        <v>2111</v>
      </c>
      <c r="G1012" s="12" t="s">
        <v>2113</v>
      </c>
      <c r="H1012" s="11" t="s">
        <v>36</v>
      </c>
      <c r="I1012" s="11" t="s">
        <v>30</v>
      </c>
      <c r="J1012" s="11" t="s">
        <v>31</v>
      </c>
      <c r="K1012" s="11" t="s">
        <v>32</v>
      </c>
      <c r="L1012" s="11">
        <v>1</v>
      </c>
      <c r="M1012" s="13">
        <v>100.8</v>
      </c>
      <c r="N1012" s="13">
        <v>95.4</v>
      </c>
      <c r="O1012" s="13">
        <v>95.4</v>
      </c>
      <c r="P1012" s="11">
        <v>7</v>
      </c>
      <c r="Q1012" s="11">
        <v>2015</v>
      </c>
      <c r="R1012" s="14">
        <v>40</v>
      </c>
      <c r="S1012" s="10" t="s">
        <v>172</v>
      </c>
      <c r="T1012" s="10" t="s">
        <v>1344</v>
      </c>
      <c r="U1012" s="13">
        <v>16.8</v>
      </c>
      <c r="V1012" s="11">
        <v>3</v>
      </c>
      <c r="W1012" s="13">
        <v>262.39999999999998</v>
      </c>
    </row>
    <row r="1013" spans="1:23" x14ac:dyDescent="0.25">
      <c r="A1013" s="9">
        <v>12341</v>
      </c>
      <c r="B1013" s="10" t="s">
        <v>592</v>
      </c>
      <c r="C1013" s="9">
        <v>58883</v>
      </c>
      <c r="D1013" s="10" t="s">
        <v>2110</v>
      </c>
      <c r="E1013" s="11" t="s">
        <v>72</v>
      </c>
      <c r="F1013" s="10" t="s">
        <v>2111</v>
      </c>
      <c r="G1013" s="12" t="s">
        <v>2114</v>
      </c>
      <c r="H1013" s="11" t="s">
        <v>36</v>
      </c>
      <c r="I1013" s="11" t="s">
        <v>30</v>
      </c>
      <c r="J1013" s="11" t="s">
        <v>31</v>
      </c>
      <c r="K1013" s="11" t="s">
        <v>32</v>
      </c>
      <c r="L1013" s="11">
        <v>1</v>
      </c>
      <c r="M1013" s="13">
        <v>89.1</v>
      </c>
      <c r="N1013" s="13">
        <v>84.3</v>
      </c>
      <c r="O1013" s="13">
        <v>84.3</v>
      </c>
      <c r="P1013" s="11">
        <v>8</v>
      </c>
      <c r="Q1013" s="11">
        <v>2015</v>
      </c>
      <c r="R1013" s="14">
        <v>38</v>
      </c>
      <c r="S1013" s="10" t="s">
        <v>172</v>
      </c>
      <c r="T1013" s="10" t="s">
        <v>1344</v>
      </c>
      <c r="U1013" s="13">
        <v>16.8</v>
      </c>
      <c r="V1013" s="11">
        <v>3</v>
      </c>
      <c r="W1013" s="13">
        <v>262.39999999999998</v>
      </c>
    </row>
    <row r="1014" spans="1:23" x14ac:dyDescent="0.25">
      <c r="A1014" s="9">
        <v>12341</v>
      </c>
      <c r="B1014" s="10" t="s">
        <v>592</v>
      </c>
      <c r="C1014" s="9">
        <v>58883</v>
      </c>
      <c r="D1014" s="10" t="s">
        <v>2110</v>
      </c>
      <c r="E1014" s="11" t="s">
        <v>72</v>
      </c>
      <c r="F1014" s="10" t="s">
        <v>2111</v>
      </c>
      <c r="G1014" s="12" t="s">
        <v>2115</v>
      </c>
      <c r="H1014" s="11" t="s">
        <v>36</v>
      </c>
      <c r="I1014" s="11" t="s">
        <v>30</v>
      </c>
      <c r="J1014" s="11" t="s">
        <v>31</v>
      </c>
      <c r="K1014" s="11" t="s">
        <v>32</v>
      </c>
      <c r="L1014" s="11">
        <v>1</v>
      </c>
      <c r="M1014" s="13">
        <v>89.2</v>
      </c>
      <c r="N1014" s="13">
        <v>89.2</v>
      </c>
      <c r="O1014" s="13">
        <v>89.2</v>
      </c>
      <c r="P1014" s="11">
        <v>9</v>
      </c>
      <c r="Q1014" s="11">
        <v>2015</v>
      </c>
      <c r="R1014" s="14">
        <v>38</v>
      </c>
      <c r="S1014" s="10" t="s">
        <v>172</v>
      </c>
      <c r="T1014" s="10" t="s">
        <v>1344</v>
      </c>
      <c r="U1014" s="13">
        <v>16.8</v>
      </c>
      <c r="V1014" s="11">
        <v>3</v>
      </c>
      <c r="W1014" s="13">
        <v>262.39999999999998</v>
      </c>
    </row>
    <row r="1015" spans="1:23" x14ac:dyDescent="0.25">
      <c r="A1015" s="9">
        <v>12341</v>
      </c>
      <c r="B1015" s="10" t="s">
        <v>592</v>
      </c>
      <c r="C1015" s="9">
        <v>58883</v>
      </c>
      <c r="D1015" s="10" t="s">
        <v>2110</v>
      </c>
      <c r="E1015" s="11" t="s">
        <v>72</v>
      </c>
      <c r="F1015" s="10" t="s">
        <v>2111</v>
      </c>
      <c r="G1015" s="12" t="s">
        <v>2116</v>
      </c>
      <c r="H1015" s="11" t="s">
        <v>36</v>
      </c>
      <c r="I1015" s="11" t="s">
        <v>30</v>
      </c>
      <c r="J1015" s="11" t="s">
        <v>31</v>
      </c>
      <c r="K1015" s="11" t="s">
        <v>32</v>
      </c>
      <c r="L1015" s="11">
        <v>1</v>
      </c>
      <c r="M1015" s="13">
        <v>115</v>
      </c>
      <c r="N1015" s="13">
        <v>115</v>
      </c>
      <c r="O1015" s="13">
        <v>115</v>
      </c>
      <c r="P1015" s="11">
        <v>10</v>
      </c>
      <c r="Q1015" s="11">
        <v>2015</v>
      </c>
      <c r="R1015" s="14">
        <v>49</v>
      </c>
      <c r="S1015" s="10" t="s">
        <v>172</v>
      </c>
      <c r="T1015" s="10" t="s">
        <v>1344</v>
      </c>
      <c r="U1015" s="13">
        <v>16.8</v>
      </c>
      <c r="V1015" s="11">
        <v>3</v>
      </c>
      <c r="W1015" s="13">
        <v>262.39999999999998</v>
      </c>
    </row>
    <row r="1016" spans="1:23" x14ac:dyDescent="0.25">
      <c r="A1016" s="9">
        <v>12341</v>
      </c>
      <c r="B1016" s="10" t="s">
        <v>592</v>
      </c>
      <c r="C1016" s="9">
        <v>58883</v>
      </c>
      <c r="D1016" s="10" t="s">
        <v>2110</v>
      </c>
      <c r="E1016" s="11" t="s">
        <v>72</v>
      </c>
      <c r="F1016" s="10" t="s">
        <v>2111</v>
      </c>
      <c r="G1016" s="12" t="s">
        <v>2117</v>
      </c>
      <c r="H1016" s="11" t="s">
        <v>36</v>
      </c>
      <c r="I1016" s="11" t="s">
        <v>30</v>
      </c>
      <c r="J1016" s="11" t="s">
        <v>31</v>
      </c>
      <c r="K1016" s="11" t="s">
        <v>32</v>
      </c>
      <c r="L1016" s="11">
        <v>1</v>
      </c>
      <c r="M1016" s="13">
        <v>86.8</v>
      </c>
      <c r="N1016" s="13">
        <v>86.8</v>
      </c>
      <c r="O1016" s="13">
        <v>86.8</v>
      </c>
      <c r="P1016" s="11">
        <v>11</v>
      </c>
      <c r="Q1016" s="11">
        <v>2015</v>
      </c>
      <c r="R1016" s="14">
        <v>40</v>
      </c>
      <c r="S1016" s="10" t="s">
        <v>172</v>
      </c>
      <c r="T1016" s="10" t="s">
        <v>1344</v>
      </c>
      <c r="U1016" s="13">
        <v>16.8</v>
      </c>
      <c r="V1016" s="11">
        <v>3</v>
      </c>
      <c r="W1016" s="13">
        <v>262.39999999999998</v>
      </c>
    </row>
    <row r="1017" spans="1:23" x14ac:dyDescent="0.25">
      <c r="A1017" s="9">
        <v>12341</v>
      </c>
      <c r="B1017" s="10" t="s">
        <v>592</v>
      </c>
      <c r="C1017" s="9">
        <v>58883</v>
      </c>
      <c r="D1017" s="10" t="s">
        <v>2110</v>
      </c>
      <c r="E1017" s="11" t="s">
        <v>72</v>
      </c>
      <c r="F1017" s="10" t="s">
        <v>2111</v>
      </c>
      <c r="G1017" s="12" t="s">
        <v>2118</v>
      </c>
      <c r="H1017" s="11" t="s">
        <v>36</v>
      </c>
      <c r="I1017" s="11" t="s">
        <v>30</v>
      </c>
      <c r="J1017" s="11" t="s">
        <v>31</v>
      </c>
      <c r="K1017" s="11" t="s">
        <v>32</v>
      </c>
      <c r="L1017" s="11">
        <v>1</v>
      </c>
      <c r="M1017" s="13">
        <v>4.7</v>
      </c>
      <c r="N1017" s="13">
        <v>4.7</v>
      </c>
      <c r="O1017" s="13">
        <v>4.7</v>
      </c>
      <c r="P1017" s="11">
        <v>12</v>
      </c>
      <c r="Q1017" s="11">
        <v>2015</v>
      </c>
      <c r="R1017" s="14">
        <v>7</v>
      </c>
      <c r="S1017" s="10" t="s">
        <v>172</v>
      </c>
      <c r="T1017" s="10" t="s">
        <v>1344</v>
      </c>
      <c r="U1017" s="13">
        <v>16.8</v>
      </c>
      <c r="V1017" s="11">
        <v>3</v>
      </c>
      <c r="W1017" s="13">
        <v>262.39999999999998</v>
      </c>
    </row>
    <row r="1018" spans="1:23" x14ac:dyDescent="0.25">
      <c r="A1018" s="9">
        <v>12341</v>
      </c>
      <c r="B1018" s="10" t="s">
        <v>592</v>
      </c>
      <c r="C1018" s="9">
        <v>58884</v>
      </c>
      <c r="D1018" s="10" t="s">
        <v>2119</v>
      </c>
      <c r="E1018" s="11" t="s">
        <v>72</v>
      </c>
      <c r="F1018" s="10" t="s">
        <v>2120</v>
      </c>
      <c r="G1018" s="12" t="s">
        <v>2121</v>
      </c>
      <c r="H1018" s="11" t="s">
        <v>36</v>
      </c>
      <c r="I1018" s="11" t="s">
        <v>30</v>
      </c>
      <c r="J1018" s="11" t="s">
        <v>31</v>
      </c>
      <c r="K1018" s="11" t="s">
        <v>32</v>
      </c>
      <c r="L1018" s="11">
        <v>1</v>
      </c>
      <c r="M1018" s="13">
        <v>251</v>
      </c>
      <c r="N1018" s="13">
        <v>251</v>
      </c>
      <c r="O1018" s="13">
        <v>251</v>
      </c>
      <c r="P1018" s="11">
        <v>8</v>
      </c>
      <c r="Q1018" s="11">
        <v>2014</v>
      </c>
      <c r="R1018" s="14">
        <v>107</v>
      </c>
      <c r="S1018" s="10" t="s">
        <v>172</v>
      </c>
      <c r="T1018" s="10" t="s">
        <v>1344</v>
      </c>
      <c r="U1018" s="13">
        <v>16.8</v>
      </c>
      <c r="V1018" s="11">
        <v>3</v>
      </c>
      <c r="W1018" s="13">
        <v>262.39999999999998</v>
      </c>
    </row>
    <row r="1019" spans="1:23" x14ac:dyDescent="0.25">
      <c r="A1019" s="9">
        <v>12341</v>
      </c>
      <c r="B1019" s="10" t="s">
        <v>592</v>
      </c>
      <c r="C1019" s="9">
        <v>58885</v>
      </c>
      <c r="D1019" s="10" t="s">
        <v>2122</v>
      </c>
      <c r="E1019" s="11" t="s">
        <v>72</v>
      </c>
      <c r="F1019" s="10" t="s">
        <v>426</v>
      </c>
      <c r="G1019" s="12" t="s">
        <v>2123</v>
      </c>
      <c r="H1019" s="11" t="s">
        <v>36</v>
      </c>
      <c r="I1019" s="11" t="s">
        <v>30</v>
      </c>
      <c r="J1019" s="11" t="s">
        <v>31</v>
      </c>
      <c r="K1019" s="11" t="s">
        <v>32</v>
      </c>
      <c r="L1019" s="11">
        <v>1</v>
      </c>
      <c r="M1019" s="13">
        <v>119.6</v>
      </c>
      <c r="N1019" s="13">
        <v>119.6</v>
      </c>
      <c r="O1019" s="13">
        <v>119.6</v>
      </c>
      <c r="P1019" s="11">
        <v>12</v>
      </c>
      <c r="Q1019" s="11">
        <v>2014</v>
      </c>
      <c r="R1019" s="14">
        <v>51</v>
      </c>
      <c r="S1019" s="10" t="s">
        <v>172</v>
      </c>
      <c r="T1019" s="10" t="s">
        <v>1344</v>
      </c>
      <c r="U1019" s="13">
        <v>16.8</v>
      </c>
      <c r="V1019" s="11">
        <v>3</v>
      </c>
      <c r="W1019" s="13">
        <v>262.39999999999998</v>
      </c>
    </row>
    <row r="1020" spans="1:23" x14ac:dyDescent="0.25">
      <c r="A1020" s="9">
        <v>12341</v>
      </c>
      <c r="B1020" s="10" t="s">
        <v>592</v>
      </c>
      <c r="C1020" s="9">
        <v>58886</v>
      </c>
      <c r="D1020" s="10" t="s">
        <v>2124</v>
      </c>
      <c r="E1020" s="11" t="s">
        <v>72</v>
      </c>
      <c r="F1020" s="10" t="s">
        <v>2125</v>
      </c>
      <c r="G1020" s="12" t="s">
        <v>2126</v>
      </c>
      <c r="H1020" s="11" t="s">
        <v>36</v>
      </c>
      <c r="I1020" s="11" t="s">
        <v>30</v>
      </c>
      <c r="J1020" s="11" t="s">
        <v>31</v>
      </c>
      <c r="K1020" s="11" t="s">
        <v>32</v>
      </c>
      <c r="L1020" s="11">
        <v>1</v>
      </c>
      <c r="M1020" s="13">
        <v>140.80000000000001</v>
      </c>
      <c r="N1020" s="13">
        <v>140.80000000000001</v>
      </c>
      <c r="O1020" s="13">
        <v>140.80000000000001</v>
      </c>
      <c r="P1020" s="11">
        <v>12</v>
      </c>
      <c r="Q1020" s="11">
        <v>2014</v>
      </c>
      <c r="R1020" s="14">
        <v>60</v>
      </c>
      <c r="S1020" s="10" t="s">
        <v>172</v>
      </c>
      <c r="T1020" s="10" t="s">
        <v>1344</v>
      </c>
      <c r="U1020" s="13">
        <v>16.8</v>
      </c>
      <c r="V1020" s="11">
        <v>3</v>
      </c>
      <c r="W1020" s="13">
        <v>262.39999999999998</v>
      </c>
    </row>
    <row r="1021" spans="1:23" x14ac:dyDescent="0.25">
      <c r="A1021" s="9">
        <v>58760</v>
      </c>
      <c r="B1021" s="10" t="s">
        <v>2127</v>
      </c>
      <c r="C1021" s="9">
        <v>58887</v>
      </c>
      <c r="D1021" s="10" t="s">
        <v>2128</v>
      </c>
      <c r="E1021" s="11" t="s">
        <v>66</v>
      </c>
      <c r="F1021" s="10" t="s">
        <v>540</v>
      </c>
      <c r="G1021" s="12" t="s">
        <v>2129</v>
      </c>
      <c r="H1021" s="11" t="s">
        <v>36</v>
      </c>
      <c r="I1021" s="11" t="s">
        <v>30</v>
      </c>
      <c r="J1021" s="11" t="s">
        <v>31</v>
      </c>
      <c r="K1021" s="11" t="s">
        <v>53</v>
      </c>
      <c r="L1021" s="11">
        <v>2</v>
      </c>
      <c r="M1021" s="13">
        <v>2.5</v>
      </c>
      <c r="N1021" s="13">
        <v>2.5</v>
      </c>
      <c r="O1021" s="13">
        <v>2.5</v>
      </c>
      <c r="P1021" s="11">
        <v>10</v>
      </c>
      <c r="Q1021" s="11">
        <v>2007</v>
      </c>
      <c r="R1021" s="14">
        <v>1</v>
      </c>
      <c r="S1021" s="10" t="s">
        <v>255</v>
      </c>
      <c r="T1021" s="10" t="s">
        <v>256</v>
      </c>
      <c r="U1021" s="13">
        <v>17</v>
      </c>
      <c r="V1021" s="11">
        <v>3</v>
      </c>
      <c r="W1021" s="13">
        <v>262.39999999999998</v>
      </c>
    </row>
    <row r="1022" spans="1:23" x14ac:dyDescent="0.25">
      <c r="A1022" s="9">
        <v>58760</v>
      </c>
      <c r="B1022" s="10" t="s">
        <v>2127</v>
      </c>
      <c r="C1022" s="9">
        <v>58887</v>
      </c>
      <c r="D1022" s="10" t="s">
        <v>2128</v>
      </c>
      <c r="E1022" s="11" t="s">
        <v>66</v>
      </c>
      <c r="F1022" s="10" t="s">
        <v>540</v>
      </c>
      <c r="G1022" s="12" t="s">
        <v>2130</v>
      </c>
      <c r="H1022" s="11" t="s">
        <v>36</v>
      </c>
      <c r="I1022" s="11" t="s">
        <v>30</v>
      </c>
      <c r="J1022" s="11" t="s">
        <v>31</v>
      </c>
      <c r="K1022" s="11" t="s">
        <v>53</v>
      </c>
      <c r="L1022" s="11">
        <v>2</v>
      </c>
      <c r="M1022" s="13">
        <v>2.5</v>
      </c>
      <c r="N1022" s="13">
        <v>2.5</v>
      </c>
      <c r="O1022" s="13">
        <v>2.5</v>
      </c>
      <c r="P1022" s="11">
        <v>10</v>
      </c>
      <c r="Q1022" s="11">
        <v>2007</v>
      </c>
      <c r="R1022" s="14">
        <v>1</v>
      </c>
      <c r="S1022" s="10" t="s">
        <v>255</v>
      </c>
      <c r="T1022" s="10" t="s">
        <v>850</v>
      </c>
      <c r="U1022" s="13">
        <v>17</v>
      </c>
      <c r="V1022" s="11">
        <v>3</v>
      </c>
      <c r="W1022" s="13">
        <v>328</v>
      </c>
    </row>
    <row r="1023" spans="1:23" x14ac:dyDescent="0.25">
      <c r="A1023" s="9">
        <v>57480</v>
      </c>
      <c r="B1023" s="10" t="s">
        <v>1902</v>
      </c>
      <c r="C1023" s="9">
        <v>58891</v>
      </c>
      <c r="D1023" s="10" t="s">
        <v>2131</v>
      </c>
      <c r="E1023" s="11" t="s">
        <v>462</v>
      </c>
      <c r="F1023" s="10" t="s">
        <v>744</v>
      </c>
      <c r="G1023" s="12" t="s">
        <v>2132</v>
      </c>
      <c r="H1023" s="11" t="s">
        <v>36</v>
      </c>
      <c r="I1023" s="11" t="s">
        <v>30</v>
      </c>
      <c r="J1023" s="11" t="s">
        <v>31</v>
      </c>
      <c r="K1023" s="11" t="s">
        <v>53</v>
      </c>
      <c r="L1023" s="11">
        <v>2</v>
      </c>
      <c r="M1023" s="13">
        <v>20</v>
      </c>
      <c r="N1023" s="13">
        <v>20</v>
      </c>
      <c r="O1023" s="13">
        <v>20</v>
      </c>
      <c r="P1023" s="11">
        <v>12</v>
      </c>
      <c r="Q1023" s="11">
        <v>2014</v>
      </c>
      <c r="R1023" s="14">
        <v>10</v>
      </c>
      <c r="S1023" s="10" t="s">
        <v>541</v>
      </c>
      <c r="T1023" s="10" t="s">
        <v>1608</v>
      </c>
      <c r="U1023" s="13">
        <v>16.7</v>
      </c>
      <c r="V1023" s="11">
        <v>2</v>
      </c>
      <c r="W1023" s="13">
        <v>305</v>
      </c>
    </row>
    <row r="1024" spans="1:23" x14ac:dyDescent="0.25">
      <c r="A1024" s="9">
        <v>57480</v>
      </c>
      <c r="B1024" s="10" t="s">
        <v>1902</v>
      </c>
      <c r="C1024" s="9">
        <v>58891</v>
      </c>
      <c r="D1024" s="10" t="s">
        <v>2131</v>
      </c>
      <c r="E1024" s="11" t="s">
        <v>462</v>
      </c>
      <c r="F1024" s="10" t="s">
        <v>744</v>
      </c>
      <c r="G1024" s="12" t="s">
        <v>2133</v>
      </c>
      <c r="H1024" s="11" t="s">
        <v>36</v>
      </c>
      <c r="I1024" s="11" t="s">
        <v>30</v>
      </c>
      <c r="J1024" s="11" t="s">
        <v>31</v>
      </c>
      <c r="K1024" s="11" t="s">
        <v>53</v>
      </c>
      <c r="L1024" s="11">
        <v>2</v>
      </c>
      <c r="M1024" s="13">
        <v>29.4</v>
      </c>
      <c r="N1024" s="13">
        <v>29.4</v>
      </c>
      <c r="O1024" s="13">
        <v>29.4</v>
      </c>
      <c r="P1024" s="11">
        <v>10</v>
      </c>
      <c r="Q1024" s="11">
        <v>2016</v>
      </c>
      <c r="R1024" s="14">
        <v>14</v>
      </c>
      <c r="S1024" s="10" t="s">
        <v>541</v>
      </c>
      <c r="T1024" s="10" t="s">
        <v>1608</v>
      </c>
      <c r="U1024" s="13">
        <v>16.7</v>
      </c>
      <c r="V1024" s="11">
        <v>3</v>
      </c>
      <c r="W1024" s="13">
        <v>305</v>
      </c>
    </row>
    <row r="1025" spans="1:23" x14ac:dyDescent="0.25">
      <c r="A1025" s="9">
        <v>57170</v>
      </c>
      <c r="B1025" s="10" t="s">
        <v>290</v>
      </c>
      <c r="C1025" s="9">
        <v>58898</v>
      </c>
      <c r="D1025" s="10" t="s">
        <v>2134</v>
      </c>
      <c r="E1025" s="11" t="s">
        <v>66</v>
      </c>
      <c r="F1025" s="10" t="s">
        <v>2135</v>
      </c>
      <c r="G1025" s="12" t="s">
        <v>2136</v>
      </c>
      <c r="H1025" s="11" t="s">
        <v>36</v>
      </c>
      <c r="I1025" s="11" t="s">
        <v>30</v>
      </c>
      <c r="J1025" s="11" t="s">
        <v>31</v>
      </c>
      <c r="K1025" s="11" t="s">
        <v>53</v>
      </c>
      <c r="L1025" s="11">
        <v>2</v>
      </c>
      <c r="M1025" s="13">
        <v>175</v>
      </c>
      <c r="N1025" s="13">
        <v>175</v>
      </c>
      <c r="O1025" s="13">
        <v>175</v>
      </c>
      <c r="P1025" s="11">
        <v>8</v>
      </c>
      <c r="Q1025" s="11">
        <v>2015</v>
      </c>
      <c r="R1025" s="14">
        <v>103</v>
      </c>
      <c r="S1025" s="10" t="s">
        <v>45</v>
      </c>
      <c r="T1025" s="10" t="s">
        <v>1311</v>
      </c>
      <c r="U1025" s="13">
        <v>19</v>
      </c>
      <c r="V1025" s="11">
        <v>3</v>
      </c>
      <c r="W1025" s="13">
        <v>262.39999999999998</v>
      </c>
    </row>
    <row r="1026" spans="1:23" x14ac:dyDescent="0.25">
      <c r="A1026" s="9">
        <v>58770</v>
      </c>
      <c r="B1026" s="10" t="s">
        <v>2137</v>
      </c>
      <c r="C1026" s="9">
        <v>58900</v>
      </c>
      <c r="D1026" s="10" t="s">
        <v>2137</v>
      </c>
      <c r="E1026" s="11" t="s">
        <v>510</v>
      </c>
      <c r="F1026" s="10" t="s">
        <v>1221</v>
      </c>
      <c r="G1026" s="12" t="s">
        <v>2138</v>
      </c>
      <c r="H1026" s="11" t="s">
        <v>36</v>
      </c>
      <c r="I1026" s="11" t="s">
        <v>30</v>
      </c>
      <c r="J1026" s="11" t="s">
        <v>31</v>
      </c>
      <c r="K1026" s="11" t="s">
        <v>53</v>
      </c>
      <c r="L1026" s="11">
        <v>2</v>
      </c>
      <c r="M1026" s="13">
        <v>299.7</v>
      </c>
      <c r="N1026" s="13">
        <v>299.7</v>
      </c>
      <c r="O1026" s="13">
        <v>299.7</v>
      </c>
      <c r="P1026" s="11">
        <v>8</v>
      </c>
      <c r="Q1026" s="11">
        <v>2015</v>
      </c>
      <c r="R1026" s="14">
        <v>162</v>
      </c>
      <c r="S1026" s="10" t="s">
        <v>45</v>
      </c>
      <c r="T1026" s="10" t="s">
        <v>1953</v>
      </c>
      <c r="U1026" s="13">
        <v>19</v>
      </c>
      <c r="V1026" s="11">
        <v>2</v>
      </c>
      <c r="W1026" s="13">
        <v>262.5</v>
      </c>
    </row>
    <row r="1027" spans="1:23" x14ac:dyDescent="0.25">
      <c r="A1027" s="9">
        <v>58773</v>
      </c>
      <c r="B1027" s="10" t="s">
        <v>2139</v>
      </c>
      <c r="C1027" s="9">
        <v>58902</v>
      </c>
      <c r="D1027" s="10" t="s">
        <v>2139</v>
      </c>
      <c r="E1027" s="11" t="s">
        <v>510</v>
      </c>
      <c r="F1027" s="10" t="s">
        <v>2140</v>
      </c>
      <c r="G1027" s="12" t="s">
        <v>2141</v>
      </c>
      <c r="H1027" s="11" t="s">
        <v>36</v>
      </c>
      <c r="I1027" s="11" t="s">
        <v>30</v>
      </c>
      <c r="J1027" s="11" t="s">
        <v>31</v>
      </c>
      <c r="K1027" s="11" t="s">
        <v>53</v>
      </c>
      <c r="L1027" s="11">
        <v>2</v>
      </c>
      <c r="M1027" s="13">
        <v>298</v>
      </c>
      <c r="N1027" s="13">
        <v>298</v>
      </c>
      <c r="O1027" s="13">
        <v>298</v>
      </c>
      <c r="P1027" s="11">
        <v>3</v>
      </c>
      <c r="Q1027" s="11">
        <v>2016</v>
      </c>
      <c r="R1027" s="14">
        <v>149</v>
      </c>
      <c r="S1027" s="10" t="s">
        <v>54</v>
      </c>
      <c r="T1027" s="10" t="s">
        <v>2048</v>
      </c>
      <c r="U1027" s="13">
        <v>19</v>
      </c>
      <c r="V1027" s="11">
        <v>2</v>
      </c>
      <c r="W1027" s="13">
        <v>262.39999999999998</v>
      </c>
    </row>
    <row r="1028" spans="1:23" x14ac:dyDescent="0.25">
      <c r="A1028" s="9">
        <v>58784</v>
      </c>
      <c r="B1028" s="10" t="s">
        <v>2142</v>
      </c>
      <c r="C1028" s="9">
        <v>58904</v>
      </c>
      <c r="D1028" s="10" t="s">
        <v>2143</v>
      </c>
      <c r="E1028" s="11" t="s">
        <v>1355</v>
      </c>
      <c r="F1028" s="10" t="s">
        <v>1356</v>
      </c>
      <c r="G1028" s="12" t="s">
        <v>128</v>
      </c>
      <c r="H1028" s="11" t="s">
        <v>36</v>
      </c>
      <c r="I1028" s="11" t="s">
        <v>30</v>
      </c>
      <c r="J1028" s="11" t="s">
        <v>31</v>
      </c>
      <c r="K1028" s="11" t="s">
        <v>53</v>
      </c>
      <c r="L1028" s="11">
        <v>2</v>
      </c>
      <c r="M1028" s="13">
        <v>40</v>
      </c>
      <c r="N1028" s="13">
        <v>40</v>
      </c>
      <c r="O1028" s="13">
        <v>40</v>
      </c>
      <c r="P1028" s="11">
        <v>12</v>
      </c>
      <c r="Q1028" s="11">
        <v>2014</v>
      </c>
      <c r="R1028" s="14">
        <v>16</v>
      </c>
      <c r="S1028" s="10" t="s">
        <v>189</v>
      </c>
      <c r="T1028" s="10" t="s">
        <v>1502</v>
      </c>
      <c r="U1028" s="13">
        <v>17.2</v>
      </c>
      <c r="V1028" s="11">
        <v>2</v>
      </c>
      <c r="W1028" s="13">
        <v>328</v>
      </c>
    </row>
    <row r="1029" spans="1:23" x14ac:dyDescent="0.25">
      <c r="A1029" s="9">
        <v>58785</v>
      </c>
      <c r="B1029" s="10" t="s">
        <v>2144</v>
      </c>
      <c r="C1029" s="9">
        <v>58908</v>
      </c>
      <c r="D1029" s="10" t="s">
        <v>2145</v>
      </c>
      <c r="E1029" s="11" t="s">
        <v>462</v>
      </c>
      <c r="F1029" s="10" t="s">
        <v>1505</v>
      </c>
      <c r="G1029" s="12" t="s">
        <v>128</v>
      </c>
      <c r="H1029" s="11" t="s">
        <v>36</v>
      </c>
      <c r="I1029" s="11" t="s">
        <v>30</v>
      </c>
      <c r="J1029" s="11" t="s">
        <v>31</v>
      </c>
      <c r="K1029" s="11" t="s">
        <v>53</v>
      </c>
      <c r="L1029" s="11">
        <v>2</v>
      </c>
      <c r="M1029" s="13">
        <v>50.4</v>
      </c>
      <c r="N1029" s="13">
        <v>50.4</v>
      </c>
      <c r="O1029" s="13">
        <v>50.4</v>
      </c>
      <c r="P1029" s="11">
        <v>12</v>
      </c>
      <c r="Q1029" s="11">
        <v>2014</v>
      </c>
      <c r="R1029" s="14">
        <v>21</v>
      </c>
      <c r="S1029" s="10" t="s">
        <v>189</v>
      </c>
      <c r="T1029" s="10" t="s">
        <v>1856</v>
      </c>
      <c r="U1029" s="13">
        <v>15.2</v>
      </c>
      <c r="V1029" s="11">
        <v>3</v>
      </c>
      <c r="W1029" s="13">
        <v>299</v>
      </c>
    </row>
    <row r="1030" spans="1:23" x14ac:dyDescent="0.25">
      <c r="A1030" s="9">
        <v>58795</v>
      </c>
      <c r="B1030" s="10" t="s">
        <v>2146</v>
      </c>
      <c r="C1030" s="9">
        <v>58927</v>
      </c>
      <c r="D1030" s="10" t="s">
        <v>2147</v>
      </c>
      <c r="E1030" s="11" t="s">
        <v>72</v>
      </c>
      <c r="F1030" s="10" t="s">
        <v>1131</v>
      </c>
      <c r="G1030" s="12" t="s">
        <v>2148</v>
      </c>
      <c r="H1030" s="11" t="s">
        <v>36</v>
      </c>
      <c r="I1030" s="11" t="s">
        <v>30</v>
      </c>
      <c r="J1030" s="11" t="s">
        <v>31</v>
      </c>
      <c r="K1030" s="11" t="s">
        <v>53</v>
      </c>
      <c r="L1030" s="11">
        <v>2</v>
      </c>
      <c r="M1030" s="13">
        <v>1.5</v>
      </c>
      <c r="N1030" s="13">
        <v>1.5</v>
      </c>
      <c r="O1030" s="13">
        <v>1.5</v>
      </c>
      <c r="P1030" s="11">
        <v>10</v>
      </c>
      <c r="Q1030" s="11">
        <v>2010</v>
      </c>
      <c r="R1030" s="14">
        <v>1</v>
      </c>
      <c r="S1030" s="10" t="s">
        <v>1467</v>
      </c>
      <c r="T1030" s="10" t="s">
        <v>1806</v>
      </c>
      <c r="U1030" s="13">
        <v>23</v>
      </c>
      <c r="V1030" s="11">
        <v>3</v>
      </c>
      <c r="W1030" s="13">
        <v>278.89999999999998</v>
      </c>
    </row>
    <row r="1031" spans="1:23" x14ac:dyDescent="0.25">
      <c r="A1031" s="9">
        <v>58797</v>
      </c>
      <c r="B1031" s="10" t="s">
        <v>2149</v>
      </c>
      <c r="C1031" s="9">
        <v>58932</v>
      </c>
      <c r="D1031" s="10" t="s">
        <v>2150</v>
      </c>
      <c r="E1031" s="11" t="s">
        <v>72</v>
      </c>
      <c r="F1031" s="10" t="s">
        <v>2151</v>
      </c>
      <c r="G1031" s="12" t="s">
        <v>2148</v>
      </c>
      <c r="H1031" s="11" t="s">
        <v>36</v>
      </c>
      <c r="I1031" s="11" t="s">
        <v>30</v>
      </c>
      <c r="J1031" s="11" t="s">
        <v>31</v>
      </c>
      <c r="K1031" s="11" t="s">
        <v>53</v>
      </c>
      <c r="L1031" s="11">
        <v>2</v>
      </c>
      <c r="M1031" s="13">
        <v>1.5</v>
      </c>
      <c r="N1031" s="13">
        <v>1.5</v>
      </c>
      <c r="O1031" s="13">
        <v>1.5</v>
      </c>
      <c r="P1031" s="11">
        <v>10</v>
      </c>
      <c r="Q1031" s="11">
        <v>2010</v>
      </c>
      <c r="R1031" s="14">
        <v>1</v>
      </c>
      <c r="S1031" s="10" t="s">
        <v>1467</v>
      </c>
      <c r="T1031" s="10" t="s">
        <v>1806</v>
      </c>
      <c r="U1031" s="13">
        <v>23</v>
      </c>
      <c r="V1031" s="11">
        <v>3</v>
      </c>
      <c r="W1031" s="13">
        <v>278.89999999999998</v>
      </c>
    </row>
    <row r="1032" spans="1:23" x14ac:dyDescent="0.25">
      <c r="A1032" s="9">
        <v>59380</v>
      </c>
      <c r="B1032" s="10" t="s">
        <v>1636</v>
      </c>
      <c r="C1032" s="9">
        <v>58938</v>
      </c>
      <c r="D1032" s="10" t="s">
        <v>2152</v>
      </c>
      <c r="E1032" s="11" t="s">
        <v>510</v>
      </c>
      <c r="F1032" s="10" t="s">
        <v>469</v>
      </c>
      <c r="G1032" s="12" t="s">
        <v>31</v>
      </c>
      <c r="H1032" s="11" t="s">
        <v>36</v>
      </c>
      <c r="I1032" s="11" t="s">
        <v>30</v>
      </c>
      <c r="J1032" s="11" t="s">
        <v>31</v>
      </c>
      <c r="K1032" s="11" t="s">
        <v>53</v>
      </c>
      <c r="L1032" s="11">
        <v>2</v>
      </c>
      <c r="M1032" s="13">
        <v>150</v>
      </c>
      <c r="N1032" s="13">
        <v>150</v>
      </c>
      <c r="O1032" s="13">
        <v>150</v>
      </c>
      <c r="P1032" s="11">
        <v>11</v>
      </c>
      <c r="Q1032" s="11">
        <v>2014</v>
      </c>
      <c r="R1032" s="14">
        <v>75</v>
      </c>
      <c r="S1032" s="10" t="s">
        <v>54</v>
      </c>
      <c r="T1032" s="10" t="s">
        <v>2048</v>
      </c>
      <c r="U1032" s="13">
        <v>27</v>
      </c>
      <c r="V1032" s="11">
        <v>2</v>
      </c>
      <c r="W1032" s="13">
        <v>295</v>
      </c>
    </row>
    <row r="1033" spans="1:23" x14ac:dyDescent="0.25">
      <c r="A1033" s="9">
        <v>57421</v>
      </c>
      <c r="B1033" s="10" t="s">
        <v>1879</v>
      </c>
      <c r="C1033" s="9">
        <v>58939</v>
      </c>
      <c r="D1033" s="10" t="s">
        <v>2153</v>
      </c>
      <c r="E1033" s="11" t="s">
        <v>448</v>
      </c>
      <c r="F1033" s="10" t="s">
        <v>2154</v>
      </c>
      <c r="G1033" s="12" t="s">
        <v>2155</v>
      </c>
      <c r="H1033" s="11" t="s">
        <v>36</v>
      </c>
      <c r="I1033" s="11" t="s">
        <v>30</v>
      </c>
      <c r="J1033" s="11" t="s">
        <v>31</v>
      </c>
      <c r="K1033" s="11" t="s">
        <v>53</v>
      </c>
      <c r="L1033" s="11">
        <v>2</v>
      </c>
      <c r="M1033" s="13">
        <v>5</v>
      </c>
      <c r="N1033" s="13">
        <v>5</v>
      </c>
      <c r="O1033" s="13">
        <v>5</v>
      </c>
      <c r="P1033" s="11">
        <v>12</v>
      </c>
      <c r="Q1033" s="11">
        <v>2014</v>
      </c>
      <c r="R1033" s="14">
        <v>3</v>
      </c>
      <c r="S1033" s="10" t="s">
        <v>54</v>
      </c>
      <c r="T1033" s="10" t="s">
        <v>512</v>
      </c>
      <c r="U1033" s="13">
        <v>19</v>
      </c>
      <c r="V1033" s="11">
        <v>2</v>
      </c>
      <c r="W1033" s="13">
        <v>262.39999999999998</v>
      </c>
    </row>
    <row r="1034" spans="1:23" x14ac:dyDescent="0.25">
      <c r="A1034" s="9">
        <v>57421</v>
      </c>
      <c r="B1034" s="10" t="s">
        <v>1879</v>
      </c>
      <c r="C1034" s="9">
        <v>58940</v>
      </c>
      <c r="D1034" s="10" t="s">
        <v>2156</v>
      </c>
      <c r="E1034" s="11" t="s">
        <v>448</v>
      </c>
      <c r="F1034" s="10" t="s">
        <v>2154</v>
      </c>
      <c r="G1034" s="12" t="s">
        <v>2157</v>
      </c>
      <c r="H1034" s="11" t="s">
        <v>36</v>
      </c>
      <c r="I1034" s="11" t="s">
        <v>30</v>
      </c>
      <c r="J1034" s="11" t="s">
        <v>31</v>
      </c>
      <c r="K1034" s="11" t="s">
        <v>53</v>
      </c>
      <c r="L1034" s="11">
        <v>2</v>
      </c>
      <c r="M1034" s="13">
        <v>10</v>
      </c>
      <c r="N1034" s="13">
        <v>10</v>
      </c>
      <c r="O1034" s="13">
        <v>10</v>
      </c>
      <c r="P1034" s="11">
        <v>12</v>
      </c>
      <c r="Q1034" s="11">
        <v>2014</v>
      </c>
      <c r="R1034" s="14">
        <v>5</v>
      </c>
      <c r="S1034" s="10" t="s">
        <v>54</v>
      </c>
      <c r="T1034" s="10" t="s">
        <v>2048</v>
      </c>
      <c r="U1034" s="13">
        <v>19</v>
      </c>
      <c r="V1034" s="11">
        <v>2</v>
      </c>
      <c r="W1034" s="13">
        <v>262.39999999999998</v>
      </c>
    </row>
    <row r="1035" spans="1:23" x14ac:dyDescent="0.25">
      <c r="A1035" s="9">
        <v>58821</v>
      </c>
      <c r="B1035" s="10" t="s">
        <v>2158</v>
      </c>
      <c r="C1035" s="9">
        <v>58958</v>
      </c>
      <c r="D1035" s="10" t="s">
        <v>2158</v>
      </c>
      <c r="E1035" s="11" t="s">
        <v>137</v>
      </c>
      <c r="F1035" s="10" t="s">
        <v>1047</v>
      </c>
      <c r="G1035" s="12" t="s">
        <v>2159</v>
      </c>
      <c r="H1035" s="11" t="s">
        <v>36</v>
      </c>
      <c r="I1035" s="11" t="s">
        <v>30</v>
      </c>
      <c r="J1035" s="11" t="s">
        <v>31</v>
      </c>
      <c r="K1035" s="11" t="s">
        <v>53</v>
      </c>
      <c r="L1035" s="11">
        <v>2</v>
      </c>
      <c r="M1035" s="13">
        <v>1.5</v>
      </c>
      <c r="N1035" s="13">
        <v>1.5</v>
      </c>
      <c r="O1035" s="13">
        <v>1.5</v>
      </c>
      <c r="P1035" s="11">
        <v>10</v>
      </c>
      <c r="Q1035" s="11">
        <v>2012</v>
      </c>
      <c r="R1035" s="14">
        <v>1</v>
      </c>
      <c r="S1035" s="10" t="s">
        <v>1467</v>
      </c>
      <c r="T1035" s="10" t="s">
        <v>1806</v>
      </c>
      <c r="U1035" s="13">
        <v>16</v>
      </c>
      <c r="V1035" s="11">
        <v>3</v>
      </c>
      <c r="W1035" s="13">
        <v>229.6</v>
      </c>
    </row>
    <row r="1036" spans="1:23" x14ac:dyDescent="0.25">
      <c r="A1036" s="9">
        <v>12199</v>
      </c>
      <c r="B1036" s="10" t="s">
        <v>1022</v>
      </c>
      <c r="C1036" s="9">
        <v>58965</v>
      </c>
      <c r="D1036" s="10" t="s">
        <v>2160</v>
      </c>
      <c r="E1036" s="11" t="s">
        <v>480</v>
      </c>
      <c r="F1036" s="10" t="s">
        <v>2161</v>
      </c>
      <c r="G1036" s="12" t="s">
        <v>2162</v>
      </c>
      <c r="H1036" s="11" t="s">
        <v>36</v>
      </c>
      <c r="I1036" s="11" t="s">
        <v>30</v>
      </c>
      <c r="J1036" s="11" t="s">
        <v>31</v>
      </c>
      <c r="K1036" s="11" t="s">
        <v>32</v>
      </c>
      <c r="L1036" s="11">
        <v>1</v>
      </c>
      <c r="M1036" s="13">
        <v>107.5</v>
      </c>
      <c r="N1036" s="13">
        <v>107.5</v>
      </c>
      <c r="O1036" s="13">
        <v>107.5</v>
      </c>
      <c r="P1036" s="11">
        <v>12</v>
      </c>
      <c r="Q1036" s="11">
        <v>2015</v>
      </c>
      <c r="R1036" s="14">
        <v>43</v>
      </c>
      <c r="S1036" s="10" t="s">
        <v>189</v>
      </c>
      <c r="T1036" s="10" t="s">
        <v>1502</v>
      </c>
      <c r="U1036" s="13">
        <v>17.899999999999999</v>
      </c>
      <c r="V1036" s="11">
        <v>2</v>
      </c>
      <c r="W1036" s="13">
        <v>263</v>
      </c>
    </row>
    <row r="1037" spans="1:23" x14ac:dyDescent="0.25">
      <c r="A1037" s="9">
        <v>60025</v>
      </c>
      <c r="B1037" s="10" t="s">
        <v>646</v>
      </c>
      <c r="C1037" s="9">
        <v>58966</v>
      </c>
      <c r="D1037" s="10" t="s">
        <v>2163</v>
      </c>
      <c r="E1037" s="11" t="s">
        <v>691</v>
      </c>
      <c r="F1037" s="10" t="s">
        <v>2164</v>
      </c>
      <c r="G1037" s="12" t="s">
        <v>2165</v>
      </c>
      <c r="H1037" s="11" t="s">
        <v>36</v>
      </c>
      <c r="I1037" s="11" t="s">
        <v>30</v>
      </c>
      <c r="J1037" s="11" t="s">
        <v>31</v>
      </c>
      <c r="K1037" s="11" t="s">
        <v>53</v>
      </c>
      <c r="L1037" s="11">
        <v>2</v>
      </c>
      <c r="M1037" s="13">
        <v>10</v>
      </c>
      <c r="N1037" s="13">
        <v>10</v>
      </c>
      <c r="O1037" s="13">
        <v>10</v>
      </c>
      <c r="P1037" s="11">
        <v>5</v>
      </c>
      <c r="Q1037" s="11">
        <v>2014</v>
      </c>
      <c r="R1037" s="14">
        <v>6</v>
      </c>
      <c r="S1037" s="10" t="s">
        <v>45</v>
      </c>
      <c r="T1037" s="10" t="s">
        <v>1311</v>
      </c>
      <c r="U1037" s="13">
        <v>15.6</v>
      </c>
      <c r="V1037" s="11">
        <v>3</v>
      </c>
      <c r="W1037" s="13">
        <v>262.39999999999998</v>
      </c>
    </row>
    <row r="1038" spans="1:23" x14ac:dyDescent="0.25">
      <c r="A1038" s="9">
        <v>58841</v>
      </c>
      <c r="B1038" s="10" t="s">
        <v>2166</v>
      </c>
      <c r="C1038" s="9">
        <v>58981</v>
      </c>
      <c r="D1038" s="10" t="s">
        <v>2166</v>
      </c>
      <c r="E1038" s="11" t="s">
        <v>152</v>
      </c>
      <c r="F1038" s="10" t="s">
        <v>612</v>
      </c>
      <c r="G1038" s="12" t="s">
        <v>2167</v>
      </c>
      <c r="H1038" s="11" t="s">
        <v>36</v>
      </c>
      <c r="I1038" s="11" t="s">
        <v>30</v>
      </c>
      <c r="J1038" s="11" t="s">
        <v>31</v>
      </c>
      <c r="K1038" s="11" t="s">
        <v>53</v>
      </c>
      <c r="L1038" s="11">
        <v>2</v>
      </c>
      <c r="M1038" s="13">
        <v>73.099999999999994</v>
      </c>
      <c r="N1038" s="13">
        <v>73.099999999999994</v>
      </c>
      <c r="O1038" s="13">
        <v>73.099999999999994</v>
      </c>
      <c r="P1038" s="11">
        <v>10</v>
      </c>
      <c r="Q1038" s="11">
        <v>2014</v>
      </c>
      <c r="R1038" s="14">
        <v>43</v>
      </c>
      <c r="S1038" s="10" t="s">
        <v>45</v>
      </c>
      <c r="T1038" s="10" t="s">
        <v>1311</v>
      </c>
      <c r="U1038" s="13">
        <v>16.8</v>
      </c>
      <c r="V1038" s="11">
        <v>3</v>
      </c>
      <c r="W1038" s="13">
        <v>262.39999999999998</v>
      </c>
    </row>
    <row r="1039" spans="1:23" x14ac:dyDescent="0.25">
      <c r="A1039" s="9">
        <v>58844</v>
      </c>
      <c r="B1039" s="10" t="s">
        <v>2168</v>
      </c>
      <c r="C1039" s="9">
        <v>58992</v>
      </c>
      <c r="D1039" s="10" t="s">
        <v>2168</v>
      </c>
      <c r="E1039" s="11" t="s">
        <v>137</v>
      </c>
      <c r="F1039" s="10" t="s">
        <v>138</v>
      </c>
      <c r="G1039" s="12" t="s">
        <v>2169</v>
      </c>
      <c r="H1039" s="11" t="s">
        <v>36</v>
      </c>
      <c r="I1039" s="11" t="s">
        <v>30</v>
      </c>
      <c r="J1039" s="11" t="s">
        <v>31</v>
      </c>
      <c r="K1039" s="11" t="s">
        <v>1249</v>
      </c>
      <c r="L1039" s="11">
        <v>4</v>
      </c>
      <c r="M1039" s="13">
        <v>1.7</v>
      </c>
      <c r="N1039" s="13">
        <v>1.7</v>
      </c>
      <c r="O1039" s="13">
        <v>1.7</v>
      </c>
      <c r="P1039" s="11">
        <v>11</v>
      </c>
      <c r="Q1039" s="11">
        <v>2013</v>
      </c>
      <c r="R1039" s="14">
        <v>1</v>
      </c>
      <c r="S1039" s="10" t="s">
        <v>54</v>
      </c>
      <c r="T1039" s="10" t="s">
        <v>512</v>
      </c>
      <c r="U1039" s="13">
        <v>20.5</v>
      </c>
      <c r="V1039" s="11">
        <v>2</v>
      </c>
      <c r="W1039" s="13">
        <v>262.39999999999998</v>
      </c>
    </row>
    <row r="1040" spans="1:23" x14ac:dyDescent="0.25">
      <c r="A1040" s="9">
        <v>58844</v>
      </c>
      <c r="B1040" s="10" t="s">
        <v>2168</v>
      </c>
      <c r="C1040" s="9">
        <v>58992</v>
      </c>
      <c r="D1040" s="10" t="s">
        <v>2168</v>
      </c>
      <c r="E1040" s="11" t="s">
        <v>137</v>
      </c>
      <c r="F1040" s="10" t="s">
        <v>138</v>
      </c>
      <c r="G1040" s="12" t="s">
        <v>2170</v>
      </c>
      <c r="H1040" s="11" t="s">
        <v>36</v>
      </c>
      <c r="I1040" s="11" t="s">
        <v>30</v>
      </c>
      <c r="J1040" s="11" t="s">
        <v>31</v>
      </c>
      <c r="K1040" s="11" t="s">
        <v>1249</v>
      </c>
      <c r="L1040" s="11">
        <v>4</v>
      </c>
      <c r="M1040" s="13">
        <v>1.7</v>
      </c>
      <c r="N1040" s="13">
        <v>1.7</v>
      </c>
      <c r="O1040" s="13">
        <v>1.7</v>
      </c>
      <c r="P1040" s="11">
        <v>11</v>
      </c>
      <c r="Q1040" s="11">
        <v>2013</v>
      </c>
      <c r="R1040" s="14">
        <v>1</v>
      </c>
      <c r="S1040" s="10" t="s">
        <v>54</v>
      </c>
      <c r="T1040" s="10" t="s">
        <v>512</v>
      </c>
      <c r="U1040" s="13">
        <v>20.5</v>
      </c>
      <c r="V1040" s="11">
        <v>2</v>
      </c>
      <c r="W1040" s="13">
        <v>262.39999999999998</v>
      </c>
    </row>
    <row r="1041" spans="1:23" x14ac:dyDescent="0.25">
      <c r="A1041" s="9">
        <v>59394</v>
      </c>
      <c r="B1041" s="10" t="s">
        <v>2171</v>
      </c>
      <c r="C1041" s="9">
        <v>58994</v>
      </c>
      <c r="D1041" s="10" t="s">
        <v>2172</v>
      </c>
      <c r="E1041" s="11" t="s">
        <v>510</v>
      </c>
      <c r="F1041" s="10" t="s">
        <v>1336</v>
      </c>
      <c r="G1041" s="12" t="s">
        <v>1666</v>
      </c>
      <c r="H1041" s="11" t="s">
        <v>36</v>
      </c>
      <c r="I1041" s="11" t="s">
        <v>30</v>
      </c>
      <c r="J1041" s="11" t="s">
        <v>31</v>
      </c>
      <c r="K1041" s="11" t="s">
        <v>53</v>
      </c>
      <c r="L1041" s="11">
        <v>2</v>
      </c>
      <c r="M1041" s="13">
        <v>98.8</v>
      </c>
      <c r="N1041" s="13">
        <v>98.8</v>
      </c>
      <c r="O1041" s="13">
        <v>98.8</v>
      </c>
      <c r="P1041" s="11">
        <v>8</v>
      </c>
      <c r="Q1041" s="11">
        <v>2015</v>
      </c>
      <c r="R1041" s="14">
        <v>57</v>
      </c>
      <c r="S1041" s="10" t="s">
        <v>45</v>
      </c>
      <c r="T1041" s="10" t="s">
        <v>2060</v>
      </c>
      <c r="U1041" s="13">
        <v>14.5</v>
      </c>
      <c r="V1041" s="11">
        <v>3</v>
      </c>
      <c r="W1041" s="13">
        <v>263</v>
      </c>
    </row>
    <row r="1042" spans="1:23" x14ac:dyDescent="0.25">
      <c r="A1042" s="9">
        <v>58828</v>
      </c>
      <c r="B1042" s="10" t="s">
        <v>2173</v>
      </c>
      <c r="C1042" s="9">
        <v>58995</v>
      </c>
      <c r="D1042" s="10" t="s">
        <v>2174</v>
      </c>
      <c r="E1042" s="11" t="s">
        <v>78</v>
      </c>
      <c r="F1042" s="10" t="s">
        <v>1429</v>
      </c>
      <c r="G1042" s="12" t="s">
        <v>2175</v>
      </c>
      <c r="H1042" s="11" t="s">
        <v>36</v>
      </c>
      <c r="I1042" s="11" t="s">
        <v>30</v>
      </c>
      <c r="J1042" s="11" t="s">
        <v>31</v>
      </c>
      <c r="K1042" s="11" t="s">
        <v>53</v>
      </c>
      <c r="L1042" s="11">
        <v>2</v>
      </c>
      <c r="M1042" s="13">
        <v>1.6</v>
      </c>
      <c r="N1042" s="13">
        <v>1.6</v>
      </c>
      <c r="O1042" s="13">
        <v>1.6</v>
      </c>
      <c r="P1042" s="11">
        <v>9</v>
      </c>
      <c r="Q1042" s="11">
        <v>2006</v>
      </c>
      <c r="R1042" s="14">
        <v>1</v>
      </c>
      <c r="S1042" s="10" t="s">
        <v>54</v>
      </c>
      <c r="T1042" s="10" t="s">
        <v>512</v>
      </c>
      <c r="U1042" s="13">
        <v>14.5</v>
      </c>
      <c r="V1042" s="11">
        <v>3</v>
      </c>
      <c r="W1042" s="13">
        <v>270</v>
      </c>
    </row>
    <row r="1043" spans="1:23" x14ac:dyDescent="0.25">
      <c r="A1043" s="9">
        <v>59380</v>
      </c>
      <c r="B1043" s="10" t="s">
        <v>1636</v>
      </c>
      <c r="C1043" s="9">
        <v>58998</v>
      </c>
      <c r="D1043" s="10" t="s">
        <v>2176</v>
      </c>
      <c r="E1043" s="11" t="s">
        <v>510</v>
      </c>
      <c r="F1043" s="10" t="s">
        <v>1547</v>
      </c>
      <c r="G1043" s="12" t="s">
        <v>2177</v>
      </c>
      <c r="H1043" s="11" t="s">
        <v>36</v>
      </c>
      <c r="I1043" s="11" t="s">
        <v>30</v>
      </c>
      <c r="J1043" s="11" t="s">
        <v>31</v>
      </c>
      <c r="K1043" s="11" t="s">
        <v>53</v>
      </c>
      <c r="L1043" s="11">
        <v>2</v>
      </c>
      <c r="M1043" s="13">
        <v>200</v>
      </c>
      <c r="N1043" s="13">
        <v>200</v>
      </c>
      <c r="O1043" s="13">
        <v>200</v>
      </c>
      <c r="P1043" s="11">
        <v>12</v>
      </c>
      <c r="Q1043" s="11">
        <v>2015</v>
      </c>
      <c r="R1043" s="14">
        <v>100</v>
      </c>
      <c r="S1043" s="10" t="s">
        <v>54</v>
      </c>
      <c r="T1043" s="10" t="s">
        <v>2048</v>
      </c>
      <c r="U1043" s="13">
        <v>27</v>
      </c>
      <c r="V1043" s="11">
        <v>2</v>
      </c>
      <c r="W1043" s="13">
        <v>328</v>
      </c>
    </row>
    <row r="1044" spans="1:23" x14ac:dyDescent="0.25">
      <c r="A1044" s="9">
        <v>59380</v>
      </c>
      <c r="B1044" s="10" t="s">
        <v>1636</v>
      </c>
      <c r="C1044" s="9">
        <v>58999</v>
      </c>
      <c r="D1044" s="10" t="s">
        <v>2178</v>
      </c>
      <c r="E1044" s="11" t="s">
        <v>510</v>
      </c>
      <c r="F1044" s="10" t="s">
        <v>2179</v>
      </c>
      <c r="G1044" s="12" t="s">
        <v>2180</v>
      </c>
      <c r="H1044" s="11" t="s">
        <v>36</v>
      </c>
      <c r="I1044" s="11" t="s">
        <v>30</v>
      </c>
      <c r="J1044" s="11" t="s">
        <v>31</v>
      </c>
      <c r="K1044" s="11" t="s">
        <v>53</v>
      </c>
      <c r="L1044" s="11">
        <v>2</v>
      </c>
      <c r="M1044" s="13">
        <v>74</v>
      </c>
      <c r="N1044" s="13">
        <v>74</v>
      </c>
      <c r="O1044" s="13">
        <v>74</v>
      </c>
      <c r="P1044" s="11">
        <v>12</v>
      </c>
      <c r="Q1044" s="11">
        <v>2015</v>
      </c>
      <c r="R1044" s="14">
        <v>34</v>
      </c>
      <c r="S1044" s="10" t="s">
        <v>54</v>
      </c>
      <c r="T1044" s="10" t="s">
        <v>1263</v>
      </c>
      <c r="U1044" s="13">
        <v>27</v>
      </c>
      <c r="V1044" s="11">
        <v>3</v>
      </c>
      <c r="W1044" s="13">
        <v>361</v>
      </c>
    </row>
    <row r="1045" spans="1:23" x14ac:dyDescent="0.25">
      <c r="A1045" s="9">
        <v>56990</v>
      </c>
      <c r="B1045" s="10" t="s">
        <v>48</v>
      </c>
      <c r="C1045" s="9">
        <v>59003</v>
      </c>
      <c r="D1045" s="10" t="s">
        <v>2181</v>
      </c>
      <c r="E1045" s="11" t="s">
        <v>691</v>
      </c>
      <c r="F1045" s="10" t="s">
        <v>692</v>
      </c>
      <c r="G1045" s="12" t="s">
        <v>128</v>
      </c>
      <c r="H1045" s="11" t="s">
        <v>36</v>
      </c>
      <c r="I1045" s="11" t="s">
        <v>30</v>
      </c>
      <c r="J1045" s="11" t="s">
        <v>31</v>
      </c>
      <c r="K1045" s="11" t="s">
        <v>53</v>
      </c>
      <c r="L1045" s="11">
        <v>2</v>
      </c>
      <c r="M1045" s="13">
        <v>9.6999999999999993</v>
      </c>
      <c r="N1045" s="13">
        <v>9.6999999999999993</v>
      </c>
      <c r="O1045" s="13">
        <v>9.6999999999999993</v>
      </c>
      <c r="P1045" s="11">
        <v>6</v>
      </c>
      <c r="Q1045" s="11">
        <v>2014</v>
      </c>
      <c r="R1045" s="14">
        <v>6</v>
      </c>
      <c r="S1045" s="10" t="s">
        <v>45</v>
      </c>
      <c r="T1045" s="10" t="s">
        <v>700</v>
      </c>
      <c r="U1045" s="13">
        <v>19.2</v>
      </c>
      <c r="V1045" s="11">
        <v>2</v>
      </c>
      <c r="W1045" s="13">
        <v>260</v>
      </c>
    </row>
    <row r="1046" spans="1:23" x14ac:dyDescent="0.25">
      <c r="A1046" s="9">
        <v>60475</v>
      </c>
      <c r="B1046" s="10" t="s">
        <v>2182</v>
      </c>
      <c r="C1046" s="9">
        <v>59005</v>
      </c>
      <c r="D1046" s="10" t="s">
        <v>2183</v>
      </c>
      <c r="E1046" s="11" t="s">
        <v>317</v>
      </c>
      <c r="F1046" s="10" t="s">
        <v>2184</v>
      </c>
      <c r="G1046" s="12" t="s">
        <v>2185</v>
      </c>
      <c r="H1046" s="11" t="s">
        <v>36</v>
      </c>
      <c r="I1046" s="11" t="s">
        <v>30</v>
      </c>
      <c r="J1046" s="11" t="s">
        <v>31</v>
      </c>
      <c r="K1046" s="11" t="s">
        <v>53</v>
      </c>
      <c r="L1046" s="11">
        <v>2</v>
      </c>
      <c r="M1046" s="13">
        <v>230.4</v>
      </c>
      <c r="N1046" s="13">
        <v>230.4</v>
      </c>
      <c r="O1046" s="13">
        <v>230.4</v>
      </c>
      <c r="P1046" s="11">
        <v>11</v>
      </c>
      <c r="Q1046" s="11">
        <v>2016</v>
      </c>
      <c r="R1046" s="14">
        <v>96</v>
      </c>
      <c r="S1046" s="10" t="s">
        <v>45</v>
      </c>
      <c r="T1046" s="10" t="s">
        <v>2186</v>
      </c>
      <c r="U1046" s="13">
        <v>17.5</v>
      </c>
      <c r="V1046" s="11">
        <v>2</v>
      </c>
      <c r="W1046" s="13">
        <v>262.39999999999998</v>
      </c>
    </row>
    <row r="1047" spans="1:23" x14ac:dyDescent="0.25">
      <c r="A1047" s="9">
        <v>58865</v>
      </c>
      <c r="B1047" s="10" t="s">
        <v>2187</v>
      </c>
      <c r="C1047" s="9">
        <v>59021</v>
      </c>
      <c r="D1047" s="10" t="s">
        <v>2187</v>
      </c>
      <c r="E1047" s="11" t="s">
        <v>66</v>
      </c>
      <c r="F1047" s="10" t="s">
        <v>1848</v>
      </c>
      <c r="G1047" s="12" t="s">
        <v>2188</v>
      </c>
      <c r="H1047" s="11" t="s">
        <v>36</v>
      </c>
      <c r="I1047" s="11" t="s">
        <v>30</v>
      </c>
      <c r="J1047" s="11" t="s">
        <v>31</v>
      </c>
      <c r="K1047" s="11" t="s">
        <v>53</v>
      </c>
      <c r="L1047" s="11">
        <v>2</v>
      </c>
      <c r="M1047" s="13">
        <v>98</v>
      </c>
      <c r="N1047" s="13">
        <v>98</v>
      </c>
      <c r="O1047" s="13">
        <v>98</v>
      </c>
      <c r="P1047" s="11">
        <v>3</v>
      </c>
      <c r="Q1047" s="11">
        <v>2015</v>
      </c>
      <c r="R1047" s="14">
        <v>49</v>
      </c>
      <c r="S1047" s="10" t="s">
        <v>54</v>
      </c>
      <c r="T1047" s="10" t="s">
        <v>2048</v>
      </c>
      <c r="U1047" s="13">
        <v>17</v>
      </c>
      <c r="V1047" s="11">
        <v>2</v>
      </c>
      <c r="W1047" s="13">
        <v>311</v>
      </c>
    </row>
    <row r="1048" spans="1:23" x14ac:dyDescent="0.25">
      <c r="A1048" s="9">
        <v>58867</v>
      </c>
      <c r="B1048" s="10" t="s">
        <v>2189</v>
      </c>
      <c r="C1048" s="9">
        <v>59022</v>
      </c>
      <c r="D1048" s="10" t="s">
        <v>2189</v>
      </c>
      <c r="E1048" s="11" t="s">
        <v>137</v>
      </c>
      <c r="F1048" s="10" t="s">
        <v>1047</v>
      </c>
      <c r="G1048" s="12" t="s">
        <v>128</v>
      </c>
      <c r="H1048" s="11" t="s">
        <v>36</v>
      </c>
      <c r="I1048" s="11" t="s">
        <v>30</v>
      </c>
      <c r="J1048" s="11" t="s">
        <v>31</v>
      </c>
      <c r="K1048" s="11" t="s">
        <v>53</v>
      </c>
      <c r="L1048" s="11">
        <v>2</v>
      </c>
      <c r="M1048" s="13">
        <v>2</v>
      </c>
      <c r="N1048" s="13">
        <v>2</v>
      </c>
      <c r="O1048" s="13">
        <v>2</v>
      </c>
      <c r="P1048" s="11">
        <v>5</v>
      </c>
      <c r="Q1048" s="11">
        <v>2012</v>
      </c>
      <c r="R1048" s="14">
        <v>1</v>
      </c>
      <c r="S1048" s="10" t="s">
        <v>1643</v>
      </c>
      <c r="T1048" s="10" t="s">
        <v>2190</v>
      </c>
      <c r="U1048" s="13">
        <v>25</v>
      </c>
      <c r="V1048" s="11">
        <v>2</v>
      </c>
      <c r="W1048" s="13">
        <v>262.39999999999998</v>
      </c>
    </row>
    <row r="1049" spans="1:23" x14ac:dyDescent="0.25">
      <c r="A1049" s="9">
        <v>58866</v>
      </c>
      <c r="B1049" s="10" t="s">
        <v>2191</v>
      </c>
      <c r="C1049" s="9">
        <v>59023</v>
      </c>
      <c r="D1049" s="10" t="s">
        <v>2191</v>
      </c>
      <c r="E1049" s="11" t="s">
        <v>137</v>
      </c>
      <c r="F1049" s="10" t="s">
        <v>1759</v>
      </c>
      <c r="G1049" s="12" t="s">
        <v>1253</v>
      </c>
      <c r="H1049" s="11" t="s">
        <v>36</v>
      </c>
      <c r="I1049" s="11" t="s">
        <v>30</v>
      </c>
      <c r="J1049" s="11" t="s">
        <v>31</v>
      </c>
      <c r="K1049" s="11" t="s">
        <v>53</v>
      </c>
      <c r="L1049" s="11">
        <v>2</v>
      </c>
      <c r="M1049" s="13">
        <v>2</v>
      </c>
      <c r="N1049" s="13">
        <v>2</v>
      </c>
      <c r="O1049" s="13">
        <v>2</v>
      </c>
      <c r="P1049" s="11">
        <v>12</v>
      </c>
      <c r="Q1049" s="11">
        <v>2012</v>
      </c>
      <c r="R1049" s="14">
        <v>1</v>
      </c>
      <c r="S1049" s="10" t="s">
        <v>1643</v>
      </c>
      <c r="T1049" s="10" t="s">
        <v>2190</v>
      </c>
      <c r="U1049" s="13">
        <v>25</v>
      </c>
      <c r="V1049" s="11">
        <v>2</v>
      </c>
      <c r="W1049" s="13">
        <v>262.39999999999998</v>
      </c>
    </row>
    <row r="1050" spans="1:23" x14ac:dyDescent="0.25">
      <c r="A1050" s="9">
        <v>58869</v>
      </c>
      <c r="B1050" s="10" t="s">
        <v>2192</v>
      </c>
      <c r="C1050" s="9">
        <v>59024</v>
      </c>
      <c r="D1050" s="10" t="s">
        <v>2193</v>
      </c>
      <c r="E1050" s="11" t="s">
        <v>588</v>
      </c>
      <c r="F1050" s="10" t="s">
        <v>1603</v>
      </c>
      <c r="G1050" s="12" t="s">
        <v>2194</v>
      </c>
      <c r="H1050" s="11" t="s">
        <v>36</v>
      </c>
      <c r="I1050" s="11" t="s">
        <v>30</v>
      </c>
      <c r="J1050" s="11" t="s">
        <v>31</v>
      </c>
      <c r="K1050" s="11" t="s">
        <v>53</v>
      </c>
      <c r="L1050" s="11">
        <v>2</v>
      </c>
      <c r="M1050" s="13">
        <v>1</v>
      </c>
      <c r="N1050" s="13">
        <v>1</v>
      </c>
      <c r="O1050" s="13">
        <v>1</v>
      </c>
      <c r="P1050" s="11">
        <v>10</v>
      </c>
      <c r="Q1050" s="11">
        <v>2012</v>
      </c>
      <c r="R1050" s="14">
        <v>1</v>
      </c>
      <c r="S1050" s="10" t="s">
        <v>189</v>
      </c>
      <c r="T1050" s="10" t="s">
        <v>1628</v>
      </c>
      <c r="U1050" s="13">
        <v>19</v>
      </c>
      <c r="V1050" s="11">
        <v>2</v>
      </c>
      <c r="W1050" s="13">
        <v>229</v>
      </c>
    </row>
    <row r="1051" spans="1:23" x14ac:dyDescent="0.25">
      <c r="A1051" s="9">
        <v>58872</v>
      </c>
      <c r="B1051" s="10" t="s">
        <v>2195</v>
      </c>
      <c r="C1051" s="9">
        <v>59034</v>
      </c>
      <c r="D1051" s="10" t="s">
        <v>2196</v>
      </c>
      <c r="E1051" s="11" t="s">
        <v>317</v>
      </c>
      <c r="F1051" s="10" t="s">
        <v>157</v>
      </c>
      <c r="G1051" s="12" t="s">
        <v>2197</v>
      </c>
      <c r="H1051" s="11" t="s">
        <v>36</v>
      </c>
      <c r="I1051" s="11" t="s">
        <v>30</v>
      </c>
      <c r="J1051" s="11" t="s">
        <v>31</v>
      </c>
      <c r="K1051" s="11" t="s">
        <v>53</v>
      </c>
      <c r="L1051" s="11">
        <v>2</v>
      </c>
      <c r="M1051" s="13">
        <v>204</v>
      </c>
      <c r="N1051" s="13">
        <v>204</v>
      </c>
      <c r="O1051" s="13">
        <v>204</v>
      </c>
      <c r="P1051" s="11">
        <v>12</v>
      </c>
      <c r="Q1051" s="11">
        <v>2015</v>
      </c>
      <c r="R1051" s="14">
        <v>119</v>
      </c>
      <c r="S1051" s="10" t="s">
        <v>45</v>
      </c>
      <c r="T1051" s="10" t="s">
        <v>2060</v>
      </c>
      <c r="U1051" s="13">
        <v>16.8</v>
      </c>
      <c r="V1051" s="11">
        <v>3</v>
      </c>
      <c r="W1051" s="13">
        <v>262.5</v>
      </c>
    </row>
    <row r="1052" spans="1:23" x14ac:dyDescent="0.25">
      <c r="A1052" s="9">
        <v>58887</v>
      </c>
      <c r="B1052" s="10" t="s">
        <v>2198</v>
      </c>
      <c r="C1052" s="9">
        <v>59053</v>
      </c>
      <c r="D1052" s="10" t="s">
        <v>2198</v>
      </c>
      <c r="E1052" s="11" t="s">
        <v>72</v>
      </c>
      <c r="F1052" s="10" t="s">
        <v>1131</v>
      </c>
      <c r="G1052" s="12" t="s">
        <v>475</v>
      </c>
      <c r="H1052" s="11" t="s">
        <v>36</v>
      </c>
      <c r="I1052" s="11" t="s">
        <v>30</v>
      </c>
      <c r="J1052" s="11" t="s">
        <v>31</v>
      </c>
      <c r="K1052" s="11" t="s">
        <v>53</v>
      </c>
      <c r="L1052" s="11">
        <v>2</v>
      </c>
      <c r="M1052" s="13">
        <v>3</v>
      </c>
      <c r="N1052" s="13">
        <v>3</v>
      </c>
      <c r="O1052" s="13">
        <v>3</v>
      </c>
      <c r="P1052" s="11">
        <v>2</v>
      </c>
      <c r="Q1052" s="11">
        <v>2017</v>
      </c>
      <c r="R1052" s="14">
        <v>1</v>
      </c>
      <c r="S1052" s="10" t="s">
        <v>969</v>
      </c>
      <c r="T1052" s="10" t="s">
        <v>2199</v>
      </c>
      <c r="U1052" s="13">
        <v>22.8</v>
      </c>
      <c r="V1052" s="11">
        <v>2</v>
      </c>
      <c r="W1052" s="13">
        <v>287</v>
      </c>
    </row>
    <row r="1053" spans="1:23" x14ac:dyDescent="0.25">
      <c r="A1053" s="9">
        <v>56215</v>
      </c>
      <c r="B1053" s="10" t="s">
        <v>712</v>
      </c>
      <c r="C1053" s="9">
        <v>59061</v>
      </c>
      <c r="D1053" s="10" t="s">
        <v>2200</v>
      </c>
      <c r="E1053" s="11" t="s">
        <v>66</v>
      </c>
      <c r="F1053" s="10" t="s">
        <v>2201</v>
      </c>
      <c r="G1053" s="12" t="s">
        <v>475</v>
      </c>
      <c r="H1053" s="11" t="s">
        <v>36</v>
      </c>
      <c r="I1053" s="11" t="s">
        <v>30</v>
      </c>
      <c r="J1053" s="11" t="s">
        <v>31</v>
      </c>
      <c r="K1053" s="11" t="s">
        <v>53</v>
      </c>
      <c r="L1053" s="11">
        <v>2</v>
      </c>
      <c r="M1053" s="13">
        <v>278</v>
      </c>
      <c r="N1053" s="13">
        <v>278</v>
      </c>
      <c r="O1053" s="13">
        <v>278</v>
      </c>
      <c r="P1053" s="11">
        <v>12</v>
      </c>
      <c r="Q1053" s="11">
        <v>2017</v>
      </c>
      <c r="R1053" s="14">
        <v>139</v>
      </c>
      <c r="S1053" s="10" t="s">
        <v>54</v>
      </c>
      <c r="T1053" s="10" t="s">
        <v>1263</v>
      </c>
      <c r="U1053" s="13">
        <v>14.5</v>
      </c>
      <c r="V1053" s="11">
        <v>4</v>
      </c>
      <c r="W1053" s="13">
        <v>95</v>
      </c>
    </row>
    <row r="1054" spans="1:23" x14ac:dyDescent="0.25">
      <c r="A1054" s="9">
        <v>59380</v>
      </c>
      <c r="B1054" s="10" t="s">
        <v>1636</v>
      </c>
      <c r="C1054" s="9">
        <v>59065</v>
      </c>
      <c r="D1054" s="10" t="s">
        <v>2202</v>
      </c>
      <c r="E1054" s="11" t="s">
        <v>510</v>
      </c>
      <c r="F1054" s="10" t="s">
        <v>1592</v>
      </c>
      <c r="G1054" s="12" t="s">
        <v>475</v>
      </c>
      <c r="H1054" s="11" t="s">
        <v>36</v>
      </c>
      <c r="I1054" s="11" t="s">
        <v>30</v>
      </c>
      <c r="J1054" s="11" t="s">
        <v>31</v>
      </c>
      <c r="K1054" s="11" t="s">
        <v>53</v>
      </c>
      <c r="L1054" s="11">
        <v>2</v>
      </c>
      <c r="M1054" s="13">
        <v>108</v>
      </c>
      <c r="N1054" s="13">
        <v>108</v>
      </c>
      <c r="O1054" s="13">
        <v>108</v>
      </c>
      <c r="P1054" s="11">
        <v>12</v>
      </c>
      <c r="Q1054" s="11">
        <v>2016</v>
      </c>
      <c r="R1054" s="14">
        <v>54</v>
      </c>
      <c r="S1054" s="10" t="s">
        <v>54</v>
      </c>
      <c r="T1054" s="10" t="s">
        <v>1263</v>
      </c>
      <c r="U1054" s="13">
        <v>12</v>
      </c>
      <c r="V1054" s="11">
        <v>3</v>
      </c>
      <c r="W1054" s="13">
        <v>262</v>
      </c>
    </row>
    <row r="1055" spans="1:23" x14ac:dyDescent="0.25">
      <c r="A1055" s="9">
        <v>56215</v>
      </c>
      <c r="B1055" s="10" t="s">
        <v>712</v>
      </c>
      <c r="C1055" s="9">
        <v>59066</v>
      </c>
      <c r="D1055" s="10" t="s">
        <v>2203</v>
      </c>
      <c r="E1055" s="11" t="s">
        <v>317</v>
      </c>
      <c r="F1055" s="10" t="s">
        <v>1728</v>
      </c>
      <c r="G1055" s="12" t="s">
        <v>2204</v>
      </c>
      <c r="H1055" s="11" t="s">
        <v>36</v>
      </c>
      <c r="I1055" s="11" t="s">
        <v>30</v>
      </c>
      <c r="J1055" s="11" t="s">
        <v>31</v>
      </c>
      <c r="K1055" s="11" t="s">
        <v>53</v>
      </c>
      <c r="L1055" s="11">
        <v>2</v>
      </c>
      <c r="M1055" s="13">
        <v>228</v>
      </c>
      <c r="N1055" s="13">
        <v>228</v>
      </c>
      <c r="O1055" s="13">
        <v>228</v>
      </c>
      <c r="P1055" s="11">
        <v>12</v>
      </c>
      <c r="Q1055" s="11">
        <v>2017</v>
      </c>
      <c r="R1055" s="14">
        <v>76</v>
      </c>
      <c r="S1055" s="10" t="s">
        <v>969</v>
      </c>
      <c r="T1055" s="10" t="s">
        <v>2205</v>
      </c>
      <c r="U1055" s="13">
        <v>17.100000000000001</v>
      </c>
      <c r="V1055" s="11">
        <v>4</v>
      </c>
      <c r="W1055" s="13">
        <v>287</v>
      </c>
    </row>
    <row r="1056" spans="1:23" x14ac:dyDescent="0.25">
      <c r="A1056" s="9">
        <v>56215</v>
      </c>
      <c r="B1056" s="10" t="s">
        <v>712</v>
      </c>
      <c r="C1056" s="9">
        <v>59068</v>
      </c>
      <c r="D1056" s="10" t="s">
        <v>2206</v>
      </c>
      <c r="E1056" s="11" t="s">
        <v>317</v>
      </c>
      <c r="F1056" s="10" t="s">
        <v>391</v>
      </c>
      <c r="G1056" s="12" t="s">
        <v>2207</v>
      </c>
      <c r="H1056" s="11" t="s">
        <v>36</v>
      </c>
      <c r="I1056" s="11" t="s">
        <v>30</v>
      </c>
      <c r="J1056" s="11" t="s">
        <v>31</v>
      </c>
      <c r="K1056" s="11" t="s">
        <v>53</v>
      </c>
      <c r="L1056" s="11">
        <v>2</v>
      </c>
      <c r="M1056" s="13">
        <v>200</v>
      </c>
      <c r="N1056" s="13">
        <v>200</v>
      </c>
      <c r="O1056" s="13">
        <v>200</v>
      </c>
      <c r="P1056" s="11">
        <v>5</v>
      </c>
      <c r="Q1056" s="11">
        <v>2016</v>
      </c>
      <c r="R1056" s="14">
        <v>112</v>
      </c>
      <c r="S1056" s="10" t="s">
        <v>45</v>
      </c>
      <c r="T1056" s="10" t="s">
        <v>1015</v>
      </c>
      <c r="U1056" s="13">
        <v>19</v>
      </c>
      <c r="V1056" s="11">
        <v>2</v>
      </c>
      <c r="W1056" s="13">
        <v>262</v>
      </c>
    </row>
    <row r="1057" spans="1:23" x14ac:dyDescent="0.25">
      <c r="A1057" s="9">
        <v>58891</v>
      </c>
      <c r="B1057" s="10" t="s">
        <v>2208</v>
      </c>
      <c r="C1057" s="9">
        <v>59070</v>
      </c>
      <c r="D1057" s="10" t="s">
        <v>2209</v>
      </c>
      <c r="E1057" s="11" t="s">
        <v>719</v>
      </c>
      <c r="F1057" s="10" t="s">
        <v>1846</v>
      </c>
      <c r="G1057" s="12" t="s">
        <v>2210</v>
      </c>
      <c r="H1057" s="11" t="s">
        <v>36</v>
      </c>
      <c r="I1057" s="11" t="s">
        <v>30</v>
      </c>
      <c r="J1057" s="11" t="s">
        <v>31</v>
      </c>
      <c r="K1057" s="11" t="s">
        <v>53</v>
      </c>
      <c r="L1057" s="11">
        <v>2</v>
      </c>
      <c r="M1057" s="13">
        <v>14.3</v>
      </c>
      <c r="N1057" s="13">
        <v>12.1</v>
      </c>
      <c r="O1057" s="13">
        <v>12.1</v>
      </c>
      <c r="P1057" s="11">
        <v>1</v>
      </c>
      <c r="Q1057" s="11">
        <v>2016</v>
      </c>
      <c r="R1057" s="14">
        <v>5</v>
      </c>
      <c r="S1057" s="10" t="s">
        <v>45</v>
      </c>
      <c r="T1057" s="10" t="s">
        <v>1969</v>
      </c>
      <c r="U1057" s="13">
        <v>13.8</v>
      </c>
      <c r="V1057" s="11">
        <v>2</v>
      </c>
      <c r="W1057" s="13">
        <v>279</v>
      </c>
    </row>
    <row r="1058" spans="1:23" x14ac:dyDescent="0.25">
      <c r="A1058" s="9">
        <v>56990</v>
      </c>
      <c r="B1058" s="10" t="s">
        <v>48</v>
      </c>
      <c r="C1058" s="9">
        <v>59071</v>
      </c>
      <c r="D1058" s="10" t="s">
        <v>2211</v>
      </c>
      <c r="E1058" s="11" t="s">
        <v>72</v>
      </c>
      <c r="F1058" s="10" t="s">
        <v>698</v>
      </c>
      <c r="G1058" s="12" t="s">
        <v>2210</v>
      </c>
      <c r="H1058" s="11" t="s">
        <v>36</v>
      </c>
      <c r="I1058" s="11" t="s">
        <v>30</v>
      </c>
      <c r="J1058" s="11" t="s">
        <v>31</v>
      </c>
      <c r="K1058" s="11" t="s">
        <v>53</v>
      </c>
      <c r="L1058" s="11">
        <v>2</v>
      </c>
      <c r="M1058" s="13">
        <v>20.7</v>
      </c>
      <c r="N1058" s="13">
        <v>20.7</v>
      </c>
      <c r="O1058" s="13">
        <v>20.7</v>
      </c>
      <c r="P1058" s="11">
        <v>1</v>
      </c>
      <c r="Q1058" s="11">
        <v>2015</v>
      </c>
      <c r="R1058" s="14">
        <v>9</v>
      </c>
      <c r="S1058" s="10" t="s">
        <v>172</v>
      </c>
      <c r="T1058" s="10" t="s">
        <v>1344</v>
      </c>
      <c r="U1058" s="13">
        <v>19.2</v>
      </c>
      <c r="V1058" s="11">
        <v>2</v>
      </c>
      <c r="W1058" s="13">
        <v>262.39999999999998</v>
      </c>
    </row>
    <row r="1059" spans="1:23" x14ac:dyDescent="0.25">
      <c r="A1059" s="9">
        <v>57421</v>
      </c>
      <c r="B1059" s="10" t="s">
        <v>1879</v>
      </c>
      <c r="C1059" s="9">
        <v>59076</v>
      </c>
      <c r="D1059" s="10" t="s">
        <v>2212</v>
      </c>
      <c r="E1059" s="11" t="s">
        <v>322</v>
      </c>
      <c r="F1059" s="10" t="s">
        <v>323</v>
      </c>
      <c r="G1059" s="12" t="s">
        <v>475</v>
      </c>
      <c r="H1059" s="11" t="s">
        <v>36</v>
      </c>
      <c r="I1059" s="11" t="s">
        <v>30</v>
      </c>
      <c r="J1059" s="11" t="s">
        <v>31</v>
      </c>
      <c r="K1059" s="11" t="s">
        <v>53</v>
      </c>
      <c r="L1059" s="11">
        <v>2</v>
      </c>
      <c r="M1059" s="13">
        <v>10</v>
      </c>
      <c r="N1059" s="13">
        <v>10</v>
      </c>
      <c r="O1059" s="13">
        <v>10</v>
      </c>
      <c r="P1059" s="11">
        <v>10</v>
      </c>
      <c r="Q1059" s="11">
        <v>2016</v>
      </c>
      <c r="R1059" s="14">
        <v>6</v>
      </c>
      <c r="S1059" s="10" t="s">
        <v>45</v>
      </c>
      <c r="T1059" s="10" t="s">
        <v>2060</v>
      </c>
      <c r="U1059" s="13">
        <v>15</v>
      </c>
      <c r="V1059" s="11">
        <v>3</v>
      </c>
      <c r="W1059" s="13">
        <v>262.39999999999998</v>
      </c>
    </row>
    <row r="1060" spans="1:23" x14ac:dyDescent="0.25">
      <c r="A1060" s="9">
        <v>57503</v>
      </c>
      <c r="B1060" s="10" t="s">
        <v>1917</v>
      </c>
      <c r="C1060" s="9">
        <v>59083</v>
      </c>
      <c r="D1060" s="10" t="s">
        <v>2213</v>
      </c>
      <c r="E1060" s="11" t="s">
        <v>42</v>
      </c>
      <c r="F1060" s="10" t="s">
        <v>328</v>
      </c>
      <c r="G1060" s="12" t="s">
        <v>475</v>
      </c>
      <c r="H1060" s="11" t="s">
        <v>36</v>
      </c>
      <c r="I1060" s="11" t="s">
        <v>30</v>
      </c>
      <c r="J1060" s="11" t="s">
        <v>31</v>
      </c>
      <c r="K1060" s="11" t="s">
        <v>53</v>
      </c>
      <c r="L1060" s="11">
        <v>2</v>
      </c>
      <c r="M1060" s="13">
        <v>200.6</v>
      </c>
      <c r="N1060" s="13">
        <v>200.6</v>
      </c>
      <c r="O1060" s="13">
        <v>200.6</v>
      </c>
      <c r="P1060" s="11">
        <v>8</v>
      </c>
      <c r="Q1060" s="11">
        <v>2014</v>
      </c>
      <c r="R1060" s="14">
        <v>118</v>
      </c>
      <c r="S1060" s="10" t="s">
        <v>45</v>
      </c>
      <c r="T1060" s="10" t="s">
        <v>1311</v>
      </c>
      <c r="U1060" s="13">
        <v>17</v>
      </c>
      <c r="V1060" s="11">
        <v>3</v>
      </c>
      <c r="W1060" s="13">
        <v>262.39999999999998</v>
      </c>
    </row>
    <row r="1061" spans="1:23" x14ac:dyDescent="0.25">
      <c r="A1061" s="9">
        <v>59359</v>
      </c>
      <c r="B1061" s="10" t="s">
        <v>2075</v>
      </c>
      <c r="C1061" s="9">
        <v>59084</v>
      </c>
      <c r="D1061" s="10" t="s">
        <v>2214</v>
      </c>
      <c r="E1061" s="11" t="s">
        <v>407</v>
      </c>
      <c r="F1061" s="10" t="s">
        <v>1539</v>
      </c>
      <c r="G1061" s="12" t="s">
        <v>2215</v>
      </c>
      <c r="H1061" s="11" t="s">
        <v>36</v>
      </c>
      <c r="I1061" s="11" t="s">
        <v>30</v>
      </c>
      <c r="J1061" s="11" t="s">
        <v>31</v>
      </c>
      <c r="K1061" s="11" t="s">
        <v>53</v>
      </c>
      <c r="L1061" s="11">
        <v>2</v>
      </c>
      <c r="M1061" s="13">
        <v>73.8</v>
      </c>
      <c r="N1061" s="13">
        <v>72</v>
      </c>
      <c r="O1061" s="13">
        <v>72</v>
      </c>
      <c r="P1061" s="11">
        <v>5</v>
      </c>
      <c r="Q1061" s="11">
        <v>2016</v>
      </c>
      <c r="R1061" s="14">
        <v>36</v>
      </c>
      <c r="S1061" s="10" t="s">
        <v>54</v>
      </c>
      <c r="T1061" s="10" t="s">
        <v>1263</v>
      </c>
      <c r="U1061" s="13">
        <v>15.6</v>
      </c>
      <c r="V1061" s="11">
        <v>3</v>
      </c>
      <c r="W1061" s="13">
        <v>312</v>
      </c>
    </row>
    <row r="1062" spans="1:23" x14ac:dyDescent="0.25">
      <c r="A1062" s="9">
        <v>58939</v>
      </c>
      <c r="B1062" s="10" t="s">
        <v>2216</v>
      </c>
      <c r="C1062" s="9">
        <v>59118</v>
      </c>
      <c r="D1062" s="10" t="s">
        <v>2216</v>
      </c>
      <c r="E1062" s="11" t="s">
        <v>317</v>
      </c>
      <c r="F1062" s="10" t="s">
        <v>1688</v>
      </c>
      <c r="G1062" s="12" t="s">
        <v>2217</v>
      </c>
      <c r="H1062" s="11" t="s">
        <v>36</v>
      </c>
      <c r="I1062" s="11" t="s">
        <v>30</v>
      </c>
      <c r="J1062" s="11" t="s">
        <v>31</v>
      </c>
      <c r="K1062" s="11" t="s">
        <v>53</v>
      </c>
      <c r="L1062" s="11">
        <v>2</v>
      </c>
      <c r="M1062" s="13">
        <v>165</v>
      </c>
      <c r="N1062" s="13">
        <v>165</v>
      </c>
      <c r="O1062" s="13">
        <v>165</v>
      </c>
      <c r="P1062" s="11">
        <v>12</v>
      </c>
      <c r="Q1062" s="11">
        <v>2015</v>
      </c>
      <c r="R1062" s="14">
        <v>55</v>
      </c>
      <c r="S1062" s="10" t="s">
        <v>969</v>
      </c>
      <c r="T1062" s="10" t="s">
        <v>2199</v>
      </c>
      <c r="U1062" s="13">
        <v>19</v>
      </c>
      <c r="V1062" s="11">
        <v>2</v>
      </c>
      <c r="W1062" s="13">
        <v>287</v>
      </c>
    </row>
    <row r="1063" spans="1:23" x14ac:dyDescent="0.25">
      <c r="A1063" s="9">
        <v>58962</v>
      </c>
      <c r="B1063" s="10" t="s">
        <v>2218</v>
      </c>
      <c r="C1063" s="9">
        <v>59147</v>
      </c>
      <c r="D1063" s="10" t="s">
        <v>2219</v>
      </c>
      <c r="E1063" s="11" t="s">
        <v>1355</v>
      </c>
      <c r="F1063" s="10" t="s">
        <v>1356</v>
      </c>
      <c r="G1063" s="12" t="s">
        <v>128</v>
      </c>
      <c r="H1063" s="11" t="s">
        <v>36</v>
      </c>
      <c r="I1063" s="11" t="s">
        <v>30</v>
      </c>
      <c r="J1063" s="11" t="s">
        <v>31</v>
      </c>
      <c r="K1063" s="11" t="s">
        <v>53</v>
      </c>
      <c r="L1063" s="11">
        <v>2</v>
      </c>
      <c r="M1063" s="13">
        <v>30</v>
      </c>
      <c r="N1063" s="13">
        <v>30</v>
      </c>
      <c r="O1063" s="13">
        <v>30</v>
      </c>
      <c r="P1063" s="11">
        <v>11</v>
      </c>
      <c r="Q1063" s="11">
        <v>2015</v>
      </c>
      <c r="R1063" s="14">
        <v>12</v>
      </c>
      <c r="S1063" s="10" t="s">
        <v>189</v>
      </c>
      <c r="T1063" s="10" t="s">
        <v>1502</v>
      </c>
      <c r="U1063" s="13">
        <v>18.399999999999999</v>
      </c>
      <c r="V1063" s="11">
        <v>2</v>
      </c>
      <c r="W1063" s="13">
        <v>328.1</v>
      </c>
    </row>
    <row r="1064" spans="1:23" x14ac:dyDescent="0.25">
      <c r="A1064" s="9">
        <v>13809</v>
      </c>
      <c r="B1064" s="10" t="s">
        <v>2220</v>
      </c>
      <c r="C1064" s="9">
        <v>59187</v>
      </c>
      <c r="D1064" s="10" t="s">
        <v>2221</v>
      </c>
      <c r="E1064" s="11" t="s">
        <v>186</v>
      </c>
      <c r="F1064" s="10" t="s">
        <v>2222</v>
      </c>
      <c r="G1064" s="12" t="s">
        <v>2223</v>
      </c>
      <c r="H1064" s="11" t="s">
        <v>36</v>
      </c>
      <c r="I1064" s="11" t="s">
        <v>30</v>
      </c>
      <c r="J1064" s="11" t="s">
        <v>31</v>
      </c>
      <c r="K1064" s="11" t="s">
        <v>32</v>
      </c>
      <c r="L1064" s="11">
        <v>1</v>
      </c>
      <c r="M1064" s="13">
        <v>80</v>
      </c>
      <c r="N1064" s="13">
        <v>80</v>
      </c>
      <c r="O1064" s="13">
        <v>80</v>
      </c>
      <c r="P1064" s="11">
        <v>5</v>
      </c>
      <c r="Q1064" s="11">
        <v>2015</v>
      </c>
      <c r="R1064" s="14">
        <v>43</v>
      </c>
      <c r="S1064" s="10" t="s">
        <v>45</v>
      </c>
      <c r="T1064" s="10" t="s">
        <v>1953</v>
      </c>
      <c r="U1064" s="13">
        <v>20.100000000000001</v>
      </c>
      <c r="V1064" s="11">
        <v>1</v>
      </c>
      <c r="W1064" s="13">
        <v>262.39999999999998</v>
      </c>
    </row>
    <row r="1065" spans="1:23" x14ac:dyDescent="0.25">
      <c r="A1065" s="9">
        <v>58998</v>
      </c>
      <c r="B1065" s="10" t="s">
        <v>2224</v>
      </c>
      <c r="C1065" s="9">
        <v>59193</v>
      </c>
      <c r="D1065" s="10" t="s">
        <v>2225</v>
      </c>
      <c r="E1065" s="11" t="s">
        <v>317</v>
      </c>
      <c r="F1065" s="10" t="s">
        <v>1985</v>
      </c>
      <c r="G1065" s="12" t="s">
        <v>2226</v>
      </c>
      <c r="H1065" s="11" t="s">
        <v>36</v>
      </c>
      <c r="I1065" s="11" t="s">
        <v>30</v>
      </c>
      <c r="J1065" s="11" t="s">
        <v>31</v>
      </c>
      <c r="K1065" s="11" t="s">
        <v>53</v>
      </c>
      <c r="L1065" s="11">
        <v>2</v>
      </c>
      <c r="M1065" s="13">
        <v>236</v>
      </c>
      <c r="N1065" s="13">
        <v>249</v>
      </c>
      <c r="O1065" s="13">
        <v>249</v>
      </c>
      <c r="P1065" s="11">
        <v>10</v>
      </c>
      <c r="Q1065" s="11">
        <v>2017</v>
      </c>
      <c r="R1065" s="14">
        <v>81</v>
      </c>
      <c r="S1065" s="10" t="s">
        <v>969</v>
      </c>
      <c r="T1065" s="10" t="s">
        <v>2199</v>
      </c>
      <c r="U1065" s="13">
        <v>15.4</v>
      </c>
      <c r="V1065" s="11">
        <v>3</v>
      </c>
      <c r="W1065" s="13">
        <v>287</v>
      </c>
    </row>
    <row r="1066" spans="1:23" x14ac:dyDescent="0.25">
      <c r="A1066" s="9">
        <v>13781</v>
      </c>
      <c r="B1066" s="10" t="s">
        <v>1191</v>
      </c>
      <c r="C1066" s="9">
        <v>59200</v>
      </c>
      <c r="D1066" s="10" t="s">
        <v>2227</v>
      </c>
      <c r="E1066" s="11" t="s">
        <v>480</v>
      </c>
      <c r="F1066" s="10" t="s">
        <v>2228</v>
      </c>
      <c r="G1066" s="12" t="s">
        <v>128</v>
      </c>
      <c r="H1066" s="11" t="s">
        <v>36</v>
      </c>
      <c r="I1066" s="11" t="s">
        <v>30</v>
      </c>
      <c r="J1066" s="11" t="s">
        <v>31</v>
      </c>
      <c r="K1066" s="11" t="s">
        <v>32</v>
      </c>
      <c r="L1066" s="11">
        <v>1</v>
      </c>
      <c r="M1066" s="13">
        <v>150</v>
      </c>
      <c r="N1066" s="13">
        <v>148</v>
      </c>
      <c r="O1066" s="13">
        <v>148</v>
      </c>
      <c r="P1066" s="11">
        <v>8</v>
      </c>
      <c r="Q1066" s="11">
        <v>2015</v>
      </c>
      <c r="R1066" s="14">
        <v>75</v>
      </c>
      <c r="S1066" s="10" t="s">
        <v>54</v>
      </c>
      <c r="T1066" s="10" t="s">
        <v>2048</v>
      </c>
      <c r="U1066" s="13">
        <v>18</v>
      </c>
      <c r="V1066" s="11">
        <v>2</v>
      </c>
      <c r="W1066" s="13">
        <v>312</v>
      </c>
    </row>
    <row r="1067" spans="1:23" x14ac:dyDescent="0.25">
      <c r="A1067" s="9">
        <v>13781</v>
      </c>
      <c r="B1067" s="10" t="s">
        <v>1191</v>
      </c>
      <c r="C1067" s="9">
        <v>59201</v>
      </c>
      <c r="D1067" s="10" t="s">
        <v>2229</v>
      </c>
      <c r="E1067" s="11" t="s">
        <v>78</v>
      </c>
      <c r="F1067" s="10" t="s">
        <v>645</v>
      </c>
      <c r="G1067" s="12" t="s">
        <v>128</v>
      </c>
      <c r="H1067" s="11" t="s">
        <v>36</v>
      </c>
      <c r="I1067" s="11" t="s">
        <v>30</v>
      </c>
      <c r="J1067" s="11" t="s">
        <v>31</v>
      </c>
      <c r="K1067" s="11" t="s">
        <v>32</v>
      </c>
      <c r="L1067" s="11">
        <v>1</v>
      </c>
      <c r="M1067" s="13">
        <v>200</v>
      </c>
      <c r="N1067" s="13">
        <v>200</v>
      </c>
      <c r="O1067" s="13">
        <v>200</v>
      </c>
      <c r="P1067" s="11">
        <v>8</v>
      </c>
      <c r="Q1067" s="11">
        <v>2015</v>
      </c>
      <c r="R1067" s="14">
        <v>100</v>
      </c>
      <c r="S1067" s="10" t="s">
        <v>54</v>
      </c>
      <c r="T1067" s="10" t="s">
        <v>2048</v>
      </c>
      <c r="U1067" s="13">
        <v>18</v>
      </c>
      <c r="V1067" s="11">
        <v>2</v>
      </c>
      <c r="W1067" s="13">
        <v>312</v>
      </c>
    </row>
    <row r="1068" spans="1:23" x14ac:dyDescent="0.25">
      <c r="A1068" s="9">
        <v>17650</v>
      </c>
      <c r="B1068" s="10" t="s">
        <v>2083</v>
      </c>
      <c r="C1068" s="9">
        <v>59222</v>
      </c>
      <c r="D1068" s="10" t="s">
        <v>2230</v>
      </c>
      <c r="E1068" s="11" t="s">
        <v>776</v>
      </c>
      <c r="F1068" s="10" t="s">
        <v>1189</v>
      </c>
      <c r="G1068" s="12" t="s">
        <v>2231</v>
      </c>
      <c r="H1068" s="11" t="s">
        <v>36</v>
      </c>
      <c r="I1068" s="11" t="s">
        <v>30</v>
      </c>
      <c r="J1068" s="11" t="s">
        <v>31</v>
      </c>
      <c r="K1068" s="11" t="s">
        <v>53</v>
      </c>
      <c r="L1068" s="11">
        <v>2</v>
      </c>
      <c r="M1068" s="13">
        <v>39.9</v>
      </c>
      <c r="N1068" s="13">
        <v>39.9</v>
      </c>
      <c r="O1068" s="13">
        <v>39.9</v>
      </c>
      <c r="P1068" s="11">
        <v>7</v>
      </c>
      <c r="Q1068" s="11">
        <v>2016</v>
      </c>
      <c r="R1068" s="14">
        <v>13</v>
      </c>
      <c r="S1068" s="10" t="s">
        <v>54</v>
      </c>
      <c r="T1068" s="10" t="s">
        <v>1564</v>
      </c>
      <c r="U1068" s="13">
        <v>19.399999999999999</v>
      </c>
      <c r="V1068" s="11">
        <v>2</v>
      </c>
      <c r="W1068" s="13">
        <v>275.60000000000002</v>
      </c>
    </row>
    <row r="1069" spans="1:23" x14ac:dyDescent="0.25">
      <c r="A1069" s="9">
        <v>59017</v>
      </c>
      <c r="B1069" s="10" t="s">
        <v>2232</v>
      </c>
      <c r="C1069" s="9">
        <v>59223</v>
      </c>
      <c r="D1069" s="10" t="s">
        <v>2232</v>
      </c>
      <c r="E1069" s="11" t="s">
        <v>72</v>
      </c>
      <c r="F1069" s="10" t="s">
        <v>1131</v>
      </c>
      <c r="G1069" s="12" t="s">
        <v>475</v>
      </c>
      <c r="H1069" s="11" t="s">
        <v>36</v>
      </c>
      <c r="I1069" s="11" t="s">
        <v>30</v>
      </c>
      <c r="J1069" s="11" t="s">
        <v>31</v>
      </c>
      <c r="K1069" s="11" t="s">
        <v>53</v>
      </c>
      <c r="L1069" s="11">
        <v>2</v>
      </c>
      <c r="M1069" s="13">
        <v>3</v>
      </c>
      <c r="N1069" s="13">
        <v>3</v>
      </c>
      <c r="O1069" s="13">
        <v>3</v>
      </c>
      <c r="P1069" s="11">
        <v>3</v>
      </c>
      <c r="Q1069" s="11">
        <v>2017</v>
      </c>
      <c r="R1069" s="14">
        <v>1</v>
      </c>
      <c r="S1069" s="10" t="s">
        <v>969</v>
      </c>
      <c r="T1069" s="10" t="s">
        <v>2199</v>
      </c>
      <c r="U1069" s="13">
        <v>22.8</v>
      </c>
      <c r="V1069" s="11">
        <v>2</v>
      </c>
      <c r="W1069" s="13">
        <v>287</v>
      </c>
    </row>
    <row r="1070" spans="1:23" x14ac:dyDescent="0.25">
      <c r="A1070" s="9">
        <v>59018</v>
      </c>
      <c r="B1070" s="10" t="s">
        <v>2233</v>
      </c>
      <c r="C1070" s="9">
        <v>59224</v>
      </c>
      <c r="D1070" s="10" t="s">
        <v>2233</v>
      </c>
      <c r="E1070" s="11" t="s">
        <v>72</v>
      </c>
      <c r="F1070" s="10" t="s">
        <v>1131</v>
      </c>
      <c r="G1070" s="12" t="s">
        <v>475</v>
      </c>
      <c r="H1070" s="11" t="s">
        <v>36</v>
      </c>
      <c r="I1070" s="11" t="s">
        <v>30</v>
      </c>
      <c r="J1070" s="11" t="s">
        <v>31</v>
      </c>
      <c r="K1070" s="11" t="s">
        <v>53</v>
      </c>
      <c r="L1070" s="11">
        <v>2</v>
      </c>
      <c r="M1070" s="13">
        <v>3</v>
      </c>
      <c r="N1070" s="13">
        <v>3</v>
      </c>
      <c r="O1070" s="13">
        <v>3</v>
      </c>
      <c r="P1070" s="11">
        <v>3</v>
      </c>
      <c r="Q1070" s="11">
        <v>2017</v>
      </c>
      <c r="R1070" s="14">
        <v>1</v>
      </c>
      <c r="S1070" s="10" t="s">
        <v>969</v>
      </c>
      <c r="T1070" s="10" t="s">
        <v>2199</v>
      </c>
      <c r="U1070" s="13">
        <v>22.8</v>
      </c>
      <c r="V1070" s="11">
        <v>2</v>
      </c>
      <c r="W1070" s="13">
        <v>287</v>
      </c>
    </row>
    <row r="1071" spans="1:23" x14ac:dyDescent="0.25">
      <c r="A1071" s="9">
        <v>59019</v>
      </c>
      <c r="B1071" s="10" t="s">
        <v>2234</v>
      </c>
      <c r="C1071" s="9">
        <v>59225</v>
      </c>
      <c r="D1071" s="10" t="s">
        <v>2234</v>
      </c>
      <c r="E1071" s="11" t="s">
        <v>72</v>
      </c>
      <c r="F1071" s="10" t="s">
        <v>1131</v>
      </c>
      <c r="G1071" s="12" t="s">
        <v>475</v>
      </c>
      <c r="H1071" s="11" t="s">
        <v>36</v>
      </c>
      <c r="I1071" s="11" t="s">
        <v>30</v>
      </c>
      <c r="J1071" s="11" t="s">
        <v>31</v>
      </c>
      <c r="K1071" s="11" t="s">
        <v>53</v>
      </c>
      <c r="L1071" s="11">
        <v>2</v>
      </c>
      <c r="M1071" s="13">
        <v>3</v>
      </c>
      <c r="N1071" s="13">
        <v>3</v>
      </c>
      <c r="O1071" s="13">
        <v>3</v>
      </c>
      <c r="P1071" s="11">
        <v>3</v>
      </c>
      <c r="Q1071" s="11">
        <v>2017</v>
      </c>
      <c r="R1071" s="14">
        <v>1</v>
      </c>
      <c r="S1071" s="10" t="s">
        <v>969</v>
      </c>
      <c r="T1071" s="10" t="s">
        <v>2199</v>
      </c>
      <c r="U1071" s="13">
        <v>22.8</v>
      </c>
      <c r="V1071" s="11">
        <v>2</v>
      </c>
      <c r="W1071" s="13">
        <v>287</v>
      </c>
    </row>
    <row r="1072" spans="1:23" x14ac:dyDescent="0.25">
      <c r="A1072" s="9">
        <v>59024</v>
      </c>
      <c r="B1072" s="10" t="s">
        <v>2235</v>
      </c>
      <c r="C1072" s="9">
        <v>59226</v>
      </c>
      <c r="D1072" s="10" t="s">
        <v>2235</v>
      </c>
      <c r="E1072" s="11" t="s">
        <v>72</v>
      </c>
      <c r="F1072" s="10" t="s">
        <v>1131</v>
      </c>
      <c r="G1072" s="12" t="s">
        <v>475</v>
      </c>
      <c r="H1072" s="11" t="s">
        <v>36</v>
      </c>
      <c r="I1072" s="11" t="s">
        <v>30</v>
      </c>
      <c r="J1072" s="11" t="s">
        <v>31</v>
      </c>
      <c r="K1072" s="11" t="s">
        <v>53</v>
      </c>
      <c r="L1072" s="11">
        <v>2</v>
      </c>
      <c r="M1072" s="13">
        <v>3</v>
      </c>
      <c r="N1072" s="13">
        <v>3</v>
      </c>
      <c r="O1072" s="13">
        <v>3</v>
      </c>
      <c r="P1072" s="11">
        <v>3</v>
      </c>
      <c r="Q1072" s="11">
        <v>2017</v>
      </c>
      <c r="R1072" s="14">
        <v>1</v>
      </c>
      <c r="S1072" s="10" t="s">
        <v>969</v>
      </c>
      <c r="T1072" s="10" t="s">
        <v>2199</v>
      </c>
      <c r="U1072" s="13">
        <v>16.8</v>
      </c>
      <c r="V1072" s="11">
        <v>2</v>
      </c>
      <c r="W1072" s="13">
        <v>287</v>
      </c>
    </row>
    <row r="1073" spans="1:23" x14ac:dyDescent="0.25">
      <c r="A1073" s="9">
        <v>59025</v>
      </c>
      <c r="B1073" s="10" t="s">
        <v>2236</v>
      </c>
      <c r="C1073" s="9">
        <v>59227</v>
      </c>
      <c r="D1073" s="10" t="s">
        <v>2236</v>
      </c>
      <c r="E1073" s="11" t="s">
        <v>72</v>
      </c>
      <c r="F1073" s="10" t="s">
        <v>1131</v>
      </c>
      <c r="G1073" s="12" t="s">
        <v>475</v>
      </c>
      <c r="H1073" s="11" t="s">
        <v>36</v>
      </c>
      <c r="I1073" s="11" t="s">
        <v>30</v>
      </c>
      <c r="J1073" s="11" t="s">
        <v>31</v>
      </c>
      <c r="K1073" s="11" t="s">
        <v>53</v>
      </c>
      <c r="L1073" s="11">
        <v>2</v>
      </c>
      <c r="M1073" s="13">
        <v>3</v>
      </c>
      <c r="N1073" s="13">
        <v>3</v>
      </c>
      <c r="O1073" s="13">
        <v>3</v>
      </c>
      <c r="P1073" s="11">
        <v>3</v>
      </c>
      <c r="Q1073" s="11">
        <v>2017</v>
      </c>
      <c r="R1073" s="14">
        <v>1</v>
      </c>
      <c r="S1073" s="10" t="s">
        <v>969</v>
      </c>
      <c r="T1073" s="10" t="s">
        <v>2199</v>
      </c>
      <c r="U1073" s="13">
        <v>16.8</v>
      </c>
      <c r="V1073" s="11">
        <v>2</v>
      </c>
      <c r="W1073" s="13">
        <v>287</v>
      </c>
    </row>
    <row r="1074" spans="1:23" x14ac:dyDescent="0.25">
      <c r="A1074" s="9">
        <v>59022</v>
      </c>
      <c r="B1074" s="10" t="s">
        <v>2237</v>
      </c>
      <c r="C1074" s="9">
        <v>59228</v>
      </c>
      <c r="D1074" s="10" t="s">
        <v>2237</v>
      </c>
      <c r="E1074" s="11" t="s">
        <v>72</v>
      </c>
      <c r="F1074" s="10" t="s">
        <v>1528</v>
      </c>
      <c r="G1074" s="12" t="s">
        <v>475</v>
      </c>
      <c r="H1074" s="11" t="s">
        <v>36</v>
      </c>
      <c r="I1074" s="11" t="s">
        <v>30</v>
      </c>
      <c r="J1074" s="11" t="s">
        <v>31</v>
      </c>
      <c r="K1074" s="11" t="s">
        <v>53</v>
      </c>
      <c r="L1074" s="11">
        <v>2</v>
      </c>
      <c r="M1074" s="13">
        <v>3</v>
      </c>
      <c r="N1074" s="13">
        <v>3</v>
      </c>
      <c r="O1074" s="13">
        <v>3</v>
      </c>
      <c r="P1074" s="11">
        <v>12</v>
      </c>
      <c r="Q1074" s="11">
        <v>2016</v>
      </c>
      <c r="R1074" s="14">
        <v>1</v>
      </c>
      <c r="S1074" s="10" t="s">
        <v>969</v>
      </c>
      <c r="T1074" s="10" t="s">
        <v>2199</v>
      </c>
      <c r="U1074" s="13">
        <v>16.7</v>
      </c>
      <c r="V1074" s="11">
        <v>3</v>
      </c>
      <c r="W1074" s="13">
        <v>287</v>
      </c>
    </row>
    <row r="1075" spans="1:23" x14ac:dyDescent="0.25">
      <c r="A1075" s="9">
        <v>59021</v>
      </c>
      <c r="B1075" s="10" t="s">
        <v>2238</v>
      </c>
      <c r="C1075" s="9">
        <v>59230</v>
      </c>
      <c r="D1075" s="10" t="s">
        <v>2238</v>
      </c>
      <c r="E1075" s="11" t="s">
        <v>72</v>
      </c>
      <c r="F1075" s="10" t="s">
        <v>2239</v>
      </c>
      <c r="G1075" s="12" t="s">
        <v>475</v>
      </c>
      <c r="H1075" s="11" t="s">
        <v>36</v>
      </c>
      <c r="I1075" s="11" t="s">
        <v>30</v>
      </c>
      <c r="J1075" s="11" t="s">
        <v>31</v>
      </c>
      <c r="K1075" s="11" t="s">
        <v>53</v>
      </c>
      <c r="L1075" s="11">
        <v>2</v>
      </c>
      <c r="M1075" s="13">
        <v>3</v>
      </c>
      <c r="N1075" s="13">
        <v>3</v>
      </c>
      <c r="O1075" s="13">
        <v>3</v>
      </c>
      <c r="P1075" s="11">
        <v>3</v>
      </c>
      <c r="Q1075" s="11">
        <v>2017</v>
      </c>
      <c r="R1075" s="14">
        <v>1</v>
      </c>
      <c r="S1075" s="10" t="s">
        <v>969</v>
      </c>
      <c r="T1075" s="10" t="s">
        <v>2199</v>
      </c>
      <c r="U1075" s="13">
        <v>22.8</v>
      </c>
      <c r="V1075" s="11">
        <v>2</v>
      </c>
      <c r="W1075" s="13">
        <v>287</v>
      </c>
    </row>
    <row r="1076" spans="1:23" x14ac:dyDescent="0.25">
      <c r="A1076" s="9">
        <v>59026</v>
      </c>
      <c r="B1076" s="10" t="s">
        <v>2240</v>
      </c>
      <c r="C1076" s="9">
        <v>59231</v>
      </c>
      <c r="D1076" s="10" t="s">
        <v>2240</v>
      </c>
      <c r="E1076" s="11" t="s">
        <v>72</v>
      </c>
      <c r="F1076" s="10" t="s">
        <v>1131</v>
      </c>
      <c r="G1076" s="12" t="s">
        <v>475</v>
      </c>
      <c r="H1076" s="11" t="s">
        <v>36</v>
      </c>
      <c r="I1076" s="11" t="s">
        <v>30</v>
      </c>
      <c r="J1076" s="11" t="s">
        <v>31</v>
      </c>
      <c r="K1076" s="11" t="s">
        <v>53</v>
      </c>
      <c r="L1076" s="11">
        <v>2</v>
      </c>
      <c r="M1076" s="13">
        <v>3</v>
      </c>
      <c r="N1076" s="13">
        <v>3</v>
      </c>
      <c r="O1076" s="13">
        <v>3</v>
      </c>
      <c r="P1076" s="11">
        <v>3</v>
      </c>
      <c r="Q1076" s="11">
        <v>2017</v>
      </c>
      <c r="R1076" s="14">
        <v>1</v>
      </c>
      <c r="S1076" s="10" t="s">
        <v>969</v>
      </c>
      <c r="T1076" s="10" t="s">
        <v>2199</v>
      </c>
      <c r="U1076" s="13">
        <v>22.8</v>
      </c>
      <c r="V1076" s="11">
        <v>2</v>
      </c>
      <c r="W1076" s="13">
        <v>287</v>
      </c>
    </row>
    <row r="1077" spans="1:23" x14ac:dyDescent="0.25">
      <c r="A1077" s="9">
        <v>59027</v>
      </c>
      <c r="B1077" s="10" t="s">
        <v>2241</v>
      </c>
      <c r="C1077" s="9">
        <v>59232</v>
      </c>
      <c r="D1077" s="10" t="s">
        <v>2241</v>
      </c>
      <c r="E1077" s="11" t="s">
        <v>72</v>
      </c>
      <c r="F1077" s="10" t="s">
        <v>1392</v>
      </c>
      <c r="G1077" s="12" t="s">
        <v>475</v>
      </c>
      <c r="H1077" s="11" t="s">
        <v>36</v>
      </c>
      <c r="I1077" s="11" t="s">
        <v>30</v>
      </c>
      <c r="J1077" s="11" t="s">
        <v>31</v>
      </c>
      <c r="K1077" s="11" t="s">
        <v>53</v>
      </c>
      <c r="L1077" s="11">
        <v>2</v>
      </c>
      <c r="M1077" s="13">
        <v>3</v>
      </c>
      <c r="N1077" s="13">
        <v>3</v>
      </c>
      <c r="O1077" s="13">
        <v>3</v>
      </c>
      <c r="P1077" s="11">
        <v>12</v>
      </c>
      <c r="Q1077" s="11">
        <v>2016</v>
      </c>
      <c r="R1077" s="14">
        <v>1</v>
      </c>
      <c r="S1077" s="10" t="s">
        <v>969</v>
      </c>
      <c r="T1077" s="10" t="s">
        <v>2199</v>
      </c>
      <c r="U1077" s="13">
        <v>16.7</v>
      </c>
      <c r="V1077" s="11">
        <v>3</v>
      </c>
      <c r="W1077" s="13">
        <v>287</v>
      </c>
    </row>
    <row r="1078" spans="1:23" x14ac:dyDescent="0.25">
      <c r="A1078" s="9">
        <v>59039</v>
      </c>
      <c r="B1078" s="10" t="s">
        <v>2242</v>
      </c>
      <c r="C1078" s="9">
        <v>59234</v>
      </c>
      <c r="D1078" s="10" t="s">
        <v>2242</v>
      </c>
      <c r="E1078" s="11" t="s">
        <v>510</v>
      </c>
      <c r="F1078" s="10" t="s">
        <v>469</v>
      </c>
      <c r="G1078" s="12" t="s">
        <v>237</v>
      </c>
      <c r="H1078" s="11" t="s">
        <v>36</v>
      </c>
      <c r="I1078" s="11" t="s">
        <v>30</v>
      </c>
      <c r="J1078" s="11" t="s">
        <v>31</v>
      </c>
      <c r="K1078" s="11" t="s">
        <v>53</v>
      </c>
      <c r="L1078" s="11">
        <v>2</v>
      </c>
      <c r="M1078" s="13">
        <v>100</v>
      </c>
      <c r="N1078" s="13">
        <v>100</v>
      </c>
      <c r="O1078" s="13">
        <v>100</v>
      </c>
      <c r="P1078" s="11">
        <v>11</v>
      </c>
      <c r="Q1078" s="11">
        <v>2015</v>
      </c>
      <c r="R1078" s="14">
        <v>50</v>
      </c>
      <c r="S1078" s="10" t="s">
        <v>54</v>
      </c>
      <c r="T1078" s="10" t="s">
        <v>1263</v>
      </c>
      <c r="U1078" s="13">
        <v>19</v>
      </c>
      <c r="V1078" s="11">
        <v>2</v>
      </c>
      <c r="W1078" s="13">
        <v>276</v>
      </c>
    </row>
    <row r="1079" spans="1:23" x14ac:dyDescent="0.25">
      <c r="A1079" s="9">
        <v>59040</v>
      </c>
      <c r="B1079" s="10" t="s">
        <v>2243</v>
      </c>
      <c r="C1079" s="9">
        <v>59235</v>
      </c>
      <c r="D1079" s="10" t="s">
        <v>2244</v>
      </c>
      <c r="E1079" s="11" t="s">
        <v>144</v>
      </c>
      <c r="F1079" s="10" t="s">
        <v>205</v>
      </c>
      <c r="G1079" s="12" t="s">
        <v>237</v>
      </c>
      <c r="H1079" s="11" t="s">
        <v>36</v>
      </c>
      <c r="I1079" s="11" t="s">
        <v>30</v>
      </c>
      <c r="J1079" s="11" t="s">
        <v>31</v>
      </c>
      <c r="K1079" s="11" t="s">
        <v>53</v>
      </c>
      <c r="L1079" s="11">
        <v>2</v>
      </c>
      <c r="M1079" s="13">
        <v>19.8</v>
      </c>
      <c r="N1079" s="13">
        <v>19.8</v>
      </c>
      <c r="O1079" s="13">
        <v>19.8</v>
      </c>
      <c r="P1079" s="11">
        <v>1</v>
      </c>
      <c r="Q1079" s="11">
        <v>2015</v>
      </c>
      <c r="R1079" s="14">
        <v>6</v>
      </c>
      <c r="S1079" s="10" t="s">
        <v>54</v>
      </c>
      <c r="T1079" s="10" t="s">
        <v>1564</v>
      </c>
      <c r="U1079" s="13">
        <v>19</v>
      </c>
      <c r="V1079" s="11">
        <v>2</v>
      </c>
      <c r="W1079" s="13">
        <v>276</v>
      </c>
    </row>
    <row r="1080" spans="1:23" x14ac:dyDescent="0.25">
      <c r="A1080" s="9">
        <v>59042</v>
      </c>
      <c r="B1080" s="10" t="s">
        <v>2245</v>
      </c>
      <c r="C1080" s="9">
        <v>59236</v>
      </c>
      <c r="D1080" s="10" t="s">
        <v>2246</v>
      </c>
      <c r="E1080" s="11" t="s">
        <v>144</v>
      </c>
      <c r="F1080" s="10" t="s">
        <v>205</v>
      </c>
      <c r="G1080" s="12" t="s">
        <v>237</v>
      </c>
      <c r="H1080" s="11" t="s">
        <v>36</v>
      </c>
      <c r="I1080" s="11" t="s">
        <v>30</v>
      </c>
      <c r="J1080" s="11" t="s">
        <v>31</v>
      </c>
      <c r="K1080" s="11" t="s">
        <v>53</v>
      </c>
      <c r="L1080" s="11">
        <v>2</v>
      </c>
      <c r="M1080" s="13">
        <v>99</v>
      </c>
      <c r="N1080" s="13">
        <v>99</v>
      </c>
      <c r="O1080" s="13">
        <v>99</v>
      </c>
      <c r="P1080" s="11">
        <v>6</v>
      </c>
      <c r="Q1080" s="11">
        <v>2015</v>
      </c>
      <c r="R1080" s="14">
        <v>30</v>
      </c>
      <c r="S1080" s="10" t="s">
        <v>54</v>
      </c>
      <c r="T1080" s="10" t="s">
        <v>1106</v>
      </c>
      <c r="U1080" s="13">
        <v>19</v>
      </c>
      <c r="V1080" s="11">
        <v>2</v>
      </c>
      <c r="W1080" s="13">
        <v>276</v>
      </c>
    </row>
    <row r="1081" spans="1:23" x14ac:dyDescent="0.25">
      <c r="A1081" s="9">
        <v>57170</v>
      </c>
      <c r="B1081" s="10" t="s">
        <v>290</v>
      </c>
      <c r="C1081" s="9">
        <v>59238</v>
      </c>
      <c r="D1081" s="10" t="s">
        <v>2247</v>
      </c>
      <c r="E1081" s="11" t="s">
        <v>317</v>
      </c>
      <c r="F1081" s="10" t="s">
        <v>1815</v>
      </c>
      <c r="G1081" s="12" t="s">
        <v>738</v>
      </c>
      <c r="H1081" s="11" t="s">
        <v>36</v>
      </c>
      <c r="I1081" s="11" t="s">
        <v>30</v>
      </c>
      <c r="J1081" s="11" t="s">
        <v>31</v>
      </c>
      <c r="K1081" s="11" t="s">
        <v>53</v>
      </c>
      <c r="L1081" s="11">
        <v>2</v>
      </c>
      <c r="M1081" s="13">
        <v>67.599999999999994</v>
      </c>
      <c r="N1081" s="13">
        <v>67.599999999999994</v>
      </c>
      <c r="O1081" s="13">
        <v>67.599999999999994</v>
      </c>
      <c r="P1081" s="11">
        <v>9</v>
      </c>
      <c r="Q1081" s="11">
        <v>2014</v>
      </c>
      <c r="R1081" s="14">
        <v>28</v>
      </c>
      <c r="S1081" s="10" t="s">
        <v>172</v>
      </c>
      <c r="T1081" s="10" t="s">
        <v>1344</v>
      </c>
      <c r="U1081" s="13">
        <v>17.5</v>
      </c>
      <c r="V1081" s="11">
        <v>2</v>
      </c>
      <c r="W1081" s="13">
        <v>262.39999999999998</v>
      </c>
    </row>
    <row r="1082" spans="1:23" x14ac:dyDescent="0.25">
      <c r="A1082" s="9">
        <v>60042</v>
      </c>
      <c r="B1082" s="10" t="s">
        <v>2248</v>
      </c>
      <c r="C1082" s="9">
        <v>59245</v>
      </c>
      <c r="D1082" s="10" t="s">
        <v>2249</v>
      </c>
      <c r="E1082" s="11" t="s">
        <v>317</v>
      </c>
      <c r="F1082" s="10" t="s">
        <v>530</v>
      </c>
      <c r="G1082" s="12" t="s">
        <v>2250</v>
      </c>
      <c r="H1082" s="11" t="s">
        <v>36</v>
      </c>
      <c r="I1082" s="11" t="s">
        <v>30</v>
      </c>
      <c r="J1082" s="11" t="s">
        <v>31</v>
      </c>
      <c r="K1082" s="11" t="s">
        <v>53</v>
      </c>
      <c r="L1082" s="11">
        <v>2</v>
      </c>
      <c r="M1082" s="13">
        <v>155.4</v>
      </c>
      <c r="N1082" s="13">
        <v>155.4</v>
      </c>
      <c r="O1082" s="13">
        <v>155.4</v>
      </c>
      <c r="P1082" s="11">
        <v>11</v>
      </c>
      <c r="Q1082" s="11">
        <v>2017</v>
      </c>
      <c r="R1082" s="14">
        <v>74</v>
      </c>
      <c r="S1082" s="10" t="s">
        <v>541</v>
      </c>
      <c r="T1082" s="10" t="s">
        <v>1608</v>
      </c>
      <c r="U1082" s="13">
        <v>18</v>
      </c>
      <c r="V1082" s="11">
        <v>3</v>
      </c>
      <c r="W1082" s="13">
        <v>262</v>
      </c>
    </row>
    <row r="1083" spans="1:23" x14ac:dyDescent="0.25">
      <c r="A1083" s="9">
        <v>60768</v>
      </c>
      <c r="B1083" s="10" t="s">
        <v>2251</v>
      </c>
      <c r="C1083" s="9">
        <v>59284</v>
      </c>
      <c r="D1083" s="10" t="s">
        <v>2252</v>
      </c>
      <c r="E1083" s="11" t="s">
        <v>510</v>
      </c>
      <c r="F1083" s="10" t="s">
        <v>1390</v>
      </c>
      <c r="G1083" s="12" t="s">
        <v>2253</v>
      </c>
      <c r="H1083" s="11" t="s">
        <v>36</v>
      </c>
      <c r="I1083" s="11" t="s">
        <v>30</v>
      </c>
      <c r="J1083" s="11" t="s">
        <v>31</v>
      </c>
      <c r="K1083" s="11" t="s">
        <v>53</v>
      </c>
      <c r="L1083" s="11">
        <v>2</v>
      </c>
      <c r="M1083" s="13">
        <v>199</v>
      </c>
      <c r="N1083" s="13">
        <v>199</v>
      </c>
      <c r="O1083" s="13">
        <v>199</v>
      </c>
      <c r="P1083" s="11">
        <v>12</v>
      </c>
      <c r="Q1083" s="11">
        <v>2014</v>
      </c>
      <c r="R1083" s="14">
        <v>117</v>
      </c>
      <c r="S1083" s="10" t="s">
        <v>45</v>
      </c>
      <c r="T1083" s="10" t="s">
        <v>1311</v>
      </c>
      <c r="U1083" s="13">
        <v>18</v>
      </c>
      <c r="V1083" s="11">
        <v>3</v>
      </c>
      <c r="W1083" s="13">
        <v>265</v>
      </c>
    </row>
    <row r="1084" spans="1:23" x14ac:dyDescent="0.25">
      <c r="A1084" s="9">
        <v>59097</v>
      </c>
      <c r="B1084" s="10" t="s">
        <v>2254</v>
      </c>
      <c r="C1084" s="9">
        <v>59295</v>
      </c>
      <c r="D1084" s="10" t="s">
        <v>2255</v>
      </c>
      <c r="E1084" s="11" t="s">
        <v>1865</v>
      </c>
      <c r="F1084" s="10" t="s">
        <v>1187</v>
      </c>
      <c r="G1084" s="12" t="s">
        <v>2256</v>
      </c>
      <c r="H1084" s="11" t="s">
        <v>36</v>
      </c>
      <c r="I1084" s="11" t="s">
        <v>30</v>
      </c>
      <c r="J1084" s="11" t="s">
        <v>31</v>
      </c>
      <c r="K1084" s="11" t="s">
        <v>53</v>
      </c>
      <c r="L1084" s="11">
        <v>2</v>
      </c>
      <c r="M1084" s="13">
        <v>1.5</v>
      </c>
      <c r="N1084" s="13">
        <v>1.5</v>
      </c>
      <c r="O1084" s="13">
        <v>1.5</v>
      </c>
      <c r="P1084" s="11">
        <v>3</v>
      </c>
      <c r="Q1084" s="11">
        <v>2012</v>
      </c>
      <c r="R1084" s="14">
        <v>1</v>
      </c>
      <c r="S1084" s="10" t="s">
        <v>1467</v>
      </c>
      <c r="T1084" s="10" t="s">
        <v>1806</v>
      </c>
      <c r="U1084" s="13">
        <v>10.3</v>
      </c>
      <c r="V1084" s="11">
        <v>3</v>
      </c>
      <c r="W1084" s="13">
        <v>278.8</v>
      </c>
    </row>
    <row r="1085" spans="1:23" x14ac:dyDescent="0.25">
      <c r="A1085" s="9">
        <v>59105</v>
      </c>
      <c r="B1085" s="10" t="s">
        <v>2257</v>
      </c>
      <c r="C1085" s="9">
        <v>59301</v>
      </c>
      <c r="D1085" s="10" t="s">
        <v>2258</v>
      </c>
      <c r="E1085" s="11" t="s">
        <v>1865</v>
      </c>
      <c r="F1085" s="10" t="s">
        <v>1881</v>
      </c>
      <c r="G1085" s="12" t="s">
        <v>2259</v>
      </c>
      <c r="H1085" s="11" t="s">
        <v>36</v>
      </c>
      <c r="I1085" s="11" t="s">
        <v>30</v>
      </c>
      <c r="J1085" s="11" t="s">
        <v>31</v>
      </c>
      <c r="K1085" s="11" t="s">
        <v>53</v>
      </c>
      <c r="L1085" s="11">
        <v>2</v>
      </c>
      <c r="M1085" s="13">
        <v>1.5</v>
      </c>
      <c r="N1085" s="13">
        <v>1.5</v>
      </c>
      <c r="O1085" s="13">
        <v>1.5</v>
      </c>
      <c r="P1085" s="11">
        <v>10</v>
      </c>
      <c r="Q1085" s="11">
        <v>2016</v>
      </c>
      <c r="R1085" s="14">
        <v>1</v>
      </c>
      <c r="S1085" s="10" t="s">
        <v>68</v>
      </c>
      <c r="T1085" s="10" t="s">
        <v>1981</v>
      </c>
      <c r="U1085" s="13">
        <v>12</v>
      </c>
      <c r="V1085" s="11">
        <v>3</v>
      </c>
      <c r="W1085" s="13">
        <v>278.8</v>
      </c>
    </row>
    <row r="1086" spans="1:23" x14ac:dyDescent="0.25">
      <c r="A1086" s="9">
        <v>59106</v>
      </c>
      <c r="B1086" s="10" t="s">
        <v>2260</v>
      </c>
      <c r="C1086" s="9">
        <v>59302</v>
      </c>
      <c r="D1086" s="10" t="s">
        <v>2261</v>
      </c>
      <c r="E1086" s="11" t="s">
        <v>1865</v>
      </c>
      <c r="F1086" s="10" t="s">
        <v>1881</v>
      </c>
      <c r="G1086" s="12" t="s">
        <v>2262</v>
      </c>
      <c r="H1086" s="11" t="s">
        <v>36</v>
      </c>
      <c r="I1086" s="11" t="s">
        <v>30</v>
      </c>
      <c r="J1086" s="11" t="s">
        <v>31</v>
      </c>
      <c r="K1086" s="11" t="s">
        <v>53</v>
      </c>
      <c r="L1086" s="11">
        <v>2</v>
      </c>
      <c r="M1086" s="13">
        <v>1.5</v>
      </c>
      <c r="N1086" s="13">
        <v>1.5</v>
      </c>
      <c r="O1086" s="13">
        <v>1.5</v>
      </c>
      <c r="P1086" s="11">
        <v>8</v>
      </c>
      <c r="Q1086" s="11">
        <v>2016</v>
      </c>
      <c r="R1086" s="14">
        <v>1</v>
      </c>
      <c r="S1086" s="10" t="s">
        <v>68</v>
      </c>
      <c r="T1086" s="10" t="s">
        <v>1981</v>
      </c>
      <c r="U1086" s="13">
        <v>12.5</v>
      </c>
      <c r="V1086" s="11">
        <v>3</v>
      </c>
      <c r="W1086" s="13">
        <v>278.8</v>
      </c>
    </row>
    <row r="1087" spans="1:23" x14ac:dyDescent="0.25">
      <c r="A1087" s="9">
        <v>59106</v>
      </c>
      <c r="B1087" s="10" t="s">
        <v>2260</v>
      </c>
      <c r="C1087" s="9">
        <v>59302</v>
      </c>
      <c r="D1087" s="10" t="s">
        <v>2261</v>
      </c>
      <c r="E1087" s="11" t="s">
        <v>1865</v>
      </c>
      <c r="F1087" s="10" t="s">
        <v>1881</v>
      </c>
      <c r="G1087" s="12" t="s">
        <v>2263</v>
      </c>
      <c r="H1087" s="11" t="s">
        <v>36</v>
      </c>
      <c r="I1087" s="11" t="s">
        <v>30</v>
      </c>
      <c r="J1087" s="11" t="s">
        <v>31</v>
      </c>
      <c r="K1087" s="11" t="s">
        <v>53</v>
      </c>
      <c r="L1087" s="11">
        <v>2</v>
      </c>
      <c r="M1087" s="13">
        <v>1.5</v>
      </c>
      <c r="N1087" s="13">
        <v>1.5</v>
      </c>
      <c r="O1087" s="13">
        <v>1.5</v>
      </c>
      <c r="P1087" s="11">
        <v>8</v>
      </c>
      <c r="Q1087" s="11">
        <v>2016</v>
      </c>
      <c r="R1087" s="14">
        <v>1</v>
      </c>
      <c r="S1087" s="10" t="s">
        <v>68</v>
      </c>
      <c r="T1087" s="10" t="s">
        <v>1981</v>
      </c>
      <c r="U1087" s="13">
        <v>12.6</v>
      </c>
      <c r="V1087" s="11">
        <v>3</v>
      </c>
      <c r="W1087" s="13">
        <v>278.8</v>
      </c>
    </row>
    <row r="1088" spans="1:23" x14ac:dyDescent="0.25">
      <c r="A1088" s="9">
        <v>59106</v>
      </c>
      <c r="B1088" s="10" t="s">
        <v>2260</v>
      </c>
      <c r="C1088" s="9">
        <v>59302</v>
      </c>
      <c r="D1088" s="10" t="s">
        <v>2261</v>
      </c>
      <c r="E1088" s="11" t="s">
        <v>1865</v>
      </c>
      <c r="F1088" s="10" t="s">
        <v>1881</v>
      </c>
      <c r="G1088" s="12" t="s">
        <v>2264</v>
      </c>
      <c r="H1088" s="11" t="s">
        <v>36</v>
      </c>
      <c r="I1088" s="11" t="s">
        <v>30</v>
      </c>
      <c r="J1088" s="11" t="s">
        <v>31</v>
      </c>
      <c r="K1088" s="11" t="s">
        <v>53</v>
      </c>
      <c r="L1088" s="11">
        <v>2</v>
      </c>
      <c r="M1088" s="13">
        <v>1.5</v>
      </c>
      <c r="N1088" s="13">
        <v>1.5</v>
      </c>
      <c r="O1088" s="13">
        <v>1.5</v>
      </c>
      <c r="P1088" s="11">
        <v>8</v>
      </c>
      <c r="Q1088" s="11">
        <v>2016</v>
      </c>
      <c r="R1088" s="14">
        <v>1</v>
      </c>
      <c r="S1088" s="10" t="s">
        <v>68</v>
      </c>
      <c r="T1088" s="10" t="s">
        <v>1981</v>
      </c>
      <c r="U1088" s="13">
        <v>12.8</v>
      </c>
      <c r="V1088" s="11">
        <v>3</v>
      </c>
      <c r="W1088" s="13">
        <v>278.8</v>
      </c>
    </row>
    <row r="1089" spans="1:23" x14ac:dyDescent="0.25">
      <c r="A1089" s="9">
        <v>59107</v>
      </c>
      <c r="B1089" s="10" t="s">
        <v>2265</v>
      </c>
      <c r="C1089" s="9">
        <v>59305</v>
      </c>
      <c r="D1089" s="10" t="s">
        <v>2266</v>
      </c>
      <c r="E1089" s="11" t="s">
        <v>1865</v>
      </c>
      <c r="F1089" s="10" t="s">
        <v>1881</v>
      </c>
      <c r="G1089" s="12" t="s">
        <v>2267</v>
      </c>
      <c r="H1089" s="11" t="s">
        <v>36</v>
      </c>
      <c r="I1089" s="11" t="s">
        <v>30</v>
      </c>
      <c r="J1089" s="11" t="s">
        <v>31</v>
      </c>
      <c r="K1089" s="11" t="s">
        <v>53</v>
      </c>
      <c r="L1089" s="11">
        <v>2</v>
      </c>
      <c r="M1089" s="13">
        <v>1.5</v>
      </c>
      <c r="N1089" s="13">
        <v>1.5</v>
      </c>
      <c r="O1089" s="13">
        <v>1.5</v>
      </c>
      <c r="P1089" s="11">
        <v>8</v>
      </c>
      <c r="Q1089" s="11">
        <v>2016</v>
      </c>
      <c r="R1089" s="14">
        <v>1</v>
      </c>
      <c r="S1089" s="10" t="s">
        <v>68</v>
      </c>
      <c r="T1089" s="10" t="s">
        <v>1981</v>
      </c>
      <c r="U1089" s="13">
        <v>12.6</v>
      </c>
      <c r="V1089" s="11">
        <v>3</v>
      </c>
      <c r="W1089" s="13">
        <v>278.8</v>
      </c>
    </row>
    <row r="1090" spans="1:23" x14ac:dyDescent="0.25">
      <c r="A1090" s="9">
        <v>59108</v>
      </c>
      <c r="B1090" s="10" t="s">
        <v>2268</v>
      </c>
      <c r="C1090" s="9">
        <v>59306</v>
      </c>
      <c r="D1090" s="10" t="s">
        <v>2269</v>
      </c>
      <c r="E1090" s="11" t="s">
        <v>1865</v>
      </c>
      <c r="F1090" s="10" t="s">
        <v>1881</v>
      </c>
      <c r="G1090" s="12" t="s">
        <v>2270</v>
      </c>
      <c r="H1090" s="11" t="s">
        <v>36</v>
      </c>
      <c r="I1090" s="11" t="s">
        <v>30</v>
      </c>
      <c r="J1090" s="11" t="s">
        <v>31</v>
      </c>
      <c r="K1090" s="11" t="s">
        <v>53</v>
      </c>
      <c r="L1090" s="11">
        <v>2</v>
      </c>
      <c r="M1090" s="13">
        <v>1.5</v>
      </c>
      <c r="N1090" s="13">
        <v>1.5</v>
      </c>
      <c r="O1090" s="13">
        <v>1.5</v>
      </c>
      <c r="P1090" s="11">
        <v>8</v>
      </c>
      <c r="Q1090" s="11">
        <v>2016</v>
      </c>
      <c r="R1090" s="14">
        <v>1</v>
      </c>
      <c r="S1090" s="10" t="s">
        <v>68</v>
      </c>
      <c r="T1090" s="10" t="s">
        <v>1981</v>
      </c>
      <c r="U1090" s="13">
        <v>11.8</v>
      </c>
      <c r="V1090" s="11">
        <v>3</v>
      </c>
      <c r="W1090" s="13">
        <v>278.8</v>
      </c>
    </row>
    <row r="1091" spans="1:23" x14ac:dyDescent="0.25">
      <c r="A1091" s="9">
        <v>59115</v>
      </c>
      <c r="B1091" s="10" t="s">
        <v>2271</v>
      </c>
      <c r="C1091" s="9">
        <v>59311</v>
      </c>
      <c r="D1091" s="10" t="s">
        <v>2272</v>
      </c>
      <c r="E1091" s="11" t="s">
        <v>510</v>
      </c>
      <c r="F1091" s="10" t="s">
        <v>1390</v>
      </c>
      <c r="G1091" s="12" t="s">
        <v>2273</v>
      </c>
      <c r="H1091" s="11" t="s">
        <v>36</v>
      </c>
      <c r="I1091" s="11" t="s">
        <v>30</v>
      </c>
      <c r="J1091" s="11" t="s">
        <v>31</v>
      </c>
      <c r="K1091" s="11" t="s">
        <v>53</v>
      </c>
      <c r="L1091" s="11">
        <v>2</v>
      </c>
      <c r="M1091" s="13">
        <v>199</v>
      </c>
      <c r="N1091" s="13">
        <v>199</v>
      </c>
      <c r="O1091" s="13">
        <v>199</v>
      </c>
      <c r="P1091" s="11">
        <v>12</v>
      </c>
      <c r="Q1091" s="11">
        <v>2014</v>
      </c>
      <c r="R1091" s="14">
        <v>117</v>
      </c>
      <c r="S1091" s="10" t="s">
        <v>45</v>
      </c>
      <c r="T1091" s="10" t="s">
        <v>1311</v>
      </c>
      <c r="U1091" s="13">
        <v>16.8</v>
      </c>
      <c r="V1091" s="11">
        <v>3</v>
      </c>
      <c r="W1091" s="13">
        <v>262.5</v>
      </c>
    </row>
    <row r="1092" spans="1:23" x14ac:dyDescent="0.25">
      <c r="A1092" s="9">
        <v>59115</v>
      </c>
      <c r="B1092" s="10" t="s">
        <v>2271</v>
      </c>
      <c r="C1092" s="9">
        <v>59312</v>
      </c>
      <c r="D1092" s="10" t="s">
        <v>2274</v>
      </c>
      <c r="E1092" s="11" t="s">
        <v>510</v>
      </c>
      <c r="F1092" s="10" t="s">
        <v>1390</v>
      </c>
      <c r="G1092" s="12" t="s">
        <v>2275</v>
      </c>
      <c r="H1092" s="11" t="s">
        <v>36</v>
      </c>
      <c r="I1092" s="11" t="s">
        <v>30</v>
      </c>
      <c r="J1092" s="11" t="s">
        <v>31</v>
      </c>
      <c r="K1092" s="11" t="s">
        <v>53</v>
      </c>
      <c r="L1092" s="11">
        <v>2</v>
      </c>
      <c r="M1092" s="13">
        <v>98.6</v>
      </c>
      <c r="N1092" s="13">
        <v>98.6</v>
      </c>
      <c r="O1092" s="13">
        <v>98.6</v>
      </c>
      <c r="P1092" s="11">
        <v>12</v>
      </c>
      <c r="Q1092" s="11">
        <v>2014</v>
      </c>
      <c r="R1092" s="14">
        <v>58</v>
      </c>
      <c r="S1092" s="10" t="s">
        <v>45</v>
      </c>
      <c r="T1092" s="10" t="s">
        <v>1311</v>
      </c>
      <c r="U1092" s="13">
        <v>16.8</v>
      </c>
      <c r="V1092" s="11">
        <v>3</v>
      </c>
      <c r="W1092" s="13">
        <v>262.5</v>
      </c>
    </row>
    <row r="1093" spans="1:23" x14ac:dyDescent="0.25">
      <c r="A1093" s="9">
        <v>59116</v>
      </c>
      <c r="B1093" s="10" t="s">
        <v>2276</v>
      </c>
      <c r="C1093" s="9">
        <v>59313</v>
      </c>
      <c r="D1093" s="10" t="s">
        <v>2277</v>
      </c>
      <c r="E1093" s="11" t="s">
        <v>1865</v>
      </c>
      <c r="F1093" s="10" t="s">
        <v>1881</v>
      </c>
      <c r="G1093" s="12" t="s">
        <v>2278</v>
      </c>
      <c r="H1093" s="11" t="s">
        <v>36</v>
      </c>
      <c r="I1093" s="11" t="s">
        <v>30</v>
      </c>
      <c r="J1093" s="11" t="s">
        <v>31</v>
      </c>
      <c r="K1093" s="11" t="s">
        <v>53</v>
      </c>
      <c r="L1093" s="11">
        <v>2</v>
      </c>
      <c r="M1093" s="13">
        <v>1.5</v>
      </c>
      <c r="N1093" s="13">
        <v>1.5</v>
      </c>
      <c r="O1093" s="13">
        <v>1.5</v>
      </c>
      <c r="P1093" s="11">
        <v>3</v>
      </c>
      <c r="Q1093" s="11">
        <v>2017</v>
      </c>
      <c r="R1093" s="14">
        <v>1</v>
      </c>
      <c r="S1093" s="10" t="s">
        <v>68</v>
      </c>
      <c r="T1093" s="10" t="s">
        <v>1981</v>
      </c>
      <c r="U1093" s="13">
        <v>13.1</v>
      </c>
      <c r="V1093" s="11">
        <v>3</v>
      </c>
      <c r="W1093" s="13">
        <v>278.8</v>
      </c>
    </row>
    <row r="1094" spans="1:23" x14ac:dyDescent="0.25">
      <c r="A1094" s="9">
        <v>59117</v>
      </c>
      <c r="B1094" s="10" t="s">
        <v>2279</v>
      </c>
      <c r="C1094" s="9">
        <v>59314</v>
      </c>
      <c r="D1094" s="10" t="s">
        <v>2280</v>
      </c>
      <c r="E1094" s="11" t="s">
        <v>1865</v>
      </c>
      <c r="F1094" s="10" t="s">
        <v>1881</v>
      </c>
      <c r="G1094" s="12" t="s">
        <v>2281</v>
      </c>
      <c r="H1094" s="11" t="s">
        <v>36</v>
      </c>
      <c r="I1094" s="11" t="s">
        <v>30</v>
      </c>
      <c r="J1094" s="11" t="s">
        <v>31</v>
      </c>
      <c r="K1094" s="11" t="s">
        <v>53</v>
      </c>
      <c r="L1094" s="11">
        <v>2</v>
      </c>
      <c r="M1094" s="13">
        <v>1.5</v>
      </c>
      <c r="N1094" s="13">
        <v>1.5</v>
      </c>
      <c r="O1094" s="13">
        <v>1.5</v>
      </c>
      <c r="P1094" s="11">
        <v>8</v>
      </c>
      <c r="Q1094" s="11">
        <v>2016</v>
      </c>
      <c r="R1094" s="14">
        <v>1</v>
      </c>
      <c r="S1094" s="10" t="s">
        <v>68</v>
      </c>
      <c r="T1094" s="10" t="s">
        <v>1981</v>
      </c>
      <c r="U1094" s="13">
        <v>12.4</v>
      </c>
      <c r="V1094" s="11">
        <v>3</v>
      </c>
      <c r="W1094" s="13">
        <v>278.8</v>
      </c>
    </row>
    <row r="1095" spans="1:23" x14ac:dyDescent="0.25">
      <c r="A1095" s="9">
        <v>59117</v>
      </c>
      <c r="B1095" s="10" t="s">
        <v>2279</v>
      </c>
      <c r="C1095" s="9">
        <v>59314</v>
      </c>
      <c r="D1095" s="10" t="s">
        <v>2280</v>
      </c>
      <c r="E1095" s="11" t="s">
        <v>1865</v>
      </c>
      <c r="F1095" s="10" t="s">
        <v>1881</v>
      </c>
      <c r="G1095" s="12" t="s">
        <v>2282</v>
      </c>
      <c r="H1095" s="11" t="s">
        <v>36</v>
      </c>
      <c r="I1095" s="11" t="s">
        <v>30</v>
      </c>
      <c r="J1095" s="11" t="s">
        <v>31</v>
      </c>
      <c r="K1095" s="11" t="s">
        <v>53</v>
      </c>
      <c r="L1095" s="11">
        <v>2</v>
      </c>
      <c r="M1095" s="13">
        <v>1.5</v>
      </c>
      <c r="N1095" s="13">
        <v>1.5</v>
      </c>
      <c r="O1095" s="13">
        <v>1.5</v>
      </c>
      <c r="P1095" s="11">
        <v>8</v>
      </c>
      <c r="Q1095" s="11">
        <v>2016</v>
      </c>
      <c r="R1095" s="14">
        <v>1</v>
      </c>
      <c r="S1095" s="10" t="s">
        <v>68</v>
      </c>
      <c r="T1095" s="10" t="s">
        <v>1981</v>
      </c>
      <c r="U1095" s="13">
        <v>11.8</v>
      </c>
      <c r="V1095" s="11">
        <v>3</v>
      </c>
      <c r="W1095" s="13">
        <v>278.8</v>
      </c>
    </row>
    <row r="1096" spans="1:23" x14ac:dyDescent="0.25">
      <c r="A1096" s="9">
        <v>59117</v>
      </c>
      <c r="B1096" s="10" t="s">
        <v>2279</v>
      </c>
      <c r="C1096" s="9">
        <v>59314</v>
      </c>
      <c r="D1096" s="10" t="s">
        <v>2280</v>
      </c>
      <c r="E1096" s="11" t="s">
        <v>1865</v>
      </c>
      <c r="F1096" s="10" t="s">
        <v>1881</v>
      </c>
      <c r="G1096" s="12" t="s">
        <v>2283</v>
      </c>
      <c r="H1096" s="11" t="s">
        <v>36</v>
      </c>
      <c r="I1096" s="11" t="s">
        <v>30</v>
      </c>
      <c r="J1096" s="11" t="s">
        <v>31</v>
      </c>
      <c r="K1096" s="11" t="s">
        <v>53</v>
      </c>
      <c r="L1096" s="11">
        <v>2</v>
      </c>
      <c r="M1096" s="13">
        <v>1.5</v>
      </c>
      <c r="N1096" s="13">
        <v>1.5</v>
      </c>
      <c r="O1096" s="13">
        <v>1.5</v>
      </c>
      <c r="P1096" s="11">
        <v>8</v>
      </c>
      <c r="Q1096" s="11">
        <v>2016</v>
      </c>
      <c r="R1096" s="14">
        <v>1</v>
      </c>
      <c r="S1096" s="10" t="s">
        <v>68</v>
      </c>
      <c r="T1096" s="10" t="s">
        <v>1981</v>
      </c>
      <c r="U1096" s="13">
        <v>12.3</v>
      </c>
      <c r="V1096" s="11">
        <v>3</v>
      </c>
      <c r="W1096" s="13">
        <v>278.8</v>
      </c>
    </row>
    <row r="1097" spans="1:23" x14ac:dyDescent="0.25">
      <c r="A1097" s="9">
        <v>59119</v>
      </c>
      <c r="B1097" s="10" t="s">
        <v>2284</v>
      </c>
      <c r="C1097" s="9">
        <v>59320</v>
      </c>
      <c r="D1097" s="10" t="s">
        <v>2285</v>
      </c>
      <c r="E1097" s="11" t="s">
        <v>317</v>
      </c>
      <c r="F1097" s="10" t="s">
        <v>2286</v>
      </c>
      <c r="G1097" s="12" t="s">
        <v>237</v>
      </c>
      <c r="H1097" s="11" t="s">
        <v>36</v>
      </c>
      <c r="I1097" s="11" t="s">
        <v>30</v>
      </c>
      <c r="J1097" s="11" t="s">
        <v>31</v>
      </c>
      <c r="K1097" s="11" t="s">
        <v>53</v>
      </c>
      <c r="L1097" s="11">
        <v>2</v>
      </c>
      <c r="M1097" s="13">
        <v>200</v>
      </c>
      <c r="N1097" s="13">
        <v>200</v>
      </c>
      <c r="O1097" s="13">
        <v>200</v>
      </c>
      <c r="P1097" s="11">
        <v>4</v>
      </c>
      <c r="Q1097" s="11">
        <v>2015</v>
      </c>
      <c r="R1097" s="14">
        <v>100</v>
      </c>
      <c r="S1097" s="10" t="s">
        <v>54</v>
      </c>
      <c r="T1097" s="10" t="s">
        <v>1263</v>
      </c>
      <c r="U1097" s="13">
        <v>17.8</v>
      </c>
      <c r="V1097" s="11">
        <v>3</v>
      </c>
      <c r="W1097" s="13">
        <v>272</v>
      </c>
    </row>
    <row r="1098" spans="1:23" x14ac:dyDescent="0.25">
      <c r="A1098" s="9">
        <v>59120</v>
      </c>
      <c r="B1098" s="10" t="s">
        <v>2287</v>
      </c>
      <c r="C1098" s="9">
        <v>59321</v>
      </c>
      <c r="D1098" s="10" t="s">
        <v>2288</v>
      </c>
      <c r="E1098" s="11" t="s">
        <v>317</v>
      </c>
      <c r="F1098" s="10" t="s">
        <v>2286</v>
      </c>
      <c r="G1098" s="12" t="s">
        <v>237</v>
      </c>
      <c r="H1098" s="11" t="s">
        <v>36</v>
      </c>
      <c r="I1098" s="11" t="s">
        <v>30</v>
      </c>
      <c r="J1098" s="11" t="s">
        <v>31</v>
      </c>
      <c r="K1098" s="11" t="s">
        <v>53</v>
      </c>
      <c r="L1098" s="11">
        <v>2</v>
      </c>
      <c r="M1098" s="13">
        <v>200</v>
      </c>
      <c r="N1098" s="13">
        <v>200</v>
      </c>
      <c r="O1098" s="13">
        <v>200</v>
      </c>
      <c r="P1098" s="11">
        <v>7</v>
      </c>
      <c r="Q1098" s="11">
        <v>2016</v>
      </c>
      <c r="R1098" s="14">
        <v>100</v>
      </c>
      <c r="S1098" s="10" t="s">
        <v>54</v>
      </c>
      <c r="T1098" s="10" t="s">
        <v>1263</v>
      </c>
      <c r="U1098" s="13">
        <v>16.7</v>
      </c>
      <c r="V1098" s="11">
        <v>3</v>
      </c>
      <c r="W1098" s="13">
        <v>272</v>
      </c>
    </row>
    <row r="1099" spans="1:23" x14ac:dyDescent="0.25">
      <c r="A1099" s="9">
        <v>59129</v>
      </c>
      <c r="B1099" s="10" t="s">
        <v>2289</v>
      </c>
      <c r="C1099" s="9">
        <v>59328</v>
      </c>
      <c r="D1099" s="10" t="s">
        <v>2290</v>
      </c>
      <c r="E1099" s="11" t="s">
        <v>144</v>
      </c>
      <c r="F1099" s="10" t="s">
        <v>623</v>
      </c>
      <c r="G1099" s="12" t="s">
        <v>2291</v>
      </c>
      <c r="H1099" s="11" t="s">
        <v>36</v>
      </c>
      <c r="I1099" s="11" t="s">
        <v>30</v>
      </c>
      <c r="J1099" s="11" t="s">
        <v>31</v>
      </c>
      <c r="K1099" s="11" t="s">
        <v>1249</v>
      </c>
      <c r="L1099" s="11">
        <v>4</v>
      </c>
      <c r="M1099" s="13">
        <v>1</v>
      </c>
      <c r="N1099" s="13">
        <v>1</v>
      </c>
      <c r="O1099" s="13">
        <v>1</v>
      </c>
      <c r="P1099" s="11">
        <v>7</v>
      </c>
      <c r="Q1099" s="11">
        <v>2014</v>
      </c>
      <c r="R1099" s="14">
        <v>1</v>
      </c>
      <c r="S1099" s="10" t="s">
        <v>45</v>
      </c>
      <c r="T1099" s="10" t="s">
        <v>2018</v>
      </c>
      <c r="U1099" s="13">
        <v>16.100000000000001</v>
      </c>
      <c r="V1099" s="11">
        <v>3</v>
      </c>
      <c r="W1099" s="13">
        <v>262</v>
      </c>
    </row>
    <row r="1100" spans="1:23" x14ac:dyDescent="0.25">
      <c r="A1100" s="9">
        <v>59129</v>
      </c>
      <c r="B1100" s="10" t="s">
        <v>2289</v>
      </c>
      <c r="C1100" s="9">
        <v>59329</v>
      </c>
      <c r="D1100" s="10" t="s">
        <v>2292</v>
      </c>
      <c r="E1100" s="11" t="s">
        <v>144</v>
      </c>
      <c r="F1100" s="10" t="s">
        <v>2293</v>
      </c>
      <c r="G1100" s="12" t="s">
        <v>2294</v>
      </c>
      <c r="H1100" s="11" t="s">
        <v>36</v>
      </c>
      <c r="I1100" s="11" t="s">
        <v>30</v>
      </c>
      <c r="J1100" s="11" t="s">
        <v>31</v>
      </c>
      <c r="K1100" s="11" t="s">
        <v>53</v>
      </c>
      <c r="L1100" s="11">
        <v>2</v>
      </c>
      <c r="M1100" s="13">
        <v>1</v>
      </c>
      <c r="N1100" s="13">
        <v>1</v>
      </c>
      <c r="O1100" s="13">
        <v>1</v>
      </c>
      <c r="P1100" s="11">
        <v>11</v>
      </c>
      <c r="Q1100" s="11">
        <v>2014</v>
      </c>
      <c r="R1100" s="14">
        <v>1</v>
      </c>
      <c r="S1100" s="10" t="s">
        <v>45</v>
      </c>
      <c r="T1100" s="10" t="s">
        <v>2018</v>
      </c>
      <c r="U1100" s="13">
        <v>14.3</v>
      </c>
      <c r="V1100" s="11">
        <v>3</v>
      </c>
      <c r="W1100" s="13">
        <v>262</v>
      </c>
    </row>
    <row r="1101" spans="1:23" x14ac:dyDescent="0.25">
      <c r="A1101" s="9">
        <v>59129</v>
      </c>
      <c r="B1101" s="10" t="s">
        <v>2289</v>
      </c>
      <c r="C1101" s="9">
        <v>59330</v>
      </c>
      <c r="D1101" s="10" t="s">
        <v>2295</v>
      </c>
      <c r="E1101" s="11" t="s">
        <v>144</v>
      </c>
      <c r="F1101" s="10" t="s">
        <v>2293</v>
      </c>
      <c r="G1101" s="12" t="s">
        <v>2296</v>
      </c>
      <c r="H1101" s="11" t="s">
        <v>36</v>
      </c>
      <c r="I1101" s="11" t="s">
        <v>30</v>
      </c>
      <c r="J1101" s="11" t="s">
        <v>31</v>
      </c>
      <c r="K1101" s="11" t="s">
        <v>53</v>
      </c>
      <c r="L1101" s="11">
        <v>2</v>
      </c>
      <c r="M1101" s="13">
        <v>1</v>
      </c>
      <c r="N1101" s="13">
        <v>1</v>
      </c>
      <c r="O1101" s="13">
        <v>1</v>
      </c>
      <c r="P1101" s="11">
        <v>11</v>
      </c>
      <c r="Q1101" s="11">
        <v>2014</v>
      </c>
      <c r="R1101" s="14">
        <v>1</v>
      </c>
      <c r="S1101" s="10" t="s">
        <v>45</v>
      </c>
      <c r="T1101" s="10" t="s">
        <v>2018</v>
      </c>
      <c r="U1101" s="13">
        <v>13.2</v>
      </c>
      <c r="V1101" s="11">
        <v>3</v>
      </c>
      <c r="W1101" s="13">
        <v>262</v>
      </c>
    </row>
    <row r="1102" spans="1:23" x14ac:dyDescent="0.25">
      <c r="A1102" s="9">
        <v>59129</v>
      </c>
      <c r="B1102" s="10" t="s">
        <v>2289</v>
      </c>
      <c r="C1102" s="9">
        <v>59331</v>
      </c>
      <c r="D1102" s="10" t="s">
        <v>2297</v>
      </c>
      <c r="E1102" s="11" t="s">
        <v>144</v>
      </c>
      <c r="F1102" s="10" t="s">
        <v>145</v>
      </c>
      <c r="G1102" s="12" t="s">
        <v>2298</v>
      </c>
      <c r="H1102" s="11" t="s">
        <v>36</v>
      </c>
      <c r="I1102" s="11" t="s">
        <v>30</v>
      </c>
      <c r="J1102" s="11" t="s">
        <v>31</v>
      </c>
      <c r="K1102" s="11" t="s">
        <v>1585</v>
      </c>
      <c r="L1102" s="11">
        <v>6</v>
      </c>
      <c r="M1102" s="13">
        <v>1.6</v>
      </c>
      <c r="N1102" s="13">
        <v>1.6</v>
      </c>
      <c r="O1102" s="13">
        <v>1.6</v>
      </c>
      <c r="P1102" s="11">
        <v>11</v>
      </c>
      <c r="Q1102" s="11">
        <v>2014</v>
      </c>
      <c r="R1102" s="14">
        <v>1</v>
      </c>
      <c r="S1102" s="10" t="s">
        <v>45</v>
      </c>
      <c r="T1102" s="10" t="s">
        <v>2018</v>
      </c>
      <c r="U1102" s="13">
        <v>13.4</v>
      </c>
      <c r="V1102" s="11">
        <v>3</v>
      </c>
      <c r="W1102" s="13">
        <v>262</v>
      </c>
    </row>
    <row r="1103" spans="1:23" x14ac:dyDescent="0.25">
      <c r="A1103" s="9">
        <v>59900</v>
      </c>
      <c r="B1103" s="10" t="s">
        <v>2299</v>
      </c>
      <c r="C1103" s="9">
        <v>59332</v>
      </c>
      <c r="D1103" s="10" t="s">
        <v>2300</v>
      </c>
      <c r="E1103" s="11" t="s">
        <v>317</v>
      </c>
      <c r="F1103" s="10" t="s">
        <v>2301</v>
      </c>
      <c r="G1103" s="12" t="s">
        <v>2302</v>
      </c>
      <c r="H1103" s="11" t="s">
        <v>36</v>
      </c>
      <c r="I1103" s="11" t="s">
        <v>30</v>
      </c>
      <c r="J1103" s="11" t="s">
        <v>31</v>
      </c>
      <c r="K1103" s="11" t="s">
        <v>53</v>
      </c>
      <c r="L1103" s="11">
        <v>2</v>
      </c>
      <c r="M1103" s="13">
        <v>211.2</v>
      </c>
      <c r="N1103" s="13">
        <v>211.2</v>
      </c>
      <c r="O1103" s="13">
        <v>211.2</v>
      </c>
      <c r="P1103" s="11">
        <v>4</v>
      </c>
      <c r="Q1103" s="11">
        <v>2015</v>
      </c>
      <c r="R1103" s="14">
        <v>118</v>
      </c>
      <c r="S1103" s="10" t="s">
        <v>45</v>
      </c>
      <c r="T1103" s="10" t="s">
        <v>1311</v>
      </c>
      <c r="U1103" s="13">
        <v>18</v>
      </c>
      <c r="V1103" s="11">
        <v>3</v>
      </c>
      <c r="W1103" s="13">
        <v>262.5</v>
      </c>
    </row>
    <row r="1104" spans="1:23" x14ac:dyDescent="0.25">
      <c r="A1104" s="9">
        <v>59155</v>
      </c>
      <c r="B1104" s="10" t="s">
        <v>774</v>
      </c>
      <c r="C1104" s="9">
        <v>59384</v>
      </c>
      <c r="D1104" s="10" t="s">
        <v>2303</v>
      </c>
      <c r="E1104" s="11" t="s">
        <v>317</v>
      </c>
      <c r="F1104" s="10" t="s">
        <v>975</v>
      </c>
      <c r="G1104" s="12" t="s">
        <v>128</v>
      </c>
      <c r="H1104" s="11" t="s">
        <v>36</v>
      </c>
      <c r="I1104" s="11" t="s">
        <v>30</v>
      </c>
      <c r="J1104" s="11" t="s">
        <v>31</v>
      </c>
      <c r="K1104" s="11" t="s">
        <v>53</v>
      </c>
      <c r="L1104" s="11">
        <v>2</v>
      </c>
      <c r="M1104" s="13">
        <v>200</v>
      </c>
      <c r="N1104" s="13">
        <v>200</v>
      </c>
      <c r="O1104" s="13">
        <v>200</v>
      </c>
      <c r="P1104" s="11">
        <v>11</v>
      </c>
      <c r="Q1104" s="11">
        <v>2015</v>
      </c>
      <c r="R1104" s="14">
        <v>100</v>
      </c>
      <c r="S1104" s="10" t="s">
        <v>54</v>
      </c>
      <c r="T1104" s="10" t="s">
        <v>2048</v>
      </c>
      <c r="U1104" s="13">
        <v>19</v>
      </c>
      <c r="V1104" s="11">
        <v>2</v>
      </c>
      <c r="W1104" s="13">
        <v>262.39999999999998</v>
      </c>
    </row>
    <row r="1105" spans="1:23" x14ac:dyDescent="0.25">
      <c r="A1105" s="9">
        <v>59188</v>
      </c>
      <c r="B1105" s="10" t="s">
        <v>2304</v>
      </c>
      <c r="C1105" s="9">
        <v>59417</v>
      </c>
      <c r="D1105" s="10" t="s">
        <v>2305</v>
      </c>
      <c r="E1105" s="11" t="s">
        <v>317</v>
      </c>
      <c r="F1105" s="10" t="s">
        <v>1531</v>
      </c>
      <c r="G1105" s="12" t="s">
        <v>475</v>
      </c>
      <c r="H1105" s="11" t="s">
        <v>36</v>
      </c>
      <c r="I1105" s="11" t="s">
        <v>30</v>
      </c>
      <c r="J1105" s="11" t="s">
        <v>31</v>
      </c>
      <c r="K1105" s="11" t="s">
        <v>53</v>
      </c>
      <c r="L1105" s="11">
        <v>2</v>
      </c>
      <c r="M1105" s="13">
        <v>20</v>
      </c>
      <c r="N1105" s="13">
        <v>20</v>
      </c>
      <c r="O1105" s="13">
        <v>20</v>
      </c>
      <c r="P1105" s="11">
        <v>10</v>
      </c>
      <c r="Q1105" s="11">
        <v>2015</v>
      </c>
      <c r="R1105" s="14">
        <v>11</v>
      </c>
      <c r="S1105" s="10" t="s">
        <v>1532</v>
      </c>
      <c r="T1105" s="10" t="s">
        <v>2029</v>
      </c>
      <c r="U1105" s="13">
        <v>18.5</v>
      </c>
      <c r="V1105" s="11">
        <v>2</v>
      </c>
      <c r="W1105" s="13">
        <v>255.9</v>
      </c>
    </row>
    <row r="1106" spans="1:23" x14ac:dyDescent="0.25">
      <c r="A1106" s="9">
        <v>56769</v>
      </c>
      <c r="B1106" s="10" t="s">
        <v>334</v>
      </c>
      <c r="C1106" s="9">
        <v>59435</v>
      </c>
      <c r="D1106" s="10" t="s">
        <v>2306</v>
      </c>
      <c r="E1106" s="11" t="s">
        <v>186</v>
      </c>
      <c r="F1106" s="10" t="s">
        <v>2307</v>
      </c>
      <c r="G1106" s="12" t="s">
        <v>2308</v>
      </c>
      <c r="H1106" s="11" t="s">
        <v>36</v>
      </c>
      <c r="I1106" s="11" t="s">
        <v>30</v>
      </c>
      <c r="J1106" s="11" t="s">
        <v>31</v>
      </c>
      <c r="K1106" s="11" t="s">
        <v>53</v>
      </c>
      <c r="L1106" s="11">
        <v>2</v>
      </c>
      <c r="M1106" s="13">
        <v>19.5</v>
      </c>
      <c r="N1106" s="13">
        <v>19.5</v>
      </c>
      <c r="O1106" s="13">
        <v>19.5</v>
      </c>
      <c r="P1106" s="11">
        <v>12</v>
      </c>
      <c r="Q1106" s="11">
        <v>2014</v>
      </c>
      <c r="R1106" s="14">
        <v>11</v>
      </c>
      <c r="S1106" s="10" t="s">
        <v>45</v>
      </c>
      <c r="T1106" s="10" t="s">
        <v>1953</v>
      </c>
      <c r="U1106" s="13">
        <v>19</v>
      </c>
      <c r="V1106" s="11">
        <v>2</v>
      </c>
      <c r="W1106" s="13">
        <v>262.39999999999998</v>
      </c>
    </row>
    <row r="1107" spans="1:23" x14ac:dyDescent="0.25">
      <c r="A1107" s="9">
        <v>56545</v>
      </c>
      <c r="B1107" s="10" t="s">
        <v>948</v>
      </c>
      <c r="C1107" s="9">
        <v>59442</v>
      </c>
      <c r="D1107" s="10" t="s">
        <v>2309</v>
      </c>
      <c r="E1107" s="11" t="s">
        <v>317</v>
      </c>
      <c r="F1107" s="10" t="s">
        <v>511</v>
      </c>
      <c r="G1107" s="12" t="s">
        <v>128</v>
      </c>
      <c r="H1107" s="11" t="s">
        <v>36</v>
      </c>
      <c r="I1107" s="11" t="s">
        <v>30</v>
      </c>
      <c r="J1107" s="11" t="s">
        <v>31</v>
      </c>
      <c r="K1107" s="11" t="s">
        <v>53</v>
      </c>
      <c r="L1107" s="11">
        <v>2</v>
      </c>
      <c r="M1107" s="13">
        <v>200.1</v>
      </c>
      <c r="N1107" s="13">
        <v>200.1</v>
      </c>
      <c r="O1107" s="13">
        <v>200.1</v>
      </c>
      <c r="P1107" s="11">
        <v>8</v>
      </c>
      <c r="Q1107" s="11">
        <v>2015</v>
      </c>
      <c r="R1107" s="14">
        <v>87</v>
      </c>
      <c r="S1107" s="10" t="s">
        <v>172</v>
      </c>
      <c r="T1107" s="10" t="s">
        <v>1344</v>
      </c>
      <c r="U1107" s="13">
        <v>19</v>
      </c>
      <c r="V1107" s="11">
        <v>2</v>
      </c>
      <c r="W1107" s="13">
        <v>262.39999999999998</v>
      </c>
    </row>
    <row r="1108" spans="1:23" x14ac:dyDescent="0.25">
      <c r="A1108" s="9">
        <v>59216</v>
      </c>
      <c r="B1108" s="10" t="s">
        <v>2310</v>
      </c>
      <c r="C1108" s="9">
        <v>59448</v>
      </c>
      <c r="D1108" s="10" t="s">
        <v>2311</v>
      </c>
      <c r="E1108" s="11" t="s">
        <v>126</v>
      </c>
      <c r="F1108" s="10" t="s">
        <v>2312</v>
      </c>
      <c r="G1108" s="12" t="s">
        <v>2313</v>
      </c>
      <c r="H1108" s="11" t="s">
        <v>36</v>
      </c>
      <c r="I1108" s="11" t="s">
        <v>30</v>
      </c>
      <c r="J1108" s="11" t="s">
        <v>31</v>
      </c>
      <c r="K1108" s="11" t="s">
        <v>2314</v>
      </c>
      <c r="L1108" s="11">
        <v>7</v>
      </c>
      <c r="M1108" s="13">
        <v>1.5</v>
      </c>
      <c r="N1108" s="13">
        <v>1.5</v>
      </c>
      <c r="O1108" s="13">
        <v>1.5</v>
      </c>
      <c r="P1108" s="11">
        <v>12</v>
      </c>
      <c r="Q1108" s="11">
        <v>2012</v>
      </c>
      <c r="R1108" s="14">
        <v>1</v>
      </c>
      <c r="S1108" s="10" t="s">
        <v>68</v>
      </c>
      <c r="T1108" s="10" t="s">
        <v>1981</v>
      </c>
      <c r="U1108" s="13">
        <v>14.5</v>
      </c>
      <c r="V1108" s="11">
        <v>3</v>
      </c>
      <c r="W1108" s="13">
        <v>279</v>
      </c>
    </row>
    <row r="1109" spans="1:23" x14ac:dyDescent="0.25">
      <c r="A1109" s="9">
        <v>59216</v>
      </c>
      <c r="B1109" s="10" t="s">
        <v>2310</v>
      </c>
      <c r="C1109" s="9">
        <v>59448</v>
      </c>
      <c r="D1109" s="10" t="s">
        <v>2311</v>
      </c>
      <c r="E1109" s="11" t="s">
        <v>126</v>
      </c>
      <c r="F1109" s="10" t="s">
        <v>2312</v>
      </c>
      <c r="G1109" s="12" t="s">
        <v>2315</v>
      </c>
      <c r="H1109" s="11" t="s">
        <v>36</v>
      </c>
      <c r="I1109" s="11" t="s">
        <v>30</v>
      </c>
      <c r="J1109" s="11" t="s">
        <v>31</v>
      </c>
      <c r="K1109" s="11" t="s">
        <v>2314</v>
      </c>
      <c r="L1109" s="11">
        <v>7</v>
      </c>
      <c r="M1109" s="13">
        <v>1.5</v>
      </c>
      <c r="N1109" s="13">
        <v>1.5</v>
      </c>
      <c r="O1109" s="13">
        <v>1.5</v>
      </c>
      <c r="P1109" s="11">
        <v>12</v>
      </c>
      <c r="Q1109" s="11">
        <v>2012</v>
      </c>
      <c r="R1109" s="14">
        <v>1</v>
      </c>
      <c r="S1109" s="10" t="s">
        <v>68</v>
      </c>
      <c r="T1109" s="10" t="s">
        <v>1981</v>
      </c>
      <c r="U1109" s="13">
        <v>14.5</v>
      </c>
      <c r="V1109" s="11">
        <v>3</v>
      </c>
      <c r="W1109" s="13">
        <v>279</v>
      </c>
    </row>
    <row r="1110" spans="1:23" x14ac:dyDescent="0.25">
      <c r="A1110" s="9">
        <v>17650</v>
      </c>
      <c r="B1110" s="10" t="s">
        <v>2083</v>
      </c>
      <c r="C1110" s="9">
        <v>59460</v>
      </c>
      <c r="D1110" s="10" t="s">
        <v>2316</v>
      </c>
      <c r="E1110" s="11" t="s">
        <v>510</v>
      </c>
      <c r="F1110" s="10" t="s">
        <v>1936</v>
      </c>
      <c r="G1110" s="12" t="s">
        <v>2141</v>
      </c>
      <c r="H1110" s="11" t="s">
        <v>36</v>
      </c>
      <c r="I1110" s="11" t="s">
        <v>30</v>
      </c>
      <c r="J1110" s="11" t="s">
        <v>31</v>
      </c>
      <c r="K1110" s="11" t="s">
        <v>53</v>
      </c>
      <c r="L1110" s="11">
        <v>2</v>
      </c>
      <c r="M1110" s="13">
        <v>299</v>
      </c>
      <c r="N1110" s="13">
        <v>299</v>
      </c>
      <c r="O1110" s="13">
        <v>299</v>
      </c>
      <c r="P1110" s="11">
        <v>12</v>
      </c>
      <c r="Q1110" s="11">
        <v>2015</v>
      </c>
      <c r="R1110" s="14">
        <v>130</v>
      </c>
      <c r="S1110" s="10" t="s">
        <v>172</v>
      </c>
      <c r="T1110" s="10" t="s">
        <v>1344</v>
      </c>
      <c r="U1110" s="13">
        <v>19</v>
      </c>
      <c r="V1110" s="11">
        <v>2</v>
      </c>
      <c r="W1110" s="13">
        <v>262.39999999999998</v>
      </c>
    </row>
    <row r="1111" spans="1:23" x14ac:dyDescent="0.25">
      <c r="A1111" s="9">
        <v>59238</v>
      </c>
      <c r="B1111" s="10" t="s">
        <v>2317</v>
      </c>
      <c r="C1111" s="9">
        <v>59475</v>
      </c>
      <c r="D1111" s="10" t="s">
        <v>2317</v>
      </c>
      <c r="E1111" s="11" t="s">
        <v>317</v>
      </c>
      <c r="F1111" s="10" t="s">
        <v>2318</v>
      </c>
      <c r="G1111" s="12" t="s">
        <v>2253</v>
      </c>
      <c r="H1111" s="11" t="s">
        <v>36</v>
      </c>
      <c r="I1111" s="11" t="s">
        <v>30</v>
      </c>
      <c r="J1111" s="11" t="s">
        <v>31</v>
      </c>
      <c r="K1111" s="11" t="s">
        <v>53</v>
      </c>
      <c r="L1111" s="11">
        <v>2</v>
      </c>
      <c r="M1111" s="13">
        <v>249.9</v>
      </c>
      <c r="N1111" s="13">
        <v>249.9</v>
      </c>
      <c r="O1111" s="13">
        <v>249.9</v>
      </c>
      <c r="P1111" s="11">
        <v>12</v>
      </c>
      <c r="Q1111" s="11">
        <v>2014</v>
      </c>
      <c r="R1111" s="14">
        <v>147</v>
      </c>
      <c r="S1111" s="10" t="s">
        <v>45</v>
      </c>
      <c r="T1111" s="10" t="s">
        <v>1015</v>
      </c>
      <c r="U1111" s="13">
        <v>16.5</v>
      </c>
      <c r="V1111" s="11">
        <v>2</v>
      </c>
      <c r="W1111" s="13">
        <v>262.5</v>
      </c>
    </row>
    <row r="1112" spans="1:23" x14ac:dyDescent="0.25">
      <c r="A1112" s="9">
        <v>59860</v>
      </c>
      <c r="B1112" s="10" t="s">
        <v>2319</v>
      </c>
      <c r="C1112" s="9">
        <v>59490</v>
      </c>
      <c r="D1112" s="10" t="s">
        <v>2320</v>
      </c>
      <c r="E1112" s="11" t="s">
        <v>322</v>
      </c>
      <c r="F1112" s="10" t="s">
        <v>1732</v>
      </c>
      <c r="G1112" s="12" t="s">
        <v>2321</v>
      </c>
      <c r="H1112" s="11" t="s">
        <v>36</v>
      </c>
      <c r="I1112" s="11" t="s">
        <v>30</v>
      </c>
      <c r="J1112" s="11" t="s">
        <v>31</v>
      </c>
      <c r="K1112" s="11" t="s">
        <v>53</v>
      </c>
      <c r="L1112" s="11">
        <v>2</v>
      </c>
      <c r="M1112" s="13">
        <v>10</v>
      </c>
      <c r="N1112" s="13">
        <v>10</v>
      </c>
      <c r="O1112" s="13">
        <v>10</v>
      </c>
      <c r="P1112" s="11">
        <v>3</v>
      </c>
      <c r="Q1112" s="11">
        <v>2017</v>
      </c>
      <c r="R1112" s="14">
        <v>5</v>
      </c>
      <c r="S1112" s="10" t="s">
        <v>45</v>
      </c>
      <c r="T1112" s="10" t="s">
        <v>2322</v>
      </c>
      <c r="U1112" s="13">
        <v>14</v>
      </c>
      <c r="V1112" s="11">
        <v>3</v>
      </c>
      <c r="W1112" s="13">
        <v>262</v>
      </c>
    </row>
    <row r="1113" spans="1:23" x14ac:dyDescent="0.25">
      <c r="A1113" s="9">
        <v>59861</v>
      </c>
      <c r="B1113" s="10" t="s">
        <v>2323</v>
      </c>
      <c r="C1113" s="9">
        <v>59491</v>
      </c>
      <c r="D1113" s="10" t="s">
        <v>2324</v>
      </c>
      <c r="E1113" s="11" t="s">
        <v>322</v>
      </c>
      <c r="F1113" s="10" t="s">
        <v>1732</v>
      </c>
      <c r="G1113" s="12" t="s">
        <v>1871</v>
      </c>
      <c r="H1113" s="11" t="s">
        <v>36</v>
      </c>
      <c r="I1113" s="11" t="s">
        <v>30</v>
      </c>
      <c r="J1113" s="11" t="s">
        <v>31</v>
      </c>
      <c r="K1113" s="11" t="s">
        <v>53</v>
      </c>
      <c r="L1113" s="11">
        <v>2</v>
      </c>
      <c r="M1113" s="13">
        <v>10</v>
      </c>
      <c r="N1113" s="13">
        <v>10</v>
      </c>
      <c r="O1113" s="13">
        <v>10</v>
      </c>
      <c r="P1113" s="11">
        <v>3</v>
      </c>
      <c r="Q1113" s="11">
        <v>2017</v>
      </c>
      <c r="R1113" s="14">
        <v>5</v>
      </c>
      <c r="S1113" s="10" t="s">
        <v>45</v>
      </c>
      <c r="T1113" s="10" t="s">
        <v>2322</v>
      </c>
      <c r="U1113" s="13">
        <v>14.7</v>
      </c>
      <c r="V1113" s="11">
        <v>3</v>
      </c>
      <c r="W1113" s="13">
        <v>262</v>
      </c>
    </row>
    <row r="1114" spans="1:23" x14ac:dyDescent="0.25">
      <c r="A1114" s="9">
        <v>59862</v>
      </c>
      <c r="B1114" s="10" t="s">
        <v>2325</v>
      </c>
      <c r="C1114" s="9">
        <v>59492</v>
      </c>
      <c r="D1114" s="10" t="s">
        <v>2326</v>
      </c>
      <c r="E1114" s="11" t="s">
        <v>322</v>
      </c>
      <c r="F1114" s="10" t="s">
        <v>1732</v>
      </c>
      <c r="G1114" s="12" t="s">
        <v>2327</v>
      </c>
      <c r="H1114" s="11" t="s">
        <v>36</v>
      </c>
      <c r="I1114" s="11" t="s">
        <v>30</v>
      </c>
      <c r="J1114" s="11" t="s">
        <v>31</v>
      </c>
      <c r="K1114" s="11" t="s">
        <v>53</v>
      </c>
      <c r="L1114" s="11">
        <v>2</v>
      </c>
      <c r="M1114" s="13">
        <v>10</v>
      </c>
      <c r="N1114" s="13">
        <v>10</v>
      </c>
      <c r="O1114" s="13">
        <v>10</v>
      </c>
      <c r="P1114" s="11">
        <v>3</v>
      </c>
      <c r="Q1114" s="11">
        <v>2017</v>
      </c>
      <c r="R1114" s="14">
        <v>5</v>
      </c>
      <c r="S1114" s="10" t="s">
        <v>45</v>
      </c>
      <c r="T1114" s="10" t="s">
        <v>2322</v>
      </c>
      <c r="U1114" s="13">
        <v>12</v>
      </c>
      <c r="V1114" s="11">
        <v>3</v>
      </c>
      <c r="W1114" s="13">
        <v>262</v>
      </c>
    </row>
    <row r="1115" spans="1:23" x14ac:dyDescent="0.25">
      <c r="A1115" s="9">
        <v>59863</v>
      </c>
      <c r="B1115" s="10" t="s">
        <v>2328</v>
      </c>
      <c r="C1115" s="9">
        <v>59493</v>
      </c>
      <c r="D1115" s="10" t="s">
        <v>2329</v>
      </c>
      <c r="E1115" s="11" t="s">
        <v>322</v>
      </c>
      <c r="F1115" s="10" t="s">
        <v>1732</v>
      </c>
      <c r="G1115" s="12" t="s">
        <v>2330</v>
      </c>
      <c r="H1115" s="11" t="s">
        <v>36</v>
      </c>
      <c r="I1115" s="11" t="s">
        <v>30</v>
      </c>
      <c r="J1115" s="11" t="s">
        <v>31</v>
      </c>
      <c r="K1115" s="11" t="s">
        <v>53</v>
      </c>
      <c r="L1115" s="11">
        <v>2</v>
      </c>
      <c r="M1115" s="13">
        <v>10</v>
      </c>
      <c r="N1115" s="13">
        <v>10</v>
      </c>
      <c r="O1115" s="13">
        <v>10</v>
      </c>
      <c r="P1115" s="11">
        <v>3</v>
      </c>
      <c r="Q1115" s="11">
        <v>2017</v>
      </c>
      <c r="R1115" s="14">
        <v>5</v>
      </c>
      <c r="S1115" s="10" t="s">
        <v>45</v>
      </c>
      <c r="T1115" s="10" t="s">
        <v>2322</v>
      </c>
      <c r="U1115" s="13">
        <v>14</v>
      </c>
      <c r="V1115" s="11">
        <v>3</v>
      </c>
      <c r="W1115" s="13">
        <v>262</v>
      </c>
    </row>
    <row r="1116" spans="1:23" x14ac:dyDescent="0.25">
      <c r="A1116" s="9">
        <v>59864</v>
      </c>
      <c r="B1116" s="10" t="s">
        <v>2331</v>
      </c>
      <c r="C1116" s="9">
        <v>59494</v>
      </c>
      <c r="D1116" s="10" t="s">
        <v>2332</v>
      </c>
      <c r="E1116" s="11" t="s">
        <v>322</v>
      </c>
      <c r="F1116" s="10" t="s">
        <v>1732</v>
      </c>
      <c r="G1116" s="12" t="s">
        <v>2333</v>
      </c>
      <c r="H1116" s="11" t="s">
        <v>36</v>
      </c>
      <c r="I1116" s="11" t="s">
        <v>30</v>
      </c>
      <c r="J1116" s="11" t="s">
        <v>31</v>
      </c>
      <c r="K1116" s="11" t="s">
        <v>53</v>
      </c>
      <c r="L1116" s="11">
        <v>2</v>
      </c>
      <c r="M1116" s="13">
        <v>10</v>
      </c>
      <c r="N1116" s="13">
        <v>10</v>
      </c>
      <c r="O1116" s="13">
        <v>10</v>
      </c>
      <c r="P1116" s="11">
        <v>3</v>
      </c>
      <c r="Q1116" s="11">
        <v>2017</v>
      </c>
      <c r="R1116" s="14">
        <v>5</v>
      </c>
      <c r="S1116" s="10" t="s">
        <v>45</v>
      </c>
      <c r="T1116" s="10" t="s">
        <v>2322</v>
      </c>
      <c r="U1116" s="13">
        <v>15</v>
      </c>
      <c r="V1116" s="11">
        <v>3</v>
      </c>
      <c r="W1116" s="13">
        <v>262</v>
      </c>
    </row>
    <row r="1117" spans="1:23" x14ac:dyDescent="0.25">
      <c r="A1117" s="9">
        <v>56545</v>
      </c>
      <c r="B1117" s="10" t="s">
        <v>948</v>
      </c>
      <c r="C1117" s="9">
        <v>59547</v>
      </c>
      <c r="D1117" s="10" t="s">
        <v>2334</v>
      </c>
      <c r="E1117" s="11" t="s">
        <v>980</v>
      </c>
      <c r="F1117" s="10" t="s">
        <v>171</v>
      </c>
      <c r="G1117" s="12" t="s">
        <v>128</v>
      </c>
      <c r="H1117" s="11" t="s">
        <v>36</v>
      </c>
      <c r="I1117" s="11" t="s">
        <v>30</v>
      </c>
      <c r="J1117" s="11" t="s">
        <v>31</v>
      </c>
      <c r="K1117" s="11" t="s">
        <v>53</v>
      </c>
      <c r="L1117" s="11">
        <v>2</v>
      </c>
      <c r="M1117" s="13">
        <v>150</v>
      </c>
      <c r="N1117" s="13">
        <v>150</v>
      </c>
      <c r="O1117" s="13">
        <v>150</v>
      </c>
      <c r="P1117" s="11">
        <v>1</v>
      </c>
      <c r="Q1117" s="11">
        <v>2016</v>
      </c>
      <c r="R1117" s="14">
        <v>65</v>
      </c>
      <c r="S1117" s="10" t="s">
        <v>172</v>
      </c>
      <c r="T1117" s="10" t="s">
        <v>1344</v>
      </c>
      <c r="U1117" s="13">
        <v>13</v>
      </c>
      <c r="V1117" s="11">
        <v>2</v>
      </c>
      <c r="W1117" s="13">
        <v>262</v>
      </c>
    </row>
    <row r="1118" spans="1:23" x14ac:dyDescent="0.25">
      <c r="A1118" s="9">
        <v>59871</v>
      </c>
      <c r="B1118" s="10" t="s">
        <v>2335</v>
      </c>
      <c r="C1118" s="9">
        <v>59621</v>
      </c>
      <c r="D1118" s="10" t="s">
        <v>2336</v>
      </c>
      <c r="E1118" s="11" t="s">
        <v>317</v>
      </c>
      <c r="F1118" s="10" t="s">
        <v>2095</v>
      </c>
      <c r="G1118" s="12" t="s">
        <v>2337</v>
      </c>
      <c r="H1118" s="11" t="s">
        <v>36</v>
      </c>
      <c r="I1118" s="11" t="s">
        <v>30</v>
      </c>
      <c r="J1118" s="11" t="s">
        <v>31</v>
      </c>
      <c r="K1118" s="11" t="s">
        <v>53</v>
      </c>
      <c r="L1118" s="11">
        <v>2</v>
      </c>
      <c r="M1118" s="13">
        <v>299.7</v>
      </c>
      <c r="N1118" s="13">
        <v>299.7</v>
      </c>
      <c r="O1118" s="13">
        <v>299.7</v>
      </c>
      <c r="P1118" s="11">
        <v>4</v>
      </c>
      <c r="Q1118" s="11">
        <v>2015</v>
      </c>
      <c r="R1118" s="14">
        <v>162</v>
      </c>
      <c r="S1118" s="10" t="s">
        <v>45</v>
      </c>
      <c r="T1118" s="10" t="s">
        <v>1953</v>
      </c>
      <c r="U1118" s="13">
        <v>20</v>
      </c>
      <c r="V1118" s="11">
        <v>2</v>
      </c>
      <c r="W1118" s="13">
        <v>262.39999999999998</v>
      </c>
    </row>
    <row r="1119" spans="1:23" x14ac:dyDescent="0.25">
      <c r="A1119" s="9">
        <v>57365</v>
      </c>
      <c r="B1119" s="10" t="s">
        <v>2042</v>
      </c>
      <c r="C1119" s="9">
        <v>59622</v>
      </c>
      <c r="D1119" s="10" t="s">
        <v>2338</v>
      </c>
      <c r="E1119" s="11" t="s">
        <v>137</v>
      </c>
      <c r="F1119" s="10" t="s">
        <v>1047</v>
      </c>
      <c r="G1119" s="12" t="s">
        <v>2339</v>
      </c>
      <c r="H1119" s="11" t="s">
        <v>36</v>
      </c>
      <c r="I1119" s="11" t="s">
        <v>30</v>
      </c>
      <c r="J1119" s="11" t="s">
        <v>31</v>
      </c>
      <c r="K1119" s="11" t="s">
        <v>53</v>
      </c>
      <c r="L1119" s="11">
        <v>2</v>
      </c>
      <c r="M1119" s="13">
        <v>8</v>
      </c>
      <c r="N1119" s="13">
        <v>7.9</v>
      </c>
      <c r="O1119" s="13">
        <v>7.9</v>
      </c>
      <c r="P1119" s="11">
        <v>8</v>
      </c>
      <c r="Q1119" s="11">
        <v>2016</v>
      </c>
      <c r="R1119" s="14">
        <v>4</v>
      </c>
      <c r="S1119" s="10" t="s">
        <v>541</v>
      </c>
      <c r="T1119" s="10" t="s">
        <v>1417</v>
      </c>
      <c r="U1119" s="13">
        <v>15</v>
      </c>
      <c r="V1119" s="11">
        <v>3</v>
      </c>
      <c r="W1119" s="13">
        <v>295</v>
      </c>
    </row>
    <row r="1120" spans="1:23" x14ac:dyDescent="0.25">
      <c r="A1120" s="9">
        <v>59362</v>
      </c>
      <c r="B1120" s="10" t="s">
        <v>2340</v>
      </c>
      <c r="C1120" s="9">
        <v>59629</v>
      </c>
      <c r="D1120" s="10" t="s">
        <v>2340</v>
      </c>
      <c r="E1120" s="11" t="s">
        <v>348</v>
      </c>
      <c r="F1120" s="10" t="s">
        <v>672</v>
      </c>
      <c r="G1120" s="12" t="s">
        <v>237</v>
      </c>
      <c r="H1120" s="11" t="s">
        <v>36</v>
      </c>
      <c r="I1120" s="11" t="s">
        <v>30</v>
      </c>
      <c r="J1120" s="11" t="s">
        <v>31</v>
      </c>
      <c r="K1120" s="11" t="s">
        <v>53</v>
      </c>
      <c r="L1120" s="11">
        <v>2</v>
      </c>
      <c r="M1120" s="13">
        <v>77.7</v>
      </c>
      <c r="N1120" s="13">
        <v>77.7</v>
      </c>
      <c r="O1120" s="13">
        <v>77.7</v>
      </c>
      <c r="P1120" s="11">
        <v>12</v>
      </c>
      <c r="Q1120" s="11">
        <v>2016</v>
      </c>
      <c r="R1120" s="14">
        <v>47</v>
      </c>
      <c r="S1120" s="10" t="s">
        <v>541</v>
      </c>
      <c r="T1120" s="10" t="s">
        <v>1608</v>
      </c>
      <c r="U1120" s="13">
        <v>16.7</v>
      </c>
      <c r="V1120" s="11">
        <v>2</v>
      </c>
      <c r="W1120" s="13">
        <v>305</v>
      </c>
    </row>
    <row r="1121" spans="1:23" x14ac:dyDescent="0.25">
      <c r="A1121" s="9">
        <v>12341</v>
      </c>
      <c r="B1121" s="10" t="s">
        <v>592</v>
      </c>
      <c r="C1121" s="9">
        <v>59637</v>
      </c>
      <c r="D1121" s="10" t="s">
        <v>2341</v>
      </c>
      <c r="E1121" s="11" t="s">
        <v>72</v>
      </c>
      <c r="F1121" s="10" t="s">
        <v>2161</v>
      </c>
      <c r="G1121" s="12" t="s">
        <v>2342</v>
      </c>
      <c r="H1121" s="11" t="s">
        <v>36</v>
      </c>
      <c r="I1121" s="11" t="s">
        <v>30</v>
      </c>
      <c r="J1121" s="11" t="s">
        <v>31</v>
      </c>
      <c r="K1121" s="11" t="s">
        <v>32</v>
      </c>
      <c r="L1121" s="11">
        <v>1</v>
      </c>
      <c r="M1121" s="13">
        <v>4.7</v>
      </c>
      <c r="N1121" s="13">
        <v>4.7</v>
      </c>
      <c r="O1121" s="13">
        <v>4.7</v>
      </c>
      <c r="P1121" s="11">
        <v>10</v>
      </c>
      <c r="Q1121" s="11">
        <v>2015</v>
      </c>
      <c r="R1121" s="14">
        <v>2</v>
      </c>
      <c r="S1121" s="10" t="s">
        <v>172</v>
      </c>
      <c r="T1121" s="10" t="s">
        <v>1344</v>
      </c>
      <c r="U1121" s="13">
        <v>16.8</v>
      </c>
      <c r="V1121" s="11">
        <v>3</v>
      </c>
      <c r="W1121" s="13">
        <v>262.39999999999998</v>
      </c>
    </row>
    <row r="1122" spans="1:23" x14ac:dyDescent="0.25">
      <c r="A1122" s="9">
        <v>12341</v>
      </c>
      <c r="B1122" s="10" t="s">
        <v>592</v>
      </c>
      <c r="C1122" s="9">
        <v>59637</v>
      </c>
      <c r="D1122" s="10" t="s">
        <v>2341</v>
      </c>
      <c r="E1122" s="11" t="s">
        <v>72</v>
      </c>
      <c r="F1122" s="10" t="s">
        <v>2161</v>
      </c>
      <c r="G1122" s="12" t="s">
        <v>2343</v>
      </c>
      <c r="H1122" s="11" t="s">
        <v>36</v>
      </c>
      <c r="I1122" s="11" t="s">
        <v>30</v>
      </c>
      <c r="J1122" s="11" t="s">
        <v>31</v>
      </c>
      <c r="K1122" s="11" t="s">
        <v>32</v>
      </c>
      <c r="L1122" s="11">
        <v>1</v>
      </c>
      <c r="M1122" s="13">
        <v>43.3</v>
      </c>
      <c r="N1122" s="13">
        <v>43.3</v>
      </c>
      <c r="O1122" s="13">
        <v>43.3</v>
      </c>
      <c r="P1122" s="11">
        <v>11</v>
      </c>
      <c r="Q1122" s="11">
        <v>2015</v>
      </c>
      <c r="R1122" s="14">
        <v>18</v>
      </c>
      <c r="S1122" s="10" t="s">
        <v>172</v>
      </c>
      <c r="T1122" s="10" t="s">
        <v>1344</v>
      </c>
      <c r="U1122" s="13">
        <v>16.8</v>
      </c>
      <c r="V1122" s="11">
        <v>3</v>
      </c>
      <c r="W1122" s="13">
        <v>262.39999999999998</v>
      </c>
    </row>
    <row r="1123" spans="1:23" x14ac:dyDescent="0.25">
      <c r="A1123" s="9">
        <v>12341</v>
      </c>
      <c r="B1123" s="10" t="s">
        <v>592</v>
      </c>
      <c r="C1123" s="9">
        <v>59637</v>
      </c>
      <c r="D1123" s="10" t="s">
        <v>2341</v>
      </c>
      <c r="E1123" s="11" t="s">
        <v>72</v>
      </c>
      <c r="F1123" s="10" t="s">
        <v>2161</v>
      </c>
      <c r="G1123" s="12" t="s">
        <v>2344</v>
      </c>
      <c r="H1123" s="11" t="s">
        <v>36</v>
      </c>
      <c r="I1123" s="11" t="s">
        <v>30</v>
      </c>
      <c r="J1123" s="11" t="s">
        <v>31</v>
      </c>
      <c r="K1123" s="11" t="s">
        <v>32</v>
      </c>
      <c r="L1123" s="11">
        <v>1</v>
      </c>
      <c r="M1123" s="13">
        <v>58</v>
      </c>
      <c r="N1123" s="13">
        <v>58</v>
      </c>
      <c r="O1123" s="13">
        <v>58</v>
      </c>
      <c r="P1123" s="11">
        <v>12</v>
      </c>
      <c r="Q1123" s="11">
        <v>2015</v>
      </c>
      <c r="R1123" s="14">
        <v>20</v>
      </c>
      <c r="S1123" s="10" t="s">
        <v>172</v>
      </c>
      <c r="T1123" s="10" t="s">
        <v>1344</v>
      </c>
      <c r="U1123" s="13">
        <v>16.8</v>
      </c>
      <c r="V1123" s="11">
        <v>3</v>
      </c>
      <c r="W1123" s="13">
        <v>262.39999999999998</v>
      </c>
    </row>
    <row r="1124" spans="1:23" x14ac:dyDescent="0.25">
      <c r="A1124" s="9">
        <v>12341</v>
      </c>
      <c r="B1124" s="10" t="s">
        <v>592</v>
      </c>
      <c r="C1124" s="9">
        <v>59637</v>
      </c>
      <c r="D1124" s="10" t="s">
        <v>2341</v>
      </c>
      <c r="E1124" s="11" t="s">
        <v>72</v>
      </c>
      <c r="F1124" s="10" t="s">
        <v>2161</v>
      </c>
      <c r="G1124" s="12" t="s">
        <v>2345</v>
      </c>
      <c r="H1124" s="11" t="s">
        <v>36</v>
      </c>
      <c r="I1124" s="11" t="s">
        <v>30</v>
      </c>
      <c r="J1124" s="11" t="s">
        <v>31</v>
      </c>
      <c r="K1124" s="11" t="s">
        <v>32</v>
      </c>
      <c r="L1124" s="11">
        <v>1</v>
      </c>
      <c r="M1124" s="13">
        <v>48.3</v>
      </c>
      <c r="N1124" s="13">
        <v>48.3</v>
      </c>
      <c r="O1124" s="13">
        <v>48.3</v>
      </c>
      <c r="P1124" s="11">
        <v>1</v>
      </c>
      <c r="Q1124" s="11">
        <v>2016</v>
      </c>
      <c r="R1124" s="14">
        <v>20</v>
      </c>
      <c r="S1124" s="10" t="s">
        <v>172</v>
      </c>
      <c r="T1124" s="10" t="s">
        <v>1344</v>
      </c>
      <c r="U1124" s="13">
        <v>16.8</v>
      </c>
      <c r="V1124" s="11">
        <v>3</v>
      </c>
      <c r="W1124" s="13">
        <v>263</v>
      </c>
    </row>
    <row r="1125" spans="1:23" x14ac:dyDescent="0.25">
      <c r="A1125" s="9">
        <v>59395</v>
      </c>
      <c r="B1125" s="10" t="s">
        <v>2346</v>
      </c>
      <c r="C1125" s="9">
        <v>59639</v>
      </c>
      <c r="D1125" s="10" t="s">
        <v>2347</v>
      </c>
      <c r="E1125" s="11" t="s">
        <v>137</v>
      </c>
      <c r="F1125" s="10" t="s">
        <v>2348</v>
      </c>
      <c r="G1125" s="12" t="s">
        <v>2349</v>
      </c>
      <c r="H1125" s="11" t="s">
        <v>36</v>
      </c>
      <c r="I1125" s="11" t="s">
        <v>30</v>
      </c>
      <c r="J1125" s="11" t="s">
        <v>31</v>
      </c>
      <c r="K1125" s="11" t="s">
        <v>1585</v>
      </c>
      <c r="L1125" s="11">
        <v>6</v>
      </c>
      <c r="M1125" s="13">
        <v>2</v>
      </c>
      <c r="N1125" s="13">
        <v>2</v>
      </c>
      <c r="O1125" s="13">
        <v>2</v>
      </c>
      <c r="P1125" s="11">
        <v>2</v>
      </c>
      <c r="Q1125" s="11">
        <v>2012</v>
      </c>
      <c r="R1125" s="14">
        <v>1</v>
      </c>
      <c r="S1125" s="10" t="s">
        <v>1532</v>
      </c>
      <c r="T1125" s="10" t="s">
        <v>2350</v>
      </c>
      <c r="U1125" s="13">
        <v>14</v>
      </c>
      <c r="V1125" s="11">
        <v>3</v>
      </c>
      <c r="W1125" s="13">
        <v>262</v>
      </c>
    </row>
    <row r="1126" spans="1:23" x14ac:dyDescent="0.25">
      <c r="A1126" s="9">
        <v>59428</v>
      </c>
      <c r="B1126" s="10" t="s">
        <v>2351</v>
      </c>
      <c r="C1126" s="9">
        <v>59654</v>
      </c>
      <c r="D1126" s="10" t="s">
        <v>2352</v>
      </c>
      <c r="E1126" s="11" t="s">
        <v>317</v>
      </c>
      <c r="F1126" s="10" t="s">
        <v>2353</v>
      </c>
      <c r="G1126" s="12" t="s">
        <v>128</v>
      </c>
      <c r="H1126" s="11" t="s">
        <v>36</v>
      </c>
      <c r="I1126" s="11" t="s">
        <v>30</v>
      </c>
      <c r="J1126" s="11" t="s">
        <v>31</v>
      </c>
      <c r="K1126" s="11" t="s">
        <v>53</v>
      </c>
      <c r="L1126" s="11">
        <v>2</v>
      </c>
      <c r="M1126" s="13">
        <v>78</v>
      </c>
      <c r="N1126" s="13">
        <v>78</v>
      </c>
      <c r="O1126" s="13">
        <v>78</v>
      </c>
      <c r="P1126" s="11">
        <v>12</v>
      </c>
      <c r="Q1126" s="11">
        <v>2015</v>
      </c>
      <c r="R1126" s="14">
        <v>39</v>
      </c>
      <c r="S1126" s="10" t="s">
        <v>45</v>
      </c>
      <c r="T1126" s="10" t="s">
        <v>2322</v>
      </c>
      <c r="U1126" s="13">
        <v>16.3</v>
      </c>
      <c r="V1126" s="11">
        <v>3</v>
      </c>
      <c r="W1126" s="13">
        <v>262.5</v>
      </c>
    </row>
    <row r="1127" spans="1:23" x14ac:dyDescent="0.25">
      <c r="A1127" s="9">
        <v>56769</v>
      </c>
      <c r="B1127" s="10" t="s">
        <v>334</v>
      </c>
      <c r="C1127" s="9">
        <v>59655</v>
      </c>
      <c r="D1127" s="10" t="s">
        <v>2354</v>
      </c>
      <c r="E1127" s="11" t="s">
        <v>186</v>
      </c>
      <c r="F1127" s="10" t="s">
        <v>2355</v>
      </c>
      <c r="G1127" s="12" t="s">
        <v>2356</v>
      </c>
      <c r="H1127" s="11" t="s">
        <v>36</v>
      </c>
      <c r="I1127" s="11" t="s">
        <v>30</v>
      </c>
      <c r="J1127" s="11" t="s">
        <v>31</v>
      </c>
      <c r="K1127" s="11" t="s">
        <v>53</v>
      </c>
      <c r="L1127" s="11">
        <v>2</v>
      </c>
      <c r="M1127" s="13">
        <v>97.8</v>
      </c>
      <c r="N1127" s="13">
        <v>97.8</v>
      </c>
      <c r="O1127" s="13">
        <v>97.8</v>
      </c>
      <c r="P1127" s="11">
        <v>12</v>
      </c>
      <c r="Q1127" s="11">
        <v>2015</v>
      </c>
      <c r="R1127" s="14">
        <v>55</v>
      </c>
      <c r="S1127" s="10" t="s">
        <v>45</v>
      </c>
      <c r="T1127" s="10" t="s">
        <v>2060</v>
      </c>
      <c r="U1127" s="13">
        <v>18.5</v>
      </c>
      <c r="V1127" s="11">
        <v>3</v>
      </c>
      <c r="W1127" s="13">
        <v>262.39999999999998</v>
      </c>
    </row>
    <row r="1128" spans="1:23" x14ac:dyDescent="0.25">
      <c r="A1128" s="9">
        <v>59380</v>
      </c>
      <c r="B1128" s="10" t="s">
        <v>1636</v>
      </c>
      <c r="C1128" s="9">
        <v>59684</v>
      </c>
      <c r="D1128" s="10" t="s">
        <v>2357</v>
      </c>
      <c r="E1128" s="11" t="s">
        <v>480</v>
      </c>
      <c r="F1128" s="10" t="s">
        <v>2358</v>
      </c>
      <c r="G1128" s="12" t="s">
        <v>2359</v>
      </c>
      <c r="H1128" s="11" t="s">
        <v>36</v>
      </c>
      <c r="I1128" s="11" t="s">
        <v>30</v>
      </c>
      <c r="J1128" s="11" t="s">
        <v>31</v>
      </c>
      <c r="K1128" s="11" t="s">
        <v>53</v>
      </c>
      <c r="L1128" s="11">
        <v>2</v>
      </c>
      <c r="M1128" s="13">
        <v>150</v>
      </c>
      <c r="N1128" s="13">
        <v>150</v>
      </c>
      <c r="O1128" s="13">
        <v>150</v>
      </c>
      <c r="P1128" s="11">
        <v>3</v>
      </c>
      <c r="Q1128" s="11">
        <v>2017</v>
      </c>
      <c r="R1128" s="14">
        <v>75</v>
      </c>
      <c r="S1128" s="10" t="s">
        <v>54</v>
      </c>
      <c r="T1128" s="10" t="s">
        <v>2048</v>
      </c>
      <c r="U1128" s="13">
        <v>15</v>
      </c>
      <c r="V1128" s="11">
        <v>2</v>
      </c>
      <c r="W1128" s="13">
        <v>328</v>
      </c>
    </row>
    <row r="1129" spans="1:23" x14ac:dyDescent="0.25">
      <c r="A1129" s="9">
        <v>59463</v>
      </c>
      <c r="B1129" s="10" t="s">
        <v>2360</v>
      </c>
      <c r="C1129" s="9">
        <v>59692</v>
      </c>
      <c r="D1129" s="10" t="s">
        <v>2361</v>
      </c>
      <c r="E1129" s="11" t="s">
        <v>1865</v>
      </c>
      <c r="F1129" s="10" t="s">
        <v>2362</v>
      </c>
      <c r="G1129" s="12" t="s">
        <v>2363</v>
      </c>
      <c r="H1129" s="11" t="s">
        <v>36</v>
      </c>
      <c r="I1129" s="11" t="s">
        <v>30</v>
      </c>
      <c r="J1129" s="11" t="s">
        <v>31</v>
      </c>
      <c r="K1129" s="11" t="s">
        <v>1249</v>
      </c>
      <c r="L1129" s="11">
        <v>4</v>
      </c>
      <c r="M1129" s="13">
        <v>4.5</v>
      </c>
      <c r="N1129" s="13">
        <v>4.5</v>
      </c>
      <c r="O1129" s="13">
        <v>4.5</v>
      </c>
      <c r="P1129" s="11">
        <v>10</v>
      </c>
      <c r="Q1129" s="11">
        <v>2012</v>
      </c>
      <c r="R1129" s="14">
        <v>3</v>
      </c>
      <c r="S1129" s="10" t="s">
        <v>1467</v>
      </c>
      <c r="T1129" s="10" t="s">
        <v>2364</v>
      </c>
      <c r="U1129" s="13">
        <v>23.4</v>
      </c>
      <c r="V1129" s="11">
        <v>3</v>
      </c>
      <c r="W1129" s="13">
        <v>230</v>
      </c>
    </row>
    <row r="1130" spans="1:23" x14ac:dyDescent="0.25">
      <c r="A1130" s="9">
        <v>55918</v>
      </c>
      <c r="B1130" s="10" t="s">
        <v>958</v>
      </c>
      <c r="C1130" s="9">
        <v>59712</v>
      </c>
      <c r="D1130" s="10" t="s">
        <v>2365</v>
      </c>
      <c r="E1130" s="11" t="s">
        <v>317</v>
      </c>
      <c r="F1130" s="10" t="s">
        <v>1688</v>
      </c>
      <c r="G1130" s="12" t="s">
        <v>2366</v>
      </c>
      <c r="H1130" s="11" t="s">
        <v>36</v>
      </c>
      <c r="I1130" s="11" t="s">
        <v>30</v>
      </c>
      <c r="J1130" s="11" t="s">
        <v>31</v>
      </c>
      <c r="K1130" s="11" t="s">
        <v>53</v>
      </c>
      <c r="L1130" s="11">
        <v>2</v>
      </c>
      <c r="M1130" s="13">
        <v>95.3</v>
      </c>
      <c r="N1130" s="13">
        <v>95.3</v>
      </c>
      <c r="O1130" s="13">
        <v>95.3</v>
      </c>
      <c r="P1130" s="11">
        <v>2</v>
      </c>
      <c r="Q1130" s="11">
        <v>2017</v>
      </c>
      <c r="R1130" s="14">
        <v>31</v>
      </c>
      <c r="S1130" s="10" t="s">
        <v>969</v>
      </c>
      <c r="T1130" s="10" t="s">
        <v>2199</v>
      </c>
      <c r="U1130" s="13">
        <v>16.8</v>
      </c>
      <c r="V1130" s="11">
        <v>2</v>
      </c>
      <c r="W1130" s="13">
        <v>287</v>
      </c>
    </row>
    <row r="1131" spans="1:23" x14ac:dyDescent="0.25">
      <c r="A1131" s="9">
        <v>59493</v>
      </c>
      <c r="B1131" s="10" t="s">
        <v>2367</v>
      </c>
      <c r="C1131" s="9">
        <v>59724</v>
      </c>
      <c r="D1131" s="10" t="s">
        <v>2368</v>
      </c>
      <c r="E1131" s="11" t="s">
        <v>137</v>
      </c>
      <c r="F1131" s="10" t="s">
        <v>1047</v>
      </c>
      <c r="G1131" s="12" t="s">
        <v>2369</v>
      </c>
      <c r="H1131" s="11" t="s">
        <v>36</v>
      </c>
      <c r="I1131" s="11" t="s">
        <v>30</v>
      </c>
      <c r="J1131" s="11" t="s">
        <v>31</v>
      </c>
      <c r="K1131" s="11" t="s">
        <v>53</v>
      </c>
      <c r="L1131" s="11">
        <v>2</v>
      </c>
      <c r="M1131" s="13">
        <v>1.5</v>
      </c>
      <c r="N1131" s="13">
        <v>1.5</v>
      </c>
      <c r="O1131" s="13">
        <v>1.5</v>
      </c>
      <c r="P1131" s="11">
        <v>3</v>
      </c>
      <c r="Q1131" s="11">
        <v>2012</v>
      </c>
      <c r="R1131" s="14">
        <v>1</v>
      </c>
      <c r="S1131" s="10" t="s">
        <v>1885</v>
      </c>
      <c r="T1131" s="10" t="s">
        <v>1886</v>
      </c>
      <c r="U1131" s="13">
        <v>15.7</v>
      </c>
      <c r="V1131" s="11">
        <v>2</v>
      </c>
      <c r="W1131" s="13">
        <v>262</v>
      </c>
    </row>
    <row r="1132" spans="1:23" x14ac:dyDescent="0.25">
      <c r="A1132" s="9">
        <v>59494</v>
      </c>
      <c r="B1132" s="10" t="s">
        <v>2370</v>
      </c>
      <c r="C1132" s="9">
        <v>59725</v>
      </c>
      <c r="D1132" s="10" t="s">
        <v>2371</v>
      </c>
      <c r="E1132" s="11" t="s">
        <v>137</v>
      </c>
      <c r="F1132" s="10" t="s">
        <v>2348</v>
      </c>
      <c r="G1132" s="12" t="s">
        <v>2372</v>
      </c>
      <c r="H1132" s="11" t="s">
        <v>36</v>
      </c>
      <c r="I1132" s="11" t="s">
        <v>30</v>
      </c>
      <c r="J1132" s="11" t="s">
        <v>31</v>
      </c>
      <c r="K1132" s="11" t="s">
        <v>53</v>
      </c>
      <c r="L1132" s="11">
        <v>2</v>
      </c>
      <c r="M1132" s="13">
        <v>3</v>
      </c>
      <c r="N1132" s="13">
        <v>3</v>
      </c>
      <c r="O1132" s="13">
        <v>3</v>
      </c>
      <c r="P1132" s="11">
        <v>4</v>
      </c>
      <c r="Q1132" s="11">
        <v>2012</v>
      </c>
      <c r="R1132" s="14">
        <v>2</v>
      </c>
      <c r="S1132" s="10" t="s">
        <v>1885</v>
      </c>
      <c r="T1132" s="10" t="s">
        <v>1886</v>
      </c>
      <c r="U1132" s="13">
        <v>14.9</v>
      </c>
      <c r="V1132" s="11">
        <v>2</v>
      </c>
      <c r="W1132" s="13">
        <v>262</v>
      </c>
    </row>
    <row r="1133" spans="1:23" x14ac:dyDescent="0.25">
      <c r="A1133" s="9">
        <v>59501</v>
      </c>
      <c r="B1133" s="10" t="s">
        <v>2373</v>
      </c>
      <c r="C1133" s="9">
        <v>59732</v>
      </c>
      <c r="D1133" s="10" t="s">
        <v>2374</v>
      </c>
      <c r="E1133" s="11" t="s">
        <v>317</v>
      </c>
      <c r="F1133" s="10" t="s">
        <v>2375</v>
      </c>
      <c r="G1133" s="12" t="s">
        <v>2376</v>
      </c>
      <c r="H1133" s="11" t="s">
        <v>36</v>
      </c>
      <c r="I1133" s="11" t="s">
        <v>30</v>
      </c>
      <c r="J1133" s="11" t="s">
        <v>31</v>
      </c>
      <c r="K1133" s="11" t="s">
        <v>53</v>
      </c>
      <c r="L1133" s="11">
        <v>2</v>
      </c>
      <c r="M1133" s="13">
        <v>150</v>
      </c>
      <c r="N1133" s="13">
        <v>150</v>
      </c>
      <c r="O1133" s="13">
        <v>150</v>
      </c>
      <c r="P1133" s="11">
        <v>4</v>
      </c>
      <c r="Q1133" s="11">
        <v>2015</v>
      </c>
      <c r="R1133" s="14">
        <v>50</v>
      </c>
      <c r="S1133" s="10" t="s">
        <v>969</v>
      </c>
      <c r="T1133" s="10" t="s">
        <v>1876</v>
      </c>
      <c r="U1133" s="13">
        <v>12</v>
      </c>
      <c r="V1133" s="11">
        <v>2</v>
      </c>
      <c r="W1133" s="13">
        <v>302</v>
      </c>
    </row>
    <row r="1134" spans="1:23" x14ac:dyDescent="0.25">
      <c r="A1134" s="9">
        <v>59502</v>
      </c>
      <c r="B1134" s="10" t="s">
        <v>2377</v>
      </c>
      <c r="C1134" s="9">
        <v>59733</v>
      </c>
      <c r="D1134" s="10" t="s">
        <v>2378</v>
      </c>
      <c r="E1134" s="11" t="s">
        <v>317</v>
      </c>
      <c r="F1134" s="10" t="s">
        <v>1147</v>
      </c>
      <c r="G1134" s="12" t="s">
        <v>2379</v>
      </c>
      <c r="H1134" s="11" t="s">
        <v>36</v>
      </c>
      <c r="I1134" s="11" t="s">
        <v>30</v>
      </c>
      <c r="J1134" s="11" t="s">
        <v>31</v>
      </c>
      <c r="K1134" s="11" t="s">
        <v>53</v>
      </c>
      <c r="L1134" s="11">
        <v>2</v>
      </c>
      <c r="M1134" s="13">
        <v>150</v>
      </c>
      <c r="N1134" s="13">
        <v>150</v>
      </c>
      <c r="O1134" s="13">
        <v>150</v>
      </c>
      <c r="P1134" s="11">
        <v>10</v>
      </c>
      <c r="Q1134" s="11">
        <v>2015</v>
      </c>
      <c r="R1134" s="14">
        <v>50</v>
      </c>
      <c r="S1134" s="10" t="s">
        <v>969</v>
      </c>
      <c r="T1134" s="10" t="s">
        <v>1876</v>
      </c>
      <c r="U1134" s="13">
        <v>12</v>
      </c>
      <c r="V1134" s="11">
        <v>2</v>
      </c>
      <c r="W1134" s="13">
        <v>302</v>
      </c>
    </row>
    <row r="1135" spans="1:23" x14ac:dyDescent="0.25">
      <c r="A1135" s="9">
        <v>59503</v>
      </c>
      <c r="B1135" s="10" t="s">
        <v>2380</v>
      </c>
      <c r="C1135" s="9">
        <v>59734</v>
      </c>
      <c r="D1135" s="10" t="s">
        <v>2381</v>
      </c>
      <c r="E1135" s="11" t="s">
        <v>317</v>
      </c>
      <c r="F1135" s="10" t="s">
        <v>2093</v>
      </c>
      <c r="G1135" s="12" t="s">
        <v>2382</v>
      </c>
      <c r="H1135" s="11" t="s">
        <v>36</v>
      </c>
      <c r="I1135" s="11" t="s">
        <v>30</v>
      </c>
      <c r="J1135" s="11" t="s">
        <v>31</v>
      </c>
      <c r="K1135" s="11" t="s">
        <v>53</v>
      </c>
      <c r="L1135" s="11">
        <v>2</v>
      </c>
      <c r="M1135" s="13">
        <v>150</v>
      </c>
      <c r="N1135" s="13">
        <v>150</v>
      </c>
      <c r="O1135" s="13">
        <v>150</v>
      </c>
      <c r="P1135" s="11">
        <v>10</v>
      </c>
      <c r="Q1135" s="11">
        <v>2015</v>
      </c>
      <c r="R1135" s="14">
        <v>81</v>
      </c>
      <c r="S1135" s="10" t="s">
        <v>45</v>
      </c>
      <c r="T1135" s="10" t="s">
        <v>1953</v>
      </c>
      <c r="U1135" s="13">
        <v>19.8</v>
      </c>
      <c r="V1135" s="11">
        <v>2</v>
      </c>
      <c r="W1135" s="13">
        <v>263</v>
      </c>
    </row>
    <row r="1136" spans="1:23" x14ac:dyDescent="0.25">
      <c r="A1136" s="9">
        <v>59504</v>
      </c>
      <c r="B1136" s="10" t="s">
        <v>2383</v>
      </c>
      <c r="C1136" s="9">
        <v>59735</v>
      </c>
      <c r="D1136" s="10" t="s">
        <v>2384</v>
      </c>
      <c r="E1136" s="11" t="s">
        <v>72</v>
      </c>
      <c r="F1136" s="10" t="s">
        <v>2385</v>
      </c>
      <c r="G1136" s="12" t="s">
        <v>2386</v>
      </c>
      <c r="H1136" s="11" t="s">
        <v>36</v>
      </c>
      <c r="I1136" s="11" t="s">
        <v>30</v>
      </c>
      <c r="J1136" s="11" t="s">
        <v>31</v>
      </c>
      <c r="K1136" s="11" t="s">
        <v>53</v>
      </c>
      <c r="L1136" s="11">
        <v>2</v>
      </c>
      <c r="M1136" s="13">
        <v>2.5</v>
      </c>
      <c r="N1136" s="13">
        <v>0.7</v>
      </c>
      <c r="O1136" s="13">
        <v>2.2999999999999998</v>
      </c>
      <c r="P1136" s="11">
        <v>2</v>
      </c>
      <c r="Q1136" s="11">
        <v>2012</v>
      </c>
      <c r="R1136" s="14">
        <v>4</v>
      </c>
      <c r="S1136" s="10" t="s">
        <v>255</v>
      </c>
      <c r="T1136" s="10" t="s">
        <v>850</v>
      </c>
      <c r="U1136" s="13">
        <v>13.4</v>
      </c>
      <c r="V1136" s="11">
        <v>2</v>
      </c>
      <c r="W1136" s="13">
        <v>262.39999999999998</v>
      </c>
    </row>
    <row r="1137" spans="1:23" x14ac:dyDescent="0.25">
      <c r="A1137" s="9">
        <v>59506</v>
      </c>
      <c r="B1137" s="10" t="s">
        <v>2387</v>
      </c>
      <c r="C1137" s="9">
        <v>59736</v>
      </c>
      <c r="D1137" s="10" t="s">
        <v>2387</v>
      </c>
      <c r="E1137" s="11" t="s">
        <v>152</v>
      </c>
      <c r="F1137" s="10" t="s">
        <v>2388</v>
      </c>
      <c r="G1137" s="12" t="s">
        <v>2389</v>
      </c>
      <c r="H1137" s="11" t="s">
        <v>36</v>
      </c>
      <c r="I1137" s="11" t="s">
        <v>30</v>
      </c>
      <c r="J1137" s="11" t="s">
        <v>31</v>
      </c>
      <c r="K1137" s="11" t="s">
        <v>53</v>
      </c>
      <c r="L1137" s="11">
        <v>2</v>
      </c>
      <c r="M1137" s="13">
        <v>1.9</v>
      </c>
      <c r="N1137" s="13">
        <v>1.9</v>
      </c>
      <c r="O1137" s="13">
        <v>1.9</v>
      </c>
      <c r="P1137" s="11">
        <v>9</v>
      </c>
      <c r="Q1137" s="11">
        <v>2014</v>
      </c>
      <c r="R1137" s="14">
        <v>1</v>
      </c>
      <c r="S1137" s="10" t="s">
        <v>45</v>
      </c>
      <c r="T1137" s="10" t="s">
        <v>1953</v>
      </c>
      <c r="U1137" s="13">
        <v>19</v>
      </c>
      <c r="V1137" s="11">
        <v>2</v>
      </c>
      <c r="W1137" s="13">
        <v>262.5</v>
      </c>
    </row>
    <row r="1138" spans="1:23" x14ac:dyDescent="0.25">
      <c r="A1138" s="9">
        <v>59543</v>
      </c>
      <c r="B1138" s="10" t="s">
        <v>2390</v>
      </c>
      <c r="C1138" s="9">
        <v>59776</v>
      </c>
      <c r="D1138" s="10" t="s">
        <v>2390</v>
      </c>
      <c r="E1138" s="11" t="s">
        <v>66</v>
      </c>
      <c r="F1138" s="10" t="s">
        <v>664</v>
      </c>
      <c r="G1138" s="12" t="s">
        <v>2391</v>
      </c>
      <c r="H1138" s="11" t="s">
        <v>36</v>
      </c>
      <c r="I1138" s="11" t="s">
        <v>30</v>
      </c>
      <c r="J1138" s="11" t="s">
        <v>31</v>
      </c>
      <c r="K1138" s="11" t="s">
        <v>1249</v>
      </c>
      <c r="L1138" s="11">
        <v>4</v>
      </c>
      <c r="M1138" s="13">
        <v>1.7</v>
      </c>
      <c r="N1138" s="13">
        <v>1.7</v>
      </c>
      <c r="O1138" s="13">
        <v>1.7</v>
      </c>
      <c r="P1138" s="11">
        <v>6</v>
      </c>
      <c r="Q1138" s="11">
        <v>2012</v>
      </c>
      <c r="R1138" s="14">
        <v>1</v>
      </c>
      <c r="S1138" s="10" t="s">
        <v>54</v>
      </c>
      <c r="T1138" s="10" t="s">
        <v>512</v>
      </c>
      <c r="U1138" s="13">
        <v>14.5</v>
      </c>
      <c r="V1138" s="11">
        <v>3</v>
      </c>
      <c r="W1138" s="13">
        <v>262</v>
      </c>
    </row>
    <row r="1139" spans="1:23" x14ac:dyDescent="0.25">
      <c r="A1139" s="9">
        <v>59568</v>
      </c>
      <c r="B1139" s="10" t="s">
        <v>2392</v>
      </c>
      <c r="C1139" s="9">
        <v>59797</v>
      </c>
      <c r="D1139" s="10" t="s">
        <v>2393</v>
      </c>
      <c r="E1139" s="11" t="s">
        <v>632</v>
      </c>
      <c r="F1139" s="10" t="s">
        <v>2394</v>
      </c>
      <c r="G1139" s="12" t="s">
        <v>475</v>
      </c>
      <c r="H1139" s="11" t="s">
        <v>36</v>
      </c>
      <c r="I1139" s="11" t="s">
        <v>30</v>
      </c>
      <c r="J1139" s="11" t="s">
        <v>31</v>
      </c>
      <c r="K1139" s="11" t="s">
        <v>53</v>
      </c>
      <c r="L1139" s="11">
        <v>2</v>
      </c>
      <c r="M1139" s="13">
        <v>1.5</v>
      </c>
      <c r="N1139" s="13">
        <v>0.1</v>
      </c>
      <c r="O1139" s="13">
        <v>0.3</v>
      </c>
      <c r="P1139" s="11">
        <v>7</v>
      </c>
      <c r="Q1139" s="11">
        <v>2012</v>
      </c>
      <c r="R1139" s="14">
        <v>1</v>
      </c>
      <c r="S1139" s="10" t="s">
        <v>2395</v>
      </c>
      <c r="T1139" s="10" t="s">
        <v>2396</v>
      </c>
      <c r="U1139" s="13">
        <v>15</v>
      </c>
      <c r="V1139" s="11">
        <v>2</v>
      </c>
      <c r="W1139" s="13">
        <v>262</v>
      </c>
    </row>
    <row r="1140" spans="1:23" x14ac:dyDescent="0.25">
      <c r="A1140" s="9">
        <v>59598</v>
      </c>
      <c r="B1140" s="10" t="s">
        <v>2397</v>
      </c>
      <c r="C1140" s="9">
        <v>59817</v>
      </c>
      <c r="D1140" s="10" t="s">
        <v>2397</v>
      </c>
      <c r="E1140" s="11" t="s">
        <v>993</v>
      </c>
      <c r="F1140" s="10" t="s">
        <v>2398</v>
      </c>
      <c r="G1140" s="12" t="s">
        <v>2399</v>
      </c>
      <c r="H1140" s="11" t="s">
        <v>36</v>
      </c>
      <c r="I1140" s="11" t="s">
        <v>30</v>
      </c>
      <c r="J1140" s="11" t="s">
        <v>31</v>
      </c>
      <c r="K1140" s="11" t="s">
        <v>53</v>
      </c>
      <c r="L1140" s="11">
        <v>2</v>
      </c>
      <c r="M1140" s="13">
        <v>1.7</v>
      </c>
      <c r="N1140" s="13">
        <v>1.7</v>
      </c>
      <c r="O1140" s="13">
        <v>1.7</v>
      </c>
      <c r="P1140" s="11">
        <v>7</v>
      </c>
      <c r="Q1140" s="11">
        <v>2016</v>
      </c>
      <c r="R1140" s="14">
        <v>1</v>
      </c>
      <c r="S1140" s="10" t="s">
        <v>45</v>
      </c>
      <c r="T1140" s="10" t="s">
        <v>2060</v>
      </c>
      <c r="U1140" s="13">
        <v>19.3</v>
      </c>
      <c r="V1140" s="11">
        <v>3</v>
      </c>
      <c r="W1140" s="13">
        <v>328</v>
      </c>
    </row>
    <row r="1141" spans="1:23" x14ac:dyDescent="0.25">
      <c r="A1141" s="9">
        <v>57170</v>
      </c>
      <c r="B1141" s="10" t="s">
        <v>290</v>
      </c>
      <c r="C1141" s="9">
        <v>59837</v>
      </c>
      <c r="D1141" s="10" t="s">
        <v>2400</v>
      </c>
      <c r="E1141" s="11" t="s">
        <v>407</v>
      </c>
      <c r="F1141" s="10" t="s">
        <v>2401</v>
      </c>
      <c r="G1141" s="12" t="s">
        <v>237</v>
      </c>
      <c r="H1141" s="11" t="s">
        <v>36</v>
      </c>
      <c r="I1141" s="11" t="s">
        <v>30</v>
      </c>
      <c r="J1141" s="11" t="s">
        <v>31</v>
      </c>
      <c r="K1141" s="11" t="s">
        <v>53</v>
      </c>
      <c r="L1141" s="11">
        <v>2</v>
      </c>
      <c r="M1141" s="13">
        <v>150</v>
      </c>
      <c r="N1141" s="13">
        <v>150</v>
      </c>
      <c r="O1141" s="13">
        <v>150</v>
      </c>
      <c r="P1141" s="11">
        <v>12</v>
      </c>
      <c r="Q1141" s="11">
        <v>2015</v>
      </c>
      <c r="R1141" s="14">
        <v>75</v>
      </c>
      <c r="S1141" s="10" t="s">
        <v>54</v>
      </c>
      <c r="T1141" s="10" t="s">
        <v>2048</v>
      </c>
      <c r="U1141" s="13">
        <v>19</v>
      </c>
      <c r="V1141" s="11">
        <v>2</v>
      </c>
      <c r="W1141" s="13">
        <v>262.39999999999998</v>
      </c>
    </row>
    <row r="1142" spans="1:23" x14ac:dyDescent="0.25">
      <c r="A1142" s="9">
        <v>57170</v>
      </c>
      <c r="B1142" s="10" t="s">
        <v>290</v>
      </c>
      <c r="C1142" s="9">
        <v>59838</v>
      </c>
      <c r="D1142" s="10" t="s">
        <v>2402</v>
      </c>
      <c r="E1142" s="11" t="s">
        <v>448</v>
      </c>
      <c r="F1142" s="10" t="s">
        <v>643</v>
      </c>
      <c r="G1142" s="12" t="s">
        <v>237</v>
      </c>
      <c r="H1142" s="11" t="s">
        <v>36</v>
      </c>
      <c r="I1142" s="11" t="s">
        <v>30</v>
      </c>
      <c r="J1142" s="11" t="s">
        <v>31</v>
      </c>
      <c r="K1142" s="11" t="s">
        <v>53</v>
      </c>
      <c r="L1142" s="11">
        <v>2</v>
      </c>
      <c r="M1142" s="13">
        <v>50</v>
      </c>
      <c r="N1142" s="13">
        <v>50</v>
      </c>
      <c r="O1142" s="13">
        <v>50</v>
      </c>
      <c r="P1142" s="11">
        <v>1</v>
      </c>
      <c r="Q1142" s="11">
        <v>2016</v>
      </c>
      <c r="R1142" s="14">
        <v>25</v>
      </c>
      <c r="S1142" s="10" t="s">
        <v>54</v>
      </c>
      <c r="T1142" s="10" t="s">
        <v>2048</v>
      </c>
      <c r="U1142" s="13">
        <v>20.399999999999999</v>
      </c>
      <c r="V1142" s="11">
        <v>2</v>
      </c>
      <c r="W1142" s="13">
        <v>300</v>
      </c>
    </row>
    <row r="1143" spans="1:23" x14ac:dyDescent="0.25">
      <c r="A1143" s="9">
        <v>59365</v>
      </c>
      <c r="B1143" s="10" t="s">
        <v>1794</v>
      </c>
      <c r="C1143" s="9">
        <v>59888</v>
      </c>
      <c r="D1143" s="10" t="s">
        <v>2403</v>
      </c>
      <c r="E1143" s="11" t="s">
        <v>407</v>
      </c>
      <c r="F1143" s="10" t="s">
        <v>669</v>
      </c>
      <c r="G1143" s="12" t="s">
        <v>1797</v>
      </c>
      <c r="H1143" s="11" t="s">
        <v>36</v>
      </c>
      <c r="I1143" s="11" t="s">
        <v>30</v>
      </c>
      <c r="J1143" s="11" t="s">
        <v>31</v>
      </c>
      <c r="K1143" s="11" t="s">
        <v>53</v>
      </c>
      <c r="L1143" s="11">
        <v>2</v>
      </c>
      <c r="M1143" s="13">
        <v>178.2</v>
      </c>
      <c r="N1143" s="13">
        <v>178.2</v>
      </c>
      <c r="O1143" s="13">
        <v>178.2</v>
      </c>
      <c r="P1143" s="11">
        <v>6</v>
      </c>
      <c r="Q1143" s="11">
        <v>2017</v>
      </c>
      <c r="R1143" s="14">
        <v>54</v>
      </c>
      <c r="S1143" s="10" t="s">
        <v>54</v>
      </c>
      <c r="T1143" s="10" t="s">
        <v>2063</v>
      </c>
      <c r="U1143" s="13">
        <v>21.3</v>
      </c>
      <c r="V1143" s="11">
        <v>2</v>
      </c>
      <c r="W1143" s="13">
        <v>91.5</v>
      </c>
    </row>
    <row r="1144" spans="1:23" x14ac:dyDescent="0.25">
      <c r="A1144" s="9">
        <v>59139</v>
      </c>
      <c r="B1144" s="10" t="s">
        <v>1524</v>
      </c>
      <c r="C1144" s="9">
        <v>59943</v>
      </c>
      <c r="D1144" s="10" t="s">
        <v>2404</v>
      </c>
      <c r="E1144" s="11" t="s">
        <v>317</v>
      </c>
      <c r="F1144" s="10" t="s">
        <v>714</v>
      </c>
      <c r="G1144" s="12" t="s">
        <v>128</v>
      </c>
      <c r="H1144" s="11" t="s">
        <v>36</v>
      </c>
      <c r="I1144" s="11" t="s">
        <v>30</v>
      </c>
      <c r="J1144" s="11" t="s">
        <v>31</v>
      </c>
      <c r="K1144" s="11" t="s">
        <v>53</v>
      </c>
      <c r="L1144" s="11">
        <v>2</v>
      </c>
      <c r="M1144" s="13">
        <v>207.2</v>
      </c>
      <c r="N1144" s="13">
        <v>207.2</v>
      </c>
      <c r="O1144" s="13">
        <v>207.2</v>
      </c>
      <c r="P1144" s="11">
        <v>7</v>
      </c>
      <c r="Q1144" s="11">
        <v>2015</v>
      </c>
      <c r="R1144" s="14">
        <v>118</v>
      </c>
      <c r="S1144" s="10" t="s">
        <v>45</v>
      </c>
      <c r="T1144" s="10" t="s">
        <v>1311</v>
      </c>
      <c r="U1144" s="13">
        <v>19</v>
      </c>
      <c r="V1144" s="11">
        <v>3</v>
      </c>
      <c r="W1144" s="13">
        <v>262.39999999999998</v>
      </c>
    </row>
    <row r="1145" spans="1:23" x14ac:dyDescent="0.25">
      <c r="A1145" s="9">
        <v>58661</v>
      </c>
      <c r="B1145" s="10" t="s">
        <v>2405</v>
      </c>
      <c r="C1145" s="9">
        <v>59965</v>
      </c>
      <c r="D1145" s="10" t="s">
        <v>2406</v>
      </c>
      <c r="E1145" s="11" t="s">
        <v>993</v>
      </c>
      <c r="F1145" s="10" t="s">
        <v>2407</v>
      </c>
      <c r="G1145" s="12" t="s">
        <v>2408</v>
      </c>
      <c r="H1145" s="11" t="s">
        <v>36</v>
      </c>
      <c r="I1145" s="11" t="s">
        <v>30</v>
      </c>
      <c r="J1145" s="11" t="s">
        <v>31</v>
      </c>
      <c r="K1145" s="11" t="s">
        <v>53</v>
      </c>
      <c r="L1145" s="11">
        <v>2</v>
      </c>
      <c r="M1145" s="13">
        <v>62.1</v>
      </c>
      <c r="N1145" s="13">
        <v>62.1</v>
      </c>
      <c r="O1145" s="13">
        <v>62.1</v>
      </c>
      <c r="P1145" s="11">
        <v>3</v>
      </c>
      <c r="Q1145" s="11">
        <v>2016</v>
      </c>
      <c r="R1145" s="14">
        <v>27</v>
      </c>
      <c r="S1145" s="10" t="s">
        <v>45</v>
      </c>
      <c r="T1145" s="10" t="s">
        <v>2322</v>
      </c>
      <c r="U1145" s="13">
        <v>13</v>
      </c>
      <c r="V1145" s="11">
        <v>3</v>
      </c>
      <c r="W1145" s="13">
        <v>262</v>
      </c>
    </row>
    <row r="1146" spans="1:23" x14ac:dyDescent="0.25">
      <c r="A1146" s="9">
        <v>15399</v>
      </c>
      <c r="B1146" s="10" t="s">
        <v>456</v>
      </c>
      <c r="C1146" s="9">
        <v>59968</v>
      </c>
      <c r="D1146" s="10" t="s">
        <v>2409</v>
      </c>
      <c r="E1146" s="11" t="s">
        <v>2410</v>
      </c>
      <c r="F1146" s="10" t="s">
        <v>2411</v>
      </c>
      <c r="G1146" s="12" t="s">
        <v>128</v>
      </c>
      <c r="H1146" s="11" t="s">
        <v>36</v>
      </c>
      <c r="I1146" s="11" t="s">
        <v>30</v>
      </c>
      <c r="J1146" s="11" t="s">
        <v>31</v>
      </c>
      <c r="K1146" s="11" t="s">
        <v>53</v>
      </c>
      <c r="L1146" s="11">
        <v>2</v>
      </c>
      <c r="M1146" s="13">
        <v>208</v>
      </c>
      <c r="N1146" s="13">
        <v>208</v>
      </c>
      <c r="O1146" s="13">
        <v>208</v>
      </c>
      <c r="P1146" s="11">
        <v>12</v>
      </c>
      <c r="Q1146" s="11">
        <v>2016</v>
      </c>
      <c r="R1146" s="14">
        <v>104</v>
      </c>
      <c r="S1146" s="10" t="s">
        <v>541</v>
      </c>
      <c r="T1146" s="10" t="s">
        <v>1608</v>
      </c>
      <c r="U1146" s="13">
        <v>15</v>
      </c>
      <c r="V1146" s="11">
        <v>2</v>
      </c>
      <c r="W1146" s="13">
        <v>279</v>
      </c>
    </row>
    <row r="1147" spans="1:23" x14ac:dyDescent="0.25">
      <c r="A1147" s="9">
        <v>59729</v>
      </c>
      <c r="B1147" s="10" t="s">
        <v>2412</v>
      </c>
      <c r="C1147" s="9">
        <v>59974</v>
      </c>
      <c r="D1147" s="10" t="s">
        <v>2413</v>
      </c>
      <c r="E1147" s="11" t="s">
        <v>42</v>
      </c>
      <c r="F1147" s="10" t="s">
        <v>2414</v>
      </c>
      <c r="G1147" s="12" t="s">
        <v>2415</v>
      </c>
      <c r="H1147" s="11" t="s">
        <v>36</v>
      </c>
      <c r="I1147" s="11" t="s">
        <v>30</v>
      </c>
      <c r="J1147" s="11" t="s">
        <v>31</v>
      </c>
      <c r="K1147" s="11" t="s">
        <v>53</v>
      </c>
      <c r="L1147" s="11">
        <v>2</v>
      </c>
      <c r="M1147" s="13">
        <v>250</v>
      </c>
      <c r="N1147" s="13">
        <v>250</v>
      </c>
      <c r="O1147" s="13">
        <v>250</v>
      </c>
      <c r="P1147" s="11">
        <v>10</v>
      </c>
      <c r="Q1147" s="11">
        <v>2015</v>
      </c>
      <c r="R1147" s="14">
        <v>140</v>
      </c>
      <c r="S1147" s="10" t="s">
        <v>45</v>
      </c>
      <c r="T1147" s="10" t="s">
        <v>2060</v>
      </c>
      <c r="U1147" s="13">
        <v>14</v>
      </c>
      <c r="V1147" s="11">
        <v>3</v>
      </c>
      <c r="W1147" s="13">
        <v>262.39999999999998</v>
      </c>
    </row>
    <row r="1148" spans="1:23" x14ac:dyDescent="0.25">
      <c r="A1148" s="9">
        <v>59730</v>
      </c>
      <c r="B1148" s="10" t="s">
        <v>2416</v>
      </c>
      <c r="C1148" s="9">
        <v>59975</v>
      </c>
      <c r="D1148" s="10" t="s">
        <v>2417</v>
      </c>
      <c r="E1148" s="11" t="s">
        <v>42</v>
      </c>
      <c r="F1148" s="10" t="s">
        <v>1362</v>
      </c>
      <c r="G1148" s="12" t="s">
        <v>2418</v>
      </c>
      <c r="H1148" s="11" t="s">
        <v>36</v>
      </c>
      <c r="I1148" s="11" t="s">
        <v>30</v>
      </c>
      <c r="J1148" s="11" t="s">
        <v>31</v>
      </c>
      <c r="K1148" s="11" t="s">
        <v>53</v>
      </c>
      <c r="L1148" s="11">
        <v>2</v>
      </c>
      <c r="M1148" s="13">
        <v>150</v>
      </c>
      <c r="N1148" s="13">
        <v>150</v>
      </c>
      <c r="O1148" s="13">
        <v>150</v>
      </c>
      <c r="P1148" s="11">
        <v>11</v>
      </c>
      <c r="Q1148" s="11">
        <v>2015</v>
      </c>
      <c r="R1148" s="14">
        <v>88</v>
      </c>
      <c r="S1148" s="10" t="s">
        <v>45</v>
      </c>
      <c r="T1148" s="10" t="s">
        <v>1015</v>
      </c>
      <c r="U1148" s="13">
        <v>14</v>
      </c>
      <c r="V1148" s="11">
        <v>3</v>
      </c>
      <c r="W1148" s="13">
        <v>262.39999999999998</v>
      </c>
    </row>
    <row r="1149" spans="1:23" x14ac:dyDescent="0.25">
      <c r="A1149" s="9">
        <v>17650</v>
      </c>
      <c r="B1149" s="10" t="s">
        <v>2083</v>
      </c>
      <c r="C1149" s="9">
        <v>60013</v>
      </c>
      <c r="D1149" s="10" t="s">
        <v>2419</v>
      </c>
      <c r="E1149" s="11" t="s">
        <v>510</v>
      </c>
      <c r="F1149" s="10" t="s">
        <v>808</v>
      </c>
      <c r="G1149" s="12" t="s">
        <v>2420</v>
      </c>
      <c r="H1149" s="11" t="s">
        <v>36</v>
      </c>
      <c r="I1149" s="11" t="s">
        <v>30</v>
      </c>
      <c r="J1149" s="11" t="s">
        <v>31</v>
      </c>
      <c r="K1149" s="11" t="s">
        <v>53</v>
      </c>
      <c r="L1149" s="11">
        <v>2</v>
      </c>
      <c r="M1149" s="13">
        <v>151.80000000000001</v>
      </c>
      <c r="N1149" s="13">
        <v>151.80000000000001</v>
      </c>
      <c r="O1149" s="13">
        <v>151.80000000000001</v>
      </c>
      <c r="P1149" s="11">
        <v>4</v>
      </c>
      <c r="Q1149" s="11">
        <v>2016</v>
      </c>
      <c r="R1149" s="14">
        <v>66</v>
      </c>
      <c r="S1149" s="10" t="s">
        <v>172</v>
      </c>
      <c r="T1149" s="10" t="s">
        <v>1344</v>
      </c>
      <c r="U1149" s="13">
        <v>19</v>
      </c>
      <c r="V1149" s="11">
        <v>2</v>
      </c>
      <c r="W1149" s="13">
        <v>262.39999999999998</v>
      </c>
    </row>
    <row r="1150" spans="1:23" x14ac:dyDescent="0.25">
      <c r="A1150" s="9">
        <v>59760</v>
      </c>
      <c r="B1150" s="10" t="s">
        <v>2421</v>
      </c>
      <c r="C1150" s="9">
        <v>60015</v>
      </c>
      <c r="D1150" s="10" t="s">
        <v>2421</v>
      </c>
      <c r="E1150" s="11" t="s">
        <v>588</v>
      </c>
      <c r="F1150" s="10" t="s">
        <v>493</v>
      </c>
      <c r="G1150" s="12" t="s">
        <v>2422</v>
      </c>
      <c r="H1150" s="11" t="s">
        <v>36</v>
      </c>
      <c r="I1150" s="11" t="s">
        <v>30</v>
      </c>
      <c r="J1150" s="11" t="s">
        <v>31</v>
      </c>
      <c r="K1150" s="11" t="s">
        <v>1585</v>
      </c>
      <c r="L1150" s="11">
        <v>6</v>
      </c>
      <c r="M1150" s="13">
        <v>3</v>
      </c>
      <c r="N1150" s="13">
        <v>3</v>
      </c>
      <c r="O1150" s="13">
        <v>3</v>
      </c>
      <c r="P1150" s="11">
        <v>12</v>
      </c>
      <c r="Q1150" s="11">
        <v>2015</v>
      </c>
      <c r="R1150" s="14">
        <v>2</v>
      </c>
      <c r="S1150" s="10" t="s">
        <v>1467</v>
      </c>
      <c r="T1150" s="10" t="s">
        <v>1586</v>
      </c>
      <c r="U1150" s="13">
        <v>13.1</v>
      </c>
      <c r="V1150" s="11">
        <v>3</v>
      </c>
      <c r="W1150" s="13">
        <v>268</v>
      </c>
    </row>
    <row r="1151" spans="1:23" x14ac:dyDescent="0.25">
      <c r="A1151" s="9">
        <v>59780</v>
      </c>
      <c r="B1151" s="10" t="s">
        <v>2423</v>
      </c>
      <c r="C1151" s="9">
        <v>60049</v>
      </c>
      <c r="D1151" s="10" t="s">
        <v>2424</v>
      </c>
      <c r="E1151" s="11" t="s">
        <v>144</v>
      </c>
      <c r="F1151" s="10" t="s">
        <v>608</v>
      </c>
      <c r="G1151" s="12" t="s">
        <v>45</v>
      </c>
      <c r="H1151" s="11" t="s">
        <v>36</v>
      </c>
      <c r="I1151" s="11" t="s">
        <v>30</v>
      </c>
      <c r="J1151" s="11" t="s">
        <v>31</v>
      </c>
      <c r="K1151" s="11" t="s">
        <v>53</v>
      </c>
      <c r="L1151" s="11">
        <v>2</v>
      </c>
      <c r="M1151" s="13">
        <v>85.9</v>
      </c>
      <c r="N1151" s="13">
        <v>85.9</v>
      </c>
      <c r="O1151" s="13">
        <v>85.9</v>
      </c>
      <c r="P1151" s="11">
        <v>12</v>
      </c>
      <c r="Q1151" s="11">
        <v>2015</v>
      </c>
      <c r="R1151" s="14">
        <v>48</v>
      </c>
      <c r="S1151" s="10" t="s">
        <v>45</v>
      </c>
      <c r="T1151" s="10" t="s">
        <v>1015</v>
      </c>
      <c r="U1151" s="13">
        <v>17.899999999999999</v>
      </c>
      <c r="V1151" s="11">
        <v>2</v>
      </c>
      <c r="W1151" s="13">
        <v>262.39999999999998</v>
      </c>
    </row>
    <row r="1152" spans="1:23" x14ac:dyDescent="0.25">
      <c r="A1152" s="9">
        <v>59792</v>
      </c>
      <c r="B1152" s="10" t="s">
        <v>2425</v>
      </c>
      <c r="C1152" s="9">
        <v>60059</v>
      </c>
      <c r="D1152" s="10" t="s">
        <v>2426</v>
      </c>
      <c r="E1152" s="11" t="s">
        <v>317</v>
      </c>
      <c r="F1152" s="10" t="s">
        <v>2286</v>
      </c>
      <c r="G1152" s="12" t="s">
        <v>128</v>
      </c>
      <c r="H1152" s="11" t="s">
        <v>36</v>
      </c>
      <c r="I1152" s="11" t="s">
        <v>30</v>
      </c>
      <c r="J1152" s="11" t="s">
        <v>31</v>
      </c>
      <c r="K1152" s="11" t="s">
        <v>53</v>
      </c>
      <c r="L1152" s="11">
        <v>2</v>
      </c>
      <c r="M1152" s="13">
        <v>110</v>
      </c>
      <c r="N1152" s="13">
        <v>110</v>
      </c>
      <c r="O1152" s="13">
        <v>110</v>
      </c>
      <c r="P1152" s="11">
        <v>12</v>
      </c>
      <c r="Q1152" s="11">
        <v>2015</v>
      </c>
      <c r="R1152" s="14">
        <v>55</v>
      </c>
      <c r="S1152" s="10" t="s">
        <v>54</v>
      </c>
      <c r="T1152" s="10" t="s">
        <v>1263</v>
      </c>
      <c r="U1152" s="13">
        <v>15</v>
      </c>
      <c r="V1152" s="11">
        <v>3</v>
      </c>
      <c r="W1152" s="13">
        <v>272</v>
      </c>
    </row>
    <row r="1153" spans="1:23" x14ac:dyDescent="0.25">
      <c r="A1153" s="9">
        <v>59817</v>
      </c>
      <c r="B1153" s="10" t="s">
        <v>2427</v>
      </c>
      <c r="C1153" s="9">
        <v>60069</v>
      </c>
      <c r="D1153" s="10" t="s">
        <v>2427</v>
      </c>
      <c r="E1153" s="11" t="s">
        <v>407</v>
      </c>
      <c r="F1153" s="10" t="s">
        <v>2428</v>
      </c>
      <c r="G1153" s="12" t="s">
        <v>2429</v>
      </c>
      <c r="H1153" s="11" t="s">
        <v>36</v>
      </c>
      <c r="I1153" s="11" t="s">
        <v>30</v>
      </c>
      <c r="J1153" s="11" t="s">
        <v>31</v>
      </c>
      <c r="K1153" s="11" t="s">
        <v>53</v>
      </c>
      <c r="L1153" s="11">
        <v>2</v>
      </c>
      <c r="M1153" s="13">
        <v>198.6</v>
      </c>
      <c r="N1153" s="13">
        <v>198.6</v>
      </c>
      <c r="O1153" s="13">
        <v>198.6</v>
      </c>
      <c r="P1153" s="11">
        <v>12</v>
      </c>
      <c r="Q1153" s="11">
        <v>2015</v>
      </c>
      <c r="R1153" s="14">
        <v>111</v>
      </c>
      <c r="S1153" s="10" t="s">
        <v>45</v>
      </c>
      <c r="T1153" s="10" t="s">
        <v>1015</v>
      </c>
      <c r="U1153" s="13">
        <v>19</v>
      </c>
      <c r="V1153" s="11">
        <v>1</v>
      </c>
      <c r="W1153" s="13">
        <v>262</v>
      </c>
    </row>
    <row r="1154" spans="1:23" x14ac:dyDescent="0.25">
      <c r="A1154" s="9">
        <v>60453</v>
      </c>
      <c r="B1154" s="10" t="s">
        <v>1194</v>
      </c>
      <c r="C1154" s="9">
        <v>60087</v>
      </c>
      <c r="D1154" s="10" t="s">
        <v>2430</v>
      </c>
      <c r="E1154" s="11" t="s">
        <v>317</v>
      </c>
      <c r="F1154" s="10" t="s">
        <v>975</v>
      </c>
      <c r="G1154" s="12" t="s">
        <v>2431</v>
      </c>
      <c r="H1154" s="11" t="s">
        <v>36</v>
      </c>
      <c r="I1154" s="11" t="s">
        <v>30</v>
      </c>
      <c r="J1154" s="11" t="s">
        <v>31</v>
      </c>
      <c r="K1154" s="11" t="s">
        <v>53</v>
      </c>
      <c r="L1154" s="11">
        <v>2</v>
      </c>
      <c r="M1154" s="13">
        <v>300</v>
      </c>
      <c r="N1154" s="13">
        <v>300</v>
      </c>
      <c r="O1154" s="13">
        <v>300</v>
      </c>
      <c r="P1154" s="11">
        <v>6</v>
      </c>
      <c r="Q1154" s="11">
        <v>2016</v>
      </c>
      <c r="R1154" s="14">
        <v>91</v>
      </c>
      <c r="S1154" s="10" t="s">
        <v>54</v>
      </c>
      <c r="T1154" s="10" t="s">
        <v>2063</v>
      </c>
      <c r="U1154" s="13">
        <v>22.4</v>
      </c>
      <c r="V1154" s="11">
        <v>1</v>
      </c>
      <c r="W1154" s="13">
        <v>262</v>
      </c>
    </row>
    <row r="1155" spans="1:23" x14ac:dyDescent="0.25">
      <c r="A1155" s="9">
        <v>59839</v>
      </c>
      <c r="B1155" s="10" t="s">
        <v>2432</v>
      </c>
      <c r="C1155" s="9">
        <v>60088</v>
      </c>
      <c r="D1155" s="10" t="s">
        <v>2432</v>
      </c>
      <c r="E1155" s="11" t="s">
        <v>480</v>
      </c>
      <c r="F1155" s="10" t="s">
        <v>1202</v>
      </c>
      <c r="G1155" s="12" t="s">
        <v>2433</v>
      </c>
      <c r="H1155" s="11" t="s">
        <v>36</v>
      </c>
      <c r="I1155" s="11" t="s">
        <v>30</v>
      </c>
      <c r="J1155" s="11" t="s">
        <v>31</v>
      </c>
      <c r="K1155" s="11" t="s">
        <v>53</v>
      </c>
      <c r="L1155" s="11">
        <v>2</v>
      </c>
      <c r="M1155" s="13">
        <v>104</v>
      </c>
      <c r="N1155" s="13">
        <v>104</v>
      </c>
      <c r="O1155" s="13">
        <v>104</v>
      </c>
      <c r="P1155" s="11">
        <v>12</v>
      </c>
      <c r="Q1155" s="11">
        <v>2016</v>
      </c>
      <c r="R1155" s="14">
        <v>52</v>
      </c>
      <c r="S1155" s="10" t="s">
        <v>54</v>
      </c>
      <c r="T1155" s="10" t="s">
        <v>2048</v>
      </c>
      <c r="U1155" s="13">
        <v>19</v>
      </c>
      <c r="V1155" s="11">
        <v>2</v>
      </c>
      <c r="W1155" s="13">
        <v>262</v>
      </c>
    </row>
    <row r="1156" spans="1:23" x14ac:dyDescent="0.25">
      <c r="A1156" s="9">
        <v>59882</v>
      </c>
      <c r="B1156" s="10" t="s">
        <v>2434</v>
      </c>
      <c r="C1156" s="9">
        <v>60104</v>
      </c>
      <c r="D1156" s="10" t="s">
        <v>2434</v>
      </c>
      <c r="E1156" s="11" t="s">
        <v>317</v>
      </c>
      <c r="F1156" s="10" t="s">
        <v>1388</v>
      </c>
      <c r="G1156" s="12" t="s">
        <v>2435</v>
      </c>
      <c r="H1156" s="11" t="s">
        <v>36</v>
      </c>
      <c r="I1156" s="11" t="s">
        <v>30</v>
      </c>
      <c r="J1156" s="11" t="s">
        <v>31</v>
      </c>
      <c r="K1156" s="11" t="s">
        <v>53</v>
      </c>
      <c r="L1156" s="11">
        <v>2</v>
      </c>
      <c r="M1156" s="13">
        <v>249.7</v>
      </c>
      <c r="N1156" s="13">
        <v>249.7</v>
      </c>
      <c r="O1156" s="13">
        <v>249.7</v>
      </c>
      <c r="P1156" s="11">
        <v>12</v>
      </c>
      <c r="Q1156" s="11">
        <v>2015</v>
      </c>
      <c r="R1156" s="14">
        <v>126</v>
      </c>
      <c r="S1156" s="10" t="s">
        <v>45</v>
      </c>
      <c r="T1156" s="10" t="s">
        <v>2322</v>
      </c>
      <c r="U1156" s="13">
        <v>20</v>
      </c>
      <c r="V1156" s="11">
        <v>3</v>
      </c>
      <c r="W1156" s="13">
        <v>282</v>
      </c>
    </row>
    <row r="1157" spans="1:23" x14ac:dyDescent="0.25">
      <c r="A1157" s="9">
        <v>59899</v>
      </c>
      <c r="B1157" s="10" t="s">
        <v>2436</v>
      </c>
      <c r="C1157" s="9">
        <v>60126</v>
      </c>
      <c r="D1157" s="10" t="s">
        <v>2437</v>
      </c>
      <c r="E1157" s="11" t="s">
        <v>588</v>
      </c>
      <c r="F1157" s="10" t="s">
        <v>2438</v>
      </c>
      <c r="G1157" s="12" t="s">
        <v>2439</v>
      </c>
      <c r="H1157" s="11" t="s">
        <v>36</v>
      </c>
      <c r="I1157" s="11" t="s">
        <v>30</v>
      </c>
      <c r="J1157" s="11" t="s">
        <v>31</v>
      </c>
      <c r="K1157" s="11" t="s">
        <v>1249</v>
      </c>
      <c r="L1157" s="11">
        <v>4</v>
      </c>
      <c r="M1157" s="13">
        <v>1.5</v>
      </c>
      <c r="N1157" s="13">
        <v>1.5</v>
      </c>
      <c r="O1157" s="13">
        <v>1.5</v>
      </c>
      <c r="P1157" s="11">
        <v>1</v>
      </c>
      <c r="Q1157" s="11">
        <v>2016</v>
      </c>
      <c r="R1157" s="14">
        <v>1</v>
      </c>
      <c r="S1157" s="10" t="s">
        <v>1467</v>
      </c>
      <c r="T1157" s="10" t="s">
        <v>1586</v>
      </c>
      <c r="U1157" s="13">
        <v>14</v>
      </c>
      <c r="V1157" s="11">
        <v>3</v>
      </c>
      <c r="W1157" s="13">
        <v>283</v>
      </c>
    </row>
    <row r="1158" spans="1:23" x14ac:dyDescent="0.25">
      <c r="A1158" s="9">
        <v>59905</v>
      </c>
      <c r="B1158" s="10" t="s">
        <v>2440</v>
      </c>
      <c r="C1158" s="9">
        <v>60128</v>
      </c>
      <c r="D1158" s="10" t="s">
        <v>2441</v>
      </c>
      <c r="E1158" s="11" t="s">
        <v>588</v>
      </c>
      <c r="F1158" s="10" t="s">
        <v>493</v>
      </c>
      <c r="G1158" s="12" t="s">
        <v>2442</v>
      </c>
      <c r="H1158" s="11" t="s">
        <v>36</v>
      </c>
      <c r="I1158" s="11" t="s">
        <v>30</v>
      </c>
      <c r="J1158" s="11" t="s">
        <v>31</v>
      </c>
      <c r="K1158" s="11" t="s">
        <v>1585</v>
      </c>
      <c r="L1158" s="11">
        <v>6</v>
      </c>
      <c r="M1158" s="13">
        <v>1.5</v>
      </c>
      <c r="N1158" s="13">
        <v>1.5</v>
      </c>
      <c r="O1158" s="13">
        <v>1.5</v>
      </c>
      <c r="P1158" s="11">
        <v>12</v>
      </c>
      <c r="Q1158" s="11">
        <v>2015</v>
      </c>
      <c r="R1158" s="14">
        <v>1</v>
      </c>
      <c r="S1158" s="10" t="s">
        <v>1467</v>
      </c>
      <c r="T1158" s="10" t="s">
        <v>1586</v>
      </c>
      <c r="U1158" s="13">
        <v>13</v>
      </c>
      <c r="V1158" s="11">
        <v>3</v>
      </c>
      <c r="W1158" s="13">
        <v>262</v>
      </c>
    </row>
    <row r="1159" spans="1:23" x14ac:dyDescent="0.25">
      <c r="A1159" s="9">
        <v>59905</v>
      </c>
      <c r="B1159" s="10" t="s">
        <v>2440</v>
      </c>
      <c r="C1159" s="9">
        <v>60128</v>
      </c>
      <c r="D1159" s="10" t="s">
        <v>2441</v>
      </c>
      <c r="E1159" s="11" t="s">
        <v>588</v>
      </c>
      <c r="F1159" s="10" t="s">
        <v>493</v>
      </c>
      <c r="G1159" s="12" t="s">
        <v>2443</v>
      </c>
      <c r="H1159" s="11" t="s">
        <v>36</v>
      </c>
      <c r="I1159" s="11" t="s">
        <v>30</v>
      </c>
      <c r="J1159" s="11" t="s">
        <v>31</v>
      </c>
      <c r="K1159" s="11" t="s">
        <v>1585</v>
      </c>
      <c r="L1159" s="11">
        <v>6</v>
      </c>
      <c r="M1159" s="13">
        <v>1.5</v>
      </c>
      <c r="N1159" s="13">
        <v>1.5</v>
      </c>
      <c r="O1159" s="13">
        <v>1.5</v>
      </c>
      <c r="P1159" s="11">
        <v>12</v>
      </c>
      <c r="Q1159" s="11">
        <v>2015</v>
      </c>
      <c r="R1159" s="14">
        <v>1</v>
      </c>
      <c r="S1159" s="10" t="s">
        <v>1467</v>
      </c>
      <c r="T1159" s="10" t="s">
        <v>1586</v>
      </c>
      <c r="U1159" s="13">
        <v>13</v>
      </c>
      <c r="V1159" s="11">
        <v>3</v>
      </c>
      <c r="W1159" s="13">
        <v>262</v>
      </c>
    </row>
    <row r="1160" spans="1:23" x14ac:dyDescent="0.25">
      <c r="A1160" s="9">
        <v>59905</v>
      </c>
      <c r="B1160" s="10" t="s">
        <v>2440</v>
      </c>
      <c r="C1160" s="9">
        <v>60128</v>
      </c>
      <c r="D1160" s="10" t="s">
        <v>2441</v>
      </c>
      <c r="E1160" s="11" t="s">
        <v>588</v>
      </c>
      <c r="F1160" s="10" t="s">
        <v>493</v>
      </c>
      <c r="G1160" s="12" t="s">
        <v>2444</v>
      </c>
      <c r="H1160" s="11" t="s">
        <v>36</v>
      </c>
      <c r="I1160" s="11" t="s">
        <v>30</v>
      </c>
      <c r="J1160" s="11" t="s">
        <v>31</v>
      </c>
      <c r="K1160" s="11" t="s">
        <v>1585</v>
      </c>
      <c r="L1160" s="11">
        <v>6</v>
      </c>
      <c r="M1160" s="13">
        <v>1.5</v>
      </c>
      <c r="N1160" s="13">
        <v>1.5</v>
      </c>
      <c r="O1160" s="13">
        <v>1.5</v>
      </c>
      <c r="P1160" s="11">
        <v>12</v>
      </c>
      <c r="Q1160" s="11">
        <v>2015</v>
      </c>
      <c r="R1160" s="14">
        <v>1</v>
      </c>
      <c r="S1160" s="10" t="s">
        <v>1467</v>
      </c>
      <c r="T1160" s="10" t="s">
        <v>1586</v>
      </c>
      <c r="U1160" s="13">
        <v>13</v>
      </c>
      <c r="V1160" s="11">
        <v>3</v>
      </c>
      <c r="W1160" s="13">
        <v>262</v>
      </c>
    </row>
    <row r="1161" spans="1:23" x14ac:dyDescent="0.25">
      <c r="A1161" s="9">
        <v>58720</v>
      </c>
      <c r="B1161" s="10" t="s">
        <v>2104</v>
      </c>
      <c r="C1161" s="9">
        <v>60132</v>
      </c>
      <c r="D1161" s="10" t="s">
        <v>2445</v>
      </c>
      <c r="E1161" s="11" t="s">
        <v>473</v>
      </c>
      <c r="F1161" s="10" t="s">
        <v>808</v>
      </c>
      <c r="G1161" s="12" t="s">
        <v>2446</v>
      </c>
      <c r="H1161" s="11" t="s">
        <v>36</v>
      </c>
      <c r="I1161" s="11" t="s">
        <v>30</v>
      </c>
      <c r="J1161" s="11" t="s">
        <v>31</v>
      </c>
      <c r="K1161" s="11" t="s">
        <v>53</v>
      </c>
      <c r="L1161" s="11">
        <v>2</v>
      </c>
      <c r="M1161" s="13">
        <v>103</v>
      </c>
      <c r="N1161" s="13">
        <v>103</v>
      </c>
      <c r="O1161" s="13">
        <v>103</v>
      </c>
      <c r="P1161" s="11">
        <v>12</v>
      </c>
      <c r="Q1161" s="11">
        <v>2016</v>
      </c>
      <c r="R1161" s="14">
        <v>49</v>
      </c>
      <c r="S1161" s="10" t="s">
        <v>541</v>
      </c>
      <c r="T1161" s="10" t="s">
        <v>1417</v>
      </c>
      <c r="U1161" s="13">
        <v>18</v>
      </c>
      <c r="V1161" s="11">
        <v>2</v>
      </c>
      <c r="W1161" s="13">
        <v>255.9</v>
      </c>
    </row>
    <row r="1162" spans="1:23" x14ac:dyDescent="0.25">
      <c r="A1162" s="9">
        <v>56146</v>
      </c>
      <c r="B1162" s="10" t="s">
        <v>1821</v>
      </c>
      <c r="C1162" s="9">
        <v>60143</v>
      </c>
      <c r="D1162" s="10" t="s">
        <v>2447</v>
      </c>
      <c r="E1162" s="11" t="s">
        <v>42</v>
      </c>
      <c r="F1162" s="10" t="s">
        <v>1823</v>
      </c>
      <c r="G1162" s="12" t="s">
        <v>1332</v>
      </c>
      <c r="H1162" s="11" t="s">
        <v>36</v>
      </c>
      <c r="I1162" s="11" t="s">
        <v>30</v>
      </c>
      <c r="J1162" s="11" t="s">
        <v>31</v>
      </c>
      <c r="K1162" s="11" t="s">
        <v>32</v>
      </c>
      <c r="L1162" s="11">
        <v>1</v>
      </c>
      <c r="M1162" s="13">
        <v>60.8</v>
      </c>
      <c r="N1162" s="13">
        <v>60.8</v>
      </c>
      <c r="O1162" s="13">
        <v>60.8</v>
      </c>
      <c r="P1162" s="11">
        <v>11</v>
      </c>
      <c r="Q1162" s="11">
        <v>2016</v>
      </c>
      <c r="R1162" s="14">
        <v>34</v>
      </c>
      <c r="S1162" s="10" t="s">
        <v>45</v>
      </c>
      <c r="T1162" s="10" t="s">
        <v>1015</v>
      </c>
      <c r="U1162" s="13">
        <v>18</v>
      </c>
      <c r="V1162" s="11">
        <v>3</v>
      </c>
      <c r="W1162" s="13">
        <v>262.5</v>
      </c>
    </row>
    <row r="1163" spans="1:23" x14ac:dyDescent="0.25">
      <c r="A1163" s="9">
        <v>56545</v>
      </c>
      <c r="B1163" s="10" t="s">
        <v>948</v>
      </c>
      <c r="C1163" s="9">
        <v>60145</v>
      </c>
      <c r="D1163" s="10" t="s">
        <v>2448</v>
      </c>
      <c r="E1163" s="11" t="s">
        <v>448</v>
      </c>
      <c r="F1163" s="10" t="s">
        <v>1381</v>
      </c>
      <c r="G1163" s="12" t="s">
        <v>128</v>
      </c>
      <c r="H1163" s="11" t="s">
        <v>36</v>
      </c>
      <c r="I1163" s="11" t="s">
        <v>30</v>
      </c>
      <c r="J1163" s="11" t="s">
        <v>31</v>
      </c>
      <c r="K1163" s="11" t="s">
        <v>53</v>
      </c>
      <c r="L1163" s="11">
        <v>2</v>
      </c>
      <c r="M1163" s="13">
        <v>181.7</v>
      </c>
      <c r="N1163" s="13">
        <v>181.7</v>
      </c>
      <c r="O1163" s="13">
        <v>181.7</v>
      </c>
      <c r="P1163" s="11">
        <v>3</v>
      </c>
      <c r="Q1163" s="11">
        <v>2017</v>
      </c>
      <c r="R1163" s="14">
        <v>79</v>
      </c>
      <c r="S1163" s="10" t="s">
        <v>172</v>
      </c>
      <c r="T1163" s="10" t="s">
        <v>1344</v>
      </c>
      <c r="U1163" s="13">
        <v>19</v>
      </c>
      <c r="V1163" s="11">
        <v>2</v>
      </c>
      <c r="W1163" s="13">
        <v>80</v>
      </c>
    </row>
    <row r="1164" spans="1:23" x14ac:dyDescent="0.25">
      <c r="A1164" s="9">
        <v>56545</v>
      </c>
      <c r="B1164" s="10" t="s">
        <v>948</v>
      </c>
      <c r="C1164" s="9">
        <v>60152</v>
      </c>
      <c r="D1164" s="10" t="s">
        <v>2449</v>
      </c>
      <c r="E1164" s="11" t="s">
        <v>448</v>
      </c>
      <c r="F1164" s="10" t="s">
        <v>1381</v>
      </c>
      <c r="G1164" s="12" t="s">
        <v>128</v>
      </c>
      <c r="H1164" s="11" t="s">
        <v>36</v>
      </c>
      <c r="I1164" s="11" t="s">
        <v>30</v>
      </c>
      <c r="J1164" s="11" t="s">
        <v>31</v>
      </c>
      <c r="K1164" s="11" t="s">
        <v>53</v>
      </c>
      <c r="L1164" s="11">
        <v>2</v>
      </c>
      <c r="M1164" s="13">
        <v>142.6</v>
      </c>
      <c r="N1164" s="13">
        <v>142.6</v>
      </c>
      <c r="O1164" s="13">
        <v>142.6</v>
      </c>
      <c r="P1164" s="11">
        <v>3</v>
      </c>
      <c r="Q1164" s="11">
        <v>2017</v>
      </c>
      <c r="R1164" s="14">
        <v>62</v>
      </c>
      <c r="S1164" s="10" t="s">
        <v>172</v>
      </c>
      <c r="T1164" s="10" t="s">
        <v>1344</v>
      </c>
      <c r="U1164" s="13">
        <v>19</v>
      </c>
      <c r="V1164" s="11">
        <v>2</v>
      </c>
      <c r="W1164" s="13">
        <v>80</v>
      </c>
    </row>
    <row r="1165" spans="1:23" x14ac:dyDescent="0.25">
      <c r="A1165" s="9">
        <v>59979</v>
      </c>
      <c r="B1165" s="10" t="s">
        <v>2450</v>
      </c>
      <c r="C1165" s="9">
        <v>60210</v>
      </c>
      <c r="D1165" s="10" t="s">
        <v>2451</v>
      </c>
      <c r="E1165" s="11" t="s">
        <v>317</v>
      </c>
      <c r="F1165" s="10" t="s">
        <v>975</v>
      </c>
      <c r="G1165" s="12" t="s">
        <v>2452</v>
      </c>
      <c r="H1165" s="11" t="s">
        <v>36</v>
      </c>
      <c r="I1165" s="11" t="s">
        <v>30</v>
      </c>
      <c r="J1165" s="11" t="s">
        <v>31</v>
      </c>
      <c r="K1165" s="11" t="s">
        <v>53</v>
      </c>
      <c r="L1165" s="11">
        <v>2</v>
      </c>
      <c r="M1165" s="13">
        <v>50.4</v>
      </c>
      <c r="N1165" s="13">
        <v>50.4</v>
      </c>
      <c r="O1165" s="13">
        <v>50.4</v>
      </c>
      <c r="P1165" s="11">
        <v>3</v>
      </c>
      <c r="Q1165" s="11">
        <v>2017</v>
      </c>
      <c r="R1165" s="14">
        <v>21</v>
      </c>
      <c r="S1165" s="10" t="s">
        <v>45</v>
      </c>
      <c r="T1165" s="10" t="s">
        <v>2186</v>
      </c>
      <c r="U1165" s="13">
        <v>20.6</v>
      </c>
      <c r="V1165" s="11">
        <v>2</v>
      </c>
      <c r="W1165" s="13">
        <v>262</v>
      </c>
    </row>
    <row r="1166" spans="1:23" x14ac:dyDescent="0.25">
      <c r="A1166" s="9">
        <v>59999</v>
      </c>
      <c r="B1166" s="10" t="s">
        <v>2453</v>
      </c>
      <c r="C1166" s="9">
        <v>60217</v>
      </c>
      <c r="D1166" s="10" t="s">
        <v>2454</v>
      </c>
      <c r="E1166" s="11" t="s">
        <v>317</v>
      </c>
      <c r="F1166" s="10" t="s">
        <v>2455</v>
      </c>
      <c r="G1166" s="12" t="s">
        <v>2456</v>
      </c>
      <c r="H1166" s="11" t="s">
        <v>36</v>
      </c>
      <c r="I1166" s="11" t="s">
        <v>30</v>
      </c>
      <c r="J1166" s="11" t="s">
        <v>31</v>
      </c>
      <c r="K1166" s="11" t="s">
        <v>53</v>
      </c>
      <c r="L1166" s="11">
        <v>2</v>
      </c>
      <c r="M1166" s="13">
        <v>149.30000000000001</v>
      </c>
      <c r="N1166" s="13">
        <v>149.30000000000001</v>
      </c>
      <c r="O1166" s="13">
        <v>149.30000000000001</v>
      </c>
      <c r="P1166" s="11">
        <v>9</v>
      </c>
      <c r="Q1166" s="11">
        <v>2017</v>
      </c>
      <c r="R1166" s="14">
        <v>69</v>
      </c>
      <c r="S1166" s="10" t="s">
        <v>45</v>
      </c>
      <c r="T1166" s="10" t="s">
        <v>2457</v>
      </c>
      <c r="U1166" s="13">
        <v>18.8</v>
      </c>
      <c r="V1166" s="11">
        <v>2</v>
      </c>
      <c r="W1166" s="13">
        <v>80</v>
      </c>
    </row>
    <row r="1167" spans="1:23" x14ac:dyDescent="0.25">
      <c r="A1167" s="9">
        <v>59998</v>
      </c>
      <c r="B1167" s="10" t="s">
        <v>2458</v>
      </c>
      <c r="C1167" s="9">
        <v>60218</v>
      </c>
      <c r="D1167" s="10" t="s">
        <v>2459</v>
      </c>
      <c r="E1167" s="11" t="s">
        <v>510</v>
      </c>
      <c r="F1167" s="10" t="s">
        <v>1936</v>
      </c>
      <c r="G1167" s="12" t="s">
        <v>2460</v>
      </c>
      <c r="H1167" s="11" t="s">
        <v>36</v>
      </c>
      <c r="I1167" s="11" t="s">
        <v>30</v>
      </c>
      <c r="J1167" s="11" t="s">
        <v>31</v>
      </c>
      <c r="K1167" s="11" t="s">
        <v>53</v>
      </c>
      <c r="L1167" s="11">
        <v>2</v>
      </c>
      <c r="M1167" s="13">
        <v>200</v>
      </c>
      <c r="N1167" s="13">
        <v>200</v>
      </c>
      <c r="O1167" s="13">
        <v>200</v>
      </c>
      <c r="P1167" s="11">
        <v>12</v>
      </c>
      <c r="Q1167" s="11">
        <v>2016</v>
      </c>
      <c r="R1167" s="14">
        <v>61</v>
      </c>
      <c r="S1167" s="10" t="s">
        <v>54</v>
      </c>
      <c r="T1167" s="10" t="s">
        <v>2461</v>
      </c>
      <c r="U1167" s="13">
        <v>17.7</v>
      </c>
      <c r="V1167" s="11">
        <v>2</v>
      </c>
      <c r="W1167" s="13">
        <v>285.39999999999998</v>
      </c>
    </row>
    <row r="1168" spans="1:23" x14ac:dyDescent="0.25">
      <c r="A1168" s="9">
        <v>60044</v>
      </c>
      <c r="B1168" s="10" t="s">
        <v>2462</v>
      </c>
      <c r="C1168" s="9">
        <v>60256</v>
      </c>
      <c r="D1168" s="10" t="s">
        <v>2463</v>
      </c>
      <c r="E1168" s="11" t="s">
        <v>510</v>
      </c>
      <c r="F1168" s="10" t="s">
        <v>1221</v>
      </c>
      <c r="G1168" s="12" t="s">
        <v>128</v>
      </c>
      <c r="H1168" s="11" t="s">
        <v>36</v>
      </c>
      <c r="I1168" s="11" t="s">
        <v>30</v>
      </c>
      <c r="J1168" s="11" t="s">
        <v>31</v>
      </c>
      <c r="K1168" s="11" t="s">
        <v>53</v>
      </c>
      <c r="L1168" s="11">
        <v>2</v>
      </c>
      <c r="M1168" s="13">
        <v>198</v>
      </c>
      <c r="N1168" s="13">
        <v>198</v>
      </c>
      <c r="O1168" s="13">
        <v>198</v>
      </c>
      <c r="P1168" s="11">
        <v>12</v>
      </c>
      <c r="Q1168" s="11">
        <v>2016</v>
      </c>
      <c r="R1168" s="14">
        <v>60</v>
      </c>
      <c r="S1168" s="10" t="s">
        <v>54</v>
      </c>
      <c r="T1168" s="10" t="s">
        <v>2063</v>
      </c>
      <c r="U1168" s="13">
        <v>21.2</v>
      </c>
      <c r="V1168" s="11">
        <v>2</v>
      </c>
      <c r="W1168" s="13">
        <v>300.2</v>
      </c>
    </row>
    <row r="1169" spans="1:23" x14ac:dyDescent="0.25">
      <c r="A1169" s="9">
        <v>58661</v>
      </c>
      <c r="B1169" s="10" t="s">
        <v>2405</v>
      </c>
      <c r="C1169" s="9">
        <v>60259</v>
      </c>
      <c r="D1169" s="10" t="s">
        <v>2464</v>
      </c>
      <c r="E1169" s="11" t="s">
        <v>50</v>
      </c>
      <c r="F1169" s="10" t="s">
        <v>1094</v>
      </c>
      <c r="G1169" s="12" t="s">
        <v>2465</v>
      </c>
      <c r="H1169" s="11" t="s">
        <v>36</v>
      </c>
      <c r="I1169" s="11" t="s">
        <v>30</v>
      </c>
      <c r="J1169" s="11" t="s">
        <v>31</v>
      </c>
      <c r="K1169" s="11" t="s">
        <v>53</v>
      </c>
      <c r="L1169" s="11">
        <v>2</v>
      </c>
      <c r="M1169" s="13">
        <v>80</v>
      </c>
      <c r="N1169" s="13">
        <v>80</v>
      </c>
      <c r="O1169" s="13">
        <v>80</v>
      </c>
      <c r="P1169" s="11">
        <v>10</v>
      </c>
      <c r="Q1169" s="11">
        <v>2016</v>
      </c>
      <c r="R1169" s="14">
        <v>46</v>
      </c>
      <c r="S1169" s="10" t="s">
        <v>45</v>
      </c>
      <c r="T1169" s="10" t="s">
        <v>1953</v>
      </c>
      <c r="U1169" s="13">
        <v>19</v>
      </c>
      <c r="V1169" s="11">
        <v>2</v>
      </c>
      <c r="W1169" s="13">
        <v>262</v>
      </c>
    </row>
    <row r="1170" spans="1:23" x14ac:dyDescent="0.25">
      <c r="A1170" s="9">
        <v>49893</v>
      </c>
      <c r="B1170" s="10" t="s">
        <v>634</v>
      </c>
      <c r="C1170" s="9">
        <v>60262</v>
      </c>
      <c r="D1170" s="10" t="s">
        <v>2466</v>
      </c>
      <c r="E1170" s="11" t="s">
        <v>152</v>
      </c>
      <c r="F1170" s="10" t="s">
        <v>1957</v>
      </c>
      <c r="G1170" s="12" t="s">
        <v>237</v>
      </c>
      <c r="H1170" s="11" t="s">
        <v>36</v>
      </c>
      <c r="I1170" s="11" t="s">
        <v>30</v>
      </c>
      <c r="J1170" s="11" t="s">
        <v>31</v>
      </c>
      <c r="K1170" s="11" t="s">
        <v>53</v>
      </c>
      <c r="L1170" s="11">
        <v>2</v>
      </c>
      <c r="M1170" s="13">
        <v>73.400000000000006</v>
      </c>
      <c r="N1170" s="13">
        <v>73.400000000000006</v>
      </c>
      <c r="O1170" s="13">
        <v>73.400000000000006</v>
      </c>
      <c r="P1170" s="11">
        <v>10</v>
      </c>
      <c r="Q1170" s="11">
        <v>2015</v>
      </c>
      <c r="R1170" s="14">
        <v>41</v>
      </c>
      <c r="S1170" s="10" t="s">
        <v>45</v>
      </c>
      <c r="T1170" s="10" t="s">
        <v>1015</v>
      </c>
      <c r="U1170" s="13">
        <v>20.6</v>
      </c>
      <c r="V1170" s="11">
        <v>2</v>
      </c>
      <c r="W1170" s="13">
        <v>262.39999999999998</v>
      </c>
    </row>
    <row r="1171" spans="1:23" x14ac:dyDescent="0.25">
      <c r="A1171" s="9">
        <v>49893</v>
      </c>
      <c r="B1171" s="10" t="s">
        <v>634</v>
      </c>
      <c r="C1171" s="9">
        <v>60314</v>
      </c>
      <c r="D1171" s="10" t="s">
        <v>2467</v>
      </c>
      <c r="E1171" s="11" t="s">
        <v>152</v>
      </c>
      <c r="F1171" s="10" t="s">
        <v>1957</v>
      </c>
      <c r="G1171" s="12" t="s">
        <v>237</v>
      </c>
      <c r="H1171" s="11" t="s">
        <v>36</v>
      </c>
      <c r="I1171" s="11" t="s">
        <v>30</v>
      </c>
      <c r="J1171" s="11" t="s">
        <v>31</v>
      </c>
      <c r="K1171" s="11" t="s">
        <v>53</v>
      </c>
      <c r="L1171" s="11">
        <v>2</v>
      </c>
      <c r="M1171" s="13">
        <v>35.799999999999997</v>
      </c>
      <c r="N1171" s="13">
        <v>35.799999999999997</v>
      </c>
      <c r="O1171" s="13">
        <v>35.799999999999997</v>
      </c>
      <c r="P1171" s="11">
        <v>4</v>
      </c>
      <c r="Q1171" s="11">
        <v>2016</v>
      </c>
      <c r="R1171" s="14">
        <v>20</v>
      </c>
      <c r="S1171" s="10" t="s">
        <v>45</v>
      </c>
      <c r="T1171" s="10" t="s">
        <v>1015</v>
      </c>
      <c r="U1171" s="13">
        <v>20.6</v>
      </c>
      <c r="V1171" s="11">
        <v>2</v>
      </c>
      <c r="W1171" s="13">
        <v>262.39999999999998</v>
      </c>
    </row>
    <row r="1172" spans="1:23" x14ac:dyDescent="0.25">
      <c r="A1172" s="9">
        <v>61279</v>
      </c>
      <c r="B1172" s="10" t="s">
        <v>197</v>
      </c>
      <c r="C1172" s="9">
        <v>60321</v>
      </c>
      <c r="D1172" s="10" t="s">
        <v>2468</v>
      </c>
      <c r="E1172" s="11" t="s">
        <v>144</v>
      </c>
      <c r="F1172" s="10" t="s">
        <v>199</v>
      </c>
      <c r="G1172" s="12" t="s">
        <v>2469</v>
      </c>
      <c r="H1172" s="11" t="s">
        <v>36</v>
      </c>
      <c r="I1172" s="11" t="s">
        <v>30</v>
      </c>
      <c r="J1172" s="11" t="s">
        <v>31</v>
      </c>
      <c r="K1172" s="11" t="s">
        <v>53</v>
      </c>
      <c r="L1172" s="11">
        <v>2</v>
      </c>
      <c r="M1172" s="13">
        <v>16.100000000000001</v>
      </c>
      <c r="N1172" s="13">
        <v>16.100000000000001</v>
      </c>
      <c r="O1172" s="13">
        <v>16.100000000000001</v>
      </c>
      <c r="P1172" s="11">
        <v>12</v>
      </c>
      <c r="Q1172" s="11">
        <v>1985</v>
      </c>
      <c r="R1172" s="14">
        <v>74</v>
      </c>
      <c r="S1172" s="10" t="s">
        <v>189</v>
      </c>
      <c r="T1172" s="10" t="s">
        <v>1628</v>
      </c>
      <c r="U1172" s="13">
        <v>25</v>
      </c>
      <c r="V1172" s="11">
        <v>1</v>
      </c>
      <c r="W1172" s="13">
        <v>200</v>
      </c>
    </row>
    <row r="1173" spans="1:23" x14ac:dyDescent="0.25">
      <c r="A1173" s="9">
        <v>12341</v>
      </c>
      <c r="B1173" s="10" t="s">
        <v>592</v>
      </c>
      <c r="C1173" s="9">
        <v>60326</v>
      </c>
      <c r="D1173" s="10" t="s">
        <v>2470</v>
      </c>
      <c r="E1173" s="11" t="s">
        <v>72</v>
      </c>
      <c r="F1173" s="10" t="s">
        <v>2111</v>
      </c>
      <c r="G1173" s="12" t="s">
        <v>2471</v>
      </c>
      <c r="H1173" s="11" t="s">
        <v>36</v>
      </c>
      <c r="I1173" s="11" t="s">
        <v>30</v>
      </c>
      <c r="J1173" s="11" t="s">
        <v>31</v>
      </c>
      <c r="K1173" s="11" t="s">
        <v>32</v>
      </c>
      <c r="L1173" s="11">
        <v>1</v>
      </c>
      <c r="M1173" s="13">
        <v>61.9</v>
      </c>
      <c r="N1173" s="13">
        <v>61.9</v>
      </c>
      <c r="O1173" s="13">
        <v>61.9</v>
      </c>
      <c r="P1173" s="11">
        <v>9</v>
      </c>
      <c r="Q1173" s="11">
        <v>2016</v>
      </c>
      <c r="R1173" s="14">
        <v>26</v>
      </c>
      <c r="S1173" s="10" t="s">
        <v>172</v>
      </c>
      <c r="T1173" s="10" t="s">
        <v>1344</v>
      </c>
      <c r="U1173" s="13">
        <v>16.8</v>
      </c>
      <c r="V1173" s="11">
        <v>3</v>
      </c>
      <c r="W1173" s="13">
        <v>262.39999999999998</v>
      </c>
    </row>
    <row r="1174" spans="1:23" x14ac:dyDescent="0.25">
      <c r="A1174" s="9">
        <v>12341</v>
      </c>
      <c r="B1174" s="10" t="s">
        <v>592</v>
      </c>
      <c r="C1174" s="9">
        <v>60326</v>
      </c>
      <c r="D1174" s="10" t="s">
        <v>2470</v>
      </c>
      <c r="E1174" s="11" t="s">
        <v>72</v>
      </c>
      <c r="F1174" s="10" t="s">
        <v>2111</v>
      </c>
      <c r="G1174" s="12" t="s">
        <v>2472</v>
      </c>
      <c r="H1174" s="11" t="s">
        <v>36</v>
      </c>
      <c r="I1174" s="11" t="s">
        <v>30</v>
      </c>
      <c r="J1174" s="11" t="s">
        <v>31</v>
      </c>
      <c r="K1174" s="11" t="s">
        <v>32</v>
      </c>
      <c r="L1174" s="11">
        <v>1</v>
      </c>
      <c r="M1174" s="13">
        <v>108.7</v>
      </c>
      <c r="N1174" s="13">
        <v>108.7</v>
      </c>
      <c r="O1174" s="13">
        <v>108.7</v>
      </c>
      <c r="P1174" s="11">
        <v>12</v>
      </c>
      <c r="Q1174" s="11">
        <v>2016</v>
      </c>
      <c r="R1174" s="14">
        <v>45</v>
      </c>
      <c r="S1174" s="10" t="s">
        <v>172</v>
      </c>
      <c r="T1174" s="10" t="s">
        <v>1344</v>
      </c>
      <c r="U1174" s="13">
        <v>16.8</v>
      </c>
      <c r="V1174" s="11">
        <v>3</v>
      </c>
      <c r="W1174" s="13">
        <v>262.39999999999998</v>
      </c>
    </row>
    <row r="1175" spans="1:23" x14ac:dyDescent="0.25">
      <c r="A1175" s="9">
        <v>12341</v>
      </c>
      <c r="B1175" s="10" t="s">
        <v>592</v>
      </c>
      <c r="C1175" s="9">
        <v>60326</v>
      </c>
      <c r="D1175" s="10" t="s">
        <v>2470</v>
      </c>
      <c r="E1175" s="11" t="s">
        <v>72</v>
      </c>
      <c r="F1175" s="10" t="s">
        <v>2111</v>
      </c>
      <c r="G1175" s="12" t="s">
        <v>2473</v>
      </c>
      <c r="H1175" s="11" t="s">
        <v>36</v>
      </c>
      <c r="I1175" s="11" t="s">
        <v>30</v>
      </c>
      <c r="J1175" s="11" t="s">
        <v>31</v>
      </c>
      <c r="K1175" s="11" t="s">
        <v>32</v>
      </c>
      <c r="L1175" s="11">
        <v>1</v>
      </c>
      <c r="M1175" s="13">
        <v>79.7</v>
      </c>
      <c r="N1175" s="13">
        <v>79.7</v>
      </c>
      <c r="O1175" s="13">
        <v>79.7</v>
      </c>
      <c r="P1175" s="11">
        <v>12</v>
      </c>
      <c r="Q1175" s="11">
        <v>2016</v>
      </c>
      <c r="R1175" s="14">
        <v>33</v>
      </c>
      <c r="S1175" s="10" t="s">
        <v>172</v>
      </c>
      <c r="T1175" s="10" t="s">
        <v>1344</v>
      </c>
      <c r="U1175" s="13">
        <v>16.8</v>
      </c>
      <c r="V1175" s="11">
        <v>3</v>
      </c>
      <c r="W1175" s="13">
        <v>262.39999999999998</v>
      </c>
    </row>
    <row r="1176" spans="1:23" x14ac:dyDescent="0.25">
      <c r="A1176" s="9">
        <v>56990</v>
      </c>
      <c r="B1176" s="10" t="s">
        <v>48</v>
      </c>
      <c r="C1176" s="9">
        <v>60329</v>
      </c>
      <c r="D1176" s="10" t="s">
        <v>2474</v>
      </c>
      <c r="E1176" s="11" t="s">
        <v>442</v>
      </c>
      <c r="F1176" s="10" t="s">
        <v>443</v>
      </c>
      <c r="G1176" s="12" t="s">
        <v>2475</v>
      </c>
      <c r="H1176" s="11" t="s">
        <v>36</v>
      </c>
      <c r="I1176" s="11" t="s">
        <v>30</v>
      </c>
      <c r="J1176" s="11" t="s">
        <v>31</v>
      </c>
      <c r="K1176" s="11" t="s">
        <v>53</v>
      </c>
      <c r="L1176" s="11">
        <v>2</v>
      </c>
      <c r="M1176" s="13">
        <v>39.9</v>
      </c>
      <c r="N1176" s="13">
        <v>38.299999999999997</v>
      </c>
      <c r="O1176" s="13">
        <v>38.299999999999997</v>
      </c>
      <c r="P1176" s="11">
        <v>12</v>
      </c>
      <c r="Q1176" s="11">
        <v>2016</v>
      </c>
      <c r="R1176" s="14">
        <v>14</v>
      </c>
      <c r="S1176" s="10" t="s">
        <v>45</v>
      </c>
      <c r="T1176" s="10" t="s">
        <v>1969</v>
      </c>
      <c r="U1176" s="13">
        <v>19</v>
      </c>
      <c r="V1176" s="11">
        <v>2</v>
      </c>
      <c r="W1176" s="13">
        <v>295.3</v>
      </c>
    </row>
    <row r="1177" spans="1:23" x14ac:dyDescent="0.25">
      <c r="A1177" s="9">
        <v>60128</v>
      </c>
      <c r="B1177" s="10" t="s">
        <v>2476</v>
      </c>
      <c r="C1177" s="9">
        <v>60338</v>
      </c>
      <c r="D1177" s="10" t="s">
        <v>2477</v>
      </c>
      <c r="E1177" s="11" t="s">
        <v>317</v>
      </c>
      <c r="F1177" s="10" t="s">
        <v>1966</v>
      </c>
      <c r="G1177" s="12" t="s">
        <v>1770</v>
      </c>
      <c r="H1177" s="11" t="s">
        <v>36</v>
      </c>
      <c r="I1177" s="11" t="s">
        <v>30</v>
      </c>
      <c r="J1177" s="11" t="s">
        <v>31</v>
      </c>
      <c r="K1177" s="11" t="s">
        <v>53</v>
      </c>
      <c r="L1177" s="11">
        <v>2</v>
      </c>
      <c r="M1177" s="13">
        <v>230</v>
      </c>
      <c r="N1177" s="13">
        <v>230</v>
      </c>
      <c r="O1177" s="13">
        <v>230</v>
      </c>
      <c r="P1177" s="11">
        <v>11</v>
      </c>
      <c r="Q1177" s="11">
        <v>2016</v>
      </c>
      <c r="R1177" s="14">
        <v>100</v>
      </c>
      <c r="S1177" s="10" t="s">
        <v>45</v>
      </c>
      <c r="T1177" s="10" t="s">
        <v>2071</v>
      </c>
      <c r="U1177" s="13">
        <v>13.9</v>
      </c>
      <c r="V1177" s="11">
        <v>2</v>
      </c>
      <c r="W1177" s="13">
        <v>262.5</v>
      </c>
    </row>
    <row r="1178" spans="1:23" x14ac:dyDescent="0.25">
      <c r="A1178" s="9">
        <v>60129</v>
      </c>
      <c r="B1178" s="10" t="s">
        <v>2478</v>
      </c>
      <c r="C1178" s="9">
        <v>60339</v>
      </c>
      <c r="D1178" s="10" t="s">
        <v>2479</v>
      </c>
      <c r="E1178" s="11" t="s">
        <v>317</v>
      </c>
      <c r="F1178" s="10" t="s">
        <v>2017</v>
      </c>
      <c r="G1178" s="12" t="s">
        <v>2480</v>
      </c>
      <c r="H1178" s="11" t="s">
        <v>36</v>
      </c>
      <c r="I1178" s="11" t="s">
        <v>30</v>
      </c>
      <c r="J1178" s="11" t="s">
        <v>31</v>
      </c>
      <c r="K1178" s="11" t="s">
        <v>53</v>
      </c>
      <c r="L1178" s="11">
        <v>2</v>
      </c>
      <c r="M1178" s="13">
        <v>230</v>
      </c>
      <c r="N1178" s="13">
        <v>230</v>
      </c>
      <c r="O1178" s="13">
        <v>230</v>
      </c>
      <c r="P1178" s="11">
        <v>10</v>
      </c>
      <c r="Q1178" s="11">
        <v>2016</v>
      </c>
      <c r="R1178" s="14">
        <v>100</v>
      </c>
      <c r="S1178" s="10" t="s">
        <v>45</v>
      </c>
      <c r="T1178" s="10" t="s">
        <v>2071</v>
      </c>
      <c r="U1178" s="13">
        <v>14.1</v>
      </c>
      <c r="V1178" s="11">
        <v>2</v>
      </c>
      <c r="W1178" s="13">
        <v>262.5</v>
      </c>
    </row>
    <row r="1179" spans="1:23" x14ac:dyDescent="0.25">
      <c r="A1179" s="9">
        <v>12341</v>
      </c>
      <c r="B1179" s="10" t="s">
        <v>592</v>
      </c>
      <c r="C1179" s="9">
        <v>60342</v>
      </c>
      <c r="D1179" s="10" t="s">
        <v>2481</v>
      </c>
      <c r="E1179" s="11" t="s">
        <v>72</v>
      </c>
      <c r="F1179" s="10" t="s">
        <v>2482</v>
      </c>
      <c r="G1179" s="12" t="s">
        <v>2483</v>
      </c>
      <c r="H1179" s="11" t="s">
        <v>36</v>
      </c>
      <c r="I1179" s="11" t="s">
        <v>30</v>
      </c>
      <c r="J1179" s="11" t="s">
        <v>31</v>
      </c>
      <c r="K1179" s="11" t="s">
        <v>32</v>
      </c>
      <c r="L1179" s="11">
        <v>1</v>
      </c>
      <c r="M1179" s="13">
        <v>61.1</v>
      </c>
      <c r="N1179" s="13">
        <v>61.1</v>
      </c>
      <c r="O1179" s="13">
        <v>61.1</v>
      </c>
      <c r="P1179" s="11">
        <v>9</v>
      </c>
      <c r="Q1179" s="11">
        <v>2016</v>
      </c>
      <c r="R1179" s="14">
        <v>27</v>
      </c>
      <c r="S1179" s="10" t="s">
        <v>45</v>
      </c>
      <c r="T1179" s="10" t="s">
        <v>2071</v>
      </c>
      <c r="U1179" s="13">
        <v>16.8</v>
      </c>
      <c r="V1179" s="11">
        <v>3</v>
      </c>
      <c r="W1179" s="13">
        <v>262.39999999999998</v>
      </c>
    </row>
    <row r="1180" spans="1:23" x14ac:dyDescent="0.25">
      <c r="A1180" s="9">
        <v>12341</v>
      </c>
      <c r="B1180" s="10" t="s">
        <v>592</v>
      </c>
      <c r="C1180" s="9">
        <v>60342</v>
      </c>
      <c r="D1180" s="10" t="s">
        <v>2481</v>
      </c>
      <c r="E1180" s="11" t="s">
        <v>72</v>
      </c>
      <c r="F1180" s="10" t="s">
        <v>2482</v>
      </c>
      <c r="G1180" s="12" t="s">
        <v>2484</v>
      </c>
      <c r="H1180" s="11" t="s">
        <v>36</v>
      </c>
      <c r="I1180" s="11" t="s">
        <v>30</v>
      </c>
      <c r="J1180" s="11" t="s">
        <v>31</v>
      </c>
      <c r="K1180" s="11" t="s">
        <v>32</v>
      </c>
      <c r="L1180" s="11">
        <v>1</v>
      </c>
      <c r="M1180" s="13">
        <v>119.6</v>
      </c>
      <c r="N1180" s="13">
        <v>119.6</v>
      </c>
      <c r="O1180" s="13">
        <v>119.6</v>
      </c>
      <c r="P1180" s="11">
        <v>12</v>
      </c>
      <c r="Q1180" s="11">
        <v>2016</v>
      </c>
      <c r="R1180" s="14">
        <v>54</v>
      </c>
      <c r="S1180" s="10" t="s">
        <v>45</v>
      </c>
      <c r="T1180" s="10" t="s">
        <v>2071</v>
      </c>
      <c r="U1180" s="13">
        <v>16.8</v>
      </c>
      <c r="V1180" s="11">
        <v>3</v>
      </c>
      <c r="W1180" s="13">
        <v>262.39999999999998</v>
      </c>
    </row>
    <row r="1181" spans="1:23" x14ac:dyDescent="0.25">
      <c r="A1181" s="9">
        <v>12341</v>
      </c>
      <c r="B1181" s="10" t="s">
        <v>592</v>
      </c>
      <c r="C1181" s="9">
        <v>60342</v>
      </c>
      <c r="D1181" s="10" t="s">
        <v>2481</v>
      </c>
      <c r="E1181" s="11" t="s">
        <v>72</v>
      </c>
      <c r="F1181" s="10" t="s">
        <v>2482</v>
      </c>
      <c r="G1181" s="12" t="s">
        <v>2485</v>
      </c>
      <c r="H1181" s="11" t="s">
        <v>36</v>
      </c>
      <c r="I1181" s="11" t="s">
        <v>30</v>
      </c>
      <c r="J1181" s="11" t="s">
        <v>31</v>
      </c>
      <c r="K1181" s="11" t="s">
        <v>32</v>
      </c>
      <c r="L1181" s="11">
        <v>1</v>
      </c>
      <c r="M1181" s="13">
        <v>92.8</v>
      </c>
      <c r="N1181" s="13">
        <v>92.8</v>
      </c>
      <c r="O1181" s="13">
        <v>92.8</v>
      </c>
      <c r="P1181" s="11">
        <v>12</v>
      </c>
      <c r="Q1181" s="11">
        <v>2016</v>
      </c>
      <c r="R1181" s="14">
        <v>41</v>
      </c>
      <c r="S1181" s="10" t="s">
        <v>45</v>
      </c>
      <c r="T1181" s="10" t="s">
        <v>2071</v>
      </c>
      <c r="U1181" s="13">
        <v>16.8</v>
      </c>
      <c r="V1181" s="11">
        <v>3</v>
      </c>
      <c r="W1181" s="13">
        <v>262.39999999999998</v>
      </c>
    </row>
    <row r="1182" spans="1:23" x14ac:dyDescent="0.25">
      <c r="A1182" s="9">
        <v>12341</v>
      </c>
      <c r="B1182" s="10" t="s">
        <v>592</v>
      </c>
      <c r="C1182" s="9">
        <v>60342</v>
      </c>
      <c r="D1182" s="10" t="s">
        <v>2481</v>
      </c>
      <c r="E1182" s="11" t="s">
        <v>72</v>
      </c>
      <c r="F1182" s="10" t="s">
        <v>2482</v>
      </c>
      <c r="G1182" s="12" t="s">
        <v>2486</v>
      </c>
      <c r="H1182" s="11" t="s">
        <v>36</v>
      </c>
      <c r="I1182" s="11" t="s">
        <v>30</v>
      </c>
      <c r="J1182" s="11" t="s">
        <v>31</v>
      </c>
      <c r="K1182" s="11" t="s">
        <v>32</v>
      </c>
      <c r="L1182" s="11">
        <v>1</v>
      </c>
      <c r="M1182" s="13">
        <v>27.6</v>
      </c>
      <c r="N1182" s="13">
        <v>27.6</v>
      </c>
      <c r="O1182" s="13">
        <v>27.6</v>
      </c>
      <c r="P1182" s="11">
        <v>11</v>
      </c>
      <c r="Q1182" s="11">
        <v>2016</v>
      </c>
      <c r="R1182" s="14">
        <v>12</v>
      </c>
      <c r="S1182" s="10" t="s">
        <v>45</v>
      </c>
      <c r="T1182" s="10" t="s">
        <v>2071</v>
      </c>
      <c r="U1182" s="13">
        <v>16.8</v>
      </c>
      <c r="V1182" s="11">
        <v>3</v>
      </c>
      <c r="W1182" s="13">
        <v>262.39999999999998</v>
      </c>
    </row>
    <row r="1183" spans="1:23" x14ac:dyDescent="0.25">
      <c r="A1183" s="9">
        <v>60149</v>
      </c>
      <c r="B1183" s="10" t="s">
        <v>2487</v>
      </c>
      <c r="C1183" s="9">
        <v>60354</v>
      </c>
      <c r="D1183" s="10" t="s">
        <v>2488</v>
      </c>
      <c r="E1183" s="11" t="s">
        <v>480</v>
      </c>
      <c r="F1183" s="10" t="s">
        <v>932</v>
      </c>
      <c r="G1183" s="12" t="s">
        <v>2489</v>
      </c>
      <c r="H1183" s="11" t="s">
        <v>36</v>
      </c>
      <c r="I1183" s="11" t="s">
        <v>30</v>
      </c>
      <c r="J1183" s="11" t="s">
        <v>31</v>
      </c>
      <c r="K1183" s="11" t="s">
        <v>53</v>
      </c>
      <c r="L1183" s="11">
        <v>2</v>
      </c>
      <c r="M1183" s="13">
        <v>150</v>
      </c>
      <c r="N1183" s="13">
        <v>150</v>
      </c>
      <c r="O1183" s="13">
        <v>150</v>
      </c>
      <c r="P1183" s="11">
        <v>12</v>
      </c>
      <c r="Q1183" s="11">
        <v>2016</v>
      </c>
      <c r="R1183" s="14">
        <v>72</v>
      </c>
      <c r="S1183" s="10" t="s">
        <v>45</v>
      </c>
      <c r="T1183" s="10" t="s">
        <v>2322</v>
      </c>
      <c r="U1183" s="13">
        <v>19</v>
      </c>
      <c r="V1183" s="11">
        <v>2</v>
      </c>
      <c r="W1183" s="13">
        <v>315</v>
      </c>
    </row>
    <row r="1184" spans="1:23" x14ac:dyDescent="0.25">
      <c r="A1184" s="9">
        <v>60148</v>
      </c>
      <c r="B1184" s="10" t="s">
        <v>2490</v>
      </c>
      <c r="C1184" s="9">
        <v>60355</v>
      </c>
      <c r="D1184" s="10" t="s">
        <v>2491</v>
      </c>
      <c r="E1184" s="11" t="s">
        <v>480</v>
      </c>
      <c r="F1184" s="10" t="s">
        <v>932</v>
      </c>
      <c r="G1184" s="12" t="s">
        <v>2492</v>
      </c>
      <c r="H1184" s="11" t="s">
        <v>36</v>
      </c>
      <c r="I1184" s="11" t="s">
        <v>30</v>
      </c>
      <c r="J1184" s="11" t="s">
        <v>31</v>
      </c>
      <c r="K1184" s="11" t="s">
        <v>53</v>
      </c>
      <c r="L1184" s="11">
        <v>2</v>
      </c>
      <c r="M1184" s="13">
        <v>150</v>
      </c>
      <c r="N1184" s="13">
        <v>150</v>
      </c>
      <c r="O1184" s="13">
        <v>150</v>
      </c>
      <c r="P1184" s="11">
        <v>11</v>
      </c>
      <c r="Q1184" s="11">
        <v>2016</v>
      </c>
      <c r="R1184" s="14">
        <v>87</v>
      </c>
      <c r="S1184" s="10" t="s">
        <v>45</v>
      </c>
      <c r="T1184" s="10" t="s">
        <v>1015</v>
      </c>
      <c r="U1184" s="13">
        <v>19</v>
      </c>
      <c r="V1184" s="11">
        <v>2</v>
      </c>
      <c r="W1184" s="13">
        <v>315</v>
      </c>
    </row>
    <row r="1185" spans="1:23" x14ac:dyDescent="0.25">
      <c r="A1185" s="9">
        <v>60155</v>
      </c>
      <c r="B1185" s="10" t="s">
        <v>2493</v>
      </c>
      <c r="C1185" s="9">
        <v>60366</v>
      </c>
      <c r="D1185" s="10" t="s">
        <v>2494</v>
      </c>
      <c r="E1185" s="11" t="s">
        <v>317</v>
      </c>
      <c r="F1185" s="10" t="s">
        <v>975</v>
      </c>
      <c r="G1185" s="12" t="s">
        <v>2495</v>
      </c>
      <c r="H1185" s="11" t="s">
        <v>36</v>
      </c>
      <c r="I1185" s="11" t="s">
        <v>30</v>
      </c>
      <c r="J1185" s="11" t="s">
        <v>31</v>
      </c>
      <c r="K1185" s="11" t="s">
        <v>53</v>
      </c>
      <c r="L1185" s="11">
        <v>2</v>
      </c>
      <c r="M1185" s="13">
        <v>151.19999999999999</v>
      </c>
      <c r="N1185" s="13">
        <v>151.19999999999999</v>
      </c>
      <c r="O1185" s="13">
        <v>151.19999999999999</v>
      </c>
      <c r="P1185" s="11">
        <v>4</v>
      </c>
      <c r="Q1185" s="11">
        <v>2017</v>
      </c>
      <c r="R1185" s="14">
        <v>62</v>
      </c>
      <c r="S1185" s="10" t="s">
        <v>45</v>
      </c>
      <c r="T1185" s="10" t="s">
        <v>2186</v>
      </c>
      <c r="U1185" s="13">
        <v>20.6</v>
      </c>
      <c r="V1185" s="11">
        <v>2</v>
      </c>
      <c r="W1185" s="13">
        <v>262</v>
      </c>
    </row>
    <row r="1186" spans="1:23" x14ac:dyDescent="0.25">
      <c r="A1186" s="9">
        <v>60207</v>
      </c>
      <c r="B1186" s="10" t="s">
        <v>2496</v>
      </c>
      <c r="C1186" s="9">
        <v>60404</v>
      </c>
      <c r="D1186" s="10" t="s">
        <v>2497</v>
      </c>
      <c r="E1186" s="11" t="s">
        <v>776</v>
      </c>
      <c r="F1186" s="10" t="s">
        <v>1189</v>
      </c>
      <c r="G1186" s="12" t="s">
        <v>2498</v>
      </c>
      <c r="H1186" s="11" t="s">
        <v>36</v>
      </c>
      <c r="I1186" s="11" t="s">
        <v>30</v>
      </c>
      <c r="J1186" s="11" t="s">
        <v>31</v>
      </c>
      <c r="K1186" s="11" t="s">
        <v>53</v>
      </c>
      <c r="L1186" s="11">
        <v>2</v>
      </c>
      <c r="M1186" s="13">
        <v>9.1</v>
      </c>
      <c r="N1186" s="13">
        <v>9.1</v>
      </c>
      <c r="O1186" s="13">
        <v>9.1</v>
      </c>
      <c r="P1186" s="11">
        <v>12</v>
      </c>
      <c r="Q1186" s="11">
        <v>2016</v>
      </c>
      <c r="R1186" s="14">
        <v>5</v>
      </c>
      <c r="S1186" s="10" t="s">
        <v>54</v>
      </c>
      <c r="T1186" s="10" t="s">
        <v>149</v>
      </c>
      <c r="U1186" s="13">
        <v>15.7</v>
      </c>
      <c r="V1186" s="11">
        <v>3</v>
      </c>
      <c r="W1186" s="13">
        <v>312</v>
      </c>
    </row>
    <row r="1187" spans="1:23" x14ac:dyDescent="0.25">
      <c r="A1187" s="9">
        <v>17650</v>
      </c>
      <c r="B1187" s="10" t="s">
        <v>2083</v>
      </c>
      <c r="C1187" s="9">
        <v>60414</v>
      </c>
      <c r="D1187" s="10" t="s">
        <v>2499</v>
      </c>
      <c r="E1187" s="11" t="s">
        <v>317</v>
      </c>
      <c r="F1187" s="10" t="s">
        <v>2500</v>
      </c>
      <c r="G1187" s="12" t="s">
        <v>237</v>
      </c>
      <c r="H1187" s="11" t="s">
        <v>36</v>
      </c>
      <c r="I1187" s="11" t="s">
        <v>30</v>
      </c>
      <c r="J1187" s="11" t="s">
        <v>31</v>
      </c>
      <c r="K1187" s="11" t="s">
        <v>53</v>
      </c>
      <c r="L1187" s="11">
        <v>2</v>
      </c>
      <c r="M1187" s="13">
        <v>276</v>
      </c>
      <c r="N1187" s="13">
        <v>276</v>
      </c>
      <c r="O1187" s="13">
        <v>276</v>
      </c>
      <c r="P1187" s="11">
        <v>1</v>
      </c>
      <c r="Q1187" s="11">
        <v>2017</v>
      </c>
      <c r="R1187" s="14">
        <v>120</v>
      </c>
      <c r="S1187" s="10" t="s">
        <v>45</v>
      </c>
      <c r="T1187" s="10" t="s">
        <v>2071</v>
      </c>
      <c r="U1187" s="13">
        <v>19.899999999999999</v>
      </c>
      <c r="V1187" s="11">
        <v>2</v>
      </c>
      <c r="W1187" s="13">
        <v>262.39999999999998</v>
      </c>
    </row>
    <row r="1188" spans="1:23" x14ac:dyDescent="0.25">
      <c r="A1188" s="9">
        <v>60258</v>
      </c>
      <c r="B1188" s="10" t="s">
        <v>2501</v>
      </c>
      <c r="C1188" s="9">
        <v>60470</v>
      </c>
      <c r="D1188" s="10" t="s">
        <v>2502</v>
      </c>
      <c r="E1188" s="11" t="s">
        <v>588</v>
      </c>
      <c r="F1188" s="10" t="s">
        <v>1614</v>
      </c>
      <c r="G1188" s="12" t="s">
        <v>128</v>
      </c>
      <c r="H1188" s="11" t="s">
        <v>36</v>
      </c>
      <c r="I1188" s="11" t="s">
        <v>30</v>
      </c>
      <c r="J1188" s="11" t="s">
        <v>31</v>
      </c>
      <c r="K1188" s="11" t="s">
        <v>53</v>
      </c>
      <c r="L1188" s="11">
        <v>2</v>
      </c>
      <c r="M1188" s="13">
        <v>100.8</v>
      </c>
      <c r="N1188" s="13">
        <v>100.8</v>
      </c>
      <c r="O1188" s="13">
        <v>100.8</v>
      </c>
      <c r="P1188" s="11">
        <v>12</v>
      </c>
      <c r="Q1188" s="11">
        <v>2016</v>
      </c>
      <c r="R1188" s="14">
        <v>48</v>
      </c>
      <c r="S1188" s="10" t="s">
        <v>541</v>
      </c>
      <c r="T1188" s="10" t="s">
        <v>1608</v>
      </c>
      <c r="U1188" s="13">
        <v>16.7</v>
      </c>
      <c r="V1188" s="11">
        <v>3</v>
      </c>
      <c r="W1188" s="13">
        <v>305</v>
      </c>
    </row>
    <row r="1189" spans="1:23" x14ac:dyDescent="0.25">
      <c r="A1189" s="9">
        <v>60025</v>
      </c>
      <c r="B1189" s="10" t="s">
        <v>646</v>
      </c>
      <c r="C1189" s="9">
        <v>60486</v>
      </c>
      <c r="D1189" s="10" t="s">
        <v>2503</v>
      </c>
      <c r="E1189" s="11" t="s">
        <v>691</v>
      </c>
      <c r="F1189" s="10" t="s">
        <v>2164</v>
      </c>
      <c r="G1189" s="12" t="s">
        <v>128</v>
      </c>
      <c r="H1189" s="11" t="s">
        <v>36</v>
      </c>
      <c r="I1189" s="11" t="s">
        <v>30</v>
      </c>
      <c r="J1189" s="11" t="s">
        <v>31</v>
      </c>
      <c r="K1189" s="11" t="s">
        <v>53</v>
      </c>
      <c r="L1189" s="11">
        <v>2</v>
      </c>
      <c r="M1189" s="13">
        <v>25</v>
      </c>
      <c r="N1189" s="13">
        <v>25</v>
      </c>
      <c r="O1189" s="13">
        <v>25</v>
      </c>
      <c r="P1189" s="11">
        <v>10</v>
      </c>
      <c r="Q1189" s="11">
        <v>2016</v>
      </c>
      <c r="R1189" s="14">
        <v>13</v>
      </c>
      <c r="S1189" s="10" t="s">
        <v>45</v>
      </c>
      <c r="T1189" s="10" t="s">
        <v>1557</v>
      </c>
      <c r="U1189" s="13">
        <v>18</v>
      </c>
      <c r="V1189" s="11">
        <v>2</v>
      </c>
      <c r="W1189" s="13">
        <v>220</v>
      </c>
    </row>
    <row r="1190" spans="1:23" x14ac:dyDescent="0.25">
      <c r="A1190" s="9">
        <v>17650</v>
      </c>
      <c r="B1190" s="10" t="s">
        <v>2083</v>
      </c>
      <c r="C1190" s="9">
        <v>60502</v>
      </c>
      <c r="D1190" s="10" t="s">
        <v>2504</v>
      </c>
      <c r="E1190" s="11" t="s">
        <v>317</v>
      </c>
      <c r="F1190" s="10" t="s">
        <v>1894</v>
      </c>
      <c r="G1190" s="12" t="s">
        <v>237</v>
      </c>
      <c r="H1190" s="11" t="s">
        <v>36</v>
      </c>
      <c r="I1190" s="11" t="s">
        <v>30</v>
      </c>
      <c r="J1190" s="11" t="s">
        <v>31</v>
      </c>
      <c r="K1190" s="11" t="s">
        <v>53</v>
      </c>
      <c r="L1190" s="11">
        <v>2</v>
      </c>
      <c r="M1190" s="13">
        <v>125.6</v>
      </c>
      <c r="N1190" s="13">
        <v>125.6</v>
      </c>
      <c r="O1190" s="13">
        <v>125.6</v>
      </c>
      <c r="P1190" s="11">
        <v>12</v>
      </c>
      <c r="Q1190" s="11">
        <v>2016</v>
      </c>
      <c r="R1190" s="14">
        <v>52</v>
      </c>
      <c r="S1190" s="10" t="s">
        <v>172</v>
      </c>
      <c r="T1190" s="10" t="s">
        <v>1344</v>
      </c>
      <c r="U1190" s="13">
        <v>17</v>
      </c>
      <c r="V1190" s="11">
        <v>2</v>
      </c>
      <c r="W1190" s="13">
        <v>262.39999999999998</v>
      </c>
    </row>
    <row r="1191" spans="1:23" x14ac:dyDescent="0.25">
      <c r="A1191" s="9">
        <v>60302</v>
      </c>
      <c r="B1191" s="10" t="s">
        <v>2505</v>
      </c>
      <c r="C1191" s="9">
        <v>60541</v>
      </c>
      <c r="D1191" s="10" t="s">
        <v>2506</v>
      </c>
      <c r="E1191" s="11" t="s">
        <v>72</v>
      </c>
      <c r="F1191" s="10" t="s">
        <v>1056</v>
      </c>
      <c r="G1191" s="12" t="s">
        <v>475</v>
      </c>
      <c r="H1191" s="11" t="s">
        <v>36</v>
      </c>
      <c r="I1191" s="11" t="s">
        <v>30</v>
      </c>
      <c r="J1191" s="11" t="s">
        <v>31</v>
      </c>
      <c r="K1191" s="11" t="s">
        <v>53</v>
      </c>
      <c r="L1191" s="11">
        <v>2</v>
      </c>
      <c r="M1191" s="13">
        <v>1.9</v>
      </c>
      <c r="N1191" s="13">
        <v>1.9</v>
      </c>
      <c r="O1191" s="13">
        <v>1.9</v>
      </c>
      <c r="P1191" s="11">
        <v>9</v>
      </c>
      <c r="Q1191" s="11">
        <v>2015</v>
      </c>
      <c r="R1191" s="14">
        <v>1</v>
      </c>
      <c r="S1191" s="10" t="s">
        <v>45</v>
      </c>
      <c r="T1191" s="10" t="s">
        <v>1953</v>
      </c>
      <c r="U1191" s="13">
        <v>16</v>
      </c>
      <c r="V1191" s="11">
        <v>2</v>
      </c>
      <c r="W1191" s="13">
        <v>265</v>
      </c>
    </row>
    <row r="1192" spans="1:23" x14ac:dyDescent="0.25">
      <c r="A1192" s="9">
        <v>17650</v>
      </c>
      <c r="B1192" s="10" t="s">
        <v>2083</v>
      </c>
      <c r="C1192" s="9">
        <v>60545</v>
      </c>
      <c r="D1192" s="10" t="s">
        <v>2507</v>
      </c>
      <c r="E1192" s="11" t="s">
        <v>510</v>
      </c>
      <c r="F1192" s="10" t="s">
        <v>808</v>
      </c>
      <c r="G1192" s="12" t="s">
        <v>31</v>
      </c>
      <c r="H1192" s="11" t="s">
        <v>36</v>
      </c>
      <c r="I1192" s="11" t="s">
        <v>30</v>
      </c>
      <c r="J1192" s="11" t="s">
        <v>31</v>
      </c>
      <c r="K1192" s="11" t="s">
        <v>53</v>
      </c>
      <c r="L1192" s="11">
        <v>2</v>
      </c>
      <c r="M1192" s="13">
        <v>147.19999999999999</v>
      </c>
      <c r="N1192" s="13">
        <v>147.19999999999999</v>
      </c>
      <c r="O1192" s="13">
        <v>147.19999999999999</v>
      </c>
      <c r="P1192" s="11">
        <v>12</v>
      </c>
      <c r="Q1192" s="11">
        <v>2016</v>
      </c>
      <c r="R1192" s="14">
        <v>64</v>
      </c>
      <c r="S1192" s="10" t="s">
        <v>172</v>
      </c>
      <c r="T1192" s="10" t="s">
        <v>1344</v>
      </c>
      <c r="U1192" s="13">
        <v>19</v>
      </c>
      <c r="V1192" s="11">
        <v>2</v>
      </c>
      <c r="W1192" s="13">
        <v>262.39999999999998</v>
      </c>
    </row>
    <row r="1193" spans="1:23" x14ac:dyDescent="0.25">
      <c r="A1193" s="9">
        <v>57170</v>
      </c>
      <c r="B1193" s="10" t="s">
        <v>290</v>
      </c>
      <c r="C1193" s="9">
        <v>60574</v>
      </c>
      <c r="D1193" s="10" t="s">
        <v>2508</v>
      </c>
      <c r="E1193" s="11" t="s">
        <v>510</v>
      </c>
      <c r="F1193" s="10" t="s">
        <v>2086</v>
      </c>
      <c r="G1193" s="12" t="s">
        <v>237</v>
      </c>
      <c r="H1193" s="11" t="s">
        <v>36</v>
      </c>
      <c r="I1193" s="11" t="s">
        <v>30</v>
      </c>
      <c r="J1193" s="11" t="s">
        <v>31</v>
      </c>
      <c r="K1193" s="11" t="s">
        <v>53</v>
      </c>
      <c r="L1193" s="11">
        <v>2</v>
      </c>
      <c r="M1193" s="13">
        <v>225</v>
      </c>
      <c r="N1193" s="13">
        <v>225</v>
      </c>
      <c r="O1193" s="13">
        <v>225</v>
      </c>
      <c r="P1193" s="11">
        <v>12</v>
      </c>
      <c r="Q1193" s="11">
        <v>2016</v>
      </c>
      <c r="R1193" s="14">
        <v>93</v>
      </c>
      <c r="S1193" s="10" t="s">
        <v>54</v>
      </c>
      <c r="T1193" s="10" t="s">
        <v>2048</v>
      </c>
      <c r="U1193" s="13">
        <v>20</v>
      </c>
      <c r="V1193" s="11">
        <v>2</v>
      </c>
      <c r="W1193" s="13">
        <v>264</v>
      </c>
    </row>
    <row r="1194" spans="1:23" x14ac:dyDescent="0.25">
      <c r="A1194" s="9">
        <v>57170</v>
      </c>
      <c r="B1194" s="10" t="s">
        <v>290</v>
      </c>
      <c r="C1194" s="9">
        <v>60587</v>
      </c>
      <c r="D1194" s="10" t="s">
        <v>2509</v>
      </c>
      <c r="E1194" s="11" t="s">
        <v>66</v>
      </c>
      <c r="F1194" s="10" t="s">
        <v>669</v>
      </c>
      <c r="G1194" s="12" t="s">
        <v>536</v>
      </c>
      <c r="H1194" s="11" t="s">
        <v>36</v>
      </c>
      <c r="I1194" s="11" t="s">
        <v>30</v>
      </c>
      <c r="J1194" s="11" t="s">
        <v>31</v>
      </c>
      <c r="K1194" s="11" t="s">
        <v>53</v>
      </c>
      <c r="L1194" s="11">
        <v>2</v>
      </c>
      <c r="M1194" s="13">
        <v>184</v>
      </c>
      <c r="N1194" s="13">
        <v>184</v>
      </c>
      <c r="O1194" s="13">
        <v>184</v>
      </c>
      <c r="P1194" s="11">
        <v>12</v>
      </c>
      <c r="Q1194" s="11">
        <v>2016</v>
      </c>
      <c r="R1194" s="14">
        <v>92</v>
      </c>
      <c r="S1194" s="10" t="s">
        <v>54</v>
      </c>
      <c r="T1194" s="10" t="s">
        <v>2048</v>
      </c>
      <c r="U1194" s="13">
        <v>19</v>
      </c>
      <c r="V1194" s="11">
        <v>2</v>
      </c>
      <c r="W1194" s="13">
        <v>262.5</v>
      </c>
    </row>
    <row r="1195" spans="1:23" x14ac:dyDescent="0.25">
      <c r="A1195" s="9">
        <v>60819</v>
      </c>
      <c r="B1195" s="10" t="s">
        <v>2510</v>
      </c>
      <c r="C1195" s="9">
        <v>60592</v>
      </c>
      <c r="D1195" s="10" t="s">
        <v>2511</v>
      </c>
      <c r="E1195" s="11" t="s">
        <v>510</v>
      </c>
      <c r="F1195" s="10" t="s">
        <v>2512</v>
      </c>
      <c r="G1195" s="12" t="s">
        <v>475</v>
      </c>
      <c r="H1195" s="11" t="s">
        <v>36</v>
      </c>
      <c r="I1195" s="11" t="s">
        <v>30</v>
      </c>
      <c r="J1195" s="11" t="s">
        <v>31</v>
      </c>
      <c r="K1195" s="11" t="s">
        <v>53</v>
      </c>
      <c r="L1195" s="11">
        <v>2</v>
      </c>
      <c r="M1195" s="13">
        <v>249.9</v>
      </c>
      <c r="N1195" s="13">
        <v>249.9</v>
      </c>
      <c r="O1195" s="13">
        <v>249.9</v>
      </c>
      <c r="P1195" s="11">
        <v>12</v>
      </c>
      <c r="Q1195" s="11">
        <v>2016</v>
      </c>
      <c r="R1195" s="14">
        <v>119</v>
      </c>
      <c r="S1195" s="10" t="s">
        <v>45</v>
      </c>
      <c r="T1195" s="10" t="s">
        <v>2322</v>
      </c>
      <c r="U1195" s="13">
        <v>18</v>
      </c>
      <c r="V1195" s="11">
        <v>3</v>
      </c>
      <c r="W1195" s="13">
        <v>265</v>
      </c>
    </row>
    <row r="1196" spans="1:23" x14ac:dyDescent="0.25">
      <c r="A1196" s="9">
        <v>60364</v>
      </c>
      <c r="B1196" s="10" t="s">
        <v>2513</v>
      </c>
      <c r="C1196" s="9">
        <v>60620</v>
      </c>
      <c r="D1196" s="10" t="s">
        <v>2514</v>
      </c>
      <c r="E1196" s="11" t="s">
        <v>407</v>
      </c>
      <c r="F1196" s="10" t="s">
        <v>2515</v>
      </c>
      <c r="G1196" s="12" t="s">
        <v>2516</v>
      </c>
      <c r="H1196" s="11" t="s">
        <v>36</v>
      </c>
      <c r="I1196" s="11" t="s">
        <v>30</v>
      </c>
      <c r="J1196" s="11" t="s">
        <v>31</v>
      </c>
      <c r="K1196" s="11" t="s">
        <v>53</v>
      </c>
      <c r="L1196" s="11">
        <v>2</v>
      </c>
      <c r="M1196" s="13">
        <v>208.3</v>
      </c>
      <c r="N1196" s="13">
        <v>208.3</v>
      </c>
      <c r="O1196" s="13">
        <v>208.3</v>
      </c>
      <c r="P1196" s="11">
        <v>12</v>
      </c>
      <c r="Q1196" s="11">
        <v>2016</v>
      </c>
      <c r="R1196" s="14">
        <v>121</v>
      </c>
      <c r="S1196" s="10" t="s">
        <v>45</v>
      </c>
      <c r="T1196" s="10" t="s">
        <v>1015</v>
      </c>
      <c r="U1196" s="13">
        <v>13</v>
      </c>
      <c r="V1196" s="11">
        <v>1</v>
      </c>
      <c r="W1196" s="13">
        <v>280</v>
      </c>
    </row>
    <row r="1197" spans="1:23" x14ac:dyDescent="0.25">
      <c r="A1197" s="9">
        <v>60371</v>
      </c>
      <c r="B1197" s="10" t="s">
        <v>2517</v>
      </c>
      <c r="C1197" s="9">
        <v>60639</v>
      </c>
      <c r="D1197" s="10" t="s">
        <v>2518</v>
      </c>
      <c r="E1197" s="11" t="s">
        <v>407</v>
      </c>
      <c r="F1197" s="10" t="s">
        <v>2515</v>
      </c>
      <c r="G1197" s="12" t="s">
        <v>2519</v>
      </c>
      <c r="H1197" s="11" t="s">
        <v>36</v>
      </c>
      <c r="I1197" s="11" t="s">
        <v>30</v>
      </c>
      <c r="J1197" s="11" t="s">
        <v>31</v>
      </c>
      <c r="K1197" s="11" t="s">
        <v>53</v>
      </c>
      <c r="L1197" s="11">
        <v>2</v>
      </c>
      <c r="M1197" s="13">
        <v>107.4</v>
      </c>
      <c r="N1197" s="13">
        <v>100</v>
      </c>
      <c r="O1197" s="13">
        <v>100</v>
      </c>
      <c r="P1197" s="11">
        <v>12</v>
      </c>
      <c r="Q1197" s="11">
        <v>2016</v>
      </c>
      <c r="R1197" s="14">
        <v>60</v>
      </c>
      <c r="S1197" s="10" t="s">
        <v>45</v>
      </c>
      <c r="T1197" s="10" t="s">
        <v>2060</v>
      </c>
      <c r="U1197" s="13">
        <v>13</v>
      </c>
      <c r="V1197" s="11">
        <v>3</v>
      </c>
      <c r="W1197" s="13">
        <v>280</v>
      </c>
    </row>
    <row r="1198" spans="1:23" x14ac:dyDescent="0.25">
      <c r="A1198" s="9">
        <v>60371</v>
      </c>
      <c r="B1198" s="10" t="s">
        <v>2517</v>
      </c>
      <c r="C1198" s="9">
        <v>60639</v>
      </c>
      <c r="D1198" s="10" t="s">
        <v>2518</v>
      </c>
      <c r="E1198" s="11" t="s">
        <v>407</v>
      </c>
      <c r="F1198" s="10" t="s">
        <v>2515</v>
      </c>
      <c r="G1198" s="12" t="s">
        <v>2520</v>
      </c>
      <c r="H1198" s="11" t="s">
        <v>36</v>
      </c>
      <c r="I1198" s="11" t="s">
        <v>30</v>
      </c>
      <c r="J1198" s="11" t="s">
        <v>31</v>
      </c>
      <c r="K1198" s="11" t="s">
        <v>53</v>
      </c>
      <c r="L1198" s="11">
        <v>2</v>
      </c>
      <c r="M1198" s="13">
        <v>107.4</v>
      </c>
      <c r="N1198" s="13">
        <v>100</v>
      </c>
      <c r="O1198" s="13">
        <v>100</v>
      </c>
      <c r="P1198" s="11">
        <v>12</v>
      </c>
      <c r="Q1198" s="11">
        <v>2016</v>
      </c>
      <c r="R1198" s="14">
        <v>60</v>
      </c>
      <c r="S1198" s="10" t="s">
        <v>45</v>
      </c>
      <c r="T1198" s="10" t="s">
        <v>2060</v>
      </c>
      <c r="U1198" s="13">
        <v>13</v>
      </c>
      <c r="V1198" s="11">
        <v>3</v>
      </c>
      <c r="W1198" s="13">
        <v>280</v>
      </c>
    </row>
    <row r="1199" spans="1:23" x14ac:dyDescent="0.25">
      <c r="A1199" s="9">
        <v>60384</v>
      </c>
      <c r="B1199" s="10" t="s">
        <v>2521</v>
      </c>
      <c r="C1199" s="9">
        <v>60645</v>
      </c>
      <c r="D1199" s="10" t="s">
        <v>2521</v>
      </c>
      <c r="E1199" s="11" t="s">
        <v>317</v>
      </c>
      <c r="F1199" s="10" t="s">
        <v>1388</v>
      </c>
      <c r="G1199" s="12" t="s">
        <v>2522</v>
      </c>
      <c r="H1199" s="11" t="s">
        <v>36</v>
      </c>
      <c r="I1199" s="11" t="s">
        <v>30</v>
      </c>
      <c r="J1199" s="11" t="s">
        <v>31</v>
      </c>
      <c r="K1199" s="11" t="s">
        <v>53</v>
      </c>
      <c r="L1199" s="11">
        <v>2</v>
      </c>
      <c r="M1199" s="13">
        <v>200</v>
      </c>
      <c r="N1199" s="13">
        <v>200</v>
      </c>
      <c r="O1199" s="13">
        <v>200</v>
      </c>
      <c r="P1199" s="11">
        <v>11</v>
      </c>
      <c r="Q1199" s="11">
        <v>2016</v>
      </c>
      <c r="R1199" s="14">
        <v>100</v>
      </c>
      <c r="S1199" s="10" t="s">
        <v>45</v>
      </c>
      <c r="T1199" s="10" t="s">
        <v>2322</v>
      </c>
      <c r="U1199" s="13">
        <v>13</v>
      </c>
      <c r="V1199" s="11">
        <v>3</v>
      </c>
      <c r="W1199" s="13">
        <v>328</v>
      </c>
    </row>
    <row r="1200" spans="1:23" x14ac:dyDescent="0.25">
      <c r="A1200" s="9">
        <v>59380</v>
      </c>
      <c r="B1200" s="10" t="s">
        <v>1636</v>
      </c>
      <c r="C1200" s="9">
        <v>60655</v>
      </c>
      <c r="D1200" s="10" t="s">
        <v>2523</v>
      </c>
      <c r="E1200" s="11" t="s">
        <v>822</v>
      </c>
      <c r="F1200" s="10" t="s">
        <v>823</v>
      </c>
      <c r="G1200" s="12" t="s">
        <v>475</v>
      </c>
      <c r="H1200" s="11" t="s">
        <v>36</v>
      </c>
      <c r="I1200" s="11" t="s">
        <v>30</v>
      </c>
      <c r="J1200" s="11" t="s">
        <v>31</v>
      </c>
      <c r="K1200" s="11" t="s">
        <v>53</v>
      </c>
      <c r="L1200" s="11">
        <v>2</v>
      </c>
      <c r="M1200" s="13">
        <v>300</v>
      </c>
      <c r="N1200" s="13">
        <v>300</v>
      </c>
      <c r="O1200" s="13">
        <v>300</v>
      </c>
      <c r="P1200" s="11">
        <v>11</v>
      </c>
      <c r="Q1200" s="11">
        <v>2017</v>
      </c>
      <c r="R1200" s="14">
        <v>150</v>
      </c>
      <c r="S1200" s="10" t="s">
        <v>54</v>
      </c>
      <c r="T1200" s="10" t="s">
        <v>1263</v>
      </c>
      <c r="U1200" s="13">
        <v>15</v>
      </c>
      <c r="V1200" s="11">
        <v>2</v>
      </c>
      <c r="W1200" s="13">
        <v>360</v>
      </c>
    </row>
    <row r="1201" spans="1:23" x14ac:dyDescent="0.25">
      <c r="A1201" s="9">
        <v>17650</v>
      </c>
      <c r="B1201" s="10" t="s">
        <v>2083</v>
      </c>
      <c r="C1201" s="9">
        <v>60657</v>
      </c>
      <c r="D1201" s="10" t="s">
        <v>2524</v>
      </c>
      <c r="E1201" s="11" t="s">
        <v>317</v>
      </c>
      <c r="F1201" s="10" t="s">
        <v>2525</v>
      </c>
      <c r="G1201" s="12" t="s">
        <v>237</v>
      </c>
      <c r="H1201" s="11" t="s">
        <v>36</v>
      </c>
      <c r="I1201" s="11" t="s">
        <v>30</v>
      </c>
      <c r="J1201" s="11" t="s">
        <v>31</v>
      </c>
      <c r="K1201" s="11" t="s">
        <v>53</v>
      </c>
      <c r="L1201" s="11">
        <v>2</v>
      </c>
      <c r="M1201" s="13">
        <v>174</v>
      </c>
      <c r="N1201" s="13">
        <v>174</v>
      </c>
      <c r="O1201" s="13">
        <v>174</v>
      </c>
      <c r="P1201" s="11">
        <v>12</v>
      </c>
      <c r="Q1201" s="11">
        <v>2016</v>
      </c>
      <c r="R1201" s="14">
        <v>87</v>
      </c>
      <c r="S1201" s="10" t="s">
        <v>54</v>
      </c>
      <c r="T1201" s="10" t="s">
        <v>2048</v>
      </c>
      <c r="U1201" s="13">
        <v>20.3</v>
      </c>
      <c r="V1201" s="11">
        <v>2</v>
      </c>
      <c r="W1201" s="13">
        <v>262.39999999999998</v>
      </c>
    </row>
    <row r="1202" spans="1:23" x14ac:dyDescent="0.25">
      <c r="A1202" s="9">
        <v>60397</v>
      </c>
      <c r="B1202" s="10" t="s">
        <v>2526</v>
      </c>
      <c r="C1202" s="9">
        <v>60672</v>
      </c>
      <c r="D1202" s="10" t="s">
        <v>2527</v>
      </c>
      <c r="E1202" s="11" t="s">
        <v>822</v>
      </c>
      <c r="F1202" s="10" t="s">
        <v>1327</v>
      </c>
      <c r="G1202" s="12" t="s">
        <v>237</v>
      </c>
      <c r="H1202" s="11" t="s">
        <v>36</v>
      </c>
      <c r="I1202" s="11" t="s">
        <v>30</v>
      </c>
      <c r="J1202" s="11" t="s">
        <v>31</v>
      </c>
      <c r="K1202" s="11" t="s">
        <v>53</v>
      </c>
      <c r="L1202" s="11">
        <v>2</v>
      </c>
      <c r="M1202" s="13">
        <v>200.9</v>
      </c>
      <c r="N1202" s="13">
        <v>195.8</v>
      </c>
      <c r="O1202" s="13">
        <v>195.8</v>
      </c>
      <c r="P1202" s="11">
        <v>12</v>
      </c>
      <c r="Q1202" s="11">
        <v>2016</v>
      </c>
      <c r="R1202" s="14">
        <v>97</v>
      </c>
      <c r="S1202" s="10" t="s">
        <v>45</v>
      </c>
      <c r="T1202" s="10" t="s">
        <v>2322</v>
      </c>
      <c r="U1202" s="13">
        <v>18</v>
      </c>
      <c r="V1202" s="11">
        <v>2</v>
      </c>
      <c r="W1202" s="13">
        <v>301</v>
      </c>
    </row>
    <row r="1203" spans="1:23" x14ac:dyDescent="0.25">
      <c r="A1203" s="9">
        <v>60406</v>
      </c>
      <c r="B1203" s="10" t="s">
        <v>2528</v>
      </c>
      <c r="C1203" s="9">
        <v>60687</v>
      </c>
      <c r="D1203" s="10" t="s">
        <v>2528</v>
      </c>
      <c r="E1203" s="11" t="s">
        <v>407</v>
      </c>
      <c r="F1203" s="10" t="s">
        <v>2307</v>
      </c>
      <c r="G1203" s="12" t="s">
        <v>128</v>
      </c>
      <c r="H1203" s="11" t="s">
        <v>36</v>
      </c>
      <c r="I1203" s="11" t="s">
        <v>30</v>
      </c>
      <c r="J1203" s="11" t="s">
        <v>31</v>
      </c>
      <c r="K1203" s="11" t="s">
        <v>53</v>
      </c>
      <c r="L1203" s="11">
        <v>2</v>
      </c>
      <c r="M1203" s="13">
        <v>200</v>
      </c>
      <c r="N1203" s="13">
        <v>200</v>
      </c>
      <c r="O1203" s="13">
        <v>200</v>
      </c>
      <c r="P1203" s="11">
        <v>12</v>
      </c>
      <c r="Q1203" s="11">
        <v>2016</v>
      </c>
      <c r="R1203" s="14">
        <v>100</v>
      </c>
      <c r="S1203" s="10" t="s">
        <v>54</v>
      </c>
      <c r="T1203" s="10" t="s">
        <v>1263</v>
      </c>
      <c r="U1203" s="13">
        <v>15</v>
      </c>
      <c r="V1203" s="11">
        <v>3</v>
      </c>
      <c r="W1203" s="13">
        <v>262</v>
      </c>
    </row>
    <row r="1204" spans="1:23" x14ac:dyDescent="0.25">
      <c r="A1204" s="9">
        <v>60407</v>
      </c>
      <c r="B1204" s="10" t="s">
        <v>2529</v>
      </c>
      <c r="C1204" s="9">
        <v>60688</v>
      </c>
      <c r="D1204" s="10" t="s">
        <v>2529</v>
      </c>
      <c r="E1204" s="11" t="s">
        <v>407</v>
      </c>
      <c r="F1204" s="10" t="s">
        <v>2307</v>
      </c>
      <c r="G1204" s="12" t="s">
        <v>128</v>
      </c>
      <c r="H1204" s="11" t="s">
        <v>36</v>
      </c>
      <c r="I1204" s="11" t="s">
        <v>30</v>
      </c>
      <c r="J1204" s="11" t="s">
        <v>31</v>
      </c>
      <c r="K1204" s="11" t="s">
        <v>53</v>
      </c>
      <c r="L1204" s="11">
        <v>2</v>
      </c>
      <c r="M1204" s="13">
        <v>200</v>
      </c>
      <c r="N1204" s="13">
        <v>200</v>
      </c>
      <c r="O1204" s="13">
        <v>200</v>
      </c>
      <c r="P1204" s="11">
        <v>3</v>
      </c>
      <c r="Q1204" s="11">
        <v>2017</v>
      </c>
      <c r="R1204" s="14">
        <v>100</v>
      </c>
      <c r="S1204" s="10" t="s">
        <v>54</v>
      </c>
      <c r="T1204" s="10" t="s">
        <v>2048</v>
      </c>
      <c r="U1204" s="13">
        <v>22</v>
      </c>
      <c r="V1204" s="11">
        <v>2</v>
      </c>
      <c r="W1204" s="13">
        <v>328</v>
      </c>
    </row>
    <row r="1205" spans="1:23" x14ac:dyDescent="0.25">
      <c r="A1205" s="9">
        <v>22500</v>
      </c>
      <c r="B1205" s="10" t="s">
        <v>1061</v>
      </c>
      <c r="C1205" s="9">
        <v>60689</v>
      </c>
      <c r="D1205" s="10" t="s">
        <v>2530</v>
      </c>
      <c r="E1205" s="11" t="s">
        <v>407</v>
      </c>
      <c r="F1205" s="10" t="s">
        <v>669</v>
      </c>
      <c r="G1205" s="12" t="s">
        <v>128</v>
      </c>
      <c r="H1205" s="11" t="s">
        <v>36</v>
      </c>
      <c r="I1205" s="11" t="s">
        <v>30</v>
      </c>
      <c r="J1205" s="11" t="s">
        <v>31</v>
      </c>
      <c r="K1205" s="11" t="s">
        <v>32</v>
      </c>
      <c r="L1205" s="11">
        <v>1</v>
      </c>
      <c r="M1205" s="13">
        <v>280.60000000000002</v>
      </c>
      <c r="N1205" s="13">
        <v>280.60000000000002</v>
      </c>
      <c r="O1205" s="13">
        <v>280.60000000000002</v>
      </c>
      <c r="P1205" s="11">
        <v>3</v>
      </c>
      <c r="Q1205" s="11">
        <v>2017</v>
      </c>
      <c r="R1205" s="14">
        <v>122</v>
      </c>
      <c r="S1205" s="10" t="s">
        <v>172</v>
      </c>
      <c r="T1205" s="10" t="s">
        <v>1344</v>
      </c>
      <c r="U1205" s="13">
        <v>19</v>
      </c>
      <c r="V1205" s="11">
        <v>2</v>
      </c>
      <c r="W1205" s="13">
        <v>262.5</v>
      </c>
    </row>
    <row r="1206" spans="1:23" x14ac:dyDescent="0.25">
      <c r="A1206" s="9">
        <v>60430</v>
      </c>
      <c r="B1206" s="10" t="s">
        <v>2531</v>
      </c>
      <c r="C1206" s="9">
        <v>60700</v>
      </c>
      <c r="D1206" s="10" t="s">
        <v>2531</v>
      </c>
      <c r="E1206" s="11" t="s">
        <v>2532</v>
      </c>
      <c r="F1206" s="10" t="s">
        <v>2533</v>
      </c>
      <c r="G1206" s="12" t="s">
        <v>2534</v>
      </c>
      <c r="H1206" s="11" t="s">
        <v>36</v>
      </c>
      <c r="I1206" s="11" t="s">
        <v>30</v>
      </c>
      <c r="J1206" s="11" t="s">
        <v>31</v>
      </c>
      <c r="K1206" s="11" t="s">
        <v>53</v>
      </c>
      <c r="L1206" s="11">
        <v>2</v>
      </c>
      <c r="M1206" s="13">
        <v>5</v>
      </c>
      <c r="N1206" s="13">
        <v>1</v>
      </c>
      <c r="O1206" s="13">
        <v>2.1</v>
      </c>
      <c r="P1206" s="11">
        <v>11</v>
      </c>
      <c r="Q1206" s="11">
        <v>2015</v>
      </c>
      <c r="R1206" s="14">
        <v>2</v>
      </c>
      <c r="S1206" s="10" t="s">
        <v>45</v>
      </c>
      <c r="T1206" s="10" t="s">
        <v>1969</v>
      </c>
      <c r="U1206" s="13">
        <v>18.7</v>
      </c>
      <c r="V1206" s="11">
        <v>2</v>
      </c>
      <c r="W1206" s="13">
        <v>322</v>
      </c>
    </row>
    <row r="1207" spans="1:23" x14ac:dyDescent="0.25">
      <c r="A1207" s="9">
        <v>60515</v>
      </c>
      <c r="B1207" s="10" t="s">
        <v>2535</v>
      </c>
      <c r="C1207" s="9">
        <v>60856</v>
      </c>
      <c r="D1207" s="10" t="s">
        <v>2536</v>
      </c>
      <c r="E1207" s="11" t="s">
        <v>317</v>
      </c>
      <c r="F1207" s="10" t="s">
        <v>2537</v>
      </c>
      <c r="G1207" s="12" t="s">
        <v>2538</v>
      </c>
      <c r="H1207" s="11" t="s">
        <v>36</v>
      </c>
      <c r="I1207" s="11" t="s">
        <v>30</v>
      </c>
      <c r="J1207" s="11" t="s">
        <v>31</v>
      </c>
      <c r="K1207" s="11" t="s">
        <v>53</v>
      </c>
      <c r="L1207" s="11">
        <v>2</v>
      </c>
      <c r="M1207" s="13">
        <v>163</v>
      </c>
      <c r="N1207" s="13">
        <v>163</v>
      </c>
      <c r="O1207" s="13">
        <v>163</v>
      </c>
      <c r="P1207" s="11">
        <v>5</v>
      </c>
      <c r="Q1207" s="11">
        <v>2017</v>
      </c>
      <c r="R1207" s="14">
        <v>68</v>
      </c>
      <c r="S1207" s="10" t="s">
        <v>45</v>
      </c>
      <c r="T1207" s="10" t="s">
        <v>2186</v>
      </c>
      <c r="U1207" s="13">
        <v>19</v>
      </c>
      <c r="V1207" s="11">
        <v>2</v>
      </c>
      <c r="W1207" s="13">
        <v>262</v>
      </c>
    </row>
    <row r="1208" spans="1:23" x14ac:dyDescent="0.25">
      <c r="A1208" s="9">
        <v>60521</v>
      </c>
      <c r="B1208" s="10" t="s">
        <v>2539</v>
      </c>
      <c r="C1208" s="9">
        <v>60865</v>
      </c>
      <c r="D1208" s="10" t="s">
        <v>2539</v>
      </c>
      <c r="E1208" s="11" t="s">
        <v>137</v>
      </c>
      <c r="F1208" s="10" t="s">
        <v>1759</v>
      </c>
      <c r="G1208" s="12" t="s">
        <v>475</v>
      </c>
      <c r="H1208" s="11" t="s">
        <v>36</v>
      </c>
      <c r="I1208" s="11" t="s">
        <v>30</v>
      </c>
      <c r="J1208" s="11" t="s">
        <v>31</v>
      </c>
      <c r="K1208" s="11" t="s">
        <v>53</v>
      </c>
      <c r="L1208" s="11">
        <v>2</v>
      </c>
      <c r="M1208" s="13">
        <v>4</v>
      </c>
      <c r="N1208" s="13">
        <v>4</v>
      </c>
      <c r="O1208" s="13">
        <v>4</v>
      </c>
      <c r="P1208" s="11">
        <v>12</v>
      </c>
      <c r="Q1208" s="11">
        <v>2012</v>
      </c>
      <c r="R1208" s="14">
        <v>2</v>
      </c>
      <c r="S1208" s="10" t="s">
        <v>541</v>
      </c>
      <c r="T1208" s="10" t="s">
        <v>962</v>
      </c>
      <c r="U1208" s="13">
        <v>15.9</v>
      </c>
      <c r="V1208" s="11">
        <v>2</v>
      </c>
      <c r="W1208" s="13">
        <v>256</v>
      </c>
    </row>
    <row r="1209" spans="1:23" x14ac:dyDescent="0.25">
      <c r="A1209" s="9">
        <v>60537</v>
      </c>
      <c r="B1209" s="10" t="s">
        <v>2540</v>
      </c>
      <c r="C1209" s="9">
        <v>60883</v>
      </c>
      <c r="D1209" s="10" t="s">
        <v>2540</v>
      </c>
      <c r="E1209" s="11" t="s">
        <v>462</v>
      </c>
      <c r="F1209" s="10" t="s">
        <v>744</v>
      </c>
      <c r="G1209" s="12" t="s">
        <v>475</v>
      </c>
      <c r="H1209" s="11" t="s">
        <v>36</v>
      </c>
      <c r="I1209" s="11" t="s">
        <v>30</v>
      </c>
      <c r="J1209" s="11" t="s">
        <v>31</v>
      </c>
      <c r="K1209" s="11" t="s">
        <v>53</v>
      </c>
      <c r="L1209" s="11">
        <v>2</v>
      </c>
      <c r="M1209" s="13">
        <v>41.6</v>
      </c>
      <c r="N1209" s="13">
        <v>41.6</v>
      </c>
      <c r="O1209" s="13">
        <v>41.6</v>
      </c>
      <c r="P1209" s="11">
        <v>2</v>
      </c>
      <c r="Q1209" s="11">
        <v>2017</v>
      </c>
      <c r="R1209" s="14">
        <v>20</v>
      </c>
      <c r="S1209" s="10" t="s">
        <v>54</v>
      </c>
      <c r="T1209" s="10" t="s">
        <v>1263</v>
      </c>
      <c r="U1209" s="13">
        <v>14.8</v>
      </c>
      <c r="V1209" s="11">
        <v>3</v>
      </c>
      <c r="W1209" s="13">
        <v>331</v>
      </c>
    </row>
    <row r="1210" spans="1:23" x14ac:dyDescent="0.25">
      <c r="A1210" s="9">
        <v>60537</v>
      </c>
      <c r="B1210" s="10" t="s">
        <v>2540</v>
      </c>
      <c r="C1210" s="9">
        <v>60883</v>
      </c>
      <c r="D1210" s="10" t="s">
        <v>2540</v>
      </c>
      <c r="E1210" s="11" t="s">
        <v>462</v>
      </c>
      <c r="F1210" s="10" t="s">
        <v>744</v>
      </c>
      <c r="G1210" s="12" t="s">
        <v>1645</v>
      </c>
      <c r="H1210" s="11" t="s">
        <v>36</v>
      </c>
      <c r="I1210" s="11" t="s">
        <v>30</v>
      </c>
      <c r="J1210" s="11" t="s">
        <v>31</v>
      </c>
      <c r="K1210" s="11" t="s">
        <v>53</v>
      </c>
      <c r="L1210" s="11">
        <v>2</v>
      </c>
      <c r="M1210" s="13">
        <v>74.5</v>
      </c>
      <c r="N1210" s="13">
        <v>74.5</v>
      </c>
      <c r="O1210" s="13">
        <v>74.5</v>
      </c>
      <c r="P1210" s="11">
        <v>2</v>
      </c>
      <c r="Q1210" s="11">
        <v>2017</v>
      </c>
      <c r="R1210" s="14">
        <v>36</v>
      </c>
      <c r="S1210" s="10" t="s">
        <v>54</v>
      </c>
      <c r="T1210" s="10" t="s">
        <v>1263</v>
      </c>
      <c r="U1210" s="13">
        <v>14.8</v>
      </c>
      <c r="V1210" s="11">
        <v>3</v>
      </c>
      <c r="W1210" s="13">
        <v>331</v>
      </c>
    </row>
    <row r="1211" spans="1:23" x14ac:dyDescent="0.25">
      <c r="A1211" s="9">
        <v>60537</v>
      </c>
      <c r="B1211" s="10" t="s">
        <v>2540</v>
      </c>
      <c r="C1211" s="9">
        <v>60883</v>
      </c>
      <c r="D1211" s="10" t="s">
        <v>2540</v>
      </c>
      <c r="E1211" s="11" t="s">
        <v>462</v>
      </c>
      <c r="F1211" s="10" t="s">
        <v>744</v>
      </c>
      <c r="G1211" s="12" t="s">
        <v>2541</v>
      </c>
      <c r="H1211" s="11" t="s">
        <v>36</v>
      </c>
      <c r="I1211" s="11" t="s">
        <v>30</v>
      </c>
      <c r="J1211" s="11" t="s">
        <v>31</v>
      </c>
      <c r="K1211" s="11" t="s">
        <v>53</v>
      </c>
      <c r="L1211" s="11">
        <v>2</v>
      </c>
      <c r="M1211" s="13">
        <v>32.9</v>
      </c>
      <c r="N1211" s="13">
        <v>32.9</v>
      </c>
      <c r="O1211" s="13">
        <v>32.9</v>
      </c>
      <c r="P1211" s="11">
        <v>2</v>
      </c>
      <c r="Q1211" s="11">
        <v>2017</v>
      </c>
      <c r="R1211" s="14">
        <v>16</v>
      </c>
      <c r="S1211" s="10" t="s">
        <v>54</v>
      </c>
      <c r="T1211" s="10" t="s">
        <v>1263</v>
      </c>
      <c r="U1211" s="13">
        <v>14.8</v>
      </c>
      <c r="V1211" s="11">
        <v>3</v>
      </c>
      <c r="W1211" s="13">
        <v>331</v>
      </c>
    </row>
    <row r="1212" spans="1:23" x14ac:dyDescent="0.25">
      <c r="A1212" s="9">
        <v>60542</v>
      </c>
      <c r="B1212" s="10" t="s">
        <v>2542</v>
      </c>
      <c r="C1212" s="9">
        <v>60901</v>
      </c>
      <c r="D1212" s="10" t="s">
        <v>2543</v>
      </c>
      <c r="E1212" s="11" t="s">
        <v>317</v>
      </c>
      <c r="F1212" s="10" t="s">
        <v>2017</v>
      </c>
      <c r="G1212" s="12" t="s">
        <v>2544</v>
      </c>
      <c r="H1212" s="11" t="s">
        <v>36</v>
      </c>
      <c r="I1212" s="11" t="s">
        <v>30</v>
      </c>
      <c r="J1212" s="11" t="s">
        <v>31</v>
      </c>
      <c r="K1212" s="11" t="s">
        <v>53</v>
      </c>
      <c r="L1212" s="11">
        <v>2</v>
      </c>
      <c r="M1212" s="13">
        <v>250</v>
      </c>
      <c r="N1212" s="13">
        <v>250</v>
      </c>
      <c r="O1212" s="13">
        <v>250</v>
      </c>
      <c r="P1212" s="11">
        <v>11</v>
      </c>
      <c r="Q1212" s="11">
        <v>2017</v>
      </c>
      <c r="R1212" s="14">
        <v>110</v>
      </c>
      <c r="S1212" s="10" t="s">
        <v>45</v>
      </c>
      <c r="T1212" s="10" t="s">
        <v>2545</v>
      </c>
      <c r="U1212" s="13">
        <v>16.2</v>
      </c>
      <c r="V1212" s="11">
        <v>4</v>
      </c>
      <c r="W1212" s="13">
        <v>295.3</v>
      </c>
    </row>
    <row r="1213" spans="1:23" x14ac:dyDescent="0.25">
      <c r="A1213" s="9">
        <v>60543</v>
      </c>
      <c r="B1213" s="10" t="s">
        <v>2546</v>
      </c>
      <c r="C1213" s="9">
        <v>60902</v>
      </c>
      <c r="D1213" s="10" t="s">
        <v>2547</v>
      </c>
      <c r="E1213" s="11" t="s">
        <v>317</v>
      </c>
      <c r="F1213" s="10" t="s">
        <v>530</v>
      </c>
      <c r="G1213" s="12" t="s">
        <v>2548</v>
      </c>
      <c r="H1213" s="11" t="s">
        <v>36</v>
      </c>
      <c r="I1213" s="11" t="s">
        <v>30</v>
      </c>
      <c r="J1213" s="11" t="s">
        <v>31</v>
      </c>
      <c r="K1213" s="11" t="s">
        <v>53</v>
      </c>
      <c r="L1213" s="11">
        <v>2</v>
      </c>
      <c r="M1213" s="13">
        <v>253</v>
      </c>
      <c r="N1213" s="13">
        <v>253</v>
      </c>
      <c r="O1213" s="13">
        <v>253</v>
      </c>
      <c r="P1213" s="11">
        <v>7</v>
      </c>
      <c r="Q1213" s="11">
        <v>2017</v>
      </c>
      <c r="R1213" s="14">
        <v>110</v>
      </c>
      <c r="S1213" s="10" t="s">
        <v>45</v>
      </c>
      <c r="T1213" s="10" t="s">
        <v>2071</v>
      </c>
      <c r="U1213" s="13">
        <v>15.5</v>
      </c>
      <c r="V1213" s="11">
        <v>4</v>
      </c>
      <c r="W1213" s="13">
        <v>262.5</v>
      </c>
    </row>
    <row r="1214" spans="1:23" x14ac:dyDescent="0.25">
      <c r="A1214" s="9">
        <v>60562</v>
      </c>
      <c r="B1214" s="10" t="s">
        <v>2549</v>
      </c>
      <c r="C1214" s="9">
        <v>60905</v>
      </c>
      <c r="D1214" s="10" t="s">
        <v>2549</v>
      </c>
      <c r="E1214" s="11" t="s">
        <v>480</v>
      </c>
      <c r="F1214" s="10" t="s">
        <v>1202</v>
      </c>
      <c r="G1214" s="12" t="s">
        <v>475</v>
      </c>
      <c r="H1214" s="11" t="s">
        <v>36</v>
      </c>
      <c r="I1214" s="11" t="s">
        <v>30</v>
      </c>
      <c r="J1214" s="11" t="s">
        <v>31</v>
      </c>
      <c r="K1214" s="11" t="s">
        <v>53</v>
      </c>
      <c r="L1214" s="11">
        <v>2</v>
      </c>
      <c r="M1214" s="13">
        <v>99.3</v>
      </c>
      <c r="N1214" s="13">
        <v>99.3</v>
      </c>
      <c r="O1214" s="13">
        <v>99.3</v>
      </c>
      <c r="P1214" s="11">
        <v>1</v>
      </c>
      <c r="Q1214" s="11">
        <v>2017</v>
      </c>
      <c r="R1214" s="14">
        <v>48</v>
      </c>
      <c r="S1214" s="10" t="s">
        <v>45</v>
      </c>
      <c r="T1214" s="10" t="s">
        <v>2322</v>
      </c>
      <c r="U1214" s="13">
        <v>19</v>
      </c>
      <c r="V1214" s="11">
        <v>2</v>
      </c>
      <c r="W1214" s="13">
        <v>301</v>
      </c>
    </row>
    <row r="1215" spans="1:23" x14ac:dyDescent="0.25">
      <c r="A1215" s="9">
        <v>60567</v>
      </c>
      <c r="B1215" s="10" t="s">
        <v>2550</v>
      </c>
      <c r="C1215" s="9">
        <v>60911</v>
      </c>
      <c r="D1215" s="10" t="s">
        <v>2551</v>
      </c>
      <c r="E1215" s="11" t="s">
        <v>72</v>
      </c>
      <c r="F1215" s="10" t="s">
        <v>1542</v>
      </c>
      <c r="G1215" s="12" t="s">
        <v>2552</v>
      </c>
      <c r="H1215" s="11" t="s">
        <v>36</v>
      </c>
      <c r="I1215" s="11" t="s">
        <v>30</v>
      </c>
      <c r="J1215" s="11" t="s">
        <v>31</v>
      </c>
      <c r="K1215" s="11" t="s">
        <v>53</v>
      </c>
      <c r="L1215" s="11">
        <v>2</v>
      </c>
      <c r="M1215" s="13">
        <v>1.7</v>
      </c>
      <c r="N1215" s="13">
        <v>1.7</v>
      </c>
      <c r="O1215" s="13">
        <v>1.7</v>
      </c>
      <c r="P1215" s="11">
        <v>6</v>
      </c>
      <c r="Q1215" s="11">
        <v>2016</v>
      </c>
      <c r="R1215" s="14">
        <v>1</v>
      </c>
      <c r="S1215" s="10" t="s">
        <v>45</v>
      </c>
      <c r="T1215" s="10" t="s">
        <v>1311</v>
      </c>
      <c r="U1215" s="13">
        <v>17</v>
      </c>
      <c r="V1215" s="11">
        <v>3</v>
      </c>
      <c r="W1215" s="13">
        <v>263</v>
      </c>
    </row>
    <row r="1216" spans="1:23" x14ac:dyDescent="0.25">
      <c r="A1216" s="9">
        <v>60578</v>
      </c>
      <c r="B1216" s="10" t="s">
        <v>2553</v>
      </c>
      <c r="C1216" s="9">
        <v>60931</v>
      </c>
      <c r="D1216" s="10" t="s">
        <v>2554</v>
      </c>
      <c r="E1216" s="11" t="s">
        <v>152</v>
      </c>
      <c r="F1216" s="10" t="s">
        <v>2161</v>
      </c>
      <c r="G1216" s="12" t="s">
        <v>475</v>
      </c>
      <c r="H1216" s="11" t="s">
        <v>36</v>
      </c>
      <c r="I1216" s="11" t="s">
        <v>30</v>
      </c>
      <c r="J1216" s="11" t="s">
        <v>31</v>
      </c>
      <c r="K1216" s="11" t="s">
        <v>53</v>
      </c>
      <c r="L1216" s="11">
        <v>2</v>
      </c>
      <c r="M1216" s="13">
        <v>1.7</v>
      </c>
      <c r="N1216" s="13">
        <v>1.7</v>
      </c>
      <c r="O1216" s="13">
        <v>1.7</v>
      </c>
      <c r="P1216" s="11">
        <v>12</v>
      </c>
      <c r="Q1216" s="11">
        <v>2016</v>
      </c>
      <c r="R1216" s="14">
        <v>1</v>
      </c>
      <c r="S1216" s="10" t="s">
        <v>45</v>
      </c>
      <c r="T1216" s="10" t="s">
        <v>2060</v>
      </c>
      <c r="U1216" s="13">
        <v>18</v>
      </c>
      <c r="V1216" s="11">
        <v>2</v>
      </c>
      <c r="W1216" s="13">
        <v>264</v>
      </c>
    </row>
    <row r="1217" spans="1:23" x14ac:dyDescent="0.25">
      <c r="A1217" s="9">
        <v>60577</v>
      </c>
      <c r="B1217" s="10" t="s">
        <v>2555</v>
      </c>
      <c r="C1217" s="9">
        <v>60932</v>
      </c>
      <c r="D1217" s="10" t="s">
        <v>2556</v>
      </c>
      <c r="E1217" s="11" t="s">
        <v>152</v>
      </c>
      <c r="F1217" s="10" t="s">
        <v>2557</v>
      </c>
      <c r="G1217" s="12" t="s">
        <v>475</v>
      </c>
      <c r="H1217" s="11" t="s">
        <v>36</v>
      </c>
      <c r="I1217" s="11" t="s">
        <v>30</v>
      </c>
      <c r="J1217" s="11" t="s">
        <v>31</v>
      </c>
      <c r="K1217" s="11" t="s">
        <v>53</v>
      </c>
      <c r="L1217" s="11">
        <v>2</v>
      </c>
      <c r="M1217" s="13">
        <v>6.8</v>
      </c>
      <c r="N1217" s="13">
        <v>6.8</v>
      </c>
      <c r="O1217" s="13">
        <v>6.8</v>
      </c>
      <c r="P1217" s="11">
        <v>12</v>
      </c>
      <c r="Q1217" s="11">
        <v>2015</v>
      </c>
      <c r="R1217" s="14">
        <v>4</v>
      </c>
      <c r="S1217" s="10" t="s">
        <v>45</v>
      </c>
      <c r="T1217" s="10" t="s">
        <v>2060</v>
      </c>
      <c r="U1217" s="13">
        <v>19</v>
      </c>
      <c r="V1217" s="11">
        <v>2</v>
      </c>
      <c r="W1217" s="13">
        <v>264</v>
      </c>
    </row>
    <row r="1218" spans="1:23" x14ac:dyDescent="0.25">
      <c r="A1218" s="9">
        <v>60617</v>
      </c>
      <c r="B1218" s="10" t="s">
        <v>2558</v>
      </c>
      <c r="C1218" s="9">
        <v>60983</v>
      </c>
      <c r="D1218" s="10" t="s">
        <v>2559</v>
      </c>
      <c r="E1218" s="11" t="s">
        <v>317</v>
      </c>
      <c r="F1218" s="10" t="s">
        <v>1009</v>
      </c>
      <c r="G1218" s="12" t="s">
        <v>2560</v>
      </c>
      <c r="H1218" s="11" t="s">
        <v>36</v>
      </c>
      <c r="I1218" s="11" t="s">
        <v>30</v>
      </c>
      <c r="J1218" s="11" t="s">
        <v>31</v>
      </c>
      <c r="K1218" s="11" t="s">
        <v>53</v>
      </c>
      <c r="L1218" s="11">
        <v>2</v>
      </c>
      <c r="M1218" s="13">
        <v>100.5</v>
      </c>
      <c r="N1218" s="13">
        <v>100.5</v>
      </c>
      <c r="O1218" s="13">
        <v>100.5</v>
      </c>
      <c r="P1218" s="11">
        <v>12</v>
      </c>
      <c r="Q1218" s="11">
        <v>2017</v>
      </c>
      <c r="R1218" s="14">
        <v>29</v>
      </c>
      <c r="S1218" s="10" t="s">
        <v>54</v>
      </c>
      <c r="T1218" s="10" t="s">
        <v>2067</v>
      </c>
      <c r="U1218" s="13">
        <v>19.2</v>
      </c>
      <c r="V1218" s="11">
        <v>3</v>
      </c>
      <c r="W1218" s="13">
        <v>297</v>
      </c>
    </row>
    <row r="1219" spans="1:23" x14ac:dyDescent="0.25">
      <c r="A1219" s="9">
        <v>49893</v>
      </c>
      <c r="B1219" s="10" t="s">
        <v>634</v>
      </c>
      <c r="C1219" s="9">
        <v>60987</v>
      </c>
      <c r="D1219" s="10" t="s">
        <v>2561</v>
      </c>
      <c r="E1219" s="11" t="s">
        <v>317</v>
      </c>
      <c r="F1219" s="10" t="s">
        <v>2562</v>
      </c>
      <c r="G1219" s="12" t="s">
        <v>237</v>
      </c>
      <c r="H1219" s="11" t="s">
        <v>36</v>
      </c>
      <c r="I1219" s="11" t="s">
        <v>30</v>
      </c>
      <c r="J1219" s="11" t="s">
        <v>31</v>
      </c>
      <c r="K1219" s="11" t="s">
        <v>53</v>
      </c>
      <c r="L1219" s="11">
        <v>2</v>
      </c>
      <c r="M1219" s="13">
        <v>300</v>
      </c>
      <c r="N1219" s="13">
        <v>300</v>
      </c>
      <c r="O1219" s="13">
        <v>300</v>
      </c>
      <c r="P1219" s="11">
        <v>12</v>
      </c>
      <c r="Q1219" s="11">
        <v>2017</v>
      </c>
      <c r="R1219" s="14">
        <v>120</v>
      </c>
      <c r="S1219" s="10" t="s">
        <v>45</v>
      </c>
      <c r="T1219" s="10" t="s">
        <v>2545</v>
      </c>
      <c r="U1219" s="13">
        <v>19.2</v>
      </c>
      <c r="V1219" s="11">
        <v>2</v>
      </c>
      <c r="W1219" s="13">
        <v>456</v>
      </c>
    </row>
    <row r="1220" spans="1:23" x14ac:dyDescent="0.25">
      <c r="A1220" s="9">
        <v>60634</v>
      </c>
      <c r="B1220" s="10" t="s">
        <v>2563</v>
      </c>
      <c r="C1220" s="9">
        <v>60991</v>
      </c>
      <c r="D1220" s="10" t="s">
        <v>2564</v>
      </c>
      <c r="E1220" s="11" t="s">
        <v>448</v>
      </c>
      <c r="F1220" s="10" t="s">
        <v>1781</v>
      </c>
      <c r="G1220" s="12" t="s">
        <v>2565</v>
      </c>
      <c r="H1220" s="11" t="s">
        <v>36</v>
      </c>
      <c r="I1220" s="11" t="s">
        <v>30</v>
      </c>
      <c r="J1220" s="11" t="s">
        <v>31</v>
      </c>
      <c r="K1220" s="11" t="s">
        <v>53</v>
      </c>
      <c r="L1220" s="11">
        <v>2</v>
      </c>
      <c r="M1220" s="13">
        <v>29.9</v>
      </c>
      <c r="N1220" s="13">
        <v>29.9</v>
      </c>
      <c r="O1220" s="13">
        <v>29.9</v>
      </c>
      <c r="P1220" s="11">
        <v>7</v>
      </c>
      <c r="Q1220" s="11">
        <v>2017</v>
      </c>
      <c r="R1220" s="14">
        <v>13</v>
      </c>
      <c r="S1220" s="10" t="s">
        <v>45</v>
      </c>
      <c r="T1220" s="10" t="s">
        <v>2071</v>
      </c>
      <c r="U1220" s="13">
        <v>18.8</v>
      </c>
      <c r="V1220" s="11">
        <v>2</v>
      </c>
      <c r="W1220" s="13">
        <v>80</v>
      </c>
    </row>
    <row r="1221" spans="1:23" x14ac:dyDescent="0.25">
      <c r="A1221" s="9">
        <v>60621</v>
      </c>
      <c r="B1221" s="10" t="s">
        <v>2566</v>
      </c>
      <c r="C1221" s="9">
        <v>61002</v>
      </c>
      <c r="D1221" s="10" t="s">
        <v>2566</v>
      </c>
      <c r="E1221" s="11" t="s">
        <v>1865</v>
      </c>
      <c r="F1221" s="10" t="s">
        <v>2567</v>
      </c>
      <c r="G1221" s="12" t="s">
        <v>2568</v>
      </c>
      <c r="H1221" s="11" t="s">
        <v>36</v>
      </c>
      <c r="I1221" s="11" t="s">
        <v>30</v>
      </c>
      <c r="J1221" s="11" t="s">
        <v>31</v>
      </c>
      <c r="K1221" s="11" t="s">
        <v>53</v>
      </c>
      <c r="L1221" s="11">
        <v>2</v>
      </c>
      <c r="M1221" s="13">
        <v>1.5</v>
      </c>
      <c r="N1221" s="13">
        <v>1.5</v>
      </c>
      <c r="O1221" s="13">
        <v>1.5</v>
      </c>
      <c r="P1221" s="11">
        <v>8</v>
      </c>
      <c r="Q1221" s="11">
        <v>2016</v>
      </c>
      <c r="R1221" s="14">
        <v>1</v>
      </c>
      <c r="S1221" s="10" t="s">
        <v>68</v>
      </c>
      <c r="T1221" s="10" t="s">
        <v>1981</v>
      </c>
      <c r="U1221" s="13">
        <v>15.4</v>
      </c>
      <c r="V1221" s="11">
        <v>3</v>
      </c>
      <c r="W1221" s="13">
        <v>278.8</v>
      </c>
    </row>
    <row r="1222" spans="1:23" x14ac:dyDescent="0.25">
      <c r="A1222" s="9">
        <v>60645</v>
      </c>
      <c r="B1222" s="10" t="s">
        <v>2569</v>
      </c>
      <c r="C1222" s="9">
        <v>61005</v>
      </c>
      <c r="D1222" s="10" t="s">
        <v>2570</v>
      </c>
      <c r="E1222" s="11" t="s">
        <v>588</v>
      </c>
      <c r="F1222" s="10" t="s">
        <v>2571</v>
      </c>
      <c r="G1222" s="12" t="s">
        <v>74</v>
      </c>
      <c r="H1222" s="11" t="s">
        <v>36</v>
      </c>
      <c r="I1222" s="11" t="s">
        <v>30</v>
      </c>
      <c r="J1222" s="11" t="s">
        <v>31</v>
      </c>
      <c r="K1222" s="11" t="s">
        <v>1585</v>
      </c>
      <c r="L1222" s="11">
        <v>6</v>
      </c>
      <c r="M1222" s="13">
        <v>1.5</v>
      </c>
      <c r="N1222" s="13">
        <v>1.5</v>
      </c>
      <c r="O1222" s="13">
        <v>1.5</v>
      </c>
      <c r="P1222" s="11">
        <v>10</v>
      </c>
      <c r="Q1222" s="11">
        <v>2017</v>
      </c>
      <c r="R1222" s="14">
        <v>1</v>
      </c>
      <c r="S1222" s="10" t="s">
        <v>1467</v>
      </c>
      <c r="T1222" s="10" t="s">
        <v>1586</v>
      </c>
      <c r="U1222" s="13">
        <v>13</v>
      </c>
      <c r="V1222" s="11">
        <v>3</v>
      </c>
      <c r="W1222" s="13">
        <v>262</v>
      </c>
    </row>
    <row r="1223" spans="1:23" x14ac:dyDescent="0.25">
      <c r="A1223" s="9">
        <v>60645</v>
      </c>
      <c r="B1223" s="10" t="s">
        <v>2569</v>
      </c>
      <c r="C1223" s="9">
        <v>61005</v>
      </c>
      <c r="D1223" s="10" t="s">
        <v>2570</v>
      </c>
      <c r="E1223" s="11" t="s">
        <v>588</v>
      </c>
      <c r="F1223" s="10" t="s">
        <v>2571</v>
      </c>
      <c r="G1223" s="12" t="s">
        <v>2572</v>
      </c>
      <c r="H1223" s="11" t="s">
        <v>36</v>
      </c>
      <c r="I1223" s="11" t="s">
        <v>30</v>
      </c>
      <c r="J1223" s="11" t="s">
        <v>31</v>
      </c>
      <c r="K1223" s="11" t="s">
        <v>1585</v>
      </c>
      <c r="L1223" s="11">
        <v>6</v>
      </c>
      <c r="M1223" s="13">
        <v>1.5</v>
      </c>
      <c r="N1223" s="13">
        <v>1.5</v>
      </c>
      <c r="O1223" s="13">
        <v>1.5</v>
      </c>
      <c r="P1223" s="11">
        <v>10</v>
      </c>
      <c r="Q1223" s="11">
        <v>2017</v>
      </c>
      <c r="R1223" s="14">
        <v>1</v>
      </c>
      <c r="S1223" s="10" t="s">
        <v>1467</v>
      </c>
      <c r="T1223" s="10" t="s">
        <v>1586</v>
      </c>
      <c r="U1223" s="13">
        <v>13</v>
      </c>
      <c r="V1223" s="11">
        <v>3</v>
      </c>
      <c r="W1223" s="13">
        <v>262</v>
      </c>
    </row>
    <row r="1224" spans="1:23" x14ac:dyDescent="0.25">
      <c r="A1224" s="9">
        <v>60645</v>
      </c>
      <c r="B1224" s="10" t="s">
        <v>2569</v>
      </c>
      <c r="C1224" s="9">
        <v>61005</v>
      </c>
      <c r="D1224" s="10" t="s">
        <v>2570</v>
      </c>
      <c r="E1224" s="11" t="s">
        <v>588</v>
      </c>
      <c r="F1224" s="10" t="s">
        <v>2571</v>
      </c>
      <c r="G1224" s="12" t="s">
        <v>2573</v>
      </c>
      <c r="H1224" s="11" t="s">
        <v>36</v>
      </c>
      <c r="I1224" s="11" t="s">
        <v>30</v>
      </c>
      <c r="J1224" s="11" t="s">
        <v>31</v>
      </c>
      <c r="K1224" s="11" t="s">
        <v>1585</v>
      </c>
      <c r="L1224" s="11">
        <v>6</v>
      </c>
      <c r="M1224" s="13">
        <v>1.5</v>
      </c>
      <c r="N1224" s="13">
        <v>1.5</v>
      </c>
      <c r="O1224" s="13">
        <v>1.5</v>
      </c>
      <c r="P1224" s="11">
        <v>10</v>
      </c>
      <c r="Q1224" s="11">
        <v>2017</v>
      </c>
      <c r="R1224" s="14">
        <v>1</v>
      </c>
      <c r="S1224" s="10" t="s">
        <v>1467</v>
      </c>
      <c r="T1224" s="10" t="s">
        <v>1586</v>
      </c>
      <c r="U1224" s="13">
        <v>13</v>
      </c>
      <c r="V1224" s="11">
        <v>3</v>
      </c>
      <c r="W1224" s="13">
        <v>262</v>
      </c>
    </row>
    <row r="1225" spans="1:23" x14ac:dyDescent="0.25">
      <c r="A1225" s="9">
        <v>15399</v>
      </c>
      <c r="B1225" s="10" t="s">
        <v>456</v>
      </c>
      <c r="C1225" s="9">
        <v>61039</v>
      </c>
      <c r="D1225" s="10" t="s">
        <v>2574</v>
      </c>
      <c r="E1225" s="11" t="s">
        <v>131</v>
      </c>
      <c r="F1225" s="10" t="s">
        <v>132</v>
      </c>
      <c r="G1225" s="12" t="s">
        <v>475</v>
      </c>
      <c r="H1225" s="11" t="s">
        <v>36</v>
      </c>
      <c r="I1225" s="11" t="s">
        <v>30</v>
      </c>
      <c r="J1225" s="11" t="s">
        <v>31</v>
      </c>
      <c r="K1225" s="11" t="s">
        <v>53</v>
      </c>
      <c r="L1225" s="11">
        <v>2</v>
      </c>
      <c r="M1225" s="13">
        <v>30</v>
      </c>
      <c r="N1225" s="13">
        <v>30</v>
      </c>
      <c r="O1225" s="13">
        <v>30</v>
      </c>
      <c r="P1225" s="11">
        <v>12</v>
      </c>
      <c r="Q1225" s="11">
        <v>2017</v>
      </c>
      <c r="R1225" s="14">
        <v>17</v>
      </c>
      <c r="S1225" s="10" t="s">
        <v>541</v>
      </c>
      <c r="T1225" s="10" t="s">
        <v>1608</v>
      </c>
      <c r="U1225" s="13">
        <v>12</v>
      </c>
      <c r="V1225" s="11">
        <v>2</v>
      </c>
      <c r="W1225" s="13">
        <v>240</v>
      </c>
    </row>
    <row r="1226" spans="1:23" x14ac:dyDescent="0.25">
      <c r="A1226" s="9">
        <v>15399</v>
      </c>
      <c r="B1226" s="10" t="s">
        <v>456</v>
      </c>
      <c r="C1226" s="9">
        <v>61040</v>
      </c>
      <c r="D1226" s="10" t="s">
        <v>2575</v>
      </c>
      <c r="E1226" s="11" t="s">
        <v>42</v>
      </c>
      <c r="F1226" s="10" t="s">
        <v>43</v>
      </c>
      <c r="G1226" s="12" t="s">
        <v>475</v>
      </c>
      <c r="H1226" s="11" t="s">
        <v>36</v>
      </c>
      <c r="I1226" s="11" t="s">
        <v>30</v>
      </c>
      <c r="J1226" s="11" t="s">
        <v>31</v>
      </c>
      <c r="K1226" s="11" t="s">
        <v>53</v>
      </c>
      <c r="L1226" s="11">
        <v>2</v>
      </c>
      <c r="M1226" s="13">
        <v>75</v>
      </c>
      <c r="N1226" s="13">
        <v>75</v>
      </c>
      <c r="O1226" s="13">
        <v>75</v>
      </c>
      <c r="P1226" s="11">
        <v>12</v>
      </c>
      <c r="Q1226" s="11">
        <v>2017</v>
      </c>
      <c r="R1226" s="14">
        <v>30</v>
      </c>
      <c r="S1226" s="10" t="s">
        <v>541</v>
      </c>
      <c r="T1226" s="10" t="s">
        <v>1608</v>
      </c>
      <c r="U1226" s="13">
        <v>16</v>
      </c>
      <c r="V1226" s="11">
        <v>2</v>
      </c>
      <c r="W1226" s="13">
        <v>240</v>
      </c>
    </row>
    <row r="1227" spans="1:23" x14ac:dyDescent="0.25">
      <c r="A1227" s="9">
        <v>61275</v>
      </c>
      <c r="B1227" s="10" t="s">
        <v>2576</v>
      </c>
      <c r="C1227" s="9">
        <v>61056</v>
      </c>
      <c r="D1227" s="10" t="s">
        <v>2577</v>
      </c>
      <c r="E1227" s="11" t="s">
        <v>152</v>
      </c>
      <c r="F1227" s="10" t="s">
        <v>2578</v>
      </c>
      <c r="G1227" s="12" t="s">
        <v>2579</v>
      </c>
      <c r="H1227" s="11" t="s">
        <v>36</v>
      </c>
      <c r="I1227" s="11" t="s">
        <v>30</v>
      </c>
      <c r="J1227" s="11" t="s">
        <v>31</v>
      </c>
      <c r="K1227" s="11" t="s">
        <v>53</v>
      </c>
      <c r="L1227" s="11">
        <v>2</v>
      </c>
      <c r="M1227" s="13">
        <v>1.7</v>
      </c>
      <c r="N1227" s="13">
        <v>1.7</v>
      </c>
      <c r="O1227" s="13">
        <v>1.7</v>
      </c>
      <c r="P1227" s="11">
        <v>12</v>
      </c>
      <c r="Q1227" s="11">
        <v>2017</v>
      </c>
      <c r="R1227" s="14">
        <v>1</v>
      </c>
      <c r="S1227" s="10" t="s">
        <v>45</v>
      </c>
      <c r="T1227" s="10" t="s">
        <v>2060</v>
      </c>
      <c r="U1227" s="13">
        <v>18.8</v>
      </c>
      <c r="V1227" s="11">
        <v>2</v>
      </c>
      <c r="W1227" s="13">
        <v>262.5</v>
      </c>
    </row>
    <row r="1228" spans="1:23" x14ac:dyDescent="0.25">
      <c r="A1228" s="9">
        <v>60690</v>
      </c>
      <c r="B1228" s="10" t="s">
        <v>2580</v>
      </c>
      <c r="C1228" s="9">
        <v>61066</v>
      </c>
      <c r="D1228" s="10" t="s">
        <v>2581</v>
      </c>
      <c r="E1228" s="11" t="s">
        <v>144</v>
      </c>
      <c r="F1228" s="10" t="s">
        <v>2582</v>
      </c>
      <c r="G1228" s="12" t="s">
        <v>467</v>
      </c>
      <c r="H1228" s="11" t="s">
        <v>36</v>
      </c>
      <c r="I1228" s="11" t="s">
        <v>30</v>
      </c>
      <c r="J1228" s="11" t="s">
        <v>31</v>
      </c>
      <c r="K1228" s="11" t="s">
        <v>53</v>
      </c>
      <c r="L1228" s="11">
        <v>2</v>
      </c>
      <c r="M1228" s="13">
        <v>1.9</v>
      </c>
      <c r="N1228" s="13">
        <v>1.9</v>
      </c>
      <c r="O1228" s="13">
        <v>1.9</v>
      </c>
      <c r="P1228" s="11">
        <v>12</v>
      </c>
      <c r="Q1228" s="11">
        <v>2017</v>
      </c>
      <c r="R1228" s="14">
        <v>1</v>
      </c>
      <c r="S1228" s="10" t="s">
        <v>45</v>
      </c>
      <c r="T1228" s="10" t="s">
        <v>2018</v>
      </c>
      <c r="U1228" s="13">
        <v>15.8</v>
      </c>
      <c r="V1228" s="11">
        <v>3</v>
      </c>
      <c r="W1228" s="13">
        <v>262</v>
      </c>
    </row>
    <row r="1229" spans="1:23" x14ac:dyDescent="0.25">
      <c r="A1229" s="9">
        <v>60690</v>
      </c>
      <c r="B1229" s="10" t="s">
        <v>2580</v>
      </c>
      <c r="C1229" s="9">
        <v>61067</v>
      </c>
      <c r="D1229" s="10" t="s">
        <v>2583</v>
      </c>
      <c r="E1229" s="11" t="s">
        <v>144</v>
      </c>
      <c r="F1229" s="10" t="s">
        <v>2293</v>
      </c>
      <c r="G1229" s="12" t="s">
        <v>467</v>
      </c>
      <c r="H1229" s="11" t="s">
        <v>36</v>
      </c>
      <c r="I1229" s="11" t="s">
        <v>30</v>
      </c>
      <c r="J1229" s="11" t="s">
        <v>31</v>
      </c>
      <c r="K1229" s="11" t="s">
        <v>53</v>
      </c>
      <c r="L1229" s="11">
        <v>2</v>
      </c>
      <c r="M1229" s="13">
        <v>1.9</v>
      </c>
      <c r="N1229" s="13">
        <v>1.9</v>
      </c>
      <c r="O1229" s="13">
        <v>1.9</v>
      </c>
      <c r="P1229" s="11">
        <v>9</v>
      </c>
      <c r="Q1229" s="11">
        <v>2017</v>
      </c>
      <c r="R1229" s="14">
        <v>1</v>
      </c>
      <c r="S1229" s="10" t="s">
        <v>45</v>
      </c>
      <c r="T1229" s="10" t="s">
        <v>2018</v>
      </c>
      <c r="U1229" s="13">
        <v>13.2</v>
      </c>
      <c r="V1229" s="11">
        <v>4</v>
      </c>
      <c r="W1229" s="13">
        <v>262</v>
      </c>
    </row>
    <row r="1230" spans="1:23" x14ac:dyDescent="0.25">
      <c r="A1230" s="9">
        <v>12341</v>
      </c>
      <c r="B1230" s="10" t="s">
        <v>592</v>
      </c>
      <c r="C1230" s="9">
        <v>61079</v>
      </c>
      <c r="D1230" s="10" t="s">
        <v>2584</v>
      </c>
      <c r="E1230" s="11" t="s">
        <v>72</v>
      </c>
      <c r="F1230" s="10" t="s">
        <v>1392</v>
      </c>
      <c r="G1230" s="12" t="s">
        <v>128</v>
      </c>
      <c r="H1230" s="11" t="s">
        <v>36</v>
      </c>
      <c r="I1230" s="11" t="s">
        <v>30</v>
      </c>
      <c r="J1230" s="11" t="s">
        <v>31</v>
      </c>
      <c r="K1230" s="11" t="s">
        <v>32</v>
      </c>
      <c r="L1230" s="11">
        <v>1</v>
      </c>
      <c r="M1230" s="13">
        <v>170</v>
      </c>
      <c r="N1230" s="13">
        <v>170</v>
      </c>
      <c r="O1230" s="13">
        <v>170</v>
      </c>
      <c r="P1230" s="11">
        <v>12</v>
      </c>
      <c r="Q1230" s="11">
        <v>2017</v>
      </c>
      <c r="R1230" s="14">
        <v>85</v>
      </c>
      <c r="S1230" s="10" t="s">
        <v>54</v>
      </c>
      <c r="T1230" s="10" t="s">
        <v>1263</v>
      </c>
      <c r="U1230" s="13">
        <v>19.3</v>
      </c>
      <c r="V1230" s="11">
        <v>3</v>
      </c>
      <c r="W1230" s="13">
        <v>312</v>
      </c>
    </row>
    <row r="1231" spans="1:23" x14ac:dyDescent="0.25">
      <c r="A1231" s="9">
        <v>60859</v>
      </c>
      <c r="B1231" s="10" t="s">
        <v>2585</v>
      </c>
      <c r="C1231" s="9">
        <v>61221</v>
      </c>
      <c r="D1231" s="10" t="s">
        <v>2586</v>
      </c>
      <c r="E1231" s="11" t="s">
        <v>510</v>
      </c>
      <c r="F1231" s="10" t="s">
        <v>1592</v>
      </c>
      <c r="G1231" s="12" t="s">
        <v>475</v>
      </c>
      <c r="H1231" s="11" t="s">
        <v>36</v>
      </c>
      <c r="I1231" s="11" t="s">
        <v>30</v>
      </c>
      <c r="J1231" s="11" t="s">
        <v>31</v>
      </c>
      <c r="K1231" s="11" t="s">
        <v>53</v>
      </c>
      <c r="L1231" s="11">
        <v>2</v>
      </c>
      <c r="M1231" s="13">
        <v>99.1</v>
      </c>
      <c r="N1231" s="13">
        <v>99.1</v>
      </c>
      <c r="O1231" s="13">
        <v>99.1</v>
      </c>
      <c r="P1231" s="11">
        <v>7</v>
      </c>
      <c r="Q1231" s="11">
        <v>2017</v>
      </c>
      <c r="R1231" s="14">
        <v>48</v>
      </c>
      <c r="S1231" s="10" t="s">
        <v>541</v>
      </c>
      <c r="T1231" s="10" t="s">
        <v>1608</v>
      </c>
      <c r="U1231" s="13">
        <v>19.5</v>
      </c>
      <c r="V1231" s="11">
        <v>1</v>
      </c>
      <c r="W1231" s="13">
        <v>93</v>
      </c>
    </row>
    <row r="1232" spans="1:23" x14ac:dyDescent="0.25">
      <c r="A1232" s="9">
        <v>60811</v>
      </c>
      <c r="B1232" s="10" t="s">
        <v>2587</v>
      </c>
      <c r="C1232" s="9">
        <v>61222</v>
      </c>
      <c r="D1232" s="10" t="s">
        <v>2588</v>
      </c>
      <c r="E1232" s="11" t="s">
        <v>144</v>
      </c>
      <c r="F1232" s="10" t="s">
        <v>608</v>
      </c>
      <c r="G1232" s="12" t="s">
        <v>128</v>
      </c>
      <c r="H1232" s="11" t="s">
        <v>36</v>
      </c>
      <c r="I1232" s="11" t="s">
        <v>30</v>
      </c>
      <c r="J1232" s="11" t="s">
        <v>31</v>
      </c>
      <c r="K1232" s="11" t="s">
        <v>53</v>
      </c>
      <c r="L1232" s="11">
        <v>2</v>
      </c>
      <c r="M1232" s="13">
        <v>46</v>
      </c>
      <c r="N1232" s="13">
        <v>46</v>
      </c>
      <c r="O1232" s="13">
        <v>46</v>
      </c>
      <c r="P1232" s="11">
        <v>11</v>
      </c>
      <c r="Q1232" s="11">
        <v>2017</v>
      </c>
      <c r="R1232" s="14">
        <v>20</v>
      </c>
      <c r="S1232" s="10" t="s">
        <v>45</v>
      </c>
      <c r="T1232" s="10" t="s">
        <v>2457</v>
      </c>
      <c r="U1232" s="13">
        <v>18</v>
      </c>
      <c r="V1232" s="11">
        <v>3</v>
      </c>
      <c r="W1232" s="13">
        <v>295</v>
      </c>
    </row>
    <row r="1233" spans="1:23" x14ac:dyDescent="0.25">
      <c r="A1233" s="9">
        <v>57170</v>
      </c>
      <c r="B1233" s="10" t="s">
        <v>290</v>
      </c>
      <c r="C1233" s="9">
        <v>61261</v>
      </c>
      <c r="D1233" s="10" t="s">
        <v>2589</v>
      </c>
      <c r="E1233" s="11" t="s">
        <v>510</v>
      </c>
      <c r="F1233" s="10" t="s">
        <v>1936</v>
      </c>
      <c r="G1233" s="12" t="s">
        <v>2590</v>
      </c>
      <c r="H1233" s="11" t="s">
        <v>36</v>
      </c>
      <c r="I1233" s="11" t="s">
        <v>30</v>
      </c>
      <c r="J1233" s="11" t="s">
        <v>31</v>
      </c>
      <c r="K1233" s="11" t="s">
        <v>53</v>
      </c>
      <c r="L1233" s="11">
        <v>2</v>
      </c>
      <c r="M1233" s="13">
        <v>154.5</v>
      </c>
      <c r="N1233" s="13">
        <v>154.5</v>
      </c>
      <c r="O1233" s="13">
        <v>154.5</v>
      </c>
      <c r="P1233" s="11">
        <v>12</v>
      </c>
      <c r="Q1233" s="11">
        <v>2017</v>
      </c>
      <c r="R1233" s="14">
        <v>60</v>
      </c>
      <c r="S1233" s="10" t="s">
        <v>172</v>
      </c>
      <c r="T1233" s="10" t="s">
        <v>1344</v>
      </c>
      <c r="U1233" s="13">
        <v>19</v>
      </c>
      <c r="V1233" s="11">
        <v>2</v>
      </c>
      <c r="W1233" s="13">
        <v>278</v>
      </c>
    </row>
    <row r="1234" spans="1:23" x14ac:dyDescent="0.25">
      <c r="A1234" s="9">
        <v>60944</v>
      </c>
      <c r="B1234" s="10" t="s">
        <v>2591</v>
      </c>
      <c r="C1234" s="9">
        <v>61303</v>
      </c>
      <c r="D1234" s="10" t="s">
        <v>2592</v>
      </c>
      <c r="E1234" s="11" t="s">
        <v>980</v>
      </c>
      <c r="F1234" s="10" t="s">
        <v>2593</v>
      </c>
      <c r="G1234" s="12" t="s">
        <v>2594</v>
      </c>
      <c r="H1234" s="11" t="s">
        <v>36</v>
      </c>
      <c r="I1234" s="11" t="s">
        <v>30</v>
      </c>
      <c r="J1234" s="11" t="s">
        <v>31</v>
      </c>
      <c r="K1234" s="11" t="s">
        <v>53</v>
      </c>
      <c r="L1234" s="11">
        <v>2</v>
      </c>
      <c r="M1234" s="13">
        <v>119.7</v>
      </c>
      <c r="N1234" s="13">
        <v>119.7</v>
      </c>
      <c r="O1234" s="13">
        <v>119.7</v>
      </c>
      <c r="P1234" s="11">
        <v>12</v>
      </c>
      <c r="Q1234" s="11">
        <v>2017</v>
      </c>
      <c r="R1234" s="14">
        <v>56</v>
      </c>
      <c r="S1234" s="10" t="s">
        <v>45</v>
      </c>
      <c r="T1234" s="10" t="s">
        <v>2322</v>
      </c>
      <c r="U1234" s="13">
        <v>18</v>
      </c>
      <c r="V1234" s="11">
        <v>2</v>
      </c>
      <c r="W1234" s="13">
        <v>301</v>
      </c>
    </row>
    <row r="1235" spans="1:23" x14ac:dyDescent="0.25">
      <c r="A1235" s="9">
        <v>60969</v>
      </c>
      <c r="B1235" s="10" t="s">
        <v>2595</v>
      </c>
      <c r="C1235" s="9">
        <v>61330</v>
      </c>
      <c r="D1235" s="10" t="s">
        <v>2596</v>
      </c>
      <c r="E1235" s="11" t="s">
        <v>588</v>
      </c>
      <c r="F1235" s="10" t="s">
        <v>1528</v>
      </c>
      <c r="G1235" s="12" t="s">
        <v>475</v>
      </c>
      <c r="H1235" s="11" t="s">
        <v>36</v>
      </c>
      <c r="I1235" s="11" t="s">
        <v>30</v>
      </c>
      <c r="J1235" s="11" t="s">
        <v>31</v>
      </c>
      <c r="K1235" s="11" t="s">
        <v>53</v>
      </c>
      <c r="L1235" s="11">
        <v>2</v>
      </c>
      <c r="M1235" s="13">
        <v>66</v>
      </c>
      <c r="N1235" s="13">
        <v>66</v>
      </c>
      <c r="O1235" s="13">
        <v>66</v>
      </c>
      <c r="P1235" s="11">
        <v>12</v>
      </c>
      <c r="Q1235" s="11">
        <v>2017</v>
      </c>
      <c r="R1235" s="14">
        <v>30</v>
      </c>
      <c r="S1235" s="10" t="s">
        <v>54</v>
      </c>
      <c r="T1235" s="10" t="s">
        <v>1263</v>
      </c>
      <c r="U1235" s="13">
        <v>14.5</v>
      </c>
      <c r="V1235" s="11">
        <v>4</v>
      </c>
      <c r="W1235" s="13">
        <v>312</v>
      </c>
    </row>
    <row r="1236" spans="1:23" x14ac:dyDescent="0.25">
      <c r="A1236" s="9">
        <v>57170</v>
      </c>
      <c r="B1236" s="10" t="s">
        <v>290</v>
      </c>
      <c r="C1236" s="9">
        <v>61357</v>
      </c>
      <c r="D1236" s="10" t="s">
        <v>2597</v>
      </c>
      <c r="E1236" s="11" t="s">
        <v>78</v>
      </c>
      <c r="F1236" s="10" t="s">
        <v>328</v>
      </c>
      <c r="G1236" s="12" t="s">
        <v>2598</v>
      </c>
      <c r="H1236" s="11" t="s">
        <v>36</v>
      </c>
      <c r="I1236" s="11" t="s">
        <v>30</v>
      </c>
      <c r="J1236" s="11" t="s">
        <v>31</v>
      </c>
      <c r="K1236" s="11" t="s">
        <v>53</v>
      </c>
      <c r="L1236" s="11">
        <v>2</v>
      </c>
      <c r="M1236" s="13">
        <v>200</v>
      </c>
      <c r="N1236" s="13">
        <v>200</v>
      </c>
      <c r="O1236" s="13">
        <v>200</v>
      </c>
      <c r="P1236" s="11">
        <v>12</v>
      </c>
      <c r="Q1236" s="11">
        <v>2017</v>
      </c>
      <c r="R1236" s="14">
        <v>100</v>
      </c>
      <c r="S1236" s="10" t="s">
        <v>54</v>
      </c>
      <c r="T1236" s="10" t="s">
        <v>1263</v>
      </c>
      <c r="U1236" s="13">
        <v>17.899999999999999</v>
      </c>
      <c r="V1236" s="11">
        <v>2</v>
      </c>
      <c r="W1236" s="13">
        <v>262</v>
      </c>
    </row>
    <row r="1237" spans="1:23" x14ac:dyDescent="0.25">
      <c r="A1237" s="9">
        <v>61042</v>
      </c>
      <c r="B1237" s="10" t="s">
        <v>2599</v>
      </c>
      <c r="C1237" s="9">
        <v>61407</v>
      </c>
      <c r="D1237" s="10" t="s">
        <v>2600</v>
      </c>
      <c r="E1237" s="11" t="s">
        <v>152</v>
      </c>
      <c r="F1237" s="10" t="s">
        <v>2120</v>
      </c>
      <c r="G1237" s="12" t="s">
        <v>2601</v>
      </c>
      <c r="H1237" s="11" t="s">
        <v>36</v>
      </c>
      <c r="I1237" s="11" t="s">
        <v>30</v>
      </c>
      <c r="J1237" s="11" t="s">
        <v>31</v>
      </c>
      <c r="K1237" s="11" t="s">
        <v>53</v>
      </c>
      <c r="L1237" s="11">
        <v>2</v>
      </c>
      <c r="M1237" s="13">
        <v>89.7</v>
      </c>
      <c r="N1237" s="13">
        <v>89.7</v>
      </c>
      <c r="O1237" s="13">
        <v>89.7</v>
      </c>
      <c r="P1237" s="11">
        <v>11</v>
      </c>
      <c r="Q1237" s="11">
        <v>2017</v>
      </c>
      <c r="R1237" s="14">
        <v>40</v>
      </c>
      <c r="S1237" s="10" t="s">
        <v>45</v>
      </c>
      <c r="T1237" s="10" t="s">
        <v>2457</v>
      </c>
      <c r="U1237" s="13">
        <v>19</v>
      </c>
      <c r="V1237" s="11">
        <v>2</v>
      </c>
      <c r="W1237" s="13">
        <v>295</v>
      </c>
    </row>
    <row r="1238" spans="1:23" x14ac:dyDescent="0.25">
      <c r="A1238" s="9">
        <v>61149</v>
      </c>
      <c r="B1238" s="10" t="s">
        <v>2602</v>
      </c>
      <c r="C1238" s="9">
        <v>61540</v>
      </c>
      <c r="D1238" s="10" t="s">
        <v>2603</v>
      </c>
      <c r="E1238" s="11" t="s">
        <v>407</v>
      </c>
      <c r="F1238" s="10" t="s">
        <v>2086</v>
      </c>
      <c r="G1238" s="12" t="s">
        <v>1366</v>
      </c>
      <c r="H1238" s="11" t="s">
        <v>36</v>
      </c>
      <c r="I1238" s="11" t="s">
        <v>30</v>
      </c>
      <c r="J1238" s="11" t="s">
        <v>31</v>
      </c>
      <c r="K1238" s="11" t="s">
        <v>1249</v>
      </c>
      <c r="L1238" s="11">
        <v>4</v>
      </c>
      <c r="M1238" s="13">
        <v>2</v>
      </c>
      <c r="N1238" s="13">
        <v>2</v>
      </c>
      <c r="O1238" s="13">
        <v>2</v>
      </c>
      <c r="P1238" s="11">
        <v>11</v>
      </c>
      <c r="Q1238" s="11">
        <v>2013</v>
      </c>
      <c r="R1238" s="14">
        <v>1</v>
      </c>
      <c r="S1238" s="10" t="s">
        <v>2604</v>
      </c>
      <c r="T1238" s="10" t="s">
        <v>2048</v>
      </c>
      <c r="U1238" s="13">
        <v>18.600000000000001</v>
      </c>
      <c r="V1238" s="11">
        <v>2</v>
      </c>
      <c r="W1238" s="13">
        <v>262.5</v>
      </c>
    </row>
    <row r="1239" spans="1:23" x14ac:dyDescent="0.25">
      <c r="A1239" s="9">
        <v>61149</v>
      </c>
      <c r="B1239" s="10" t="s">
        <v>2602</v>
      </c>
      <c r="C1239" s="9">
        <v>61540</v>
      </c>
      <c r="D1239" s="10" t="s">
        <v>2603</v>
      </c>
      <c r="E1239" s="11" t="s">
        <v>407</v>
      </c>
      <c r="F1239" s="10" t="s">
        <v>2086</v>
      </c>
      <c r="G1239" s="12" t="s">
        <v>1430</v>
      </c>
      <c r="H1239" s="11" t="s">
        <v>36</v>
      </c>
      <c r="I1239" s="11" t="s">
        <v>30</v>
      </c>
      <c r="J1239" s="11" t="s">
        <v>31</v>
      </c>
      <c r="K1239" s="11" t="s">
        <v>1249</v>
      </c>
      <c r="L1239" s="11">
        <v>4</v>
      </c>
      <c r="M1239" s="13">
        <v>2</v>
      </c>
      <c r="N1239" s="13">
        <v>2</v>
      </c>
      <c r="O1239" s="13">
        <v>2</v>
      </c>
      <c r="P1239" s="11">
        <v>11</v>
      </c>
      <c r="Q1239" s="11">
        <v>2013</v>
      </c>
      <c r="R1239" s="14">
        <v>1</v>
      </c>
      <c r="S1239" s="10" t="s">
        <v>2604</v>
      </c>
      <c r="T1239" s="10" t="s">
        <v>2048</v>
      </c>
      <c r="U1239" s="13">
        <v>18.600000000000001</v>
      </c>
      <c r="V1239" s="11">
        <v>2</v>
      </c>
      <c r="W1239" s="13">
        <v>262.5</v>
      </c>
    </row>
    <row r="1240" spans="1:23" x14ac:dyDescent="0.25">
      <c r="A1240" s="9">
        <v>61188</v>
      </c>
      <c r="B1240" s="10" t="s">
        <v>2605</v>
      </c>
      <c r="C1240" s="9">
        <v>61589</v>
      </c>
      <c r="D1240" s="10" t="s">
        <v>2606</v>
      </c>
      <c r="E1240" s="11" t="s">
        <v>317</v>
      </c>
      <c r="F1240" s="10" t="s">
        <v>2537</v>
      </c>
      <c r="G1240" s="12" t="s">
        <v>2607</v>
      </c>
      <c r="H1240" s="11" t="s">
        <v>36</v>
      </c>
      <c r="I1240" s="11" t="s">
        <v>30</v>
      </c>
      <c r="J1240" s="11" t="s">
        <v>31</v>
      </c>
      <c r="K1240" s="11" t="s">
        <v>1249</v>
      </c>
      <c r="L1240" s="11">
        <v>4</v>
      </c>
      <c r="M1240" s="13">
        <v>0.1</v>
      </c>
      <c r="N1240" s="13">
        <v>0.1</v>
      </c>
      <c r="O1240" s="13">
        <v>0.1</v>
      </c>
      <c r="P1240" s="11">
        <v>1</v>
      </c>
      <c r="Q1240" s="11">
        <v>2016</v>
      </c>
      <c r="R1240" s="14">
        <v>1</v>
      </c>
      <c r="S1240" s="10" t="s">
        <v>227</v>
      </c>
      <c r="T1240" s="10" t="s">
        <v>228</v>
      </c>
      <c r="U1240" s="13">
        <v>19</v>
      </c>
      <c r="V1240" s="11">
        <v>2</v>
      </c>
      <c r="W1240" s="13">
        <v>120</v>
      </c>
    </row>
    <row r="1241" spans="1:23" x14ac:dyDescent="0.25">
      <c r="A1241" s="9">
        <v>61254</v>
      </c>
      <c r="B1241" s="10" t="s">
        <v>2608</v>
      </c>
      <c r="C1241" s="9">
        <v>61644</v>
      </c>
      <c r="D1241" s="10" t="s">
        <v>2609</v>
      </c>
      <c r="E1241" s="11" t="s">
        <v>72</v>
      </c>
      <c r="F1241" s="10" t="s">
        <v>591</v>
      </c>
      <c r="G1241" s="12" t="s">
        <v>2610</v>
      </c>
      <c r="H1241" s="11" t="s">
        <v>36</v>
      </c>
      <c r="I1241" s="11" t="s">
        <v>30</v>
      </c>
      <c r="J1241" s="11" t="s">
        <v>31</v>
      </c>
      <c r="K1241" s="11" t="s">
        <v>53</v>
      </c>
      <c r="L1241" s="11">
        <v>2</v>
      </c>
      <c r="M1241" s="13">
        <v>1.8</v>
      </c>
      <c r="N1241" s="13">
        <v>1.8</v>
      </c>
      <c r="O1241" s="13">
        <v>1.8</v>
      </c>
      <c r="P1241" s="11">
        <v>2</v>
      </c>
      <c r="Q1241" s="11">
        <v>2017</v>
      </c>
      <c r="R1241" s="14">
        <v>1</v>
      </c>
      <c r="S1241" s="10" t="s">
        <v>45</v>
      </c>
      <c r="T1241" s="10" t="s">
        <v>1015</v>
      </c>
      <c r="U1241" s="13">
        <v>17.399999999999999</v>
      </c>
      <c r="V1241" s="11">
        <v>3</v>
      </c>
      <c r="W1241" s="13">
        <v>263</v>
      </c>
    </row>
    <row r="1242" spans="1:23" x14ac:dyDescent="0.25">
      <c r="A1242" s="9">
        <v>61280</v>
      </c>
      <c r="B1242" s="10" t="s">
        <v>2611</v>
      </c>
      <c r="C1242" s="9">
        <v>61668</v>
      </c>
      <c r="D1242" s="10" t="s">
        <v>2611</v>
      </c>
      <c r="E1242" s="11" t="s">
        <v>152</v>
      </c>
      <c r="F1242" s="10" t="s">
        <v>2557</v>
      </c>
      <c r="G1242" s="12" t="s">
        <v>2612</v>
      </c>
      <c r="H1242" s="11" t="s">
        <v>36</v>
      </c>
      <c r="I1242" s="11" t="s">
        <v>30</v>
      </c>
      <c r="J1242" s="11" t="s">
        <v>31</v>
      </c>
      <c r="K1242" s="11" t="s">
        <v>53</v>
      </c>
      <c r="L1242" s="11">
        <v>2</v>
      </c>
      <c r="M1242" s="13">
        <v>2.2999999999999998</v>
      </c>
      <c r="N1242" s="13">
        <v>2.2999999999999998</v>
      </c>
      <c r="O1242" s="13">
        <v>2.2999999999999998</v>
      </c>
      <c r="P1242" s="11">
        <v>6</v>
      </c>
      <c r="Q1242" s="11">
        <v>2017</v>
      </c>
      <c r="R1242" s="14">
        <v>1</v>
      </c>
      <c r="S1242" s="10" t="s">
        <v>45</v>
      </c>
      <c r="T1242" s="10" t="s">
        <v>2457</v>
      </c>
      <c r="U1242" s="13">
        <v>18.7</v>
      </c>
      <c r="V1242" s="11">
        <v>2</v>
      </c>
      <c r="W1242" s="13">
        <v>264</v>
      </c>
    </row>
    <row r="1243" spans="1:23" x14ac:dyDescent="0.25">
      <c r="A1243" s="9">
        <v>61280</v>
      </c>
      <c r="B1243" s="10" t="s">
        <v>2611</v>
      </c>
      <c r="C1243" s="9">
        <v>61668</v>
      </c>
      <c r="D1243" s="10" t="s">
        <v>2611</v>
      </c>
      <c r="E1243" s="11" t="s">
        <v>152</v>
      </c>
      <c r="F1243" s="10" t="s">
        <v>2557</v>
      </c>
      <c r="G1243" s="12" t="s">
        <v>2613</v>
      </c>
      <c r="H1243" s="11" t="s">
        <v>36</v>
      </c>
      <c r="I1243" s="11" t="s">
        <v>30</v>
      </c>
      <c r="J1243" s="11" t="s">
        <v>31</v>
      </c>
      <c r="K1243" s="11" t="s">
        <v>53</v>
      </c>
      <c r="L1243" s="11">
        <v>2</v>
      </c>
      <c r="M1243" s="13">
        <v>2.2999999999999998</v>
      </c>
      <c r="N1243" s="13">
        <v>2.2999999999999998</v>
      </c>
      <c r="O1243" s="13">
        <v>2.2999999999999998</v>
      </c>
      <c r="P1243" s="11">
        <v>6</v>
      </c>
      <c r="Q1243" s="11">
        <v>2017</v>
      </c>
      <c r="R1243" s="14">
        <v>1</v>
      </c>
      <c r="S1243" s="10" t="s">
        <v>45</v>
      </c>
      <c r="T1243" s="10" t="s">
        <v>2457</v>
      </c>
      <c r="U1243" s="13">
        <v>18.7</v>
      </c>
      <c r="V1243" s="11">
        <v>2</v>
      </c>
      <c r="W1243" s="13">
        <v>264</v>
      </c>
    </row>
    <row r="1244" spans="1:23" x14ac:dyDescent="0.25">
      <c r="A1244" s="9">
        <v>61280</v>
      </c>
      <c r="B1244" s="10" t="s">
        <v>2611</v>
      </c>
      <c r="C1244" s="9">
        <v>61668</v>
      </c>
      <c r="D1244" s="10" t="s">
        <v>2611</v>
      </c>
      <c r="E1244" s="11" t="s">
        <v>152</v>
      </c>
      <c r="F1244" s="10" t="s">
        <v>2557</v>
      </c>
      <c r="G1244" s="12" t="s">
        <v>2614</v>
      </c>
      <c r="H1244" s="11" t="s">
        <v>36</v>
      </c>
      <c r="I1244" s="11" t="s">
        <v>30</v>
      </c>
      <c r="J1244" s="11" t="s">
        <v>31</v>
      </c>
      <c r="K1244" s="11" t="s">
        <v>53</v>
      </c>
      <c r="L1244" s="11">
        <v>2</v>
      </c>
      <c r="M1244" s="13">
        <v>2.2999999999999998</v>
      </c>
      <c r="N1244" s="13">
        <v>2.2999999999999998</v>
      </c>
      <c r="O1244" s="13">
        <v>2.2999999999999998</v>
      </c>
      <c r="P1244" s="11">
        <v>6</v>
      </c>
      <c r="Q1244" s="11">
        <v>2017</v>
      </c>
      <c r="R1244" s="14">
        <v>1</v>
      </c>
      <c r="S1244" s="10" t="s">
        <v>45</v>
      </c>
      <c r="T1244" s="10" t="s">
        <v>2457</v>
      </c>
      <c r="U1244" s="13">
        <v>18.7</v>
      </c>
      <c r="V1244" s="11">
        <v>2</v>
      </c>
      <c r="W1244" s="13">
        <v>264</v>
      </c>
    </row>
    <row r="1245" spans="1:23" x14ac:dyDescent="0.25">
      <c r="A1245" s="9">
        <v>61363</v>
      </c>
      <c r="B1245" s="10" t="s">
        <v>2615</v>
      </c>
      <c r="C1245" s="9">
        <v>61734</v>
      </c>
      <c r="D1245" s="10" t="s">
        <v>2616</v>
      </c>
      <c r="E1245" s="11" t="s">
        <v>348</v>
      </c>
      <c r="F1245" s="10" t="s">
        <v>849</v>
      </c>
      <c r="G1245" s="12" t="s">
        <v>128</v>
      </c>
      <c r="H1245" s="11" t="s">
        <v>36</v>
      </c>
      <c r="I1245" s="11" t="s">
        <v>30</v>
      </c>
      <c r="J1245" s="11" t="s">
        <v>31</v>
      </c>
      <c r="K1245" s="11" t="s">
        <v>1249</v>
      </c>
      <c r="L1245" s="11">
        <v>4</v>
      </c>
      <c r="M1245" s="13">
        <v>1.5</v>
      </c>
      <c r="N1245" s="13">
        <v>1.5</v>
      </c>
      <c r="O1245" s="13">
        <v>1.5</v>
      </c>
      <c r="P1245" s="11">
        <v>3</v>
      </c>
      <c r="Q1245" s="11">
        <v>2017</v>
      </c>
      <c r="R1245" s="14">
        <v>1</v>
      </c>
      <c r="S1245" s="10" t="s">
        <v>68</v>
      </c>
      <c r="T1245" s="10" t="s">
        <v>1981</v>
      </c>
      <c r="U1245" s="13">
        <v>15.6</v>
      </c>
      <c r="V1245" s="11">
        <v>3</v>
      </c>
      <c r="W1245" s="13">
        <v>272</v>
      </c>
    </row>
    <row r="1246" spans="1:23" x14ac:dyDescent="0.25">
      <c r="A1246" s="9">
        <v>61415</v>
      </c>
      <c r="B1246" s="10" t="s">
        <v>2617</v>
      </c>
      <c r="C1246" s="9">
        <v>61788</v>
      </c>
      <c r="D1246" s="10" t="s">
        <v>2618</v>
      </c>
      <c r="E1246" s="11" t="s">
        <v>78</v>
      </c>
      <c r="F1246" s="10" t="s">
        <v>332</v>
      </c>
      <c r="G1246" s="12" t="s">
        <v>31</v>
      </c>
      <c r="H1246" s="11" t="s">
        <v>36</v>
      </c>
      <c r="I1246" s="11" t="s">
        <v>30</v>
      </c>
      <c r="J1246" s="11" t="s">
        <v>31</v>
      </c>
      <c r="K1246" s="11" t="s">
        <v>53</v>
      </c>
      <c r="L1246" s="11">
        <v>2</v>
      </c>
      <c r="M1246" s="13">
        <v>2</v>
      </c>
      <c r="N1246" s="13">
        <v>2</v>
      </c>
      <c r="O1246" s="13">
        <v>2</v>
      </c>
      <c r="P1246" s="11">
        <v>12</v>
      </c>
      <c r="Q1246" s="11">
        <v>2008</v>
      </c>
      <c r="R1246" s="14">
        <v>1</v>
      </c>
      <c r="S1246" s="10" t="s">
        <v>86</v>
      </c>
      <c r="T1246" s="10" t="s">
        <v>87</v>
      </c>
      <c r="U1246" s="13">
        <v>12</v>
      </c>
      <c r="V1246" s="11">
        <v>4</v>
      </c>
      <c r="W1246" s="13">
        <v>262</v>
      </c>
    </row>
    <row r="1247" spans="1:23" x14ac:dyDescent="0.25">
      <c r="A1247" s="9">
        <v>61470</v>
      </c>
      <c r="B1247" s="10" t="s">
        <v>2619</v>
      </c>
      <c r="C1247" s="9">
        <v>61848</v>
      </c>
      <c r="D1247" s="10" t="s">
        <v>2620</v>
      </c>
      <c r="E1247" s="11" t="s">
        <v>317</v>
      </c>
      <c r="F1247" s="10" t="s">
        <v>1384</v>
      </c>
      <c r="G1247" s="12" t="s">
        <v>475</v>
      </c>
      <c r="H1247" s="11" t="s">
        <v>36</v>
      </c>
      <c r="I1247" s="11" t="s">
        <v>30</v>
      </c>
      <c r="J1247" s="11" t="s">
        <v>31</v>
      </c>
      <c r="K1247" s="11" t="s">
        <v>1585</v>
      </c>
      <c r="L1247" s="11">
        <v>6</v>
      </c>
      <c r="M1247" s="13">
        <v>10</v>
      </c>
      <c r="N1247" s="13">
        <v>3</v>
      </c>
      <c r="O1247" s="13">
        <v>4.4000000000000004</v>
      </c>
      <c r="P1247" s="11">
        <v>5</v>
      </c>
      <c r="Q1247" s="11">
        <v>2008</v>
      </c>
      <c r="R1247" s="14">
        <v>10</v>
      </c>
      <c r="S1247" s="10" t="s">
        <v>2621</v>
      </c>
      <c r="T1247" s="10" t="s">
        <v>2622</v>
      </c>
      <c r="U1247" s="13">
        <v>15</v>
      </c>
      <c r="V1247" s="11">
        <v>3</v>
      </c>
      <c r="W1247" s="13">
        <v>229</v>
      </c>
    </row>
  </sheetData>
  <pageMargins left="0.75" right="0.75" top="1" bottom="1" header="0.5" footer="0.5"/>
  <pageSetup fitToHeight="10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7304-D8BB-40BF-AD59-D22ABE1C274C}">
  <dimension ref="B2:F14"/>
  <sheetViews>
    <sheetView workbookViewId="0">
      <selection activeCell="C8" sqref="C8"/>
    </sheetView>
  </sheetViews>
  <sheetFormatPr defaultRowHeight="15" x14ac:dyDescent="0.25"/>
  <sheetData>
    <row r="2" spans="2:6" x14ac:dyDescent="0.25">
      <c r="B2" t="s">
        <v>5</v>
      </c>
      <c r="C2" t="s">
        <v>2756</v>
      </c>
      <c r="E2" t="s">
        <v>2767</v>
      </c>
    </row>
    <row r="3" spans="2:6" x14ac:dyDescent="0.25">
      <c r="B3" s="11" t="s">
        <v>66</v>
      </c>
      <c r="C3" t="s">
        <v>2757</v>
      </c>
      <c r="E3">
        <v>1</v>
      </c>
      <c r="F3">
        <v>31</v>
      </c>
    </row>
    <row r="4" spans="2:6" x14ac:dyDescent="0.25">
      <c r="B4" s="11" t="s">
        <v>2758</v>
      </c>
      <c r="C4" t="s">
        <v>2757</v>
      </c>
      <c r="E4">
        <v>2</v>
      </c>
      <c r="F4">
        <v>28</v>
      </c>
    </row>
    <row r="5" spans="2:6" x14ac:dyDescent="0.25">
      <c r="B5" s="11" t="s">
        <v>588</v>
      </c>
      <c r="C5" t="s">
        <v>2757</v>
      </c>
      <c r="E5">
        <v>3</v>
      </c>
      <c r="F5">
        <v>31</v>
      </c>
    </row>
    <row r="6" spans="2:6" x14ac:dyDescent="0.25">
      <c r="B6" s="11" t="s">
        <v>632</v>
      </c>
      <c r="C6" t="s">
        <v>2759</v>
      </c>
      <c r="E6">
        <v>4</v>
      </c>
      <c r="F6">
        <v>30</v>
      </c>
    </row>
    <row r="7" spans="2:6" x14ac:dyDescent="0.25">
      <c r="B7" s="11" t="s">
        <v>2410</v>
      </c>
      <c r="C7" t="s">
        <v>2760</v>
      </c>
      <c r="E7">
        <v>5</v>
      </c>
      <c r="F7">
        <v>31</v>
      </c>
    </row>
    <row r="8" spans="2:6" x14ac:dyDescent="0.25">
      <c r="B8" s="11" t="s">
        <v>442</v>
      </c>
      <c r="C8" t="s">
        <v>2771</v>
      </c>
      <c r="E8">
        <v>6</v>
      </c>
      <c r="F8">
        <v>30</v>
      </c>
    </row>
    <row r="9" spans="2:6" x14ac:dyDescent="0.25">
      <c r="B9" s="11" t="s">
        <v>1314</v>
      </c>
      <c r="C9" t="s">
        <v>2759</v>
      </c>
      <c r="E9">
        <v>7</v>
      </c>
      <c r="F9">
        <v>31</v>
      </c>
    </row>
    <row r="10" spans="2:6" x14ac:dyDescent="0.25">
      <c r="B10" s="11" t="s">
        <v>1355</v>
      </c>
      <c r="C10" t="s">
        <v>2769</v>
      </c>
      <c r="E10">
        <v>8</v>
      </c>
      <c r="F10">
        <v>31</v>
      </c>
    </row>
    <row r="11" spans="2:6" x14ac:dyDescent="0.25">
      <c r="B11" s="11" t="s">
        <v>980</v>
      </c>
      <c r="C11" t="s">
        <v>2757</v>
      </c>
      <c r="E11">
        <v>9</v>
      </c>
      <c r="F11">
        <v>30</v>
      </c>
    </row>
    <row r="12" spans="2:6" x14ac:dyDescent="0.25">
      <c r="B12" s="11" t="s">
        <v>2761</v>
      </c>
      <c r="C12" t="s">
        <v>2770</v>
      </c>
      <c r="E12">
        <v>10</v>
      </c>
      <c r="F12">
        <v>31</v>
      </c>
    </row>
    <row r="13" spans="2:6" x14ac:dyDescent="0.25">
      <c r="B13" s="11" t="s">
        <v>473</v>
      </c>
      <c r="C13" t="s">
        <v>2757</v>
      </c>
      <c r="E13">
        <v>11</v>
      </c>
      <c r="F13">
        <v>30</v>
      </c>
    </row>
    <row r="14" spans="2:6" x14ac:dyDescent="0.25">
      <c r="E14">
        <v>12</v>
      </c>
      <c r="F14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9B29-1CC1-4AE9-818E-E2B82420EB73}">
  <dimension ref="B1:AD231"/>
  <sheetViews>
    <sheetView topLeftCell="M1" workbookViewId="0">
      <selection activeCell="Z3" sqref="Z3:AD3"/>
    </sheetView>
  </sheetViews>
  <sheetFormatPr defaultRowHeight="15" x14ac:dyDescent="0.25"/>
  <sheetData>
    <row r="1" spans="2:30" x14ac:dyDescent="0.25">
      <c r="O1" t="str">
        <f>INDEX(state_to_zone!$C$3:$C$13,MATCH(O$3,state_to_zone!$B$3:$B$13,0))</f>
        <v>WEST</v>
      </c>
      <c r="P1" t="str">
        <f>INDEX(state_to_zone!$C$3:$C$13,MATCH(P$3,state_to_zone!$B$3:$B$13,0))</f>
        <v>WEST</v>
      </c>
      <c r="Q1" t="str">
        <f>INDEX(state_to_zone!$C$3:$C$13,MATCH(Q$3,state_to_zone!$B$3:$B$13,0))</f>
        <v>WEST</v>
      </c>
      <c r="R1" t="str">
        <f>INDEX(state_to_zone!$C$3:$C$13,MATCH(R$3,state_to_zone!$B$3:$B$13,0))</f>
        <v>EAST</v>
      </c>
      <c r="S1" t="str">
        <f>INDEX(state_to_zone!$C$3:$C$13,MATCH(S$3,state_to_zone!$B$3:$B$13,0))</f>
        <v>DUKE</v>
      </c>
      <c r="T1" t="str">
        <f>INDEX(state_to_zone!$C$3:$C$13,MATCH(T$3,state_to_zone!$B$3:$B$13,0))</f>
        <v>PA_METED_PPL</v>
      </c>
      <c r="U1" t="str">
        <f>INDEX(state_to_zone!$C$3:$C$13,MATCH(U$3,state_to_zone!$B$3:$B$13,0))</f>
        <v>EAST</v>
      </c>
      <c r="V1" t="str">
        <f>INDEX(state_to_zone!$C$3:$C$13,MATCH(V$3,state_to_zone!$B$3:$B$13,0))</f>
        <v>DC_BGE_PEP</v>
      </c>
      <c r="W1" t="str">
        <f>INDEX(state_to_zone!$C$3:$C$13,MATCH(W$3,state_to_zone!$B$3:$B$13,0))</f>
        <v>WEST</v>
      </c>
      <c r="X1" t="str">
        <f>INDEX(state_to_zone!$C$3:$C$13,MATCH(X$3,state_to_zone!$B$3:$B$13,0))</f>
        <v>VA_DOM</v>
      </c>
      <c r="Y1" t="str">
        <f>INDEX(state_to_zone!$C$3:$C$13,MATCH(Y$3,state_to_zone!$B$3:$B$13,0))</f>
        <v>WEST</v>
      </c>
    </row>
    <row r="2" spans="2:30" x14ac:dyDescent="0.25">
      <c r="D2" s="20" t="s">
        <v>2762</v>
      </c>
      <c r="E2" s="20"/>
      <c r="F2" s="20"/>
      <c r="G2" s="20"/>
      <c r="H2" s="20"/>
      <c r="I2" s="20"/>
      <c r="J2" s="20"/>
      <c r="K2" s="20"/>
      <c r="L2" s="20"/>
      <c r="M2" s="20"/>
      <c r="N2" s="16"/>
      <c r="O2" s="20" t="s">
        <v>2763</v>
      </c>
      <c r="P2" s="20"/>
      <c r="Q2" s="20"/>
      <c r="R2" s="20"/>
      <c r="S2" s="20"/>
      <c r="T2" s="20"/>
      <c r="U2" s="20"/>
      <c r="V2" s="20"/>
      <c r="W2" s="20"/>
      <c r="X2" s="20"/>
      <c r="Y2" s="17"/>
    </row>
    <row r="3" spans="2:30" ht="26.25" x14ac:dyDescent="0.25">
      <c r="B3" t="s">
        <v>2764</v>
      </c>
      <c r="C3" t="s">
        <v>2765</v>
      </c>
      <c r="D3" s="11" t="s">
        <v>66</v>
      </c>
      <c r="E3" s="11" t="s">
        <v>2758</v>
      </c>
      <c r="F3" s="11" t="s">
        <v>588</v>
      </c>
      <c r="G3" s="11" t="s">
        <v>632</v>
      </c>
      <c r="H3" s="11" t="s">
        <v>2410</v>
      </c>
      <c r="I3" s="11" t="s">
        <v>442</v>
      </c>
      <c r="J3" s="11" t="s">
        <v>1314</v>
      </c>
      <c r="K3" s="11" t="s">
        <v>1355</v>
      </c>
      <c r="L3" s="11" t="s">
        <v>980</v>
      </c>
      <c r="M3" s="11" t="s">
        <v>2761</v>
      </c>
      <c r="N3" s="11" t="s">
        <v>473</v>
      </c>
      <c r="O3" s="11" t="s">
        <v>66</v>
      </c>
      <c r="P3" s="11" t="s">
        <v>2758</v>
      </c>
      <c r="Q3" s="11" t="s">
        <v>588</v>
      </c>
      <c r="R3" s="11" t="s">
        <v>632</v>
      </c>
      <c r="S3" s="11" t="s">
        <v>2410</v>
      </c>
      <c r="T3" s="11" t="s">
        <v>442</v>
      </c>
      <c r="U3" s="11" t="s">
        <v>1314</v>
      </c>
      <c r="V3" s="11" t="s">
        <v>1355</v>
      </c>
      <c r="W3" s="11" t="s">
        <v>980</v>
      </c>
      <c r="X3" s="11" t="s">
        <v>2761</v>
      </c>
      <c r="Y3" s="11" t="s">
        <v>473</v>
      </c>
      <c r="Z3" s="18" t="s">
        <v>2759</v>
      </c>
      <c r="AA3" s="18" t="s">
        <v>2757</v>
      </c>
      <c r="AB3" s="18" t="s">
        <v>2769</v>
      </c>
      <c r="AC3" s="18" t="s">
        <v>2770</v>
      </c>
      <c r="AD3" s="18" t="s">
        <v>2771</v>
      </c>
    </row>
    <row r="4" spans="2:30" x14ac:dyDescent="0.25">
      <c r="B4">
        <v>2001</v>
      </c>
      <c r="C4">
        <v>1</v>
      </c>
      <c r="D4">
        <f>SUMIFS(Operable!$M$3:$M$1247,Operable!$E$3:$E$1247,D$3,Operable!$P$3:$P$1247,$C4,Operable!$Q$3:$Q$1247,$B4)</f>
        <v>0</v>
      </c>
      <c r="E4">
        <f>SUMIFS(Operable!$M$3:$M$1247,Operable!$E$3:$E$1247,E$3,Operable!$P$3:$P$1247,$C4,Operable!$Q$3:$Q$1247,$B4)</f>
        <v>0</v>
      </c>
      <c r="F4">
        <f>SUMIFS(Operable!$M$3:$M$1247,Operable!$E$3:$E$1247,F$3,Operable!$P$3:$P$1247,$C4,Operable!$Q$3:$Q$1247,$B4)</f>
        <v>0</v>
      </c>
      <c r="G4">
        <f>SUMIFS(Operable!$M$3:$M$1247,Operable!$E$3:$E$1247,G$3,Operable!$P$3:$P$1247,$C4,Operable!$Q$3:$Q$1247,$B4)</f>
        <v>0</v>
      </c>
      <c r="H4">
        <f>SUMIFS(Operable!$M$3:$M$1247,Operable!$E$3:$E$1247,H$3,Operable!$P$3:$P$1247,$C4,Operable!$Q$3:$Q$1247,$B4)</f>
        <v>0</v>
      </c>
      <c r="I4">
        <f>SUMIFS(Operable!$M$3:$M$1247,Operable!$E$3:$E$1247,I$3,Operable!$P$3:$P$1247,$C4,Operable!$Q$3:$Q$1247,$B4)</f>
        <v>0</v>
      </c>
      <c r="J4">
        <f>SUMIFS(Operable!$M$3:$M$1247,Operable!$E$3:$E$1247,J$3,Operable!$P$3:$P$1247,$C4,Operable!$Q$3:$Q$1247,$B4)</f>
        <v>0</v>
      </c>
      <c r="K4">
        <f>SUMIFS(Operable!$M$3:$M$1247,Operable!$E$3:$E$1247,K$3,Operable!$P$3:$P$1247,$C4,Operable!$Q$3:$Q$1247,$B4)</f>
        <v>0</v>
      </c>
      <c r="L4">
        <f>SUMIFS(Operable!$M$3:$M$1247,Operable!$E$3:$E$1247,L$3,Operable!$P$3:$P$1247,$C4,Operable!$Q$3:$Q$1247,$B4)</f>
        <v>0</v>
      </c>
      <c r="M4">
        <f>SUMIFS(Operable!$M$3:$M$1247,Operable!$E$3:$E$1247,M$3,Operable!$P$3:$P$1247,$C4,Operable!$Q$3:$Q$1247,$B4)</f>
        <v>0</v>
      </c>
      <c r="N4">
        <f>SUMIFS(Operable!$M$3:$M$1247,Operable!$E$3:$E$1247,N$3,Operable!$P$3:$P$1247,$C4,Operable!$Q$3:$Q$1247,$B4)</f>
        <v>0</v>
      </c>
      <c r="O4">
        <f>SUM(D$4:D4)</f>
        <v>0</v>
      </c>
      <c r="P4">
        <f>SUM(E$4:E4)</f>
        <v>0</v>
      </c>
      <c r="Q4">
        <f>SUM(F$4:F4)</f>
        <v>0</v>
      </c>
      <c r="R4">
        <f>SUM(G$4:G4)</f>
        <v>0</v>
      </c>
      <c r="S4">
        <f>SUM(H$4:H4)</f>
        <v>0</v>
      </c>
      <c r="T4">
        <f>SUM(I$4:I4)</f>
        <v>0</v>
      </c>
      <c r="U4">
        <f>SUM(J$4:J4)</f>
        <v>0</v>
      </c>
      <c r="V4">
        <f>SUM(K$4:K4)</f>
        <v>0</v>
      </c>
      <c r="W4">
        <f>SUM(L$4:L4)</f>
        <v>0</v>
      </c>
      <c r="X4">
        <f>SUM(M$4:M4)</f>
        <v>0</v>
      </c>
      <c r="Y4">
        <f>SUM(N$4:N4)</f>
        <v>0</v>
      </c>
      <c r="Z4">
        <f>SUMIFS($O4:$Y4,$O$1:$Y$1,Z$3)</f>
        <v>0</v>
      </c>
      <c r="AA4">
        <f t="shared" ref="AA4:AD23" si="0">SUMIFS($O4:$Y4,$O$1:$Y$1,AA$3)</f>
        <v>0</v>
      </c>
      <c r="AB4">
        <f t="shared" si="0"/>
        <v>0</v>
      </c>
      <c r="AC4">
        <f t="shared" si="0"/>
        <v>0</v>
      </c>
      <c r="AD4">
        <f t="shared" si="0"/>
        <v>0</v>
      </c>
    </row>
    <row r="5" spans="2:30" x14ac:dyDescent="0.25">
      <c r="B5">
        <f>IF(C5=1,B4+1,B4)</f>
        <v>2001</v>
      </c>
      <c r="C5">
        <v>2</v>
      </c>
      <c r="D5">
        <f>SUMIFS(Operable!$M$3:$M$1247,Operable!$E$3:$E$1247,D$3,Operable!$P$3:$P$1247,$C5,Operable!$Q$3:$Q$1247,$B5)</f>
        <v>0</v>
      </c>
      <c r="E5">
        <f>SUMIFS(Operable!$M$3:$M$1247,Operable!$E$3:$E$1247,E$3,Operable!$P$3:$P$1247,$C5,Operable!$Q$3:$Q$1247,$B5)</f>
        <v>0</v>
      </c>
      <c r="F5">
        <f>SUMIFS(Operable!$M$3:$M$1247,Operable!$E$3:$E$1247,F$3,Operable!$P$3:$P$1247,$C5,Operable!$Q$3:$Q$1247,$B5)</f>
        <v>0</v>
      </c>
      <c r="G5">
        <f>SUMIFS(Operable!$M$3:$M$1247,Operable!$E$3:$E$1247,G$3,Operable!$P$3:$P$1247,$C5,Operable!$Q$3:$Q$1247,$B5)</f>
        <v>0</v>
      </c>
      <c r="H5">
        <f>SUMIFS(Operable!$M$3:$M$1247,Operable!$E$3:$E$1247,H$3,Operable!$P$3:$P$1247,$C5,Operable!$Q$3:$Q$1247,$B5)</f>
        <v>0</v>
      </c>
      <c r="I5">
        <f>SUMIFS(Operable!$M$3:$M$1247,Operable!$E$3:$E$1247,I$3,Operable!$P$3:$P$1247,$C5,Operable!$Q$3:$Q$1247,$B5)</f>
        <v>0</v>
      </c>
      <c r="J5">
        <f>SUMIFS(Operable!$M$3:$M$1247,Operable!$E$3:$E$1247,J$3,Operable!$P$3:$P$1247,$C5,Operable!$Q$3:$Q$1247,$B5)</f>
        <v>0</v>
      </c>
      <c r="K5">
        <f>SUMIFS(Operable!$M$3:$M$1247,Operable!$E$3:$E$1247,K$3,Operable!$P$3:$P$1247,$C5,Operable!$Q$3:$Q$1247,$B5)</f>
        <v>0</v>
      </c>
      <c r="L5">
        <f>SUMIFS(Operable!$M$3:$M$1247,Operable!$E$3:$E$1247,L$3,Operable!$P$3:$P$1247,$C5,Operable!$Q$3:$Q$1247,$B5)</f>
        <v>0</v>
      </c>
      <c r="M5">
        <f>SUMIFS(Operable!$M$3:$M$1247,Operable!$E$3:$E$1247,M$3,Operable!$P$3:$P$1247,$C5,Operable!$Q$3:$Q$1247,$B5)</f>
        <v>0</v>
      </c>
      <c r="N5">
        <f>SUMIFS(Operable!$M$3:$M$1247,Operable!$E$3:$E$1247,N$3,Operable!$P$3:$P$1247,$C5,Operable!$Q$3:$Q$1247,$B5)</f>
        <v>0</v>
      </c>
      <c r="O5">
        <f>SUM(D$4:D5)</f>
        <v>0</v>
      </c>
      <c r="P5">
        <f>SUM(E$4:E5)</f>
        <v>0</v>
      </c>
      <c r="Q5">
        <f>SUM(F$4:F5)</f>
        <v>0</v>
      </c>
      <c r="R5">
        <f>SUM(G$4:G5)</f>
        <v>0</v>
      </c>
      <c r="S5">
        <f>SUM(H$4:H5)</f>
        <v>0</v>
      </c>
      <c r="T5">
        <f>SUM(I$4:I5)</f>
        <v>0</v>
      </c>
      <c r="U5">
        <f>SUM(J$4:J5)</f>
        <v>0</v>
      </c>
      <c r="V5">
        <f>SUM(K$4:K5)</f>
        <v>0</v>
      </c>
      <c r="W5">
        <f>SUM(L$4:L5)</f>
        <v>0</v>
      </c>
      <c r="X5">
        <f>SUM(M$4:M5)</f>
        <v>0</v>
      </c>
      <c r="Y5">
        <f>SUM(N$4:N5)</f>
        <v>0</v>
      </c>
      <c r="Z5">
        <f t="shared" ref="Z5:Z20" si="1">SUMIFS($O5:$Y5,$O$1:$Y$1,Z$3)</f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</row>
    <row r="6" spans="2:30" x14ac:dyDescent="0.25">
      <c r="B6">
        <f t="shared" ref="B6:B69" si="2">IF(C6=1,B5+1,B5)</f>
        <v>2001</v>
      </c>
      <c r="C6">
        <v>3</v>
      </c>
      <c r="D6">
        <f>SUMIFS(Operable!$M$3:$M$1247,Operable!$E$3:$E$1247,D$3,Operable!$P$3:$P$1247,$C6,Operable!$Q$3:$Q$1247,$B6)</f>
        <v>0</v>
      </c>
      <c r="E6">
        <f>SUMIFS(Operable!$M$3:$M$1247,Operable!$E$3:$E$1247,E$3,Operable!$P$3:$P$1247,$C6,Operable!$Q$3:$Q$1247,$B6)</f>
        <v>0</v>
      </c>
      <c r="F6">
        <f>SUMIFS(Operable!$M$3:$M$1247,Operable!$E$3:$E$1247,F$3,Operable!$P$3:$P$1247,$C6,Operable!$Q$3:$Q$1247,$B6)</f>
        <v>0</v>
      </c>
      <c r="G6">
        <f>SUMIFS(Operable!$M$3:$M$1247,Operable!$E$3:$E$1247,G$3,Operable!$P$3:$P$1247,$C6,Operable!$Q$3:$Q$1247,$B6)</f>
        <v>0</v>
      </c>
      <c r="H6">
        <f>SUMIFS(Operable!$M$3:$M$1247,Operable!$E$3:$E$1247,H$3,Operable!$P$3:$P$1247,$C6,Operable!$Q$3:$Q$1247,$B6)</f>
        <v>0</v>
      </c>
      <c r="I6">
        <f>SUMIFS(Operable!$M$3:$M$1247,Operable!$E$3:$E$1247,I$3,Operable!$P$3:$P$1247,$C6,Operable!$Q$3:$Q$1247,$B6)</f>
        <v>0</v>
      </c>
      <c r="J6">
        <f>SUMIFS(Operable!$M$3:$M$1247,Operable!$E$3:$E$1247,J$3,Operable!$P$3:$P$1247,$C6,Operable!$Q$3:$Q$1247,$B6)</f>
        <v>0</v>
      </c>
      <c r="K6">
        <f>SUMIFS(Operable!$M$3:$M$1247,Operable!$E$3:$E$1247,K$3,Operable!$P$3:$P$1247,$C6,Operable!$Q$3:$Q$1247,$B6)</f>
        <v>0</v>
      </c>
      <c r="L6">
        <f>SUMIFS(Operable!$M$3:$M$1247,Operable!$E$3:$E$1247,L$3,Operable!$P$3:$P$1247,$C6,Operable!$Q$3:$Q$1247,$B6)</f>
        <v>0</v>
      </c>
      <c r="M6">
        <f>SUMIFS(Operable!$M$3:$M$1247,Operable!$E$3:$E$1247,M$3,Operable!$P$3:$P$1247,$C6,Operable!$Q$3:$Q$1247,$B6)</f>
        <v>0</v>
      </c>
      <c r="N6">
        <f>SUMIFS(Operable!$M$3:$M$1247,Operable!$E$3:$E$1247,N$3,Operable!$P$3:$P$1247,$C6,Operable!$Q$3:$Q$1247,$B6)</f>
        <v>0</v>
      </c>
      <c r="O6">
        <f>SUM(D$4:D6)</f>
        <v>0</v>
      </c>
      <c r="P6">
        <f>SUM(E$4:E6)</f>
        <v>0</v>
      </c>
      <c r="Q6">
        <f>SUM(F$4:F6)</f>
        <v>0</v>
      </c>
      <c r="R6">
        <f>SUM(G$4:G6)</f>
        <v>0</v>
      </c>
      <c r="S6">
        <f>SUM(H$4:H6)</f>
        <v>0</v>
      </c>
      <c r="T6">
        <f>SUM(I$4:I6)</f>
        <v>0</v>
      </c>
      <c r="U6">
        <f>SUM(J$4:J6)</f>
        <v>0</v>
      </c>
      <c r="V6">
        <f>SUM(K$4:K6)</f>
        <v>0</v>
      </c>
      <c r="W6">
        <f>SUM(L$4:L6)</f>
        <v>0</v>
      </c>
      <c r="X6">
        <f>SUM(M$4:M6)</f>
        <v>0</v>
      </c>
      <c r="Y6">
        <f>SUM(N$4:N6)</f>
        <v>0</v>
      </c>
      <c r="Z6">
        <f t="shared" si="1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</row>
    <row r="7" spans="2:30" x14ac:dyDescent="0.25">
      <c r="B7">
        <f t="shared" si="2"/>
        <v>2001</v>
      </c>
      <c r="C7">
        <v>4</v>
      </c>
      <c r="D7">
        <f>SUMIFS(Operable!$M$3:$M$1247,Operable!$E$3:$E$1247,D$3,Operable!$P$3:$P$1247,$C7,Operable!$Q$3:$Q$1247,$B7)</f>
        <v>0</v>
      </c>
      <c r="E7">
        <f>SUMIFS(Operable!$M$3:$M$1247,Operable!$E$3:$E$1247,E$3,Operable!$P$3:$P$1247,$C7,Operable!$Q$3:$Q$1247,$B7)</f>
        <v>0</v>
      </c>
      <c r="F7">
        <f>SUMIFS(Operable!$M$3:$M$1247,Operable!$E$3:$E$1247,F$3,Operable!$P$3:$P$1247,$C7,Operable!$Q$3:$Q$1247,$B7)</f>
        <v>0</v>
      </c>
      <c r="G7">
        <f>SUMIFS(Operable!$M$3:$M$1247,Operable!$E$3:$E$1247,G$3,Operable!$P$3:$P$1247,$C7,Operable!$Q$3:$Q$1247,$B7)</f>
        <v>0</v>
      </c>
      <c r="H7">
        <f>SUMIFS(Operable!$M$3:$M$1247,Operable!$E$3:$E$1247,H$3,Operable!$P$3:$P$1247,$C7,Operable!$Q$3:$Q$1247,$B7)</f>
        <v>0</v>
      </c>
      <c r="I7">
        <f>SUMIFS(Operable!$M$3:$M$1247,Operable!$E$3:$E$1247,I$3,Operable!$P$3:$P$1247,$C7,Operable!$Q$3:$Q$1247,$B7)</f>
        <v>0</v>
      </c>
      <c r="J7">
        <f>SUMIFS(Operable!$M$3:$M$1247,Operable!$E$3:$E$1247,J$3,Operable!$P$3:$P$1247,$C7,Operable!$Q$3:$Q$1247,$B7)</f>
        <v>0</v>
      </c>
      <c r="K7">
        <f>SUMIFS(Operable!$M$3:$M$1247,Operable!$E$3:$E$1247,K$3,Operable!$P$3:$P$1247,$C7,Operable!$Q$3:$Q$1247,$B7)</f>
        <v>0</v>
      </c>
      <c r="L7">
        <f>SUMIFS(Operable!$M$3:$M$1247,Operable!$E$3:$E$1247,L$3,Operable!$P$3:$P$1247,$C7,Operable!$Q$3:$Q$1247,$B7)</f>
        <v>0</v>
      </c>
      <c r="M7">
        <f>SUMIFS(Operable!$M$3:$M$1247,Operable!$E$3:$E$1247,M$3,Operable!$P$3:$P$1247,$C7,Operable!$Q$3:$Q$1247,$B7)</f>
        <v>0</v>
      </c>
      <c r="N7">
        <f>SUMIFS(Operable!$M$3:$M$1247,Operable!$E$3:$E$1247,N$3,Operable!$P$3:$P$1247,$C7,Operable!$Q$3:$Q$1247,$B7)</f>
        <v>0</v>
      </c>
      <c r="O7">
        <f>SUM(D$4:D7)</f>
        <v>0</v>
      </c>
      <c r="P7">
        <f>SUM(E$4:E7)</f>
        <v>0</v>
      </c>
      <c r="Q7">
        <f>SUM(F$4:F7)</f>
        <v>0</v>
      </c>
      <c r="R7">
        <f>SUM(G$4:G7)</f>
        <v>0</v>
      </c>
      <c r="S7">
        <f>SUM(H$4:H7)</f>
        <v>0</v>
      </c>
      <c r="T7">
        <f>SUM(I$4:I7)</f>
        <v>0</v>
      </c>
      <c r="U7">
        <f>SUM(J$4:J7)</f>
        <v>0</v>
      </c>
      <c r="V7">
        <f>SUM(K$4:K7)</f>
        <v>0</v>
      </c>
      <c r="W7">
        <f>SUM(L$4:L7)</f>
        <v>0</v>
      </c>
      <c r="X7">
        <f>SUM(M$4:M7)</f>
        <v>0</v>
      </c>
      <c r="Y7">
        <f>SUM(N$4:N7)</f>
        <v>0</v>
      </c>
      <c r="Z7">
        <f t="shared" si="1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</row>
    <row r="8" spans="2:30" x14ac:dyDescent="0.25">
      <c r="B8">
        <f t="shared" si="2"/>
        <v>2001</v>
      </c>
      <c r="C8">
        <v>5</v>
      </c>
      <c r="D8">
        <f>SUMIFS(Operable!$M$3:$M$1247,Operable!$E$3:$E$1247,D$3,Operable!$P$3:$P$1247,$C8,Operable!$Q$3:$Q$1247,$B8)</f>
        <v>0</v>
      </c>
      <c r="E8">
        <f>SUMIFS(Operable!$M$3:$M$1247,Operable!$E$3:$E$1247,E$3,Operable!$P$3:$P$1247,$C8,Operable!$Q$3:$Q$1247,$B8)</f>
        <v>0</v>
      </c>
      <c r="F8">
        <f>SUMIFS(Operable!$M$3:$M$1247,Operable!$E$3:$E$1247,F$3,Operable!$P$3:$P$1247,$C8,Operable!$Q$3:$Q$1247,$B8)</f>
        <v>0</v>
      </c>
      <c r="G8">
        <f>SUMIFS(Operable!$M$3:$M$1247,Operable!$E$3:$E$1247,G$3,Operable!$P$3:$P$1247,$C8,Operable!$Q$3:$Q$1247,$B8)</f>
        <v>0</v>
      </c>
      <c r="H8">
        <f>SUMIFS(Operable!$M$3:$M$1247,Operable!$E$3:$E$1247,H$3,Operable!$P$3:$P$1247,$C8,Operable!$Q$3:$Q$1247,$B8)</f>
        <v>0</v>
      </c>
      <c r="I8">
        <f>SUMIFS(Operable!$M$3:$M$1247,Operable!$E$3:$E$1247,I$3,Operable!$P$3:$P$1247,$C8,Operable!$Q$3:$Q$1247,$B8)</f>
        <v>0</v>
      </c>
      <c r="J8">
        <f>SUMIFS(Operable!$M$3:$M$1247,Operable!$E$3:$E$1247,J$3,Operable!$P$3:$P$1247,$C8,Operable!$Q$3:$Q$1247,$B8)</f>
        <v>0</v>
      </c>
      <c r="K8">
        <f>SUMIFS(Operable!$M$3:$M$1247,Operable!$E$3:$E$1247,K$3,Operable!$P$3:$P$1247,$C8,Operable!$Q$3:$Q$1247,$B8)</f>
        <v>0</v>
      </c>
      <c r="L8">
        <f>SUMIFS(Operable!$M$3:$M$1247,Operable!$E$3:$E$1247,L$3,Operable!$P$3:$P$1247,$C8,Operable!$Q$3:$Q$1247,$B8)</f>
        <v>0</v>
      </c>
      <c r="M8">
        <f>SUMIFS(Operable!$M$3:$M$1247,Operable!$E$3:$E$1247,M$3,Operable!$P$3:$P$1247,$C8,Operable!$Q$3:$Q$1247,$B8)</f>
        <v>0</v>
      </c>
      <c r="N8">
        <f>SUMIFS(Operable!$M$3:$M$1247,Operable!$E$3:$E$1247,N$3,Operable!$P$3:$P$1247,$C8,Operable!$Q$3:$Q$1247,$B8)</f>
        <v>0</v>
      </c>
      <c r="O8">
        <f>SUM(D$4:D8)</f>
        <v>0</v>
      </c>
      <c r="P8">
        <f>SUM(E$4:E8)</f>
        <v>0</v>
      </c>
      <c r="Q8">
        <f>SUM(F$4:F8)</f>
        <v>0</v>
      </c>
      <c r="R8">
        <f>SUM(G$4:G8)</f>
        <v>0</v>
      </c>
      <c r="S8">
        <f>SUM(H$4:H8)</f>
        <v>0</v>
      </c>
      <c r="T8">
        <f>SUM(I$4:I8)</f>
        <v>0</v>
      </c>
      <c r="U8">
        <f>SUM(J$4:J8)</f>
        <v>0</v>
      </c>
      <c r="V8">
        <f>SUM(K$4:K8)</f>
        <v>0</v>
      </c>
      <c r="W8">
        <f>SUM(L$4:L8)</f>
        <v>0</v>
      </c>
      <c r="X8">
        <f>SUM(M$4:M8)</f>
        <v>0</v>
      </c>
      <c r="Y8">
        <f>SUM(N$4:N8)</f>
        <v>0</v>
      </c>
      <c r="Z8">
        <f t="shared" si="1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</row>
    <row r="9" spans="2:30" x14ac:dyDescent="0.25">
      <c r="B9">
        <f t="shared" si="2"/>
        <v>2001</v>
      </c>
      <c r="C9">
        <v>6</v>
      </c>
      <c r="D9">
        <f>SUMIFS(Operable!$M$3:$M$1247,Operable!$E$3:$E$1247,D$3,Operable!$P$3:$P$1247,$C9,Operable!$Q$3:$Q$1247,$B9)</f>
        <v>0</v>
      </c>
      <c r="E9">
        <f>SUMIFS(Operable!$M$3:$M$1247,Operable!$E$3:$E$1247,E$3,Operable!$P$3:$P$1247,$C9,Operable!$Q$3:$Q$1247,$B9)</f>
        <v>0</v>
      </c>
      <c r="F9">
        <f>SUMIFS(Operable!$M$3:$M$1247,Operable!$E$3:$E$1247,F$3,Operable!$P$3:$P$1247,$C9,Operable!$Q$3:$Q$1247,$B9)</f>
        <v>0</v>
      </c>
      <c r="G9">
        <f>SUMIFS(Operable!$M$3:$M$1247,Operable!$E$3:$E$1247,G$3,Operable!$P$3:$P$1247,$C9,Operable!$Q$3:$Q$1247,$B9)</f>
        <v>0</v>
      </c>
      <c r="H9">
        <f>SUMIFS(Operable!$M$3:$M$1247,Operable!$E$3:$E$1247,H$3,Operable!$P$3:$P$1247,$C9,Operable!$Q$3:$Q$1247,$B9)</f>
        <v>0</v>
      </c>
      <c r="I9">
        <f>SUMIFS(Operable!$M$3:$M$1247,Operable!$E$3:$E$1247,I$3,Operable!$P$3:$P$1247,$C9,Operable!$Q$3:$Q$1247,$B9)</f>
        <v>0</v>
      </c>
      <c r="J9">
        <f>SUMIFS(Operable!$M$3:$M$1247,Operable!$E$3:$E$1247,J$3,Operable!$P$3:$P$1247,$C9,Operable!$Q$3:$Q$1247,$B9)</f>
        <v>0</v>
      </c>
      <c r="K9">
        <f>SUMIFS(Operable!$M$3:$M$1247,Operable!$E$3:$E$1247,K$3,Operable!$P$3:$P$1247,$C9,Operable!$Q$3:$Q$1247,$B9)</f>
        <v>0</v>
      </c>
      <c r="L9">
        <f>SUMIFS(Operable!$M$3:$M$1247,Operable!$E$3:$E$1247,L$3,Operable!$P$3:$P$1247,$C9,Operable!$Q$3:$Q$1247,$B9)</f>
        <v>0</v>
      </c>
      <c r="M9">
        <f>SUMIFS(Operable!$M$3:$M$1247,Operable!$E$3:$E$1247,M$3,Operable!$P$3:$P$1247,$C9,Operable!$Q$3:$Q$1247,$B9)</f>
        <v>0</v>
      </c>
      <c r="N9">
        <f>SUMIFS(Operable!$M$3:$M$1247,Operable!$E$3:$E$1247,N$3,Operable!$P$3:$P$1247,$C9,Operable!$Q$3:$Q$1247,$B9)</f>
        <v>0</v>
      </c>
      <c r="O9">
        <f>SUM(D$4:D9)</f>
        <v>0</v>
      </c>
      <c r="P9">
        <f>SUM(E$4:E9)</f>
        <v>0</v>
      </c>
      <c r="Q9">
        <f>SUM(F$4:F9)</f>
        <v>0</v>
      </c>
      <c r="R9">
        <f>SUM(G$4:G9)</f>
        <v>0</v>
      </c>
      <c r="S9">
        <f>SUM(H$4:H9)</f>
        <v>0</v>
      </c>
      <c r="T9">
        <f>SUM(I$4:I9)</f>
        <v>0</v>
      </c>
      <c r="U9">
        <f>SUM(J$4:J9)</f>
        <v>0</v>
      </c>
      <c r="V9">
        <f>SUM(K$4:K9)</f>
        <v>0</v>
      </c>
      <c r="W9">
        <f>SUM(L$4:L9)</f>
        <v>0</v>
      </c>
      <c r="X9">
        <f>SUM(M$4:M9)</f>
        <v>0</v>
      </c>
      <c r="Y9">
        <f>SUM(N$4:N9)</f>
        <v>0</v>
      </c>
      <c r="Z9">
        <f t="shared" si="1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</row>
    <row r="10" spans="2:30" x14ac:dyDescent="0.25">
      <c r="B10">
        <f t="shared" si="2"/>
        <v>2001</v>
      </c>
      <c r="C10">
        <v>7</v>
      </c>
      <c r="D10">
        <f>SUMIFS(Operable!$M$3:$M$1247,Operable!$E$3:$E$1247,D$3,Operable!$P$3:$P$1247,$C10,Operable!$Q$3:$Q$1247,$B10)</f>
        <v>0</v>
      </c>
      <c r="E10">
        <f>SUMIFS(Operable!$M$3:$M$1247,Operable!$E$3:$E$1247,E$3,Operable!$P$3:$P$1247,$C10,Operable!$Q$3:$Q$1247,$B10)</f>
        <v>0</v>
      </c>
      <c r="F10">
        <f>SUMIFS(Operable!$M$3:$M$1247,Operable!$E$3:$E$1247,F$3,Operable!$P$3:$P$1247,$C10,Operable!$Q$3:$Q$1247,$B10)</f>
        <v>0</v>
      </c>
      <c r="G10">
        <f>SUMIFS(Operable!$M$3:$M$1247,Operable!$E$3:$E$1247,G$3,Operable!$P$3:$P$1247,$C10,Operable!$Q$3:$Q$1247,$B10)</f>
        <v>0</v>
      </c>
      <c r="H10">
        <f>SUMIFS(Operable!$M$3:$M$1247,Operable!$E$3:$E$1247,H$3,Operable!$P$3:$P$1247,$C10,Operable!$Q$3:$Q$1247,$B10)</f>
        <v>0</v>
      </c>
      <c r="I10">
        <f>SUMIFS(Operable!$M$3:$M$1247,Operable!$E$3:$E$1247,I$3,Operable!$P$3:$P$1247,$C10,Operable!$Q$3:$Q$1247,$B10)</f>
        <v>0</v>
      </c>
      <c r="J10">
        <f>SUMIFS(Operable!$M$3:$M$1247,Operable!$E$3:$E$1247,J$3,Operable!$P$3:$P$1247,$C10,Operable!$Q$3:$Q$1247,$B10)</f>
        <v>0</v>
      </c>
      <c r="K10">
        <f>SUMIFS(Operable!$M$3:$M$1247,Operable!$E$3:$E$1247,K$3,Operable!$P$3:$P$1247,$C10,Operable!$Q$3:$Q$1247,$B10)</f>
        <v>0</v>
      </c>
      <c r="L10">
        <f>SUMIFS(Operable!$M$3:$M$1247,Operable!$E$3:$E$1247,L$3,Operable!$P$3:$P$1247,$C10,Operable!$Q$3:$Q$1247,$B10)</f>
        <v>0</v>
      </c>
      <c r="M10">
        <f>SUMIFS(Operable!$M$3:$M$1247,Operable!$E$3:$E$1247,M$3,Operable!$P$3:$P$1247,$C10,Operable!$Q$3:$Q$1247,$B10)</f>
        <v>0</v>
      </c>
      <c r="N10">
        <f>SUMIFS(Operable!$M$3:$M$1247,Operable!$E$3:$E$1247,N$3,Operable!$P$3:$P$1247,$C10,Operable!$Q$3:$Q$1247,$B10)</f>
        <v>0</v>
      </c>
      <c r="O10">
        <f>SUM(D$4:D10)</f>
        <v>0</v>
      </c>
      <c r="P10">
        <f>SUM(E$4:E10)</f>
        <v>0</v>
      </c>
      <c r="Q10">
        <f>SUM(F$4:F10)</f>
        <v>0</v>
      </c>
      <c r="R10">
        <f>SUM(G$4:G10)</f>
        <v>0</v>
      </c>
      <c r="S10">
        <f>SUM(H$4:H10)</f>
        <v>0</v>
      </c>
      <c r="T10">
        <f>SUM(I$4:I10)</f>
        <v>0</v>
      </c>
      <c r="U10">
        <f>SUM(J$4:J10)</f>
        <v>0</v>
      </c>
      <c r="V10">
        <f>SUM(K$4:K10)</f>
        <v>0</v>
      </c>
      <c r="W10">
        <f>SUM(L$4:L10)</f>
        <v>0</v>
      </c>
      <c r="X10">
        <f>SUM(M$4:M10)</f>
        <v>0</v>
      </c>
      <c r="Y10">
        <f>SUM(N$4:N10)</f>
        <v>0</v>
      </c>
      <c r="Z10">
        <f t="shared" si="1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</row>
    <row r="11" spans="2:30" x14ac:dyDescent="0.25">
      <c r="B11">
        <f t="shared" si="2"/>
        <v>2001</v>
      </c>
      <c r="C11">
        <v>8</v>
      </c>
      <c r="D11">
        <f>SUMIFS(Operable!$M$3:$M$1247,Operable!$E$3:$E$1247,D$3,Operable!$P$3:$P$1247,$C11,Operable!$Q$3:$Q$1247,$B11)</f>
        <v>0</v>
      </c>
      <c r="E11">
        <f>SUMIFS(Operable!$M$3:$M$1247,Operable!$E$3:$E$1247,E$3,Operable!$P$3:$P$1247,$C11,Operable!$Q$3:$Q$1247,$B11)</f>
        <v>0</v>
      </c>
      <c r="F11">
        <f>SUMIFS(Operable!$M$3:$M$1247,Operable!$E$3:$E$1247,F$3,Operable!$P$3:$P$1247,$C11,Operable!$Q$3:$Q$1247,$B11)</f>
        <v>0</v>
      </c>
      <c r="G11">
        <f>SUMIFS(Operable!$M$3:$M$1247,Operable!$E$3:$E$1247,G$3,Operable!$P$3:$P$1247,$C11,Operable!$Q$3:$Q$1247,$B11)</f>
        <v>0</v>
      </c>
      <c r="H11">
        <f>SUMIFS(Operable!$M$3:$M$1247,Operable!$E$3:$E$1247,H$3,Operable!$P$3:$P$1247,$C11,Operable!$Q$3:$Q$1247,$B11)</f>
        <v>0</v>
      </c>
      <c r="I11">
        <f>SUMIFS(Operable!$M$3:$M$1247,Operable!$E$3:$E$1247,I$3,Operable!$P$3:$P$1247,$C11,Operable!$Q$3:$Q$1247,$B11)</f>
        <v>0</v>
      </c>
      <c r="J11">
        <f>SUMIFS(Operable!$M$3:$M$1247,Operable!$E$3:$E$1247,J$3,Operable!$P$3:$P$1247,$C11,Operable!$Q$3:$Q$1247,$B11)</f>
        <v>0</v>
      </c>
      <c r="K11">
        <f>SUMIFS(Operable!$M$3:$M$1247,Operable!$E$3:$E$1247,K$3,Operable!$P$3:$P$1247,$C11,Operable!$Q$3:$Q$1247,$B11)</f>
        <v>0</v>
      </c>
      <c r="L11">
        <f>SUMIFS(Operable!$M$3:$M$1247,Operable!$E$3:$E$1247,L$3,Operable!$P$3:$P$1247,$C11,Operable!$Q$3:$Q$1247,$B11)</f>
        <v>0</v>
      </c>
      <c r="M11">
        <f>SUMIFS(Operable!$M$3:$M$1247,Operable!$E$3:$E$1247,M$3,Operable!$P$3:$P$1247,$C11,Operable!$Q$3:$Q$1247,$B11)</f>
        <v>0</v>
      </c>
      <c r="N11">
        <f>SUMIFS(Operable!$M$3:$M$1247,Operable!$E$3:$E$1247,N$3,Operable!$P$3:$P$1247,$C11,Operable!$Q$3:$Q$1247,$B11)</f>
        <v>0</v>
      </c>
      <c r="O11">
        <f>SUM(D$4:D11)</f>
        <v>0</v>
      </c>
      <c r="P11">
        <f>SUM(E$4:E11)</f>
        <v>0</v>
      </c>
      <c r="Q11">
        <f>SUM(F$4:F11)</f>
        <v>0</v>
      </c>
      <c r="R11">
        <f>SUM(G$4:G11)</f>
        <v>0</v>
      </c>
      <c r="S11">
        <f>SUM(H$4:H11)</f>
        <v>0</v>
      </c>
      <c r="T11">
        <f>SUM(I$4:I11)</f>
        <v>0</v>
      </c>
      <c r="U11">
        <f>SUM(J$4:J11)</f>
        <v>0</v>
      </c>
      <c r="V11">
        <f>SUM(K$4:K11)</f>
        <v>0</v>
      </c>
      <c r="W11">
        <f>SUM(L$4:L11)</f>
        <v>0</v>
      </c>
      <c r="X11">
        <f>SUM(M$4:M11)</f>
        <v>0</v>
      </c>
      <c r="Y11">
        <f>SUM(N$4:N11)</f>
        <v>0</v>
      </c>
      <c r="Z11">
        <f t="shared" si="1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</row>
    <row r="12" spans="2:30" x14ac:dyDescent="0.25">
      <c r="B12">
        <f t="shared" si="2"/>
        <v>2001</v>
      </c>
      <c r="C12">
        <v>9</v>
      </c>
      <c r="D12">
        <f>SUMIFS(Operable!$M$3:$M$1247,Operable!$E$3:$E$1247,D$3,Operable!$P$3:$P$1247,$C12,Operable!$Q$3:$Q$1247,$B12)</f>
        <v>0</v>
      </c>
      <c r="E12">
        <f>SUMIFS(Operable!$M$3:$M$1247,Operable!$E$3:$E$1247,E$3,Operable!$P$3:$P$1247,$C12,Operable!$Q$3:$Q$1247,$B12)</f>
        <v>0</v>
      </c>
      <c r="F12">
        <f>SUMIFS(Operable!$M$3:$M$1247,Operable!$E$3:$E$1247,F$3,Operable!$P$3:$P$1247,$C12,Operable!$Q$3:$Q$1247,$B12)</f>
        <v>0</v>
      </c>
      <c r="G12">
        <f>SUMIFS(Operable!$M$3:$M$1247,Operable!$E$3:$E$1247,G$3,Operable!$P$3:$P$1247,$C12,Operable!$Q$3:$Q$1247,$B12)</f>
        <v>0</v>
      </c>
      <c r="H12">
        <f>SUMIFS(Operable!$M$3:$M$1247,Operable!$E$3:$E$1247,H$3,Operable!$P$3:$P$1247,$C12,Operable!$Q$3:$Q$1247,$B12)</f>
        <v>0</v>
      </c>
      <c r="I12">
        <f>SUMIFS(Operable!$M$3:$M$1247,Operable!$E$3:$E$1247,I$3,Operable!$P$3:$P$1247,$C12,Operable!$Q$3:$Q$1247,$B12)</f>
        <v>0</v>
      </c>
      <c r="J12">
        <f>SUMIFS(Operable!$M$3:$M$1247,Operable!$E$3:$E$1247,J$3,Operable!$P$3:$P$1247,$C12,Operable!$Q$3:$Q$1247,$B12)</f>
        <v>0</v>
      </c>
      <c r="K12">
        <f>SUMIFS(Operable!$M$3:$M$1247,Operable!$E$3:$E$1247,K$3,Operable!$P$3:$P$1247,$C12,Operable!$Q$3:$Q$1247,$B12)</f>
        <v>0</v>
      </c>
      <c r="L12">
        <f>SUMIFS(Operable!$M$3:$M$1247,Operable!$E$3:$E$1247,L$3,Operable!$P$3:$P$1247,$C12,Operable!$Q$3:$Q$1247,$B12)</f>
        <v>0</v>
      </c>
      <c r="M12">
        <f>SUMIFS(Operable!$M$3:$M$1247,Operable!$E$3:$E$1247,M$3,Operable!$P$3:$P$1247,$C12,Operable!$Q$3:$Q$1247,$B12)</f>
        <v>0</v>
      </c>
      <c r="N12">
        <f>SUMIFS(Operable!$M$3:$M$1247,Operable!$E$3:$E$1247,N$3,Operable!$P$3:$P$1247,$C12,Operable!$Q$3:$Q$1247,$B12)</f>
        <v>0</v>
      </c>
      <c r="O12">
        <f>SUM(D$4:D12)</f>
        <v>0</v>
      </c>
      <c r="P12">
        <f>SUM(E$4:E12)</f>
        <v>0</v>
      </c>
      <c r="Q12">
        <f>SUM(F$4:F12)</f>
        <v>0</v>
      </c>
      <c r="R12">
        <f>SUM(G$4:G12)</f>
        <v>0</v>
      </c>
      <c r="S12">
        <f>SUM(H$4:H12)</f>
        <v>0</v>
      </c>
      <c r="T12">
        <f>SUM(I$4:I12)</f>
        <v>0</v>
      </c>
      <c r="U12">
        <f>SUM(J$4:J12)</f>
        <v>0</v>
      </c>
      <c r="V12">
        <f>SUM(K$4:K12)</f>
        <v>0</v>
      </c>
      <c r="W12">
        <f>SUM(L$4:L12)</f>
        <v>0</v>
      </c>
      <c r="X12">
        <f>SUM(M$4:M12)</f>
        <v>0</v>
      </c>
      <c r="Y12">
        <f>SUM(N$4:N12)</f>
        <v>0</v>
      </c>
      <c r="Z12">
        <f t="shared" si="1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</row>
    <row r="13" spans="2:30" x14ac:dyDescent="0.25">
      <c r="B13">
        <f t="shared" si="2"/>
        <v>2001</v>
      </c>
      <c r="C13">
        <v>10</v>
      </c>
      <c r="D13">
        <f>SUMIFS(Operable!$M$3:$M$1247,Operable!$E$3:$E$1247,D$3,Operable!$P$3:$P$1247,$C13,Operable!$Q$3:$Q$1247,$B13)</f>
        <v>0</v>
      </c>
      <c r="E13">
        <f>SUMIFS(Operable!$M$3:$M$1247,Operable!$E$3:$E$1247,E$3,Operable!$P$3:$P$1247,$C13,Operable!$Q$3:$Q$1247,$B13)</f>
        <v>0</v>
      </c>
      <c r="F13">
        <f>SUMIFS(Operable!$M$3:$M$1247,Operable!$E$3:$E$1247,F$3,Operable!$P$3:$P$1247,$C13,Operable!$Q$3:$Q$1247,$B13)</f>
        <v>0</v>
      </c>
      <c r="G13">
        <f>SUMIFS(Operable!$M$3:$M$1247,Operable!$E$3:$E$1247,G$3,Operable!$P$3:$P$1247,$C13,Operable!$Q$3:$Q$1247,$B13)</f>
        <v>0</v>
      </c>
      <c r="H13">
        <f>SUMIFS(Operable!$M$3:$M$1247,Operable!$E$3:$E$1247,H$3,Operable!$P$3:$P$1247,$C13,Operable!$Q$3:$Q$1247,$B13)</f>
        <v>0</v>
      </c>
      <c r="I13">
        <f>SUMIFS(Operable!$M$3:$M$1247,Operable!$E$3:$E$1247,I$3,Operable!$P$3:$P$1247,$C13,Operable!$Q$3:$Q$1247,$B13)</f>
        <v>0</v>
      </c>
      <c r="J13">
        <f>SUMIFS(Operable!$M$3:$M$1247,Operable!$E$3:$E$1247,J$3,Operable!$P$3:$P$1247,$C13,Operable!$Q$3:$Q$1247,$B13)</f>
        <v>0</v>
      </c>
      <c r="K13">
        <f>SUMIFS(Operable!$M$3:$M$1247,Operable!$E$3:$E$1247,K$3,Operable!$P$3:$P$1247,$C13,Operable!$Q$3:$Q$1247,$B13)</f>
        <v>0</v>
      </c>
      <c r="L13">
        <f>SUMIFS(Operable!$M$3:$M$1247,Operable!$E$3:$E$1247,L$3,Operable!$P$3:$P$1247,$C13,Operable!$Q$3:$Q$1247,$B13)</f>
        <v>0</v>
      </c>
      <c r="M13">
        <f>SUMIFS(Operable!$M$3:$M$1247,Operable!$E$3:$E$1247,M$3,Operable!$P$3:$P$1247,$C13,Operable!$Q$3:$Q$1247,$B13)</f>
        <v>0</v>
      </c>
      <c r="N13">
        <f>SUMIFS(Operable!$M$3:$M$1247,Operable!$E$3:$E$1247,N$3,Operable!$P$3:$P$1247,$C13,Operable!$Q$3:$Q$1247,$B13)</f>
        <v>0</v>
      </c>
      <c r="O13">
        <f>SUM(D$4:D13)</f>
        <v>0</v>
      </c>
      <c r="P13">
        <f>SUM(E$4:E13)</f>
        <v>0</v>
      </c>
      <c r="Q13">
        <f>SUM(F$4:F13)</f>
        <v>0</v>
      </c>
      <c r="R13">
        <f>SUM(G$4:G13)</f>
        <v>0</v>
      </c>
      <c r="S13">
        <f>SUM(H$4:H13)</f>
        <v>0</v>
      </c>
      <c r="T13">
        <f>SUM(I$4:I13)</f>
        <v>0</v>
      </c>
      <c r="U13">
        <f>SUM(J$4:J13)</f>
        <v>0</v>
      </c>
      <c r="V13">
        <f>SUM(K$4:K13)</f>
        <v>0</v>
      </c>
      <c r="W13">
        <f>SUM(L$4:L13)</f>
        <v>0</v>
      </c>
      <c r="X13">
        <f>SUM(M$4:M13)</f>
        <v>0</v>
      </c>
      <c r="Y13">
        <f>SUM(N$4:N13)</f>
        <v>0</v>
      </c>
      <c r="Z13">
        <f t="shared" si="1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</row>
    <row r="14" spans="2:30" x14ac:dyDescent="0.25">
      <c r="B14">
        <f t="shared" si="2"/>
        <v>2001</v>
      </c>
      <c r="C14">
        <v>11</v>
      </c>
      <c r="D14">
        <f>SUMIFS(Operable!$M$3:$M$1247,Operable!$E$3:$E$1247,D$3,Operable!$P$3:$P$1247,$C14,Operable!$Q$3:$Q$1247,$B14)</f>
        <v>0</v>
      </c>
      <c r="E14">
        <f>SUMIFS(Operable!$M$3:$M$1247,Operable!$E$3:$E$1247,E$3,Operable!$P$3:$P$1247,$C14,Operable!$Q$3:$Q$1247,$B14)</f>
        <v>0</v>
      </c>
      <c r="F14">
        <f>SUMIFS(Operable!$M$3:$M$1247,Operable!$E$3:$E$1247,F$3,Operable!$P$3:$P$1247,$C14,Operable!$Q$3:$Q$1247,$B14)</f>
        <v>0</v>
      </c>
      <c r="G14">
        <f>SUMIFS(Operable!$M$3:$M$1247,Operable!$E$3:$E$1247,G$3,Operable!$P$3:$P$1247,$C14,Operable!$Q$3:$Q$1247,$B14)</f>
        <v>0</v>
      </c>
      <c r="H14">
        <f>SUMIFS(Operable!$M$3:$M$1247,Operable!$E$3:$E$1247,H$3,Operable!$P$3:$P$1247,$C14,Operable!$Q$3:$Q$1247,$B14)</f>
        <v>0</v>
      </c>
      <c r="I14">
        <f>SUMIFS(Operable!$M$3:$M$1247,Operable!$E$3:$E$1247,I$3,Operable!$P$3:$P$1247,$C14,Operable!$Q$3:$Q$1247,$B14)</f>
        <v>0</v>
      </c>
      <c r="J14">
        <f>SUMIFS(Operable!$M$3:$M$1247,Operable!$E$3:$E$1247,J$3,Operable!$P$3:$P$1247,$C14,Operable!$Q$3:$Q$1247,$B14)</f>
        <v>0</v>
      </c>
      <c r="K14">
        <f>SUMIFS(Operable!$M$3:$M$1247,Operable!$E$3:$E$1247,K$3,Operable!$P$3:$P$1247,$C14,Operable!$Q$3:$Q$1247,$B14)</f>
        <v>0</v>
      </c>
      <c r="L14">
        <f>SUMIFS(Operable!$M$3:$M$1247,Operable!$E$3:$E$1247,L$3,Operable!$P$3:$P$1247,$C14,Operable!$Q$3:$Q$1247,$B14)</f>
        <v>0</v>
      </c>
      <c r="M14">
        <f>SUMIFS(Operable!$M$3:$M$1247,Operable!$E$3:$E$1247,M$3,Operable!$P$3:$P$1247,$C14,Operable!$Q$3:$Q$1247,$B14)</f>
        <v>0</v>
      </c>
      <c r="N14">
        <f>SUMIFS(Operable!$M$3:$M$1247,Operable!$E$3:$E$1247,N$3,Operable!$P$3:$P$1247,$C14,Operable!$Q$3:$Q$1247,$B14)</f>
        <v>0</v>
      </c>
      <c r="O14">
        <f>SUM(D$4:D14)</f>
        <v>0</v>
      </c>
      <c r="P14">
        <f>SUM(E$4:E14)</f>
        <v>0</v>
      </c>
      <c r="Q14">
        <f>SUM(F$4:F14)</f>
        <v>0</v>
      </c>
      <c r="R14">
        <f>SUM(G$4:G14)</f>
        <v>0</v>
      </c>
      <c r="S14">
        <f>SUM(H$4:H14)</f>
        <v>0</v>
      </c>
      <c r="T14">
        <f>SUM(I$4:I14)</f>
        <v>0</v>
      </c>
      <c r="U14">
        <f>SUM(J$4:J14)</f>
        <v>0</v>
      </c>
      <c r="V14">
        <f>SUM(K$4:K14)</f>
        <v>0</v>
      </c>
      <c r="W14">
        <f>SUM(L$4:L14)</f>
        <v>0</v>
      </c>
      <c r="X14">
        <f>SUM(M$4:M14)</f>
        <v>0</v>
      </c>
      <c r="Y14">
        <f>SUM(N$4:N14)</f>
        <v>0</v>
      </c>
      <c r="Z14">
        <f t="shared" si="1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</row>
    <row r="15" spans="2:30" x14ac:dyDescent="0.25">
      <c r="B15">
        <f t="shared" si="2"/>
        <v>2001</v>
      </c>
      <c r="C15">
        <v>12</v>
      </c>
      <c r="D15">
        <f>SUMIFS(Operable!$M$3:$M$1247,Operable!$E$3:$E$1247,D$3,Operable!$P$3:$P$1247,$C15,Operable!$Q$3:$Q$1247,$B15)</f>
        <v>0</v>
      </c>
      <c r="E15">
        <f>SUMIFS(Operable!$M$3:$M$1247,Operable!$E$3:$E$1247,E$3,Operable!$P$3:$P$1247,$C15,Operable!$Q$3:$Q$1247,$B15)</f>
        <v>0</v>
      </c>
      <c r="F15">
        <f>SUMIFS(Operable!$M$3:$M$1247,Operable!$E$3:$E$1247,F$3,Operable!$P$3:$P$1247,$C15,Operable!$Q$3:$Q$1247,$B15)</f>
        <v>0</v>
      </c>
      <c r="G15">
        <f>SUMIFS(Operable!$M$3:$M$1247,Operable!$E$3:$E$1247,G$3,Operable!$P$3:$P$1247,$C15,Operable!$Q$3:$Q$1247,$B15)</f>
        <v>0</v>
      </c>
      <c r="H15">
        <f>SUMIFS(Operable!$M$3:$M$1247,Operable!$E$3:$E$1247,H$3,Operable!$P$3:$P$1247,$C15,Operable!$Q$3:$Q$1247,$B15)</f>
        <v>0</v>
      </c>
      <c r="I15">
        <f>SUMIFS(Operable!$M$3:$M$1247,Operable!$E$3:$E$1247,I$3,Operable!$P$3:$P$1247,$C15,Operable!$Q$3:$Q$1247,$B15)</f>
        <v>24</v>
      </c>
      <c r="J15">
        <f>SUMIFS(Operable!$M$3:$M$1247,Operable!$E$3:$E$1247,J$3,Operable!$P$3:$P$1247,$C15,Operable!$Q$3:$Q$1247,$B15)</f>
        <v>0</v>
      </c>
      <c r="K15">
        <f>SUMIFS(Operable!$M$3:$M$1247,Operable!$E$3:$E$1247,K$3,Operable!$P$3:$P$1247,$C15,Operable!$Q$3:$Q$1247,$B15)</f>
        <v>0</v>
      </c>
      <c r="L15">
        <f>SUMIFS(Operable!$M$3:$M$1247,Operable!$E$3:$E$1247,L$3,Operable!$P$3:$P$1247,$C15,Operable!$Q$3:$Q$1247,$B15)</f>
        <v>0</v>
      </c>
      <c r="M15">
        <f>SUMIFS(Operable!$M$3:$M$1247,Operable!$E$3:$E$1247,M$3,Operable!$P$3:$P$1247,$C15,Operable!$Q$3:$Q$1247,$B15)</f>
        <v>0</v>
      </c>
      <c r="N15">
        <f>SUMIFS(Operable!$M$3:$M$1247,Operable!$E$3:$E$1247,N$3,Operable!$P$3:$P$1247,$C15,Operable!$Q$3:$Q$1247,$B15)</f>
        <v>0</v>
      </c>
      <c r="O15">
        <f>SUM(D$4:D15)</f>
        <v>0</v>
      </c>
      <c r="P15">
        <f>SUM(E$4:E15)</f>
        <v>0</v>
      </c>
      <c r="Q15">
        <f>SUM(F$4:F15)</f>
        <v>0</v>
      </c>
      <c r="R15">
        <f>SUM(G$4:G15)</f>
        <v>0</v>
      </c>
      <c r="S15">
        <f>SUM(H$4:H15)</f>
        <v>0</v>
      </c>
      <c r="T15">
        <f>SUM(I$4:I15)</f>
        <v>24</v>
      </c>
      <c r="U15">
        <f>SUM(J$4:J15)</f>
        <v>0</v>
      </c>
      <c r="V15">
        <f>SUM(K$4:K15)</f>
        <v>0</v>
      </c>
      <c r="W15">
        <f>SUM(L$4:L15)</f>
        <v>0</v>
      </c>
      <c r="X15">
        <f>SUM(M$4:M15)</f>
        <v>0</v>
      </c>
      <c r="Y15">
        <f>SUM(N$4:N15)</f>
        <v>0</v>
      </c>
      <c r="Z15">
        <f t="shared" si="1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24</v>
      </c>
    </row>
    <row r="16" spans="2:30" x14ac:dyDescent="0.25">
      <c r="B16">
        <f t="shared" si="2"/>
        <v>2002</v>
      </c>
      <c r="C16">
        <f>C4</f>
        <v>1</v>
      </c>
      <c r="D16">
        <f>SUMIFS(Operable!$M$3:$M$1247,Operable!$E$3:$E$1247,D$3,Operable!$P$3:$P$1247,$C16,Operable!$Q$3:$Q$1247,$B16)</f>
        <v>0</v>
      </c>
      <c r="E16">
        <f>SUMIFS(Operable!$M$3:$M$1247,Operable!$E$3:$E$1247,E$3,Operable!$P$3:$P$1247,$C16,Operable!$Q$3:$Q$1247,$B16)</f>
        <v>0</v>
      </c>
      <c r="F16">
        <f>SUMIFS(Operable!$M$3:$M$1247,Operable!$E$3:$E$1247,F$3,Operable!$P$3:$P$1247,$C16,Operable!$Q$3:$Q$1247,$B16)</f>
        <v>0</v>
      </c>
      <c r="G16">
        <f>SUMIFS(Operable!$M$3:$M$1247,Operable!$E$3:$E$1247,G$3,Operable!$P$3:$P$1247,$C16,Operable!$Q$3:$Q$1247,$B16)</f>
        <v>0</v>
      </c>
      <c r="H16">
        <f>SUMIFS(Operable!$M$3:$M$1247,Operable!$E$3:$E$1247,H$3,Operable!$P$3:$P$1247,$C16,Operable!$Q$3:$Q$1247,$B16)</f>
        <v>0</v>
      </c>
      <c r="I16">
        <f>SUMIFS(Operable!$M$3:$M$1247,Operable!$E$3:$E$1247,I$3,Operable!$P$3:$P$1247,$C16,Operable!$Q$3:$Q$1247,$B16)</f>
        <v>0</v>
      </c>
      <c r="J16">
        <f>SUMIFS(Operable!$M$3:$M$1247,Operable!$E$3:$E$1247,J$3,Operable!$P$3:$P$1247,$C16,Operable!$Q$3:$Q$1247,$B16)</f>
        <v>0</v>
      </c>
      <c r="K16">
        <f>SUMIFS(Operable!$M$3:$M$1247,Operable!$E$3:$E$1247,K$3,Operable!$P$3:$P$1247,$C16,Operable!$Q$3:$Q$1247,$B16)</f>
        <v>0</v>
      </c>
      <c r="L16">
        <f>SUMIFS(Operable!$M$3:$M$1247,Operable!$E$3:$E$1247,L$3,Operable!$P$3:$P$1247,$C16,Operable!$Q$3:$Q$1247,$B16)</f>
        <v>0</v>
      </c>
      <c r="M16">
        <f>SUMIFS(Operable!$M$3:$M$1247,Operable!$E$3:$E$1247,M$3,Operable!$P$3:$P$1247,$C16,Operable!$Q$3:$Q$1247,$B16)</f>
        <v>0</v>
      </c>
      <c r="N16">
        <f>SUMIFS(Operable!$M$3:$M$1247,Operable!$E$3:$E$1247,N$3,Operable!$P$3:$P$1247,$C16,Operable!$Q$3:$Q$1247,$B16)</f>
        <v>0</v>
      </c>
      <c r="O16">
        <f>SUM(D$4:D16)</f>
        <v>0</v>
      </c>
      <c r="P16">
        <f>SUM(E$4:E16)</f>
        <v>0</v>
      </c>
      <c r="Q16">
        <f>SUM(F$4:F16)</f>
        <v>0</v>
      </c>
      <c r="R16">
        <f>SUM(G$4:G16)</f>
        <v>0</v>
      </c>
      <c r="S16">
        <f>SUM(H$4:H16)</f>
        <v>0</v>
      </c>
      <c r="T16">
        <f>SUM(I$4:I16)</f>
        <v>24</v>
      </c>
      <c r="U16">
        <f>SUM(J$4:J16)</f>
        <v>0</v>
      </c>
      <c r="V16">
        <f>SUM(K$4:K16)</f>
        <v>0</v>
      </c>
      <c r="W16">
        <f>SUM(L$4:L16)</f>
        <v>0</v>
      </c>
      <c r="X16">
        <f>SUM(M$4:M16)</f>
        <v>0</v>
      </c>
      <c r="Y16">
        <f>SUM(N$4:N16)</f>
        <v>0</v>
      </c>
      <c r="Z16">
        <f t="shared" si="1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24</v>
      </c>
    </row>
    <row r="17" spans="2:30" x14ac:dyDescent="0.25">
      <c r="B17">
        <f t="shared" si="2"/>
        <v>2002</v>
      </c>
      <c r="C17">
        <f t="shared" ref="C17:C80" si="3">C5</f>
        <v>2</v>
      </c>
      <c r="D17">
        <f>SUMIFS(Operable!$M$3:$M$1247,Operable!$E$3:$E$1247,D$3,Operable!$P$3:$P$1247,$C17,Operable!$Q$3:$Q$1247,$B17)</f>
        <v>0</v>
      </c>
      <c r="E17">
        <f>SUMIFS(Operable!$M$3:$M$1247,Operable!$E$3:$E$1247,E$3,Operable!$P$3:$P$1247,$C17,Operable!$Q$3:$Q$1247,$B17)</f>
        <v>0</v>
      </c>
      <c r="F17">
        <f>SUMIFS(Operable!$M$3:$M$1247,Operable!$E$3:$E$1247,F$3,Operable!$P$3:$P$1247,$C17,Operable!$Q$3:$Q$1247,$B17)</f>
        <v>0</v>
      </c>
      <c r="G17">
        <f>SUMIFS(Operable!$M$3:$M$1247,Operable!$E$3:$E$1247,G$3,Operable!$P$3:$P$1247,$C17,Operable!$Q$3:$Q$1247,$B17)</f>
        <v>0</v>
      </c>
      <c r="H17">
        <f>SUMIFS(Operable!$M$3:$M$1247,Operable!$E$3:$E$1247,H$3,Operable!$P$3:$P$1247,$C17,Operable!$Q$3:$Q$1247,$B17)</f>
        <v>0</v>
      </c>
      <c r="I17">
        <f>SUMIFS(Operable!$M$3:$M$1247,Operable!$E$3:$E$1247,I$3,Operable!$P$3:$P$1247,$C17,Operable!$Q$3:$Q$1247,$B17)</f>
        <v>0</v>
      </c>
      <c r="J17">
        <f>SUMIFS(Operable!$M$3:$M$1247,Operable!$E$3:$E$1247,J$3,Operable!$P$3:$P$1247,$C17,Operable!$Q$3:$Q$1247,$B17)</f>
        <v>0</v>
      </c>
      <c r="K17">
        <f>SUMIFS(Operable!$M$3:$M$1247,Operable!$E$3:$E$1247,K$3,Operable!$P$3:$P$1247,$C17,Operable!$Q$3:$Q$1247,$B17)</f>
        <v>0</v>
      </c>
      <c r="L17">
        <f>SUMIFS(Operable!$M$3:$M$1247,Operable!$E$3:$E$1247,L$3,Operable!$P$3:$P$1247,$C17,Operable!$Q$3:$Q$1247,$B17)</f>
        <v>0</v>
      </c>
      <c r="M17">
        <f>SUMIFS(Operable!$M$3:$M$1247,Operable!$E$3:$E$1247,M$3,Operable!$P$3:$P$1247,$C17,Operable!$Q$3:$Q$1247,$B17)</f>
        <v>0</v>
      </c>
      <c r="N17">
        <f>SUMIFS(Operable!$M$3:$M$1247,Operable!$E$3:$E$1247,N$3,Operable!$P$3:$P$1247,$C17,Operable!$Q$3:$Q$1247,$B17)</f>
        <v>0</v>
      </c>
      <c r="O17">
        <f>SUM(D$4:D17)</f>
        <v>0</v>
      </c>
      <c r="P17">
        <f>SUM(E$4:E17)</f>
        <v>0</v>
      </c>
      <c r="Q17">
        <f>SUM(F$4:F17)</f>
        <v>0</v>
      </c>
      <c r="R17">
        <f>SUM(G$4:G17)</f>
        <v>0</v>
      </c>
      <c r="S17">
        <f>SUM(H$4:H17)</f>
        <v>0</v>
      </c>
      <c r="T17">
        <f>SUM(I$4:I17)</f>
        <v>24</v>
      </c>
      <c r="U17">
        <f>SUM(J$4:J17)</f>
        <v>0</v>
      </c>
      <c r="V17">
        <f>SUM(K$4:K17)</f>
        <v>0</v>
      </c>
      <c r="W17">
        <f>SUM(L$4:L17)</f>
        <v>0</v>
      </c>
      <c r="X17">
        <f>SUM(M$4:M17)</f>
        <v>0</v>
      </c>
      <c r="Y17">
        <f>SUM(N$4:N17)</f>
        <v>0</v>
      </c>
      <c r="Z17">
        <f t="shared" si="1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24</v>
      </c>
    </row>
    <row r="18" spans="2:30" x14ac:dyDescent="0.25">
      <c r="B18">
        <f t="shared" si="2"/>
        <v>2002</v>
      </c>
      <c r="C18">
        <f t="shared" si="3"/>
        <v>3</v>
      </c>
      <c r="D18">
        <f>SUMIFS(Operable!$M$3:$M$1247,Operable!$E$3:$E$1247,D$3,Operable!$P$3:$P$1247,$C18,Operable!$Q$3:$Q$1247,$B18)</f>
        <v>0</v>
      </c>
      <c r="E18">
        <f>SUMIFS(Operable!$M$3:$M$1247,Operable!$E$3:$E$1247,E$3,Operable!$P$3:$P$1247,$C18,Operable!$Q$3:$Q$1247,$B18)</f>
        <v>0</v>
      </c>
      <c r="F18">
        <f>SUMIFS(Operable!$M$3:$M$1247,Operable!$E$3:$E$1247,F$3,Operable!$P$3:$P$1247,$C18,Operable!$Q$3:$Q$1247,$B18)</f>
        <v>0</v>
      </c>
      <c r="G18">
        <f>SUMIFS(Operable!$M$3:$M$1247,Operable!$E$3:$E$1247,G$3,Operable!$P$3:$P$1247,$C18,Operable!$Q$3:$Q$1247,$B18)</f>
        <v>0</v>
      </c>
      <c r="H18">
        <f>SUMIFS(Operable!$M$3:$M$1247,Operable!$E$3:$E$1247,H$3,Operable!$P$3:$P$1247,$C18,Operable!$Q$3:$Q$1247,$B18)</f>
        <v>0</v>
      </c>
      <c r="I18">
        <f>SUMIFS(Operable!$M$3:$M$1247,Operable!$E$3:$E$1247,I$3,Operable!$P$3:$P$1247,$C18,Operable!$Q$3:$Q$1247,$B18)</f>
        <v>0</v>
      </c>
      <c r="J18">
        <f>SUMIFS(Operable!$M$3:$M$1247,Operable!$E$3:$E$1247,J$3,Operable!$P$3:$P$1247,$C18,Operable!$Q$3:$Q$1247,$B18)</f>
        <v>0</v>
      </c>
      <c r="K18">
        <f>SUMIFS(Operable!$M$3:$M$1247,Operable!$E$3:$E$1247,K$3,Operable!$P$3:$P$1247,$C18,Operable!$Q$3:$Q$1247,$B18)</f>
        <v>0</v>
      </c>
      <c r="L18">
        <f>SUMIFS(Operable!$M$3:$M$1247,Operable!$E$3:$E$1247,L$3,Operable!$P$3:$P$1247,$C18,Operable!$Q$3:$Q$1247,$B18)</f>
        <v>0</v>
      </c>
      <c r="M18">
        <f>SUMIFS(Operable!$M$3:$M$1247,Operable!$E$3:$E$1247,M$3,Operable!$P$3:$P$1247,$C18,Operable!$Q$3:$Q$1247,$B18)</f>
        <v>0</v>
      </c>
      <c r="N18">
        <f>SUMIFS(Operable!$M$3:$M$1247,Operable!$E$3:$E$1247,N$3,Operable!$P$3:$P$1247,$C18,Operable!$Q$3:$Q$1247,$B18)</f>
        <v>0</v>
      </c>
      <c r="O18">
        <f>SUM(D$4:D18)</f>
        <v>0</v>
      </c>
      <c r="P18">
        <f>SUM(E$4:E18)</f>
        <v>0</v>
      </c>
      <c r="Q18">
        <f>SUM(F$4:F18)</f>
        <v>0</v>
      </c>
      <c r="R18">
        <f>SUM(G$4:G18)</f>
        <v>0</v>
      </c>
      <c r="S18">
        <f>SUM(H$4:H18)</f>
        <v>0</v>
      </c>
      <c r="T18">
        <f>SUM(I$4:I18)</f>
        <v>24</v>
      </c>
      <c r="U18">
        <f>SUM(J$4:J18)</f>
        <v>0</v>
      </c>
      <c r="V18">
        <f>SUM(K$4:K18)</f>
        <v>0</v>
      </c>
      <c r="W18">
        <f>SUM(L$4:L18)</f>
        <v>0</v>
      </c>
      <c r="X18">
        <f>SUM(M$4:M18)</f>
        <v>0</v>
      </c>
      <c r="Y18">
        <f>SUM(N$4:N18)</f>
        <v>0</v>
      </c>
      <c r="Z18">
        <f t="shared" si="1"/>
        <v>0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24</v>
      </c>
    </row>
    <row r="19" spans="2:30" x14ac:dyDescent="0.25">
      <c r="B19">
        <f t="shared" si="2"/>
        <v>2002</v>
      </c>
      <c r="C19">
        <f t="shared" si="3"/>
        <v>4</v>
      </c>
      <c r="D19">
        <f>SUMIFS(Operable!$M$3:$M$1247,Operable!$E$3:$E$1247,D$3,Operable!$P$3:$P$1247,$C19,Operable!$Q$3:$Q$1247,$B19)</f>
        <v>0</v>
      </c>
      <c r="E19">
        <f>SUMIFS(Operable!$M$3:$M$1247,Operable!$E$3:$E$1247,E$3,Operable!$P$3:$P$1247,$C19,Operable!$Q$3:$Q$1247,$B19)</f>
        <v>0</v>
      </c>
      <c r="F19">
        <f>SUMIFS(Operable!$M$3:$M$1247,Operable!$E$3:$E$1247,F$3,Operable!$P$3:$P$1247,$C19,Operable!$Q$3:$Q$1247,$B19)</f>
        <v>0</v>
      </c>
      <c r="G19">
        <f>SUMIFS(Operable!$M$3:$M$1247,Operable!$E$3:$E$1247,G$3,Operable!$P$3:$P$1247,$C19,Operable!$Q$3:$Q$1247,$B19)</f>
        <v>0</v>
      </c>
      <c r="H19">
        <f>SUMIFS(Operable!$M$3:$M$1247,Operable!$E$3:$E$1247,H$3,Operable!$P$3:$P$1247,$C19,Operable!$Q$3:$Q$1247,$B19)</f>
        <v>0</v>
      </c>
      <c r="I19">
        <f>SUMIFS(Operable!$M$3:$M$1247,Operable!$E$3:$E$1247,I$3,Operable!$P$3:$P$1247,$C19,Operable!$Q$3:$Q$1247,$B19)</f>
        <v>0</v>
      </c>
      <c r="J19">
        <f>SUMIFS(Operable!$M$3:$M$1247,Operable!$E$3:$E$1247,J$3,Operable!$P$3:$P$1247,$C19,Operable!$Q$3:$Q$1247,$B19)</f>
        <v>0</v>
      </c>
      <c r="K19">
        <f>SUMIFS(Operable!$M$3:$M$1247,Operable!$E$3:$E$1247,K$3,Operable!$P$3:$P$1247,$C19,Operable!$Q$3:$Q$1247,$B19)</f>
        <v>0</v>
      </c>
      <c r="L19">
        <f>SUMIFS(Operable!$M$3:$M$1247,Operable!$E$3:$E$1247,L$3,Operable!$P$3:$P$1247,$C19,Operable!$Q$3:$Q$1247,$B19)</f>
        <v>0</v>
      </c>
      <c r="M19">
        <f>SUMIFS(Operable!$M$3:$M$1247,Operable!$E$3:$E$1247,M$3,Operable!$P$3:$P$1247,$C19,Operable!$Q$3:$Q$1247,$B19)</f>
        <v>0</v>
      </c>
      <c r="N19">
        <f>SUMIFS(Operable!$M$3:$M$1247,Operable!$E$3:$E$1247,N$3,Operable!$P$3:$P$1247,$C19,Operable!$Q$3:$Q$1247,$B19)</f>
        <v>0</v>
      </c>
      <c r="O19">
        <f>SUM(D$4:D19)</f>
        <v>0</v>
      </c>
      <c r="P19">
        <f>SUM(E$4:E19)</f>
        <v>0</v>
      </c>
      <c r="Q19">
        <f>SUM(F$4:F19)</f>
        <v>0</v>
      </c>
      <c r="R19">
        <f>SUM(G$4:G19)</f>
        <v>0</v>
      </c>
      <c r="S19">
        <f>SUM(H$4:H19)</f>
        <v>0</v>
      </c>
      <c r="T19">
        <f>SUM(I$4:I19)</f>
        <v>24</v>
      </c>
      <c r="U19">
        <f>SUM(J$4:J19)</f>
        <v>0</v>
      </c>
      <c r="V19">
        <f>SUM(K$4:K19)</f>
        <v>0</v>
      </c>
      <c r="W19">
        <f>SUM(L$4:L19)</f>
        <v>0</v>
      </c>
      <c r="X19">
        <f>SUM(M$4:M19)</f>
        <v>0</v>
      </c>
      <c r="Y19">
        <f>SUM(N$4:N19)</f>
        <v>0</v>
      </c>
      <c r="Z19">
        <f t="shared" si="1"/>
        <v>0</v>
      </c>
      <c r="AA19">
        <f t="shared" si="0"/>
        <v>0</v>
      </c>
      <c r="AB19">
        <f t="shared" si="0"/>
        <v>0</v>
      </c>
      <c r="AC19">
        <f t="shared" si="0"/>
        <v>0</v>
      </c>
      <c r="AD19">
        <f t="shared" si="0"/>
        <v>24</v>
      </c>
    </row>
    <row r="20" spans="2:30" x14ac:dyDescent="0.25">
      <c r="B20">
        <f t="shared" si="2"/>
        <v>2002</v>
      </c>
      <c r="C20">
        <f t="shared" si="3"/>
        <v>5</v>
      </c>
      <c r="D20">
        <f>SUMIFS(Operable!$M$3:$M$1247,Operable!$E$3:$E$1247,D$3,Operable!$P$3:$P$1247,$C20,Operable!$Q$3:$Q$1247,$B20)</f>
        <v>0</v>
      </c>
      <c r="E20">
        <f>SUMIFS(Operable!$M$3:$M$1247,Operable!$E$3:$E$1247,E$3,Operable!$P$3:$P$1247,$C20,Operable!$Q$3:$Q$1247,$B20)</f>
        <v>0</v>
      </c>
      <c r="F20">
        <f>SUMIFS(Operable!$M$3:$M$1247,Operable!$E$3:$E$1247,F$3,Operable!$P$3:$P$1247,$C20,Operable!$Q$3:$Q$1247,$B20)</f>
        <v>0</v>
      </c>
      <c r="G20">
        <f>SUMIFS(Operable!$M$3:$M$1247,Operable!$E$3:$E$1247,G$3,Operable!$P$3:$P$1247,$C20,Operable!$Q$3:$Q$1247,$B20)</f>
        <v>0</v>
      </c>
      <c r="H20">
        <f>SUMIFS(Operable!$M$3:$M$1247,Operable!$E$3:$E$1247,H$3,Operable!$P$3:$P$1247,$C20,Operable!$Q$3:$Q$1247,$B20)</f>
        <v>0</v>
      </c>
      <c r="I20">
        <f>SUMIFS(Operable!$M$3:$M$1247,Operable!$E$3:$E$1247,I$3,Operable!$P$3:$P$1247,$C20,Operable!$Q$3:$Q$1247,$B20)</f>
        <v>0</v>
      </c>
      <c r="J20">
        <f>SUMIFS(Operable!$M$3:$M$1247,Operable!$E$3:$E$1247,J$3,Operable!$P$3:$P$1247,$C20,Operable!$Q$3:$Q$1247,$B20)</f>
        <v>0</v>
      </c>
      <c r="K20">
        <f>SUMIFS(Operable!$M$3:$M$1247,Operable!$E$3:$E$1247,K$3,Operable!$P$3:$P$1247,$C20,Operable!$Q$3:$Q$1247,$B20)</f>
        <v>0</v>
      </c>
      <c r="L20">
        <f>SUMIFS(Operable!$M$3:$M$1247,Operable!$E$3:$E$1247,L$3,Operable!$P$3:$P$1247,$C20,Operable!$Q$3:$Q$1247,$B20)</f>
        <v>0</v>
      </c>
      <c r="M20">
        <f>SUMIFS(Operable!$M$3:$M$1247,Operable!$E$3:$E$1247,M$3,Operable!$P$3:$P$1247,$C20,Operable!$Q$3:$Q$1247,$B20)</f>
        <v>0</v>
      </c>
      <c r="N20">
        <f>SUMIFS(Operable!$M$3:$M$1247,Operable!$E$3:$E$1247,N$3,Operable!$P$3:$P$1247,$C20,Operable!$Q$3:$Q$1247,$B20)</f>
        <v>0</v>
      </c>
      <c r="O20">
        <f>SUM(D$4:D20)</f>
        <v>0</v>
      </c>
      <c r="P20">
        <f>SUM(E$4:E20)</f>
        <v>0</v>
      </c>
      <c r="Q20">
        <f>SUM(F$4:F20)</f>
        <v>0</v>
      </c>
      <c r="R20">
        <f>SUM(G$4:G20)</f>
        <v>0</v>
      </c>
      <c r="S20">
        <f>SUM(H$4:H20)</f>
        <v>0</v>
      </c>
      <c r="T20">
        <f>SUM(I$4:I20)</f>
        <v>24</v>
      </c>
      <c r="U20">
        <f>SUM(J$4:J20)</f>
        <v>0</v>
      </c>
      <c r="V20">
        <f>SUM(K$4:K20)</f>
        <v>0</v>
      </c>
      <c r="W20">
        <f>SUM(L$4:L20)</f>
        <v>0</v>
      </c>
      <c r="X20">
        <f>SUM(M$4:M20)</f>
        <v>0</v>
      </c>
      <c r="Y20">
        <f>SUM(N$4:N20)</f>
        <v>0</v>
      </c>
      <c r="Z20">
        <f t="shared" si="1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24</v>
      </c>
    </row>
    <row r="21" spans="2:30" x14ac:dyDescent="0.25">
      <c r="B21">
        <f t="shared" si="2"/>
        <v>2002</v>
      </c>
      <c r="C21">
        <f t="shared" si="3"/>
        <v>6</v>
      </c>
      <c r="D21">
        <f>SUMIFS(Operable!$M$3:$M$1247,Operable!$E$3:$E$1247,D$3,Operable!$P$3:$P$1247,$C21,Operable!$Q$3:$Q$1247,$B21)</f>
        <v>0</v>
      </c>
      <c r="E21">
        <f>SUMIFS(Operable!$M$3:$M$1247,Operable!$E$3:$E$1247,E$3,Operable!$P$3:$P$1247,$C21,Operable!$Q$3:$Q$1247,$B21)</f>
        <v>0</v>
      </c>
      <c r="F21">
        <f>SUMIFS(Operable!$M$3:$M$1247,Operable!$E$3:$E$1247,F$3,Operable!$P$3:$P$1247,$C21,Operable!$Q$3:$Q$1247,$B21)</f>
        <v>0</v>
      </c>
      <c r="G21">
        <f>SUMIFS(Operable!$M$3:$M$1247,Operable!$E$3:$E$1247,G$3,Operable!$P$3:$P$1247,$C21,Operable!$Q$3:$Q$1247,$B21)</f>
        <v>0</v>
      </c>
      <c r="H21">
        <f>SUMIFS(Operable!$M$3:$M$1247,Operable!$E$3:$E$1247,H$3,Operable!$P$3:$P$1247,$C21,Operable!$Q$3:$Q$1247,$B21)</f>
        <v>0</v>
      </c>
      <c r="I21">
        <f>SUMIFS(Operable!$M$3:$M$1247,Operable!$E$3:$E$1247,I$3,Operable!$P$3:$P$1247,$C21,Operable!$Q$3:$Q$1247,$B21)</f>
        <v>0</v>
      </c>
      <c r="J21">
        <f>SUMIFS(Operable!$M$3:$M$1247,Operable!$E$3:$E$1247,J$3,Operable!$P$3:$P$1247,$C21,Operable!$Q$3:$Q$1247,$B21)</f>
        <v>0</v>
      </c>
      <c r="K21">
        <f>SUMIFS(Operable!$M$3:$M$1247,Operable!$E$3:$E$1247,K$3,Operable!$P$3:$P$1247,$C21,Operable!$Q$3:$Q$1247,$B21)</f>
        <v>0</v>
      </c>
      <c r="L21">
        <f>SUMIFS(Operable!$M$3:$M$1247,Operable!$E$3:$E$1247,L$3,Operable!$P$3:$P$1247,$C21,Operable!$Q$3:$Q$1247,$B21)</f>
        <v>0</v>
      </c>
      <c r="M21">
        <f>SUMIFS(Operable!$M$3:$M$1247,Operable!$E$3:$E$1247,M$3,Operable!$P$3:$P$1247,$C21,Operable!$Q$3:$Q$1247,$B21)</f>
        <v>0</v>
      </c>
      <c r="N21">
        <f>SUMIFS(Operable!$M$3:$M$1247,Operable!$E$3:$E$1247,N$3,Operable!$P$3:$P$1247,$C21,Operable!$Q$3:$Q$1247,$B21)</f>
        <v>0</v>
      </c>
      <c r="O21">
        <f>SUM(D$4:D21)</f>
        <v>0</v>
      </c>
      <c r="P21">
        <f>SUM(E$4:E21)</f>
        <v>0</v>
      </c>
      <c r="Q21">
        <f>SUM(F$4:F21)</f>
        <v>0</v>
      </c>
      <c r="R21">
        <f>SUM(G$4:G21)</f>
        <v>0</v>
      </c>
      <c r="S21">
        <f>SUM(H$4:H21)</f>
        <v>0</v>
      </c>
      <c r="T21">
        <f>SUM(I$4:I21)</f>
        <v>24</v>
      </c>
      <c r="U21">
        <f>SUM(J$4:J21)</f>
        <v>0</v>
      </c>
      <c r="V21">
        <f>SUM(K$4:K21)</f>
        <v>0</v>
      </c>
      <c r="W21">
        <f>SUM(L$4:L21)</f>
        <v>0</v>
      </c>
      <c r="X21">
        <f>SUM(M$4:M21)</f>
        <v>0</v>
      </c>
      <c r="Y21">
        <f>SUM(N$4:N21)</f>
        <v>0</v>
      </c>
      <c r="Z21">
        <f t="shared" ref="Z21:AD36" si="4">SUMIFS($O21:$Y21,$O$1:$Y$1,Z$3)</f>
        <v>0</v>
      </c>
      <c r="AA21">
        <f t="shared" si="0"/>
        <v>0</v>
      </c>
      <c r="AB21">
        <f t="shared" si="0"/>
        <v>0</v>
      </c>
      <c r="AC21">
        <f t="shared" si="0"/>
        <v>0</v>
      </c>
      <c r="AD21">
        <f t="shared" si="0"/>
        <v>24</v>
      </c>
    </row>
    <row r="22" spans="2:30" x14ac:dyDescent="0.25">
      <c r="B22">
        <f t="shared" si="2"/>
        <v>2002</v>
      </c>
      <c r="C22">
        <f t="shared" si="3"/>
        <v>7</v>
      </c>
      <c r="D22">
        <f>SUMIFS(Operable!$M$3:$M$1247,Operable!$E$3:$E$1247,D$3,Operable!$P$3:$P$1247,$C22,Operable!$Q$3:$Q$1247,$B22)</f>
        <v>0</v>
      </c>
      <c r="E22">
        <f>SUMIFS(Operable!$M$3:$M$1247,Operable!$E$3:$E$1247,E$3,Operable!$P$3:$P$1247,$C22,Operable!$Q$3:$Q$1247,$B22)</f>
        <v>0</v>
      </c>
      <c r="F22">
        <f>SUMIFS(Operable!$M$3:$M$1247,Operable!$E$3:$E$1247,F$3,Operable!$P$3:$P$1247,$C22,Operable!$Q$3:$Q$1247,$B22)</f>
        <v>0</v>
      </c>
      <c r="G22">
        <f>SUMIFS(Operable!$M$3:$M$1247,Operable!$E$3:$E$1247,G$3,Operable!$P$3:$P$1247,$C22,Operable!$Q$3:$Q$1247,$B22)</f>
        <v>0</v>
      </c>
      <c r="H22">
        <f>SUMIFS(Operable!$M$3:$M$1247,Operable!$E$3:$E$1247,H$3,Operable!$P$3:$P$1247,$C22,Operable!$Q$3:$Q$1247,$B22)</f>
        <v>0</v>
      </c>
      <c r="I22">
        <f>SUMIFS(Operable!$M$3:$M$1247,Operable!$E$3:$E$1247,I$3,Operable!$P$3:$P$1247,$C22,Operable!$Q$3:$Q$1247,$B22)</f>
        <v>0</v>
      </c>
      <c r="J22">
        <f>SUMIFS(Operable!$M$3:$M$1247,Operable!$E$3:$E$1247,J$3,Operable!$P$3:$P$1247,$C22,Operable!$Q$3:$Q$1247,$B22)</f>
        <v>0</v>
      </c>
      <c r="K22">
        <f>SUMIFS(Operable!$M$3:$M$1247,Operable!$E$3:$E$1247,K$3,Operable!$P$3:$P$1247,$C22,Operable!$Q$3:$Q$1247,$B22)</f>
        <v>0</v>
      </c>
      <c r="L22">
        <f>SUMIFS(Operable!$M$3:$M$1247,Operable!$E$3:$E$1247,L$3,Operable!$P$3:$P$1247,$C22,Operable!$Q$3:$Q$1247,$B22)</f>
        <v>0</v>
      </c>
      <c r="M22">
        <f>SUMIFS(Operable!$M$3:$M$1247,Operable!$E$3:$E$1247,M$3,Operable!$P$3:$P$1247,$C22,Operable!$Q$3:$Q$1247,$B22)</f>
        <v>0</v>
      </c>
      <c r="N22">
        <f>SUMIFS(Operable!$M$3:$M$1247,Operable!$E$3:$E$1247,N$3,Operable!$P$3:$P$1247,$C22,Operable!$Q$3:$Q$1247,$B22)</f>
        <v>0</v>
      </c>
      <c r="O22">
        <f>SUM(D$4:D22)</f>
        <v>0</v>
      </c>
      <c r="P22">
        <f>SUM(E$4:E22)</f>
        <v>0</v>
      </c>
      <c r="Q22">
        <f>SUM(F$4:F22)</f>
        <v>0</v>
      </c>
      <c r="R22">
        <f>SUM(G$4:G22)</f>
        <v>0</v>
      </c>
      <c r="S22">
        <f>SUM(H$4:H22)</f>
        <v>0</v>
      </c>
      <c r="T22">
        <f>SUM(I$4:I22)</f>
        <v>24</v>
      </c>
      <c r="U22">
        <f>SUM(J$4:J22)</f>
        <v>0</v>
      </c>
      <c r="V22">
        <f>SUM(K$4:K22)</f>
        <v>0</v>
      </c>
      <c r="W22">
        <f>SUM(L$4:L22)</f>
        <v>0</v>
      </c>
      <c r="X22">
        <f>SUM(M$4:M22)</f>
        <v>0</v>
      </c>
      <c r="Y22">
        <f>SUM(N$4:N22)</f>
        <v>0</v>
      </c>
      <c r="Z22">
        <f t="shared" si="4"/>
        <v>0</v>
      </c>
      <c r="AA22">
        <f t="shared" si="0"/>
        <v>0</v>
      </c>
      <c r="AB22">
        <f t="shared" si="0"/>
        <v>0</v>
      </c>
      <c r="AC22">
        <f t="shared" si="0"/>
        <v>0</v>
      </c>
      <c r="AD22">
        <f t="shared" si="0"/>
        <v>24</v>
      </c>
    </row>
    <row r="23" spans="2:30" x14ac:dyDescent="0.25">
      <c r="B23">
        <f t="shared" si="2"/>
        <v>2002</v>
      </c>
      <c r="C23">
        <f t="shared" si="3"/>
        <v>8</v>
      </c>
      <c r="D23">
        <f>SUMIFS(Operable!$M$3:$M$1247,Operable!$E$3:$E$1247,D$3,Operable!$P$3:$P$1247,$C23,Operable!$Q$3:$Q$1247,$B23)</f>
        <v>0</v>
      </c>
      <c r="E23">
        <f>SUMIFS(Operable!$M$3:$M$1247,Operable!$E$3:$E$1247,E$3,Operable!$P$3:$P$1247,$C23,Operable!$Q$3:$Q$1247,$B23)</f>
        <v>0</v>
      </c>
      <c r="F23">
        <f>SUMIFS(Operable!$M$3:$M$1247,Operable!$E$3:$E$1247,F$3,Operable!$P$3:$P$1247,$C23,Operable!$Q$3:$Q$1247,$B23)</f>
        <v>0</v>
      </c>
      <c r="G23">
        <f>SUMIFS(Operable!$M$3:$M$1247,Operable!$E$3:$E$1247,G$3,Operable!$P$3:$P$1247,$C23,Operable!$Q$3:$Q$1247,$B23)</f>
        <v>0</v>
      </c>
      <c r="H23">
        <f>SUMIFS(Operable!$M$3:$M$1247,Operable!$E$3:$E$1247,H$3,Operable!$P$3:$P$1247,$C23,Operable!$Q$3:$Q$1247,$B23)</f>
        <v>0</v>
      </c>
      <c r="I23">
        <f>SUMIFS(Operable!$M$3:$M$1247,Operable!$E$3:$E$1247,I$3,Operable!$P$3:$P$1247,$C23,Operable!$Q$3:$Q$1247,$B23)</f>
        <v>0</v>
      </c>
      <c r="J23">
        <f>SUMIFS(Operable!$M$3:$M$1247,Operable!$E$3:$E$1247,J$3,Operable!$P$3:$P$1247,$C23,Operable!$Q$3:$Q$1247,$B23)</f>
        <v>0</v>
      </c>
      <c r="K23">
        <f>SUMIFS(Operable!$M$3:$M$1247,Operable!$E$3:$E$1247,K$3,Operable!$P$3:$P$1247,$C23,Operable!$Q$3:$Q$1247,$B23)</f>
        <v>0</v>
      </c>
      <c r="L23">
        <f>SUMIFS(Operable!$M$3:$M$1247,Operable!$E$3:$E$1247,L$3,Operable!$P$3:$P$1247,$C23,Operable!$Q$3:$Q$1247,$B23)</f>
        <v>0</v>
      </c>
      <c r="M23">
        <f>SUMIFS(Operable!$M$3:$M$1247,Operable!$E$3:$E$1247,M$3,Operable!$P$3:$P$1247,$C23,Operable!$Q$3:$Q$1247,$B23)</f>
        <v>0</v>
      </c>
      <c r="N23">
        <f>SUMIFS(Operable!$M$3:$M$1247,Operable!$E$3:$E$1247,N$3,Operable!$P$3:$P$1247,$C23,Operable!$Q$3:$Q$1247,$B23)</f>
        <v>0</v>
      </c>
      <c r="O23">
        <f>SUM(D$4:D23)</f>
        <v>0</v>
      </c>
      <c r="P23">
        <f>SUM(E$4:E23)</f>
        <v>0</v>
      </c>
      <c r="Q23">
        <f>SUM(F$4:F23)</f>
        <v>0</v>
      </c>
      <c r="R23">
        <f>SUM(G$4:G23)</f>
        <v>0</v>
      </c>
      <c r="S23">
        <f>SUM(H$4:H23)</f>
        <v>0</v>
      </c>
      <c r="T23">
        <f>SUM(I$4:I23)</f>
        <v>24</v>
      </c>
      <c r="U23">
        <f>SUM(J$4:J23)</f>
        <v>0</v>
      </c>
      <c r="V23">
        <f>SUM(K$4:K23)</f>
        <v>0</v>
      </c>
      <c r="W23">
        <f>SUM(L$4:L23)</f>
        <v>0</v>
      </c>
      <c r="X23">
        <f>SUM(M$4:M23)</f>
        <v>0</v>
      </c>
      <c r="Y23">
        <f>SUM(N$4:N23)</f>
        <v>0</v>
      </c>
      <c r="Z23">
        <f t="shared" si="4"/>
        <v>0</v>
      </c>
      <c r="AA23">
        <f t="shared" si="0"/>
        <v>0</v>
      </c>
      <c r="AB23">
        <f t="shared" si="0"/>
        <v>0</v>
      </c>
      <c r="AC23">
        <f t="shared" si="0"/>
        <v>0</v>
      </c>
      <c r="AD23">
        <f t="shared" si="0"/>
        <v>24</v>
      </c>
    </row>
    <row r="24" spans="2:30" x14ac:dyDescent="0.25">
      <c r="B24">
        <f t="shared" si="2"/>
        <v>2002</v>
      </c>
      <c r="C24">
        <f t="shared" si="3"/>
        <v>9</v>
      </c>
      <c r="D24">
        <f>SUMIFS(Operable!$M$3:$M$1247,Operable!$E$3:$E$1247,D$3,Operable!$P$3:$P$1247,$C24,Operable!$Q$3:$Q$1247,$B24)</f>
        <v>0</v>
      </c>
      <c r="E24">
        <f>SUMIFS(Operable!$M$3:$M$1247,Operable!$E$3:$E$1247,E$3,Operable!$P$3:$P$1247,$C24,Operable!$Q$3:$Q$1247,$B24)</f>
        <v>0</v>
      </c>
      <c r="F24">
        <f>SUMIFS(Operable!$M$3:$M$1247,Operable!$E$3:$E$1247,F$3,Operable!$P$3:$P$1247,$C24,Operable!$Q$3:$Q$1247,$B24)</f>
        <v>0</v>
      </c>
      <c r="G24">
        <f>SUMIFS(Operable!$M$3:$M$1247,Operable!$E$3:$E$1247,G$3,Operable!$P$3:$P$1247,$C24,Operable!$Q$3:$Q$1247,$B24)</f>
        <v>0</v>
      </c>
      <c r="H24">
        <f>SUMIFS(Operable!$M$3:$M$1247,Operable!$E$3:$E$1247,H$3,Operable!$P$3:$P$1247,$C24,Operable!$Q$3:$Q$1247,$B24)</f>
        <v>0</v>
      </c>
      <c r="I24">
        <f>SUMIFS(Operable!$M$3:$M$1247,Operable!$E$3:$E$1247,I$3,Operable!$P$3:$P$1247,$C24,Operable!$Q$3:$Q$1247,$B24)</f>
        <v>0</v>
      </c>
      <c r="J24">
        <f>SUMIFS(Operable!$M$3:$M$1247,Operable!$E$3:$E$1247,J$3,Operable!$P$3:$P$1247,$C24,Operable!$Q$3:$Q$1247,$B24)</f>
        <v>0</v>
      </c>
      <c r="K24">
        <f>SUMIFS(Operable!$M$3:$M$1247,Operable!$E$3:$E$1247,K$3,Operable!$P$3:$P$1247,$C24,Operable!$Q$3:$Q$1247,$B24)</f>
        <v>0</v>
      </c>
      <c r="L24">
        <f>SUMIFS(Operable!$M$3:$M$1247,Operable!$E$3:$E$1247,L$3,Operable!$P$3:$P$1247,$C24,Operable!$Q$3:$Q$1247,$B24)</f>
        <v>0</v>
      </c>
      <c r="M24">
        <f>SUMIFS(Operable!$M$3:$M$1247,Operable!$E$3:$E$1247,M$3,Operable!$P$3:$P$1247,$C24,Operable!$Q$3:$Q$1247,$B24)</f>
        <v>0</v>
      </c>
      <c r="N24">
        <f>SUMIFS(Operable!$M$3:$M$1247,Operable!$E$3:$E$1247,N$3,Operable!$P$3:$P$1247,$C24,Operable!$Q$3:$Q$1247,$B24)</f>
        <v>0</v>
      </c>
      <c r="O24">
        <f>SUM(D$4:D24)</f>
        <v>0</v>
      </c>
      <c r="P24">
        <f>SUM(E$4:E24)</f>
        <v>0</v>
      </c>
      <c r="Q24">
        <f>SUM(F$4:F24)</f>
        <v>0</v>
      </c>
      <c r="R24">
        <f>SUM(G$4:G24)</f>
        <v>0</v>
      </c>
      <c r="S24">
        <f>SUM(H$4:H24)</f>
        <v>0</v>
      </c>
      <c r="T24">
        <f>SUM(I$4:I24)</f>
        <v>24</v>
      </c>
      <c r="U24">
        <f>SUM(J$4:J24)</f>
        <v>0</v>
      </c>
      <c r="V24">
        <f>SUM(K$4:K24)</f>
        <v>0</v>
      </c>
      <c r="W24">
        <f>SUM(L$4:L24)</f>
        <v>0</v>
      </c>
      <c r="X24">
        <f>SUM(M$4:M24)</f>
        <v>0</v>
      </c>
      <c r="Y24">
        <f>SUM(N$4:N24)</f>
        <v>0</v>
      </c>
      <c r="Z24">
        <f t="shared" si="4"/>
        <v>0</v>
      </c>
      <c r="AA24">
        <f t="shared" si="4"/>
        <v>0</v>
      </c>
      <c r="AB24">
        <f t="shared" si="4"/>
        <v>0</v>
      </c>
      <c r="AC24">
        <f t="shared" si="4"/>
        <v>0</v>
      </c>
      <c r="AD24">
        <f t="shared" si="4"/>
        <v>24</v>
      </c>
    </row>
    <row r="25" spans="2:30" x14ac:dyDescent="0.25">
      <c r="B25">
        <f t="shared" si="2"/>
        <v>2002</v>
      </c>
      <c r="C25">
        <f t="shared" si="3"/>
        <v>10</v>
      </c>
      <c r="D25">
        <f>SUMIFS(Operable!$M$3:$M$1247,Operable!$E$3:$E$1247,D$3,Operable!$P$3:$P$1247,$C25,Operable!$Q$3:$Q$1247,$B25)</f>
        <v>0</v>
      </c>
      <c r="E25">
        <f>SUMIFS(Operable!$M$3:$M$1247,Operable!$E$3:$E$1247,E$3,Operable!$P$3:$P$1247,$C25,Operable!$Q$3:$Q$1247,$B25)</f>
        <v>0</v>
      </c>
      <c r="F25">
        <f>SUMIFS(Operable!$M$3:$M$1247,Operable!$E$3:$E$1247,F$3,Operable!$P$3:$P$1247,$C25,Operable!$Q$3:$Q$1247,$B25)</f>
        <v>0</v>
      </c>
      <c r="G25">
        <f>SUMIFS(Operable!$M$3:$M$1247,Operable!$E$3:$E$1247,G$3,Operable!$P$3:$P$1247,$C25,Operable!$Q$3:$Q$1247,$B25)</f>
        <v>0</v>
      </c>
      <c r="H25">
        <f>SUMIFS(Operable!$M$3:$M$1247,Operable!$E$3:$E$1247,H$3,Operable!$P$3:$P$1247,$C25,Operable!$Q$3:$Q$1247,$B25)</f>
        <v>0</v>
      </c>
      <c r="I25">
        <f>SUMIFS(Operable!$M$3:$M$1247,Operable!$E$3:$E$1247,I$3,Operable!$P$3:$P$1247,$C25,Operable!$Q$3:$Q$1247,$B25)</f>
        <v>0</v>
      </c>
      <c r="J25">
        <f>SUMIFS(Operable!$M$3:$M$1247,Operable!$E$3:$E$1247,J$3,Operable!$P$3:$P$1247,$C25,Operable!$Q$3:$Q$1247,$B25)</f>
        <v>0</v>
      </c>
      <c r="K25">
        <f>SUMIFS(Operable!$M$3:$M$1247,Operable!$E$3:$E$1247,K$3,Operable!$P$3:$P$1247,$C25,Operable!$Q$3:$Q$1247,$B25)</f>
        <v>0</v>
      </c>
      <c r="L25">
        <f>SUMIFS(Operable!$M$3:$M$1247,Operable!$E$3:$E$1247,L$3,Operable!$P$3:$P$1247,$C25,Operable!$Q$3:$Q$1247,$B25)</f>
        <v>0</v>
      </c>
      <c r="M25">
        <f>SUMIFS(Operable!$M$3:$M$1247,Operable!$E$3:$E$1247,M$3,Operable!$P$3:$P$1247,$C25,Operable!$Q$3:$Q$1247,$B25)</f>
        <v>0</v>
      </c>
      <c r="N25">
        <f>SUMIFS(Operable!$M$3:$M$1247,Operable!$E$3:$E$1247,N$3,Operable!$P$3:$P$1247,$C25,Operable!$Q$3:$Q$1247,$B25)</f>
        <v>0</v>
      </c>
      <c r="O25">
        <f>SUM(D$4:D25)</f>
        <v>0</v>
      </c>
      <c r="P25">
        <f>SUM(E$4:E25)</f>
        <v>0</v>
      </c>
      <c r="Q25">
        <f>SUM(F$4:F25)</f>
        <v>0</v>
      </c>
      <c r="R25">
        <f>SUM(G$4:G25)</f>
        <v>0</v>
      </c>
      <c r="S25">
        <f>SUM(H$4:H25)</f>
        <v>0</v>
      </c>
      <c r="T25">
        <f>SUM(I$4:I25)</f>
        <v>24</v>
      </c>
      <c r="U25">
        <f>SUM(J$4:J25)</f>
        <v>0</v>
      </c>
      <c r="V25">
        <f>SUM(K$4:K25)</f>
        <v>0</v>
      </c>
      <c r="W25">
        <f>SUM(L$4:L25)</f>
        <v>0</v>
      </c>
      <c r="X25">
        <f>SUM(M$4:M25)</f>
        <v>0</v>
      </c>
      <c r="Y25">
        <f>SUM(N$4:N25)</f>
        <v>0</v>
      </c>
      <c r="Z25">
        <f t="shared" si="4"/>
        <v>0</v>
      </c>
      <c r="AA25">
        <f t="shared" si="4"/>
        <v>0</v>
      </c>
      <c r="AB25">
        <f t="shared" si="4"/>
        <v>0</v>
      </c>
      <c r="AC25">
        <f t="shared" si="4"/>
        <v>0</v>
      </c>
      <c r="AD25">
        <f t="shared" si="4"/>
        <v>24</v>
      </c>
    </row>
    <row r="26" spans="2:30" x14ac:dyDescent="0.25">
      <c r="B26">
        <f t="shared" si="2"/>
        <v>2002</v>
      </c>
      <c r="C26">
        <f t="shared" si="3"/>
        <v>11</v>
      </c>
      <c r="D26">
        <f>SUMIFS(Operable!$M$3:$M$1247,Operable!$E$3:$E$1247,D$3,Operable!$P$3:$P$1247,$C26,Operable!$Q$3:$Q$1247,$B26)</f>
        <v>0</v>
      </c>
      <c r="E26">
        <f>SUMIFS(Operable!$M$3:$M$1247,Operable!$E$3:$E$1247,E$3,Operable!$P$3:$P$1247,$C26,Operable!$Q$3:$Q$1247,$B26)</f>
        <v>0</v>
      </c>
      <c r="F26">
        <f>SUMIFS(Operable!$M$3:$M$1247,Operable!$E$3:$E$1247,F$3,Operable!$P$3:$P$1247,$C26,Operable!$Q$3:$Q$1247,$B26)</f>
        <v>0</v>
      </c>
      <c r="G26">
        <f>SUMIFS(Operable!$M$3:$M$1247,Operable!$E$3:$E$1247,G$3,Operable!$P$3:$P$1247,$C26,Operable!$Q$3:$Q$1247,$B26)</f>
        <v>0</v>
      </c>
      <c r="H26">
        <f>SUMIFS(Operable!$M$3:$M$1247,Operable!$E$3:$E$1247,H$3,Operable!$P$3:$P$1247,$C26,Operable!$Q$3:$Q$1247,$B26)</f>
        <v>0</v>
      </c>
      <c r="I26">
        <f>SUMIFS(Operable!$M$3:$M$1247,Operable!$E$3:$E$1247,I$3,Operable!$P$3:$P$1247,$C26,Operable!$Q$3:$Q$1247,$B26)</f>
        <v>0</v>
      </c>
      <c r="J26">
        <f>SUMIFS(Operable!$M$3:$M$1247,Operable!$E$3:$E$1247,J$3,Operable!$P$3:$P$1247,$C26,Operable!$Q$3:$Q$1247,$B26)</f>
        <v>0</v>
      </c>
      <c r="K26">
        <f>SUMIFS(Operable!$M$3:$M$1247,Operable!$E$3:$E$1247,K$3,Operable!$P$3:$P$1247,$C26,Operable!$Q$3:$Q$1247,$B26)</f>
        <v>0</v>
      </c>
      <c r="L26">
        <f>SUMIFS(Operable!$M$3:$M$1247,Operable!$E$3:$E$1247,L$3,Operable!$P$3:$P$1247,$C26,Operable!$Q$3:$Q$1247,$B26)</f>
        <v>0</v>
      </c>
      <c r="M26">
        <f>SUMIFS(Operable!$M$3:$M$1247,Operable!$E$3:$E$1247,M$3,Operable!$P$3:$P$1247,$C26,Operable!$Q$3:$Q$1247,$B26)</f>
        <v>0</v>
      </c>
      <c r="N26">
        <f>SUMIFS(Operable!$M$3:$M$1247,Operable!$E$3:$E$1247,N$3,Operable!$P$3:$P$1247,$C26,Operable!$Q$3:$Q$1247,$B26)</f>
        <v>0</v>
      </c>
      <c r="O26">
        <f>SUM(D$4:D26)</f>
        <v>0</v>
      </c>
      <c r="P26">
        <f>SUM(E$4:E26)</f>
        <v>0</v>
      </c>
      <c r="Q26">
        <f>SUM(F$4:F26)</f>
        <v>0</v>
      </c>
      <c r="R26">
        <f>SUM(G$4:G26)</f>
        <v>0</v>
      </c>
      <c r="S26">
        <f>SUM(H$4:H26)</f>
        <v>0</v>
      </c>
      <c r="T26">
        <f>SUM(I$4:I26)</f>
        <v>24</v>
      </c>
      <c r="U26">
        <f>SUM(J$4:J26)</f>
        <v>0</v>
      </c>
      <c r="V26">
        <f>SUM(K$4:K26)</f>
        <v>0</v>
      </c>
      <c r="W26">
        <f>SUM(L$4:L26)</f>
        <v>0</v>
      </c>
      <c r="X26">
        <f>SUM(M$4:M26)</f>
        <v>0</v>
      </c>
      <c r="Y26">
        <f>SUM(N$4:N26)</f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  <c r="AD26">
        <f t="shared" si="4"/>
        <v>24</v>
      </c>
    </row>
    <row r="27" spans="2:30" x14ac:dyDescent="0.25">
      <c r="B27">
        <f t="shared" si="2"/>
        <v>2002</v>
      </c>
      <c r="C27">
        <f t="shared" si="3"/>
        <v>12</v>
      </c>
      <c r="D27">
        <f>SUMIFS(Operable!$M$3:$M$1247,Operable!$E$3:$E$1247,D$3,Operable!$P$3:$P$1247,$C27,Operable!$Q$3:$Q$1247,$B27)</f>
        <v>0</v>
      </c>
      <c r="E27">
        <f>SUMIFS(Operable!$M$3:$M$1247,Operable!$E$3:$E$1247,E$3,Operable!$P$3:$P$1247,$C27,Operable!$Q$3:$Q$1247,$B27)</f>
        <v>0</v>
      </c>
      <c r="F27">
        <f>SUMIFS(Operable!$M$3:$M$1247,Operable!$E$3:$E$1247,F$3,Operable!$P$3:$P$1247,$C27,Operable!$Q$3:$Q$1247,$B27)</f>
        <v>0</v>
      </c>
      <c r="G27">
        <f>SUMIFS(Operable!$M$3:$M$1247,Operable!$E$3:$E$1247,G$3,Operable!$P$3:$P$1247,$C27,Operable!$Q$3:$Q$1247,$B27)</f>
        <v>0</v>
      </c>
      <c r="H27">
        <f>SUMIFS(Operable!$M$3:$M$1247,Operable!$E$3:$E$1247,H$3,Operable!$P$3:$P$1247,$C27,Operable!$Q$3:$Q$1247,$B27)</f>
        <v>0</v>
      </c>
      <c r="I27">
        <f>SUMIFS(Operable!$M$3:$M$1247,Operable!$E$3:$E$1247,I$3,Operable!$P$3:$P$1247,$C27,Operable!$Q$3:$Q$1247,$B27)</f>
        <v>0</v>
      </c>
      <c r="J27">
        <f>SUMIFS(Operable!$M$3:$M$1247,Operable!$E$3:$E$1247,J$3,Operable!$P$3:$P$1247,$C27,Operable!$Q$3:$Q$1247,$B27)</f>
        <v>0</v>
      </c>
      <c r="K27">
        <f>SUMIFS(Operable!$M$3:$M$1247,Operable!$E$3:$E$1247,K$3,Operable!$P$3:$P$1247,$C27,Operable!$Q$3:$Q$1247,$B27)</f>
        <v>0</v>
      </c>
      <c r="L27">
        <f>SUMIFS(Operable!$M$3:$M$1247,Operable!$E$3:$E$1247,L$3,Operable!$P$3:$P$1247,$C27,Operable!$Q$3:$Q$1247,$B27)</f>
        <v>0</v>
      </c>
      <c r="M27">
        <f>SUMIFS(Operable!$M$3:$M$1247,Operable!$E$3:$E$1247,M$3,Operable!$P$3:$P$1247,$C27,Operable!$Q$3:$Q$1247,$B27)</f>
        <v>0</v>
      </c>
      <c r="N27">
        <f>SUMIFS(Operable!$M$3:$M$1247,Operable!$E$3:$E$1247,N$3,Operable!$P$3:$P$1247,$C27,Operable!$Q$3:$Q$1247,$B27)</f>
        <v>66</v>
      </c>
      <c r="O27">
        <f>SUM(D$4:D27)</f>
        <v>0</v>
      </c>
      <c r="P27">
        <f>SUM(E$4:E27)</f>
        <v>0</v>
      </c>
      <c r="Q27">
        <f>SUM(F$4:F27)</f>
        <v>0</v>
      </c>
      <c r="R27">
        <f>SUM(G$4:G27)</f>
        <v>0</v>
      </c>
      <c r="S27">
        <f>SUM(H$4:H27)</f>
        <v>0</v>
      </c>
      <c r="T27">
        <f>SUM(I$4:I27)</f>
        <v>24</v>
      </c>
      <c r="U27">
        <f>SUM(J$4:J27)</f>
        <v>0</v>
      </c>
      <c r="V27">
        <f>SUM(K$4:K27)</f>
        <v>0</v>
      </c>
      <c r="W27">
        <f>SUM(L$4:L27)</f>
        <v>0</v>
      </c>
      <c r="X27">
        <f>SUM(M$4:M27)</f>
        <v>0</v>
      </c>
      <c r="Y27">
        <f>SUM(N$4:N27)</f>
        <v>66</v>
      </c>
      <c r="Z27">
        <f t="shared" si="4"/>
        <v>0</v>
      </c>
      <c r="AA27">
        <f t="shared" si="4"/>
        <v>66</v>
      </c>
      <c r="AB27">
        <f t="shared" si="4"/>
        <v>0</v>
      </c>
      <c r="AC27">
        <f t="shared" si="4"/>
        <v>0</v>
      </c>
      <c r="AD27">
        <f t="shared" si="4"/>
        <v>24</v>
      </c>
    </row>
    <row r="28" spans="2:30" x14ac:dyDescent="0.25">
      <c r="B28">
        <f t="shared" si="2"/>
        <v>2003</v>
      </c>
      <c r="C28">
        <f t="shared" si="3"/>
        <v>1</v>
      </c>
      <c r="D28">
        <f>SUMIFS(Operable!$M$3:$M$1247,Operable!$E$3:$E$1247,D$3,Operable!$P$3:$P$1247,$C28,Operable!$Q$3:$Q$1247,$B28)</f>
        <v>0</v>
      </c>
      <c r="E28">
        <f>SUMIFS(Operable!$M$3:$M$1247,Operable!$E$3:$E$1247,E$3,Operable!$P$3:$P$1247,$C28,Operable!$Q$3:$Q$1247,$B28)</f>
        <v>0</v>
      </c>
      <c r="F28">
        <f>SUMIFS(Operable!$M$3:$M$1247,Operable!$E$3:$E$1247,F$3,Operable!$P$3:$P$1247,$C28,Operable!$Q$3:$Q$1247,$B28)</f>
        <v>0</v>
      </c>
      <c r="G28">
        <f>SUMIFS(Operable!$M$3:$M$1247,Operable!$E$3:$E$1247,G$3,Operable!$P$3:$P$1247,$C28,Operable!$Q$3:$Q$1247,$B28)</f>
        <v>0</v>
      </c>
      <c r="H28">
        <f>SUMIFS(Operable!$M$3:$M$1247,Operable!$E$3:$E$1247,H$3,Operable!$P$3:$P$1247,$C28,Operable!$Q$3:$Q$1247,$B28)</f>
        <v>0</v>
      </c>
      <c r="I28">
        <f>SUMIFS(Operable!$M$3:$M$1247,Operable!$E$3:$E$1247,I$3,Operable!$P$3:$P$1247,$C28,Operable!$Q$3:$Q$1247,$B28)</f>
        <v>0</v>
      </c>
      <c r="J28">
        <f>SUMIFS(Operable!$M$3:$M$1247,Operable!$E$3:$E$1247,J$3,Operable!$P$3:$P$1247,$C28,Operable!$Q$3:$Q$1247,$B28)</f>
        <v>0</v>
      </c>
      <c r="K28">
        <f>SUMIFS(Operable!$M$3:$M$1247,Operable!$E$3:$E$1247,K$3,Operable!$P$3:$P$1247,$C28,Operable!$Q$3:$Q$1247,$B28)</f>
        <v>0</v>
      </c>
      <c r="L28">
        <f>SUMIFS(Operable!$M$3:$M$1247,Operable!$E$3:$E$1247,L$3,Operable!$P$3:$P$1247,$C28,Operable!$Q$3:$Q$1247,$B28)</f>
        <v>0</v>
      </c>
      <c r="M28">
        <f>SUMIFS(Operable!$M$3:$M$1247,Operable!$E$3:$E$1247,M$3,Operable!$P$3:$P$1247,$C28,Operable!$Q$3:$Q$1247,$B28)</f>
        <v>0</v>
      </c>
      <c r="N28">
        <f>SUMIFS(Operable!$M$3:$M$1247,Operable!$E$3:$E$1247,N$3,Operable!$P$3:$P$1247,$C28,Operable!$Q$3:$Q$1247,$B28)</f>
        <v>0</v>
      </c>
      <c r="O28">
        <f>SUM(D$4:D28)</f>
        <v>0</v>
      </c>
      <c r="P28">
        <f>SUM(E$4:E28)</f>
        <v>0</v>
      </c>
      <c r="Q28">
        <f>SUM(F$4:F28)</f>
        <v>0</v>
      </c>
      <c r="R28">
        <f>SUM(G$4:G28)</f>
        <v>0</v>
      </c>
      <c r="S28">
        <f>SUM(H$4:H28)</f>
        <v>0</v>
      </c>
      <c r="T28">
        <f>SUM(I$4:I28)</f>
        <v>24</v>
      </c>
      <c r="U28">
        <f>SUM(J$4:J28)</f>
        <v>0</v>
      </c>
      <c r="V28">
        <f>SUM(K$4:K28)</f>
        <v>0</v>
      </c>
      <c r="W28">
        <f>SUM(L$4:L28)</f>
        <v>0</v>
      </c>
      <c r="X28">
        <f>SUM(M$4:M28)</f>
        <v>0</v>
      </c>
      <c r="Y28">
        <f>SUM(N$4:N28)</f>
        <v>66</v>
      </c>
      <c r="Z28">
        <f t="shared" si="4"/>
        <v>0</v>
      </c>
      <c r="AA28">
        <f t="shared" si="4"/>
        <v>66</v>
      </c>
      <c r="AB28">
        <f t="shared" si="4"/>
        <v>0</v>
      </c>
      <c r="AC28">
        <f t="shared" si="4"/>
        <v>0</v>
      </c>
      <c r="AD28">
        <f t="shared" si="4"/>
        <v>24</v>
      </c>
    </row>
    <row r="29" spans="2:30" x14ac:dyDescent="0.25">
      <c r="B29">
        <f t="shared" si="2"/>
        <v>2003</v>
      </c>
      <c r="C29">
        <f t="shared" si="3"/>
        <v>2</v>
      </c>
      <c r="D29">
        <f>SUMIFS(Operable!$M$3:$M$1247,Operable!$E$3:$E$1247,D$3,Operable!$P$3:$P$1247,$C29,Operable!$Q$3:$Q$1247,$B29)</f>
        <v>0</v>
      </c>
      <c r="E29">
        <f>SUMIFS(Operable!$M$3:$M$1247,Operable!$E$3:$E$1247,E$3,Operable!$P$3:$P$1247,$C29,Operable!$Q$3:$Q$1247,$B29)</f>
        <v>0</v>
      </c>
      <c r="F29">
        <f>SUMIFS(Operable!$M$3:$M$1247,Operable!$E$3:$E$1247,F$3,Operable!$P$3:$P$1247,$C29,Operable!$Q$3:$Q$1247,$B29)</f>
        <v>0</v>
      </c>
      <c r="G29">
        <f>SUMIFS(Operable!$M$3:$M$1247,Operable!$E$3:$E$1247,G$3,Operable!$P$3:$P$1247,$C29,Operable!$Q$3:$Q$1247,$B29)</f>
        <v>0</v>
      </c>
      <c r="H29">
        <f>SUMIFS(Operable!$M$3:$M$1247,Operable!$E$3:$E$1247,H$3,Operable!$P$3:$P$1247,$C29,Operable!$Q$3:$Q$1247,$B29)</f>
        <v>0</v>
      </c>
      <c r="I29">
        <f>SUMIFS(Operable!$M$3:$M$1247,Operable!$E$3:$E$1247,I$3,Operable!$P$3:$P$1247,$C29,Operable!$Q$3:$Q$1247,$B29)</f>
        <v>0</v>
      </c>
      <c r="J29">
        <f>SUMIFS(Operable!$M$3:$M$1247,Operable!$E$3:$E$1247,J$3,Operable!$P$3:$P$1247,$C29,Operable!$Q$3:$Q$1247,$B29)</f>
        <v>0</v>
      </c>
      <c r="K29">
        <f>SUMIFS(Operable!$M$3:$M$1247,Operable!$E$3:$E$1247,K$3,Operable!$P$3:$P$1247,$C29,Operable!$Q$3:$Q$1247,$B29)</f>
        <v>0</v>
      </c>
      <c r="L29">
        <f>SUMIFS(Operable!$M$3:$M$1247,Operable!$E$3:$E$1247,L$3,Operable!$P$3:$P$1247,$C29,Operable!$Q$3:$Q$1247,$B29)</f>
        <v>0</v>
      </c>
      <c r="M29">
        <f>SUMIFS(Operable!$M$3:$M$1247,Operable!$E$3:$E$1247,M$3,Operable!$P$3:$P$1247,$C29,Operable!$Q$3:$Q$1247,$B29)</f>
        <v>0</v>
      </c>
      <c r="N29">
        <f>SUMIFS(Operable!$M$3:$M$1247,Operable!$E$3:$E$1247,N$3,Operable!$P$3:$P$1247,$C29,Operable!$Q$3:$Q$1247,$B29)</f>
        <v>0</v>
      </c>
      <c r="O29">
        <f>SUM(D$4:D29)</f>
        <v>0</v>
      </c>
      <c r="P29">
        <f>SUM(E$4:E29)</f>
        <v>0</v>
      </c>
      <c r="Q29">
        <f>SUM(F$4:F29)</f>
        <v>0</v>
      </c>
      <c r="R29">
        <f>SUM(G$4:G29)</f>
        <v>0</v>
      </c>
      <c r="S29">
        <f>SUM(H$4:H29)</f>
        <v>0</v>
      </c>
      <c r="T29">
        <f>SUM(I$4:I29)</f>
        <v>24</v>
      </c>
      <c r="U29">
        <f>SUM(J$4:J29)</f>
        <v>0</v>
      </c>
      <c r="V29">
        <f>SUM(K$4:K29)</f>
        <v>0</v>
      </c>
      <c r="W29">
        <f>SUM(L$4:L29)</f>
        <v>0</v>
      </c>
      <c r="X29">
        <f>SUM(M$4:M29)</f>
        <v>0</v>
      </c>
      <c r="Y29">
        <f>SUM(N$4:N29)</f>
        <v>66</v>
      </c>
      <c r="Z29">
        <f t="shared" si="4"/>
        <v>0</v>
      </c>
      <c r="AA29">
        <f t="shared" si="4"/>
        <v>66</v>
      </c>
      <c r="AB29">
        <f t="shared" si="4"/>
        <v>0</v>
      </c>
      <c r="AC29">
        <f t="shared" si="4"/>
        <v>0</v>
      </c>
      <c r="AD29">
        <f t="shared" si="4"/>
        <v>24</v>
      </c>
    </row>
    <row r="30" spans="2:30" x14ac:dyDescent="0.25">
      <c r="B30">
        <f t="shared" si="2"/>
        <v>2003</v>
      </c>
      <c r="C30">
        <f t="shared" si="3"/>
        <v>3</v>
      </c>
      <c r="D30">
        <f>SUMIFS(Operable!$M$3:$M$1247,Operable!$E$3:$E$1247,D$3,Operable!$P$3:$P$1247,$C30,Operable!$Q$3:$Q$1247,$B30)</f>
        <v>0</v>
      </c>
      <c r="E30">
        <f>SUMIFS(Operable!$M$3:$M$1247,Operable!$E$3:$E$1247,E$3,Operable!$P$3:$P$1247,$C30,Operable!$Q$3:$Q$1247,$B30)</f>
        <v>0</v>
      </c>
      <c r="F30">
        <f>SUMIFS(Operable!$M$3:$M$1247,Operable!$E$3:$E$1247,F$3,Operable!$P$3:$P$1247,$C30,Operable!$Q$3:$Q$1247,$B30)</f>
        <v>0</v>
      </c>
      <c r="G30">
        <f>SUMIFS(Operable!$M$3:$M$1247,Operable!$E$3:$E$1247,G$3,Operable!$P$3:$P$1247,$C30,Operable!$Q$3:$Q$1247,$B30)</f>
        <v>0</v>
      </c>
      <c r="H30">
        <f>SUMIFS(Operable!$M$3:$M$1247,Operable!$E$3:$E$1247,H$3,Operable!$P$3:$P$1247,$C30,Operable!$Q$3:$Q$1247,$B30)</f>
        <v>0</v>
      </c>
      <c r="I30">
        <f>SUMIFS(Operable!$M$3:$M$1247,Operable!$E$3:$E$1247,I$3,Operable!$P$3:$P$1247,$C30,Operable!$Q$3:$Q$1247,$B30)</f>
        <v>0</v>
      </c>
      <c r="J30">
        <f>SUMIFS(Operable!$M$3:$M$1247,Operable!$E$3:$E$1247,J$3,Operable!$P$3:$P$1247,$C30,Operable!$Q$3:$Q$1247,$B30)</f>
        <v>0</v>
      </c>
      <c r="K30">
        <f>SUMIFS(Operable!$M$3:$M$1247,Operable!$E$3:$E$1247,K$3,Operable!$P$3:$P$1247,$C30,Operable!$Q$3:$Q$1247,$B30)</f>
        <v>0</v>
      </c>
      <c r="L30">
        <f>SUMIFS(Operable!$M$3:$M$1247,Operable!$E$3:$E$1247,L$3,Operable!$P$3:$P$1247,$C30,Operable!$Q$3:$Q$1247,$B30)</f>
        <v>0</v>
      </c>
      <c r="M30">
        <f>SUMIFS(Operable!$M$3:$M$1247,Operable!$E$3:$E$1247,M$3,Operable!$P$3:$P$1247,$C30,Operable!$Q$3:$Q$1247,$B30)</f>
        <v>0</v>
      </c>
      <c r="N30">
        <f>SUMIFS(Operable!$M$3:$M$1247,Operable!$E$3:$E$1247,N$3,Operable!$P$3:$P$1247,$C30,Operable!$Q$3:$Q$1247,$B30)</f>
        <v>0</v>
      </c>
      <c r="O30">
        <f>SUM(D$4:D30)</f>
        <v>0</v>
      </c>
      <c r="P30">
        <f>SUM(E$4:E30)</f>
        <v>0</v>
      </c>
      <c r="Q30">
        <f>SUM(F$4:F30)</f>
        <v>0</v>
      </c>
      <c r="R30">
        <f>SUM(G$4:G30)</f>
        <v>0</v>
      </c>
      <c r="S30">
        <f>SUM(H$4:H30)</f>
        <v>0</v>
      </c>
      <c r="T30">
        <f>SUM(I$4:I30)</f>
        <v>24</v>
      </c>
      <c r="U30">
        <f>SUM(J$4:J30)</f>
        <v>0</v>
      </c>
      <c r="V30">
        <f>SUM(K$4:K30)</f>
        <v>0</v>
      </c>
      <c r="W30">
        <f>SUM(L$4:L30)</f>
        <v>0</v>
      </c>
      <c r="X30">
        <f>SUM(M$4:M30)</f>
        <v>0</v>
      </c>
      <c r="Y30">
        <f>SUM(N$4:N30)</f>
        <v>66</v>
      </c>
      <c r="Z30">
        <f t="shared" si="4"/>
        <v>0</v>
      </c>
      <c r="AA30">
        <f t="shared" si="4"/>
        <v>66</v>
      </c>
      <c r="AB30">
        <f t="shared" si="4"/>
        <v>0</v>
      </c>
      <c r="AC30">
        <f t="shared" si="4"/>
        <v>0</v>
      </c>
      <c r="AD30">
        <f t="shared" si="4"/>
        <v>24</v>
      </c>
    </row>
    <row r="31" spans="2:30" x14ac:dyDescent="0.25">
      <c r="B31">
        <f t="shared" si="2"/>
        <v>2003</v>
      </c>
      <c r="C31">
        <f t="shared" si="3"/>
        <v>4</v>
      </c>
      <c r="D31">
        <f>SUMIFS(Operable!$M$3:$M$1247,Operable!$E$3:$E$1247,D$3,Operable!$P$3:$P$1247,$C31,Operable!$Q$3:$Q$1247,$B31)</f>
        <v>0</v>
      </c>
      <c r="E31">
        <f>SUMIFS(Operable!$M$3:$M$1247,Operable!$E$3:$E$1247,E$3,Operable!$P$3:$P$1247,$C31,Operable!$Q$3:$Q$1247,$B31)</f>
        <v>0</v>
      </c>
      <c r="F31">
        <f>SUMIFS(Operable!$M$3:$M$1247,Operable!$E$3:$E$1247,F$3,Operable!$P$3:$P$1247,$C31,Operable!$Q$3:$Q$1247,$B31)</f>
        <v>0</v>
      </c>
      <c r="G31">
        <f>SUMIFS(Operable!$M$3:$M$1247,Operable!$E$3:$E$1247,G$3,Operable!$P$3:$P$1247,$C31,Operable!$Q$3:$Q$1247,$B31)</f>
        <v>0</v>
      </c>
      <c r="H31">
        <f>SUMIFS(Operable!$M$3:$M$1247,Operable!$E$3:$E$1247,H$3,Operable!$P$3:$P$1247,$C31,Operable!$Q$3:$Q$1247,$B31)</f>
        <v>0</v>
      </c>
      <c r="I31">
        <f>SUMIFS(Operable!$M$3:$M$1247,Operable!$E$3:$E$1247,I$3,Operable!$P$3:$P$1247,$C31,Operable!$Q$3:$Q$1247,$B31)</f>
        <v>0</v>
      </c>
      <c r="J31">
        <f>SUMIFS(Operable!$M$3:$M$1247,Operable!$E$3:$E$1247,J$3,Operable!$P$3:$P$1247,$C31,Operable!$Q$3:$Q$1247,$B31)</f>
        <v>0</v>
      </c>
      <c r="K31">
        <f>SUMIFS(Operable!$M$3:$M$1247,Operable!$E$3:$E$1247,K$3,Operable!$P$3:$P$1247,$C31,Operable!$Q$3:$Q$1247,$B31)</f>
        <v>0</v>
      </c>
      <c r="L31">
        <f>SUMIFS(Operable!$M$3:$M$1247,Operable!$E$3:$E$1247,L$3,Operable!$P$3:$P$1247,$C31,Operable!$Q$3:$Q$1247,$B31)</f>
        <v>0</v>
      </c>
      <c r="M31">
        <f>SUMIFS(Operable!$M$3:$M$1247,Operable!$E$3:$E$1247,M$3,Operable!$P$3:$P$1247,$C31,Operable!$Q$3:$Q$1247,$B31)</f>
        <v>0</v>
      </c>
      <c r="N31">
        <f>SUMIFS(Operable!$M$3:$M$1247,Operable!$E$3:$E$1247,N$3,Operable!$P$3:$P$1247,$C31,Operable!$Q$3:$Q$1247,$B31)</f>
        <v>0</v>
      </c>
      <c r="O31">
        <f>SUM(D$4:D31)</f>
        <v>0</v>
      </c>
      <c r="P31">
        <f>SUM(E$4:E31)</f>
        <v>0</v>
      </c>
      <c r="Q31">
        <f>SUM(F$4:F31)</f>
        <v>0</v>
      </c>
      <c r="R31">
        <f>SUM(G$4:G31)</f>
        <v>0</v>
      </c>
      <c r="S31">
        <f>SUM(H$4:H31)</f>
        <v>0</v>
      </c>
      <c r="T31">
        <f>SUM(I$4:I31)</f>
        <v>24</v>
      </c>
      <c r="U31">
        <f>SUM(J$4:J31)</f>
        <v>0</v>
      </c>
      <c r="V31">
        <f>SUM(K$4:K31)</f>
        <v>0</v>
      </c>
      <c r="W31">
        <f>SUM(L$4:L31)</f>
        <v>0</v>
      </c>
      <c r="X31">
        <f>SUM(M$4:M31)</f>
        <v>0</v>
      </c>
      <c r="Y31">
        <f>SUM(N$4:N31)</f>
        <v>66</v>
      </c>
      <c r="Z31">
        <f t="shared" si="4"/>
        <v>0</v>
      </c>
      <c r="AA31">
        <f t="shared" si="4"/>
        <v>66</v>
      </c>
      <c r="AB31">
        <f t="shared" si="4"/>
        <v>0</v>
      </c>
      <c r="AC31">
        <f t="shared" si="4"/>
        <v>0</v>
      </c>
      <c r="AD31">
        <f t="shared" si="4"/>
        <v>24</v>
      </c>
    </row>
    <row r="32" spans="2:30" x14ac:dyDescent="0.25">
      <c r="B32">
        <f t="shared" si="2"/>
        <v>2003</v>
      </c>
      <c r="C32">
        <f t="shared" si="3"/>
        <v>5</v>
      </c>
      <c r="D32">
        <f>SUMIFS(Operable!$M$3:$M$1247,Operable!$E$3:$E$1247,D$3,Operable!$P$3:$P$1247,$C32,Operable!$Q$3:$Q$1247,$B32)</f>
        <v>0</v>
      </c>
      <c r="E32">
        <f>SUMIFS(Operable!$M$3:$M$1247,Operable!$E$3:$E$1247,E$3,Operable!$P$3:$P$1247,$C32,Operable!$Q$3:$Q$1247,$B32)</f>
        <v>0</v>
      </c>
      <c r="F32">
        <f>SUMIFS(Operable!$M$3:$M$1247,Operable!$E$3:$E$1247,F$3,Operable!$P$3:$P$1247,$C32,Operable!$Q$3:$Q$1247,$B32)</f>
        <v>0</v>
      </c>
      <c r="G32">
        <f>SUMIFS(Operable!$M$3:$M$1247,Operable!$E$3:$E$1247,G$3,Operable!$P$3:$P$1247,$C32,Operable!$Q$3:$Q$1247,$B32)</f>
        <v>0</v>
      </c>
      <c r="H32">
        <f>SUMIFS(Operable!$M$3:$M$1247,Operable!$E$3:$E$1247,H$3,Operable!$P$3:$P$1247,$C32,Operable!$Q$3:$Q$1247,$B32)</f>
        <v>0</v>
      </c>
      <c r="I32">
        <f>SUMIFS(Operable!$M$3:$M$1247,Operable!$E$3:$E$1247,I$3,Operable!$P$3:$P$1247,$C32,Operable!$Q$3:$Q$1247,$B32)</f>
        <v>0</v>
      </c>
      <c r="J32">
        <f>SUMIFS(Operable!$M$3:$M$1247,Operable!$E$3:$E$1247,J$3,Operable!$P$3:$P$1247,$C32,Operable!$Q$3:$Q$1247,$B32)</f>
        <v>0</v>
      </c>
      <c r="K32">
        <f>SUMIFS(Operable!$M$3:$M$1247,Operable!$E$3:$E$1247,K$3,Operable!$P$3:$P$1247,$C32,Operable!$Q$3:$Q$1247,$B32)</f>
        <v>0</v>
      </c>
      <c r="L32">
        <f>SUMIFS(Operable!$M$3:$M$1247,Operable!$E$3:$E$1247,L$3,Operable!$P$3:$P$1247,$C32,Operable!$Q$3:$Q$1247,$B32)</f>
        <v>0</v>
      </c>
      <c r="M32">
        <f>SUMIFS(Operable!$M$3:$M$1247,Operable!$E$3:$E$1247,M$3,Operable!$P$3:$P$1247,$C32,Operable!$Q$3:$Q$1247,$B32)</f>
        <v>0</v>
      </c>
      <c r="N32">
        <f>SUMIFS(Operable!$M$3:$M$1247,Operable!$E$3:$E$1247,N$3,Operable!$P$3:$P$1247,$C32,Operable!$Q$3:$Q$1247,$B32)</f>
        <v>0</v>
      </c>
      <c r="O32">
        <f>SUM(D$4:D32)</f>
        <v>0</v>
      </c>
      <c r="P32">
        <f>SUM(E$4:E32)</f>
        <v>0</v>
      </c>
      <c r="Q32">
        <f>SUM(F$4:F32)</f>
        <v>0</v>
      </c>
      <c r="R32">
        <f>SUM(G$4:G32)</f>
        <v>0</v>
      </c>
      <c r="S32">
        <f>SUM(H$4:H32)</f>
        <v>0</v>
      </c>
      <c r="T32">
        <f>SUM(I$4:I32)</f>
        <v>24</v>
      </c>
      <c r="U32">
        <f>SUM(J$4:J32)</f>
        <v>0</v>
      </c>
      <c r="V32">
        <f>SUM(K$4:K32)</f>
        <v>0</v>
      </c>
      <c r="W32">
        <f>SUM(L$4:L32)</f>
        <v>0</v>
      </c>
      <c r="X32">
        <f>SUM(M$4:M32)</f>
        <v>0</v>
      </c>
      <c r="Y32">
        <f>SUM(N$4:N32)</f>
        <v>66</v>
      </c>
      <c r="Z32">
        <f t="shared" si="4"/>
        <v>0</v>
      </c>
      <c r="AA32">
        <f t="shared" si="4"/>
        <v>66</v>
      </c>
      <c r="AB32">
        <f t="shared" si="4"/>
        <v>0</v>
      </c>
      <c r="AC32">
        <f t="shared" si="4"/>
        <v>0</v>
      </c>
      <c r="AD32">
        <f t="shared" si="4"/>
        <v>24</v>
      </c>
    </row>
    <row r="33" spans="2:30" x14ac:dyDescent="0.25">
      <c r="B33">
        <f t="shared" si="2"/>
        <v>2003</v>
      </c>
      <c r="C33">
        <f t="shared" si="3"/>
        <v>6</v>
      </c>
      <c r="D33">
        <f>SUMIFS(Operable!$M$3:$M$1247,Operable!$E$3:$E$1247,D$3,Operable!$P$3:$P$1247,$C33,Operable!$Q$3:$Q$1247,$B33)</f>
        <v>0</v>
      </c>
      <c r="E33">
        <f>SUMIFS(Operable!$M$3:$M$1247,Operable!$E$3:$E$1247,E$3,Operable!$P$3:$P$1247,$C33,Operable!$Q$3:$Q$1247,$B33)</f>
        <v>0</v>
      </c>
      <c r="F33">
        <f>SUMIFS(Operable!$M$3:$M$1247,Operable!$E$3:$E$1247,F$3,Operable!$P$3:$P$1247,$C33,Operable!$Q$3:$Q$1247,$B33)</f>
        <v>0</v>
      </c>
      <c r="G33">
        <f>SUMIFS(Operable!$M$3:$M$1247,Operable!$E$3:$E$1247,G$3,Operable!$P$3:$P$1247,$C33,Operable!$Q$3:$Q$1247,$B33)</f>
        <v>0</v>
      </c>
      <c r="H33">
        <f>SUMIFS(Operable!$M$3:$M$1247,Operable!$E$3:$E$1247,H$3,Operable!$P$3:$P$1247,$C33,Operable!$Q$3:$Q$1247,$B33)</f>
        <v>0</v>
      </c>
      <c r="I33">
        <f>SUMIFS(Operable!$M$3:$M$1247,Operable!$E$3:$E$1247,I$3,Operable!$P$3:$P$1247,$C33,Operable!$Q$3:$Q$1247,$B33)</f>
        <v>0</v>
      </c>
      <c r="J33">
        <f>SUMIFS(Operable!$M$3:$M$1247,Operable!$E$3:$E$1247,J$3,Operable!$P$3:$P$1247,$C33,Operable!$Q$3:$Q$1247,$B33)</f>
        <v>0</v>
      </c>
      <c r="K33">
        <f>SUMIFS(Operable!$M$3:$M$1247,Operable!$E$3:$E$1247,K$3,Operable!$P$3:$P$1247,$C33,Operable!$Q$3:$Q$1247,$B33)</f>
        <v>0</v>
      </c>
      <c r="L33">
        <f>SUMIFS(Operable!$M$3:$M$1247,Operable!$E$3:$E$1247,L$3,Operable!$P$3:$P$1247,$C33,Operable!$Q$3:$Q$1247,$B33)</f>
        <v>0</v>
      </c>
      <c r="M33">
        <f>SUMIFS(Operable!$M$3:$M$1247,Operable!$E$3:$E$1247,M$3,Operable!$P$3:$P$1247,$C33,Operable!$Q$3:$Q$1247,$B33)</f>
        <v>0</v>
      </c>
      <c r="N33">
        <f>SUMIFS(Operable!$M$3:$M$1247,Operable!$E$3:$E$1247,N$3,Operable!$P$3:$P$1247,$C33,Operable!$Q$3:$Q$1247,$B33)</f>
        <v>0</v>
      </c>
      <c r="O33">
        <f>SUM(D$4:D33)</f>
        <v>0</v>
      </c>
      <c r="P33">
        <f>SUM(E$4:E33)</f>
        <v>0</v>
      </c>
      <c r="Q33">
        <f>SUM(F$4:F33)</f>
        <v>0</v>
      </c>
      <c r="R33">
        <f>SUM(G$4:G33)</f>
        <v>0</v>
      </c>
      <c r="S33">
        <f>SUM(H$4:H33)</f>
        <v>0</v>
      </c>
      <c r="T33">
        <f>SUM(I$4:I33)</f>
        <v>24</v>
      </c>
      <c r="U33">
        <f>SUM(J$4:J33)</f>
        <v>0</v>
      </c>
      <c r="V33">
        <f>SUM(K$4:K33)</f>
        <v>0</v>
      </c>
      <c r="W33">
        <f>SUM(L$4:L33)</f>
        <v>0</v>
      </c>
      <c r="X33">
        <f>SUM(M$4:M33)</f>
        <v>0</v>
      </c>
      <c r="Y33">
        <f>SUM(N$4:N33)</f>
        <v>66</v>
      </c>
      <c r="Z33">
        <f t="shared" si="4"/>
        <v>0</v>
      </c>
      <c r="AA33">
        <f t="shared" si="4"/>
        <v>66</v>
      </c>
      <c r="AB33">
        <f t="shared" si="4"/>
        <v>0</v>
      </c>
      <c r="AC33">
        <f t="shared" si="4"/>
        <v>0</v>
      </c>
      <c r="AD33">
        <f t="shared" si="4"/>
        <v>24</v>
      </c>
    </row>
    <row r="34" spans="2:30" x14ac:dyDescent="0.25">
      <c r="B34">
        <f t="shared" si="2"/>
        <v>2003</v>
      </c>
      <c r="C34">
        <f t="shared" si="3"/>
        <v>7</v>
      </c>
      <c r="D34">
        <f>SUMIFS(Operable!$M$3:$M$1247,Operable!$E$3:$E$1247,D$3,Operable!$P$3:$P$1247,$C34,Operable!$Q$3:$Q$1247,$B34)</f>
        <v>0</v>
      </c>
      <c r="E34">
        <f>SUMIFS(Operable!$M$3:$M$1247,Operable!$E$3:$E$1247,E$3,Operable!$P$3:$P$1247,$C34,Operable!$Q$3:$Q$1247,$B34)</f>
        <v>0</v>
      </c>
      <c r="F34">
        <f>SUMIFS(Operable!$M$3:$M$1247,Operable!$E$3:$E$1247,F$3,Operable!$P$3:$P$1247,$C34,Operable!$Q$3:$Q$1247,$B34)</f>
        <v>0</v>
      </c>
      <c r="G34">
        <f>SUMIFS(Operable!$M$3:$M$1247,Operable!$E$3:$E$1247,G$3,Operable!$P$3:$P$1247,$C34,Operable!$Q$3:$Q$1247,$B34)</f>
        <v>0</v>
      </c>
      <c r="H34">
        <f>SUMIFS(Operable!$M$3:$M$1247,Operable!$E$3:$E$1247,H$3,Operable!$P$3:$P$1247,$C34,Operable!$Q$3:$Q$1247,$B34)</f>
        <v>0</v>
      </c>
      <c r="I34">
        <f>SUMIFS(Operable!$M$3:$M$1247,Operable!$E$3:$E$1247,I$3,Operable!$P$3:$P$1247,$C34,Operable!$Q$3:$Q$1247,$B34)</f>
        <v>0</v>
      </c>
      <c r="J34">
        <f>SUMIFS(Operable!$M$3:$M$1247,Operable!$E$3:$E$1247,J$3,Operable!$P$3:$P$1247,$C34,Operable!$Q$3:$Q$1247,$B34)</f>
        <v>0</v>
      </c>
      <c r="K34">
        <f>SUMIFS(Operable!$M$3:$M$1247,Operable!$E$3:$E$1247,K$3,Operable!$P$3:$P$1247,$C34,Operable!$Q$3:$Q$1247,$B34)</f>
        <v>0</v>
      </c>
      <c r="L34">
        <f>SUMIFS(Operable!$M$3:$M$1247,Operable!$E$3:$E$1247,L$3,Operable!$P$3:$P$1247,$C34,Operable!$Q$3:$Q$1247,$B34)</f>
        <v>0</v>
      </c>
      <c r="M34">
        <f>SUMIFS(Operable!$M$3:$M$1247,Operable!$E$3:$E$1247,M$3,Operable!$P$3:$P$1247,$C34,Operable!$Q$3:$Q$1247,$B34)</f>
        <v>0</v>
      </c>
      <c r="N34">
        <f>SUMIFS(Operable!$M$3:$M$1247,Operable!$E$3:$E$1247,N$3,Operable!$P$3:$P$1247,$C34,Operable!$Q$3:$Q$1247,$B34)</f>
        <v>0</v>
      </c>
      <c r="O34">
        <f>SUM(D$4:D34)</f>
        <v>0</v>
      </c>
      <c r="P34">
        <f>SUM(E$4:E34)</f>
        <v>0</v>
      </c>
      <c r="Q34">
        <f>SUM(F$4:F34)</f>
        <v>0</v>
      </c>
      <c r="R34">
        <f>SUM(G$4:G34)</f>
        <v>0</v>
      </c>
      <c r="S34">
        <f>SUM(H$4:H34)</f>
        <v>0</v>
      </c>
      <c r="T34">
        <f>SUM(I$4:I34)</f>
        <v>24</v>
      </c>
      <c r="U34">
        <f>SUM(J$4:J34)</f>
        <v>0</v>
      </c>
      <c r="V34">
        <f>SUM(K$4:K34)</f>
        <v>0</v>
      </c>
      <c r="W34">
        <f>SUM(L$4:L34)</f>
        <v>0</v>
      </c>
      <c r="X34">
        <f>SUM(M$4:M34)</f>
        <v>0</v>
      </c>
      <c r="Y34">
        <f>SUM(N$4:N34)</f>
        <v>66</v>
      </c>
      <c r="Z34">
        <f t="shared" si="4"/>
        <v>0</v>
      </c>
      <c r="AA34">
        <f t="shared" si="4"/>
        <v>66</v>
      </c>
      <c r="AB34">
        <f t="shared" si="4"/>
        <v>0</v>
      </c>
      <c r="AC34">
        <f t="shared" si="4"/>
        <v>0</v>
      </c>
      <c r="AD34">
        <f t="shared" si="4"/>
        <v>24</v>
      </c>
    </row>
    <row r="35" spans="2:30" x14ac:dyDescent="0.25">
      <c r="B35">
        <f t="shared" si="2"/>
        <v>2003</v>
      </c>
      <c r="C35">
        <f t="shared" si="3"/>
        <v>8</v>
      </c>
      <c r="D35">
        <f>SUMIFS(Operable!$M$3:$M$1247,Operable!$E$3:$E$1247,D$3,Operable!$P$3:$P$1247,$C35,Operable!$Q$3:$Q$1247,$B35)</f>
        <v>0</v>
      </c>
      <c r="E35">
        <f>SUMIFS(Operable!$M$3:$M$1247,Operable!$E$3:$E$1247,E$3,Operable!$P$3:$P$1247,$C35,Operable!$Q$3:$Q$1247,$B35)</f>
        <v>0</v>
      </c>
      <c r="F35">
        <f>SUMIFS(Operable!$M$3:$M$1247,Operable!$E$3:$E$1247,F$3,Operable!$P$3:$P$1247,$C35,Operable!$Q$3:$Q$1247,$B35)</f>
        <v>0</v>
      </c>
      <c r="G35">
        <f>SUMIFS(Operable!$M$3:$M$1247,Operable!$E$3:$E$1247,G$3,Operable!$P$3:$P$1247,$C35,Operable!$Q$3:$Q$1247,$B35)</f>
        <v>0</v>
      </c>
      <c r="H35">
        <f>SUMIFS(Operable!$M$3:$M$1247,Operable!$E$3:$E$1247,H$3,Operable!$P$3:$P$1247,$C35,Operable!$Q$3:$Q$1247,$B35)</f>
        <v>0</v>
      </c>
      <c r="I35">
        <f>SUMIFS(Operable!$M$3:$M$1247,Operable!$E$3:$E$1247,I$3,Operable!$P$3:$P$1247,$C35,Operable!$Q$3:$Q$1247,$B35)</f>
        <v>0</v>
      </c>
      <c r="J35">
        <f>SUMIFS(Operable!$M$3:$M$1247,Operable!$E$3:$E$1247,J$3,Operable!$P$3:$P$1247,$C35,Operable!$Q$3:$Q$1247,$B35)</f>
        <v>0</v>
      </c>
      <c r="K35">
        <f>SUMIFS(Operable!$M$3:$M$1247,Operable!$E$3:$E$1247,K$3,Operable!$P$3:$P$1247,$C35,Operable!$Q$3:$Q$1247,$B35)</f>
        <v>0</v>
      </c>
      <c r="L35">
        <f>SUMIFS(Operable!$M$3:$M$1247,Operable!$E$3:$E$1247,L$3,Operable!$P$3:$P$1247,$C35,Operable!$Q$3:$Q$1247,$B35)</f>
        <v>0</v>
      </c>
      <c r="M35">
        <f>SUMIFS(Operable!$M$3:$M$1247,Operable!$E$3:$E$1247,M$3,Operable!$P$3:$P$1247,$C35,Operable!$Q$3:$Q$1247,$B35)</f>
        <v>0</v>
      </c>
      <c r="N35">
        <f>SUMIFS(Operable!$M$3:$M$1247,Operable!$E$3:$E$1247,N$3,Operable!$P$3:$P$1247,$C35,Operable!$Q$3:$Q$1247,$B35)</f>
        <v>0</v>
      </c>
      <c r="O35">
        <f>SUM(D$4:D35)</f>
        <v>0</v>
      </c>
      <c r="P35">
        <f>SUM(E$4:E35)</f>
        <v>0</v>
      </c>
      <c r="Q35">
        <f>SUM(F$4:F35)</f>
        <v>0</v>
      </c>
      <c r="R35">
        <f>SUM(G$4:G35)</f>
        <v>0</v>
      </c>
      <c r="S35">
        <f>SUM(H$4:H35)</f>
        <v>0</v>
      </c>
      <c r="T35">
        <f>SUM(I$4:I35)</f>
        <v>24</v>
      </c>
      <c r="U35">
        <f>SUM(J$4:J35)</f>
        <v>0</v>
      </c>
      <c r="V35">
        <f>SUM(K$4:K35)</f>
        <v>0</v>
      </c>
      <c r="W35">
        <f>SUM(L$4:L35)</f>
        <v>0</v>
      </c>
      <c r="X35">
        <f>SUM(M$4:M35)</f>
        <v>0</v>
      </c>
      <c r="Y35">
        <f>SUM(N$4:N35)</f>
        <v>66</v>
      </c>
      <c r="Z35">
        <f t="shared" si="4"/>
        <v>0</v>
      </c>
      <c r="AA35">
        <f t="shared" si="4"/>
        <v>66</v>
      </c>
      <c r="AB35">
        <f t="shared" si="4"/>
        <v>0</v>
      </c>
      <c r="AC35">
        <f t="shared" si="4"/>
        <v>0</v>
      </c>
      <c r="AD35">
        <f t="shared" si="4"/>
        <v>24</v>
      </c>
    </row>
    <row r="36" spans="2:30" x14ac:dyDescent="0.25">
      <c r="B36">
        <f t="shared" si="2"/>
        <v>2003</v>
      </c>
      <c r="C36">
        <f t="shared" si="3"/>
        <v>9</v>
      </c>
      <c r="D36">
        <f>SUMIFS(Operable!$M$3:$M$1247,Operable!$E$3:$E$1247,D$3,Operable!$P$3:$P$1247,$C36,Operable!$Q$3:$Q$1247,$B36)</f>
        <v>0</v>
      </c>
      <c r="E36">
        <f>SUMIFS(Operable!$M$3:$M$1247,Operable!$E$3:$E$1247,E$3,Operable!$P$3:$P$1247,$C36,Operable!$Q$3:$Q$1247,$B36)</f>
        <v>0</v>
      </c>
      <c r="F36">
        <f>SUMIFS(Operable!$M$3:$M$1247,Operable!$E$3:$E$1247,F$3,Operable!$P$3:$P$1247,$C36,Operable!$Q$3:$Q$1247,$B36)</f>
        <v>0</v>
      </c>
      <c r="G36">
        <f>SUMIFS(Operable!$M$3:$M$1247,Operable!$E$3:$E$1247,G$3,Operable!$P$3:$P$1247,$C36,Operable!$Q$3:$Q$1247,$B36)</f>
        <v>0</v>
      </c>
      <c r="H36">
        <f>SUMIFS(Operable!$M$3:$M$1247,Operable!$E$3:$E$1247,H$3,Operable!$P$3:$P$1247,$C36,Operable!$Q$3:$Q$1247,$B36)</f>
        <v>0</v>
      </c>
      <c r="I36">
        <f>SUMIFS(Operable!$M$3:$M$1247,Operable!$E$3:$E$1247,I$3,Operable!$P$3:$P$1247,$C36,Operable!$Q$3:$Q$1247,$B36)</f>
        <v>0</v>
      </c>
      <c r="J36">
        <f>SUMIFS(Operable!$M$3:$M$1247,Operable!$E$3:$E$1247,J$3,Operable!$P$3:$P$1247,$C36,Operable!$Q$3:$Q$1247,$B36)</f>
        <v>0</v>
      </c>
      <c r="K36">
        <f>SUMIFS(Operable!$M$3:$M$1247,Operable!$E$3:$E$1247,K$3,Operable!$P$3:$P$1247,$C36,Operable!$Q$3:$Q$1247,$B36)</f>
        <v>0</v>
      </c>
      <c r="L36">
        <f>SUMIFS(Operable!$M$3:$M$1247,Operable!$E$3:$E$1247,L$3,Operable!$P$3:$P$1247,$C36,Operable!$Q$3:$Q$1247,$B36)</f>
        <v>0</v>
      </c>
      <c r="M36">
        <f>SUMIFS(Operable!$M$3:$M$1247,Operable!$E$3:$E$1247,M$3,Operable!$P$3:$P$1247,$C36,Operable!$Q$3:$Q$1247,$B36)</f>
        <v>0</v>
      </c>
      <c r="N36">
        <f>SUMIFS(Operable!$M$3:$M$1247,Operable!$E$3:$E$1247,N$3,Operable!$P$3:$P$1247,$C36,Operable!$Q$3:$Q$1247,$B36)</f>
        <v>0</v>
      </c>
      <c r="O36">
        <f>SUM(D$4:D36)</f>
        <v>0</v>
      </c>
      <c r="P36">
        <f>SUM(E$4:E36)</f>
        <v>0</v>
      </c>
      <c r="Q36">
        <f>SUM(F$4:F36)</f>
        <v>0</v>
      </c>
      <c r="R36">
        <f>SUM(G$4:G36)</f>
        <v>0</v>
      </c>
      <c r="S36">
        <f>SUM(H$4:H36)</f>
        <v>0</v>
      </c>
      <c r="T36">
        <f>SUM(I$4:I36)</f>
        <v>24</v>
      </c>
      <c r="U36">
        <f>SUM(J$4:J36)</f>
        <v>0</v>
      </c>
      <c r="V36">
        <f>SUM(K$4:K36)</f>
        <v>0</v>
      </c>
      <c r="W36">
        <f>SUM(L$4:L36)</f>
        <v>0</v>
      </c>
      <c r="X36">
        <f>SUM(M$4:M36)</f>
        <v>0</v>
      </c>
      <c r="Y36">
        <f>SUM(N$4:N36)</f>
        <v>66</v>
      </c>
      <c r="Z36">
        <f t="shared" si="4"/>
        <v>0</v>
      </c>
      <c r="AA36">
        <f t="shared" si="4"/>
        <v>66</v>
      </c>
      <c r="AB36">
        <f t="shared" si="4"/>
        <v>0</v>
      </c>
      <c r="AC36">
        <f t="shared" si="4"/>
        <v>0</v>
      </c>
      <c r="AD36">
        <f t="shared" si="4"/>
        <v>24</v>
      </c>
    </row>
    <row r="37" spans="2:30" x14ac:dyDescent="0.25">
      <c r="B37">
        <f t="shared" si="2"/>
        <v>2003</v>
      </c>
      <c r="C37">
        <f t="shared" si="3"/>
        <v>10</v>
      </c>
      <c r="D37">
        <f>SUMIFS(Operable!$M$3:$M$1247,Operable!$E$3:$E$1247,D$3,Operable!$P$3:$P$1247,$C37,Operable!$Q$3:$Q$1247,$B37)</f>
        <v>0</v>
      </c>
      <c r="E37">
        <f>SUMIFS(Operable!$M$3:$M$1247,Operable!$E$3:$E$1247,E$3,Operable!$P$3:$P$1247,$C37,Operable!$Q$3:$Q$1247,$B37)</f>
        <v>0</v>
      </c>
      <c r="F37">
        <f>SUMIFS(Operable!$M$3:$M$1247,Operable!$E$3:$E$1247,F$3,Operable!$P$3:$P$1247,$C37,Operable!$Q$3:$Q$1247,$B37)</f>
        <v>0</v>
      </c>
      <c r="G37">
        <f>SUMIFS(Operable!$M$3:$M$1247,Operable!$E$3:$E$1247,G$3,Operable!$P$3:$P$1247,$C37,Operable!$Q$3:$Q$1247,$B37)</f>
        <v>0</v>
      </c>
      <c r="H37">
        <f>SUMIFS(Operable!$M$3:$M$1247,Operable!$E$3:$E$1247,H$3,Operable!$P$3:$P$1247,$C37,Operable!$Q$3:$Q$1247,$B37)</f>
        <v>0</v>
      </c>
      <c r="I37">
        <f>SUMIFS(Operable!$M$3:$M$1247,Operable!$E$3:$E$1247,I$3,Operable!$P$3:$P$1247,$C37,Operable!$Q$3:$Q$1247,$B37)</f>
        <v>64.5</v>
      </c>
      <c r="J37">
        <f>SUMIFS(Operable!$M$3:$M$1247,Operable!$E$3:$E$1247,J$3,Operable!$P$3:$P$1247,$C37,Operable!$Q$3:$Q$1247,$B37)</f>
        <v>0</v>
      </c>
      <c r="K37">
        <f>SUMIFS(Operable!$M$3:$M$1247,Operable!$E$3:$E$1247,K$3,Operable!$P$3:$P$1247,$C37,Operable!$Q$3:$Q$1247,$B37)</f>
        <v>0</v>
      </c>
      <c r="L37">
        <f>SUMIFS(Operable!$M$3:$M$1247,Operable!$E$3:$E$1247,L$3,Operable!$P$3:$P$1247,$C37,Operable!$Q$3:$Q$1247,$B37)</f>
        <v>0</v>
      </c>
      <c r="M37">
        <f>SUMIFS(Operable!$M$3:$M$1247,Operable!$E$3:$E$1247,M$3,Operable!$P$3:$P$1247,$C37,Operable!$Q$3:$Q$1247,$B37)</f>
        <v>0</v>
      </c>
      <c r="N37">
        <f>SUMIFS(Operable!$M$3:$M$1247,Operable!$E$3:$E$1247,N$3,Operable!$P$3:$P$1247,$C37,Operable!$Q$3:$Q$1247,$B37)</f>
        <v>0</v>
      </c>
      <c r="O37">
        <f>SUM(D$4:D37)</f>
        <v>0</v>
      </c>
      <c r="P37">
        <f>SUM(E$4:E37)</f>
        <v>0</v>
      </c>
      <c r="Q37">
        <f>SUM(F$4:F37)</f>
        <v>0</v>
      </c>
      <c r="R37">
        <f>SUM(G$4:G37)</f>
        <v>0</v>
      </c>
      <c r="S37">
        <f>SUM(H$4:H37)</f>
        <v>0</v>
      </c>
      <c r="T37">
        <f>SUM(I$4:I37)</f>
        <v>88.5</v>
      </c>
      <c r="U37">
        <f>SUM(J$4:J37)</f>
        <v>0</v>
      </c>
      <c r="V37">
        <f>SUM(K$4:K37)</f>
        <v>0</v>
      </c>
      <c r="W37">
        <f>SUM(L$4:L37)</f>
        <v>0</v>
      </c>
      <c r="X37">
        <f>SUM(M$4:M37)</f>
        <v>0</v>
      </c>
      <c r="Y37">
        <f>SUM(N$4:N37)</f>
        <v>66</v>
      </c>
      <c r="Z37">
        <f t="shared" ref="Z37:AD52" si="5">SUMIFS($O37:$Y37,$O$1:$Y$1,Z$3)</f>
        <v>0</v>
      </c>
      <c r="AA37">
        <f t="shared" si="5"/>
        <v>66</v>
      </c>
      <c r="AB37">
        <f t="shared" si="5"/>
        <v>0</v>
      </c>
      <c r="AC37">
        <f t="shared" si="5"/>
        <v>0</v>
      </c>
      <c r="AD37">
        <f t="shared" si="5"/>
        <v>88.5</v>
      </c>
    </row>
    <row r="38" spans="2:30" x14ac:dyDescent="0.25">
      <c r="B38">
        <f t="shared" si="2"/>
        <v>2003</v>
      </c>
      <c r="C38">
        <f t="shared" si="3"/>
        <v>11</v>
      </c>
      <c r="D38">
        <f>SUMIFS(Operable!$M$3:$M$1247,Operable!$E$3:$E$1247,D$3,Operable!$P$3:$P$1247,$C38,Operable!$Q$3:$Q$1247,$B38)</f>
        <v>50.4</v>
      </c>
      <c r="E38">
        <f>SUMIFS(Operable!$M$3:$M$1247,Operable!$E$3:$E$1247,E$3,Operable!$P$3:$P$1247,$C38,Operable!$Q$3:$Q$1247,$B38)</f>
        <v>0</v>
      </c>
      <c r="F38">
        <f>SUMIFS(Operable!$M$3:$M$1247,Operable!$E$3:$E$1247,F$3,Operable!$P$3:$P$1247,$C38,Operable!$Q$3:$Q$1247,$B38)</f>
        <v>3.6</v>
      </c>
      <c r="G38">
        <f>SUMIFS(Operable!$M$3:$M$1247,Operable!$E$3:$E$1247,G$3,Operable!$P$3:$P$1247,$C38,Operable!$Q$3:$Q$1247,$B38)</f>
        <v>0</v>
      </c>
      <c r="H38">
        <f>SUMIFS(Operable!$M$3:$M$1247,Operable!$E$3:$E$1247,H$3,Operable!$P$3:$P$1247,$C38,Operable!$Q$3:$Q$1247,$B38)</f>
        <v>0</v>
      </c>
      <c r="I38">
        <f>SUMIFS(Operable!$M$3:$M$1247,Operable!$E$3:$E$1247,I$3,Operable!$P$3:$P$1247,$C38,Operable!$Q$3:$Q$1247,$B38)</f>
        <v>0</v>
      </c>
      <c r="J38">
        <f>SUMIFS(Operable!$M$3:$M$1247,Operable!$E$3:$E$1247,J$3,Operable!$P$3:$P$1247,$C38,Operable!$Q$3:$Q$1247,$B38)</f>
        <v>0</v>
      </c>
      <c r="K38">
        <f>SUMIFS(Operable!$M$3:$M$1247,Operable!$E$3:$E$1247,K$3,Operable!$P$3:$P$1247,$C38,Operable!$Q$3:$Q$1247,$B38)</f>
        <v>0</v>
      </c>
      <c r="L38">
        <f>SUMIFS(Operable!$M$3:$M$1247,Operable!$E$3:$E$1247,L$3,Operable!$P$3:$P$1247,$C38,Operable!$Q$3:$Q$1247,$B38)</f>
        <v>0</v>
      </c>
      <c r="M38">
        <f>SUMIFS(Operable!$M$3:$M$1247,Operable!$E$3:$E$1247,M$3,Operable!$P$3:$P$1247,$C38,Operable!$Q$3:$Q$1247,$B38)</f>
        <v>0</v>
      </c>
      <c r="N38">
        <f>SUMIFS(Operable!$M$3:$M$1247,Operable!$E$3:$E$1247,N$3,Operable!$P$3:$P$1247,$C38,Operable!$Q$3:$Q$1247,$B38)</f>
        <v>0</v>
      </c>
      <c r="O38">
        <f>SUM(D$4:D38)</f>
        <v>50.4</v>
      </c>
      <c r="P38">
        <f>SUM(E$4:E38)</f>
        <v>0</v>
      </c>
      <c r="Q38">
        <f>SUM(F$4:F38)</f>
        <v>3.6</v>
      </c>
      <c r="R38">
        <f>SUM(G$4:G38)</f>
        <v>0</v>
      </c>
      <c r="S38">
        <f>SUM(H$4:H38)</f>
        <v>0</v>
      </c>
      <c r="T38">
        <f>SUM(I$4:I38)</f>
        <v>88.5</v>
      </c>
      <c r="U38">
        <f>SUM(J$4:J38)</f>
        <v>0</v>
      </c>
      <c r="V38">
        <f>SUM(K$4:K38)</f>
        <v>0</v>
      </c>
      <c r="W38">
        <f>SUM(L$4:L38)</f>
        <v>0</v>
      </c>
      <c r="X38">
        <f>SUM(M$4:M38)</f>
        <v>0</v>
      </c>
      <c r="Y38">
        <f>SUM(N$4:N38)</f>
        <v>66</v>
      </c>
      <c r="Z38">
        <f t="shared" si="5"/>
        <v>0</v>
      </c>
      <c r="AA38">
        <f t="shared" si="5"/>
        <v>120</v>
      </c>
      <c r="AB38">
        <f t="shared" si="5"/>
        <v>0</v>
      </c>
      <c r="AC38">
        <f t="shared" si="5"/>
        <v>0</v>
      </c>
      <c r="AD38">
        <f t="shared" si="5"/>
        <v>88.5</v>
      </c>
    </row>
    <row r="39" spans="2:30" x14ac:dyDescent="0.25">
      <c r="B39">
        <f t="shared" si="2"/>
        <v>2003</v>
      </c>
      <c r="C39">
        <f t="shared" si="3"/>
        <v>12</v>
      </c>
      <c r="D39">
        <f>SUMIFS(Operable!$M$3:$M$1247,Operable!$E$3:$E$1247,D$3,Operable!$P$3:$P$1247,$C39,Operable!$Q$3:$Q$1247,$B39)</f>
        <v>0</v>
      </c>
      <c r="E39">
        <f>SUMIFS(Operable!$M$3:$M$1247,Operable!$E$3:$E$1247,E$3,Operable!$P$3:$P$1247,$C39,Operable!$Q$3:$Q$1247,$B39)</f>
        <v>0</v>
      </c>
      <c r="F39">
        <f>SUMIFS(Operable!$M$3:$M$1247,Operable!$E$3:$E$1247,F$3,Operable!$P$3:$P$1247,$C39,Operable!$Q$3:$Q$1247,$B39)</f>
        <v>0</v>
      </c>
      <c r="G39">
        <f>SUMIFS(Operable!$M$3:$M$1247,Operable!$E$3:$E$1247,G$3,Operable!$P$3:$P$1247,$C39,Operable!$Q$3:$Q$1247,$B39)</f>
        <v>0</v>
      </c>
      <c r="H39">
        <f>SUMIFS(Operable!$M$3:$M$1247,Operable!$E$3:$E$1247,H$3,Operable!$P$3:$P$1247,$C39,Operable!$Q$3:$Q$1247,$B39)</f>
        <v>0</v>
      </c>
      <c r="I39">
        <f>SUMIFS(Operable!$M$3:$M$1247,Operable!$E$3:$E$1247,I$3,Operable!$P$3:$P$1247,$C39,Operable!$Q$3:$Q$1247,$B39)</f>
        <v>30</v>
      </c>
      <c r="J39">
        <f>SUMIFS(Operable!$M$3:$M$1247,Operable!$E$3:$E$1247,J$3,Operable!$P$3:$P$1247,$C39,Operable!$Q$3:$Q$1247,$B39)</f>
        <v>0</v>
      </c>
      <c r="K39">
        <f>SUMIFS(Operable!$M$3:$M$1247,Operable!$E$3:$E$1247,K$3,Operable!$P$3:$P$1247,$C39,Operable!$Q$3:$Q$1247,$B39)</f>
        <v>0</v>
      </c>
      <c r="L39">
        <f>SUMIFS(Operable!$M$3:$M$1247,Operable!$E$3:$E$1247,L$3,Operable!$P$3:$P$1247,$C39,Operable!$Q$3:$Q$1247,$B39)</f>
        <v>0</v>
      </c>
      <c r="M39">
        <f>SUMIFS(Operable!$M$3:$M$1247,Operable!$E$3:$E$1247,M$3,Operable!$P$3:$P$1247,$C39,Operable!$Q$3:$Q$1247,$B39)</f>
        <v>0</v>
      </c>
      <c r="N39">
        <f>SUMIFS(Operable!$M$3:$M$1247,Operable!$E$3:$E$1247,N$3,Operable!$P$3:$P$1247,$C39,Operable!$Q$3:$Q$1247,$B39)</f>
        <v>0</v>
      </c>
      <c r="O39">
        <f>SUM(D$4:D39)</f>
        <v>50.4</v>
      </c>
      <c r="P39">
        <f>SUM(E$4:E39)</f>
        <v>0</v>
      </c>
      <c r="Q39">
        <f>SUM(F$4:F39)</f>
        <v>3.6</v>
      </c>
      <c r="R39">
        <f>SUM(G$4:G39)</f>
        <v>0</v>
      </c>
      <c r="S39">
        <f>SUM(H$4:H39)</f>
        <v>0</v>
      </c>
      <c r="T39">
        <f>SUM(I$4:I39)</f>
        <v>118.5</v>
      </c>
      <c r="U39">
        <f>SUM(J$4:J39)</f>
        <v>0</v>
      </c>
      <c r="V39">
        <f>SUM(K$4:K39)</f>
        <v>0</v>
      </c>
      <c r="W39">
        <f>SUM(L$4:L39)</f>
        <v>0</v>
      </c>
      <c r="X39">
        <f>SUM(M$4:M39)</f>
        <v>0</v>
      </c>
      <c r="Y39">
        <f>SUM(N$4:N39)</f>
        <v>66</v>
      </c>
      <c r="Z39">
        <f t="shared" si="5"/>
        <v>0</v>
      </c>
      <c r="AA39">
        <f t="shared" si="5"/>
        <v>120</v>
      </c>
      <c r="AB39">
        <f t="shared" si="5"/>
        <v>0</v>
      </c>
      <c r="AC39">
        <f t="shared" si="5"/>
        <v>0</v>
      </c>
      <c r="AD39">
        <f t="shared" si="5"/>
        <v>118.5</v>
      </c>
    </row>
    <row r="40" spans="2:30" x14ac:dyDescent="0.25">
      <c r="B40">
        <f t="shared" si="2"/>
        <v>2004</v>
      </c>
      <c r="C40">
        <f t="shared" si="3"/>
        <v>1</v>
      </c>
      <c r="D40">
        <f>SUMIFS(Operable!$M$3:$M$1247,Operable!$E$3:$E$1247,D$3,Operable!$P$3:$P$1247,$C40,Operable!$Q$3:$Q$1247,$B40)</f>
        <v>0</v>
      </c>
      <c r="E40">
        <f>SUMIFS(Operable!$M$3:$M$1247,Operable!$E$3:$E$1247,E$3,Operable!$P$3:$P$1247,$C40,Operable!$Q$3:$Q$1247,$B40)</f>
        <v>0</v>
      </c>
      <c r="F40">
        <f>SUMIFS(Operable!$M$3:$M$1247,Operable!$E$3:$E$1247,F$3,Operable!$P$3:$P$1247,$C40,Operable!$Q$3:$Q$1247,$B40)</f>
        <v>0</v>
      </c>
      <c r="G40">
        <f>SUMIFS(Operable!$M$3:$M$1247,Operable!$E$3:$E$1247,G$3,Operable!$P$3:$P$1247,$C40,Operable!$Q$3:$Q$1247,$B40)</f>
        <v>0</v>
      </c>
      <c r="H40">
        <f>SUMIFS(Operable!$M$3:$M$1247,Operable!$E$3:$E$1247,H$3,Operable!$P$3:$P$1247,$C40,Operable!$Q$3:$Q$1247,$B40)</f>
        <v>0</v>
      </c>
      <c r="I40">
        <f>SUMIFS(Operable!$M$3:$M$1247,Operable!$E$3:$E$1247,I$3,Operable!$P$3:$P$1247,$C40,Operable!$Q$3:$Q$1247,$B40)</f>
        <v>0</v>
      </c>
      <c r="J40">
        <f>SUMIFS(Operable!$M$3:$M$1247,Operable!$E$3:$E$1247,J$3,Operable!$P$3:$P$1247,$C40,Operable!$Q$3:$Q$1247,$B40)</f>
        <v>0</v>
      </c>
      <c r="K40">
        <f>SUMIFS(Operable!$M$3:$M$1247,Operable!$E$3:$E$1247,K$3,Operable!$P$3:$P$1247,$C40,Operable!$Q$3:$Q$1247,$B40)</f>
        <v>0</v>
      </c>
      <c r="L40">
        <f>SUMIFS(Operable!$M$3:$M$1247,Operable!$E$3:$E$1247,L$3,Operable!$P$3:$P$1247,$C40,Operable!$Q$3:$Q$1247,$B40)</f>
        <v>0</v>
      </c>
      <c r="M40">
        <f>SUMIFS(Operable!$M$3:$M$1247,Operable!$E$3:$E$1247,M$3,Operable!$P$3:$P$1247,$C40,Operable!$Q$3:$Q$1247,$B40)</f>
        <v>0</v>
      </c>
      <c r="N40">
        <f>SUMIFS(Operable!$M$3:$M$1247,Operable!$E$3:$E$1247,N$3,Operable!$P$3:$P$1247,$C40,Operable!$Q$3:$Q$1247,$B40)</f>
        <v>0</v>
      </c>
      <c r="O40">
        <f>SUM(D$4:D40)</f>
        <v>50.4</v>
      </c>
      <c r="P40">
        <f>SUM(E$4:E40)</f>
        <v>0</v>
      </c>
      <c r="Q40">
        <f>SUM(F$4:F40)</f>
        <v>3.6</v>
      </c>
      <c r="R40">
        <f>SUM(G$4:G40)</f>
        <v>0</v>
      </c>
      <c r="S40">
        <f>SUM(H$4:H40)</f>
        <v>0</v>
      </c>
      <c r="T40">
        <f>SUM(I$4:I40)</f>
        <v>118.5</v>
      </c>
      <c r="U40">
        <f>SUM(J$4:J40)</f>
        <v>0</v>
      </c>
      <c r="V40">
        <f>SUM(K$4:K40)</f>
        <v>0</v>
      </c>
      <c r="W40">
        <f>SUM(L$4:L40)</f>
        <v>0</v>
      </c>
      <c r="X40">
        <f>SUM(M$4:M40)</f>
        <v>0</v>
      </c>
      <c r="Y40">
        <f>SUM(N$4:N40)</f>
        <v>66</v>
      </c>
      <c r="Z40">
        <f t="shared" si="5"/>
        <v>0</v>
      </c>
      <c r="AA40">
        <f t="shared" si="5"/>
        <v>120</v>
      </c>
      <c r="AB40">
        <f t="shared" si="5"/>
        <v>0</v>
      </c>
      <c r="AC40">
        <f t="shared" si="5"/>
        <v>0</v>
      </c>
      <c r="AD40">
        <f t="shared" si="5"/>
        <v>118.5</v>
      </c>
    </row>
    <row r="41" spans="2:30" x14ac:dyDescent="0.25">
      <c r="B41">
        <f t="shared" si="2"/>
        <v>2004</v>
      </c>
      <c r="C41">
        <f t="shared" si="3"/>
        <v>2</v>
      </c>
      <c r="D41">
        <f>SUMIFS(Operable!$M$3:$M$1247,Operable!$E$3:$E$1247,D$3,Operable!$P$3:$P$1247,$C41,Operable!$Q$3:$Q$1247,$B41)</f>
        <v>0</v>
      </c>
      <c r="E41">
        <f>SUMIFS(Operable!$M$3:$M$1247,Operable!$E$3:$E$1247,E$3,Operable!$P$3:$P$1247,$C41,Operable!$Q$3:$Q$1247,$B41)</f>
        <v>0</v>
      </c>
      <c r="F41">
        <f>SUMIFS(Operable!$M$3:$M$1247,Operable!$E$3:$E$1247,F$3,Operable!$P$3:$P$1247,$C41,Operable!$Q$3:$Q$1247,$B41)</f>
        <v>0</v>
      </c>
      <c r="G41">
        <f>SUMIFS(Operable!$M$3:$M$1247,Operable!$E$3:$E$1247,G$3,Operable!$P$3:$P$1247,$C41,Operable!$Q$3:$Q$1247,$B41)</f>
        <v>0</v>
      </c>
      <c r="H41">
        <f>SUMIFS(Operable!$M$3:$M$1247,Operable!$E$3:$E$1247,H$3,Operable!$P$3:$P$1247,$C41,Operable!$Q$3:$Q$1247,$B41)</f>
        <v>0</v>
      </c>
      <c r="I41">
        <f>SUMIFS(Operable!$M$3:$M$1247,Operable!$E$3:$E$1247,I$3,Operable!$P$3:$P$1247,$C41,Operable!$Q$3:$Q$1247,$B41)</f>
        <v>0</v>
      </c>
      <c r="J41">
        <f>SUMIFS(Operable!$M$3:$M$1247,Operable!$E$3:$E$1247,J$3,Operable!$P$3:$P$1247,$C41,Operable!$Q$3:$Q$1247,$B41)</f>
        <v>0</v>
      </c>
      <c r="K41">
        <f>SUMIFS(Operable!$M$3:$M$1247,Operable!$E$3:$E$1247,K$3,Operable!$P$3:$P$1247,$C41,Operable!$Q$3:$Q$1247,$B41)</f>
        <v>0</v>
      </c>
      <c r="L41">
        <f>SUMIFS(Operable!$M$3:$M$1247,Operable!$E$3:$E$1247,L$3,Operable!$P$3:$P$1247,$C41,Operable!$Q$3:$Q$1247,$B41)</f>
        <v>0</v>
      </c>
      <c r="M41">
        <f>SUMIFS(Operable!$M$3:$M$1247,Operable!$E$3:$E$1247,M$3,Operable!$P$3:$P$1247,$C41,Operable!$Q$3:$Q$1247,$B41)</f>
        <v>0</v>
      </c>
      <c r="N41">
        <f>SUMIFS(Operable!$M$3:$M$1247,Operable!$E$3:$E$1247,N$3,Operable!$P$3:$P$1247,$C41,Operable!$Q$3:$Q$1247,$B41)</f>
        <v>0</v>
      </c>
      <c r="O41">
        <f>SUM(D$4:D41)</f>
        <v>50.4</v>
      </c>
      <c r="P41">
        <f>SUM(E$4:E41)</f>
        <v>0</v>
      </c>
      <c r="Q41">
        <f>SUM(F$4:F41)</f>
        <v>3.6</v>
      </c>
      <c r="R41">
        <f>SUM(G$4:G41)</f>
        <v>0</v>
      </c>
      <c r="S41">
        <f>SUM(H$4:H41)</f>
        <v>0</v>
      </c>
      <c r="T41">
        <f>SUM(I$4:I41)</f>
        <v>118.5</v>
      </c>
      <c r="U41">
        <f>SUM(J$4:J41)</f>
        <v>0</v>
      </c>
      <c r="V41">
        <f>SUM(K$4:K41)</f>
        <v>0</v>
      </c>
      <c r="W41">
        <f>SUM(L$4:L41)</f>
        <v>0</v>
      </c>
      <c r="X41">
        <f>SUM(M$4:M41)</f>
        <v>0</v>
      </c>
      <c r="Y41">
        <f>SUM(N$4:N41)</f>
        <v>66</v>
      </c>
      <c r="Z41">
        <f t="shared" si="5"/>
        <v>0</v>
      </c>
      <c r="AA41">
        <f t="shared" si="5"/>
        <v>120</v>
      </c>
      <c r="AB41">
        <f t="shared" si="5"/>
        <v>0</v>
      </c>
      <c r="AC41">
        <f t="shared" si="5"/>
        <v>0</v>
      </c>
      <c r="AD41">
        <f t="shared" si="5"/>
        <v>118.5</v>
      </c>
    </row>
    <row r="42" spans="2:30" x14ac:dyDescent="0.25">
      <c r="B42">
        <f t="shared" si="2"/>
        <v>2004</v>
      </c>
      <c r="C42">
        <f t="shared" si="3"/>
        <v>3</v>
      </c>
      <c r="D42">
        <f>SUMIFS(Operable!$M$3:$M$1247,Operable!$E$3:$E$1247,D$3,Operable!$P$3:$P$1247,$C42,Operable!$Q$3:$Q$1247,$B42)</f>
        <v>0</v>
      </c>
      <c r="E42">
        <f>SUMIFS(Operable!$M$3:$M$1247,Operable!$E$3:$E$1247,E$3,Operable!$P$3:$P$1247,$C42,Operable!$Q$3:$Q$1247,$B42)</f>
        <v>0</v>
      </c>
      <c r="F42">
        <f>SUMIFS(Operable!$M$3:$M$1247,Operable!$E$3:$E$1247,F$3,Operable!$P$3:$P$1247,$C42,Operable!$Q$3:$Q$1247,$B42)</f>
        <v>0</v>
      </c>
      <c r="G42">
        <f>SUMIFS(Operable!$M$3:$M$1247,Operable!$E$3:$E$1247,G$3,Operable!$P$3:$P$1247,$C42,Operable!$Q$3:$Q$1247,$B42)</f>
        <v>0</v>
      </c>
      <c r="H42">
        <f>SUMIFS(Operable!$M$3:$M$1247,Operable!$E$3:$E$1247,H$3,Operable!$P$3:$P$1247,$C42,Operable!$Q$3:$Q$1247,$B42)</f>
        <v>0</v>
      </c>
      <c r="I42">
        <f>SUMIFS(Operable!$M$3:$M$1247,Operable!$E$3:$E$1247,I$3,Operable!$P$3:$P$1247,$C42,Operable!$Q$3:$Q$1247,$B42)</f>
        <v>0</v>
      </c>
      <c r="J42">
        <f>SUMIFS(Operable!$M$3:$M$1247,Operable!$E$3:$E$1247,J$3,Operable!$P$3:$P$1247,$C42,Operable!$Q$3:$Q$1247,$B42)</f>
        <v>0</v>
      </c>
      <c r="K42">
        <f>SUMIFS(Operable!$M$3:$M$1247,Operable!$E$3:$E$1247,K$3,Operable!$P$3:$P$1247,$C42,Operable!$Q$3:$Q$1247,$B42)</f>
        <v>0</v>
      </c>
      <c r="L42">
        <f>SUMIFS(Operable!$M$3:$M$1247,Operable!$E$3:$E$1247,L$3,Operable!$P$3:$P$1247,$C42,Operable!$Q$3:$Q$1247,$B42)</f>
        <v>0</v>
      </c>
      <c r="M42">
        <f>SUMIFS(Operable!$M$3:$M$1247,Operable!$E$3:$E$1247,M$3,Operable!$P$3:$P$1247,$C42,Operable!$Q$3:$Q$1247,$B42)</f>
        <v>0</v>
      </c>
      <c r="N42">
        <f>SUMIFS(Operable!$M$3:$M$1247,Operable!$E$3:$E$1247,N$3,Operable!$P$3:$P$1247,$C42,Operable!$Q$3:$Q$1247,$B42)</f>
        <v>0</v>
      </c>
      <c r="O42">
        <f>SUM(D$4:D42)</f>
        <v>50.4</v>
      </c>
      <c r="P42">
        <f>SUM(E$4:E42)</f>
        <v>0</v>
      </c>
      <c r="Q42">
        <f>SUM(F$4:F42)</f>
        <v>3.6</v>
      </c>
      <c r="R42">
        <f>SUM(G$4:G42)</f>
        <v>0</v>
      </c>
      <c r="S42">
        <f>SUM(H$4:H42)</f>
        <v>0</v>
      </c>
      <c r="T42">
        <f>SUM(I$4:I42)</f>
        <v>118.5</v>
      </c>
      <c r="U42">
        <f>SUM(J$4:J42)</f>
        <v>0</v>
      </c>
      <c r="V42">
        <f>SUM(K$4:K42)</f>
        <v>0</v>
      </c>
      <c r="W42">
        <f>SUM(L$4:L42)</f>
        <v>0</v>
      </c>
      <c r="X42">
        <f>SUM(M$4:M42)</f>
        <v>0</v>
      </c>
      <c r="Y42">
        <f>SUM(N$4:N42)</f>
        <v>66</v>
      </c>
      <c r="Z42">
        <f t="shared" si="5"/>
        <v>0</v>
      </c>
      <c r="AA42">
        <f t="shared" si="5"/>
        <v>120</v>
      </c>
      <c r="AB42">
        <f t="shared" si="5"/>
        <v>0</v>
      </c>
      <c r="AC42">
        <f t="shared" si="5"/>
        <v>0</v>
      </c>
      <c r="AD42">
        <f t="shared" si="5"/>
        <v>118.5</v>
      </c>
    </row>
    <row r="43" spans="2:30" x14ac:dyDescent="0.25">
      <c r="B43">
        <f t="shared" si="2"/>
        <v>2004</v>
      </c>
      <c r="C43">
        <f t="shared" si="3"/>
        <v>4</v>
      </c>
      <c r="D43">
        <f>SUMIFS(Operable!$M$3:$M$1247,Operable!$E$3:$E$1247,D$3,Operable!$P$3:$P$1247,$C43,Operable!$Q$3:$Q$1247,$B43)</f>
        <v>0</v>
      </c>
      <c r="E43">
        <f>SUMIFS(Operable!$M$3:$M$1247,Operable!$E$3:$E$1247,E$3,Operable!$P$3:$P$1247,$C43,Operable!$Q$3:$Q$1247,$B43)</f>
        <v>0</v>
      </c>
      <c r="F43">
        <f>SUMIFS(Operable!$M$3:$M$1247,Operable!$E$3:$E$1247,F$3,Operable!$P$3:$P$1247,$C43,Operable!$Q$3:$Q$1247,$B43)</f>
        <v>0</v>
      </c>
      <c r="G43">
        <f>SUMIFS(Operable!$M$3:$M$1247,Operable!$E$3:$E$1247,G$3,Operable!$P$3:$P$1247,$C43,Operable!$Q$3:$Q$1247,$B43)</f>
        <v>0</v>
      </c>
      <c r="H43">
        <f>SUMIFS(Operable!$M$3:$M$1247,Operable!$E$3:$E$1247,H$3,Operable!$P$3:$P$1247,$C43,Operable!$Q$3:$Q$1247,$B43)</f>
        <v>0</v>
      </c>
      <c r="I43">
        <f>SUMIFS(Operable!$M$3:$M$1247,Operable!$E$3:$E$1247,I$3,Operable!$P$3:$P$1247,$C43,Operable!$Q$3:$Q$1247,$B43)</f>
        <v>0</v>
      </c>
      <c r="J43">
        <f>SUMIFS(Operable!$M$3:$M$1247,Operable!$E$3:$E$1247,J$3,Operable!$P$3:$P$1247,$C43,Operable!$Q$3:$Q$1247,$B43)</f>
        <v>0</v>
      </c>
      <c r="K43">
        <f>SUMIFS(Operable!$M$3:$M$1247,Operable!$E$3:$E$1247,K$3,Operable!$P$3:$P$1247,$C43,Operable!$Q$3:$Q$1247,$B43)</f>
        <v>0</v>
      </c>
      <c r="L43">
        <f>SUMIFS(Operable!$M$3:$M$1247,Operable!$E$3:$E$1247,L$3,Operable!$P$3:$P$1247,$C43,Operable!$Q$3:$Q$1247,$B43)</f>
        <v>0</v>
      </c>
      <c r="M43">
        <f>SUMIFS(Operable!$M$3:$M$1247,Operable!$E$3:$E$1247,M$3,Operable!$P$3:$P$1247,$C43,Operable!$Q$3:$Q$1247,$B43)</f>
        <v>0</v>
      </c>
      <c r="N43">
        <f>SUMIFS(Operable!$M$3:$M$1247,Operable!$E$3:$E$1247,N$3,Operable!$P$3:$P$1247,$C43,Operable!$Q$3:$Q$1247,$B43)</f>
        <v>0</v>
      </c>
      <c r="O43">
        <f>SUM(D$4:D43)</f>
        <v>50.4</v>
      </c>
      <c r="P43">
        <f>SUM(E$4:E43)</f>
        <v>0</v>
      </c>
      <c r="Q43">
        <f>SUM(F$4:F43)</f>
        <v>3.6</v>
      </c>
      <c r="R43">
        <f>SUM(G$4:G43)</f>
        <v>0</v>
      </c>
      <c r="S43">
        <f>SUM(H$4:H43)</f>
        <v>0</v>
      </c>
      <c r="T43">
        <f>SUM(I$4:I43)</f>
        <v>118.5</v>
      </c>
      <c r="U43">
        <f>SUM(J$4:J43)</f>
        <v>0</v>
      </c>
      <c r="V43">
        <f>SUM(K$4:K43)</f>
        <v>0</v>
      </c>
      <c r="W43">
        <f>SUM(L$4:L43)</f>
        <v>0</v>
      </c>
      <c r="X43">
        <f>SUM(M$4:M43)</f>
        <v>0</v>
      </c>
      <c r="Y43">
        <f>SUM(N$4:N43)</f>
        <v>66</v>
      </c>
      <c r="Z43">
        <f t="shared" si="5"/>
        <v>0</v>
      </c>
      <c r="AA43">
        <f t="shared" si="5"/>
        <v>120</v>
      </c>
      <c r="AB43">
        <f t="shared" si="5"/>
        <v>0</v>
      </c>
      <c r="AC43">
        <f t="shared" si="5"/>
        <v>0</v>
      </c>
      <c r="AD43">
        <f t="shared" si="5"/>
        <v>118.5</v>
      </c>
    </row>
    <row r="44" spans="2:30" x14ac:dyDescent="0.25">
      <c r="B44">
        <f t="shared" si="2"/>
        <v>2004</v>
      </c>
      <c r="C44">
        <f t="shared" si="3"/>
        <v>5</v>
      </c>
      <c r="D44">
        <f>SUMIFS(Operable!$M$3:$M$1247,Operable!$E$3:$E$1247,D$3,Operable!$P$3:$P$1247,$C44,Operable!$Q$3:$Q$1247,$B44)</f>
        <v>0</v>
      </c>
      <c r="E44">
        <f>SUMIFS(Operable!$M$3:$M$1247,Operable!$E$3:$E$1247,E$3,Operable!$P$3:$P$1247,$C44,Operable!$Q$3:$Q$1247,$B44)</f>
        <v>0</v>
      </c>
      <c r="F44">
        <f>SUMIFS(Operable!$M$3:$M$1247,Operable!$E$3:$E$1247,F$3,Operable!$P$3:$P$1247,$C44,Operable!$Q$3:$Q$1247,$B44)</f>
        <v>0</v>
      </c>
      <c r="G44">
        <f>SUMIFS(Operable!$M$3:$M$1247,Operable!$E$3:$E$1247,G$3,Operable!$P$3:$P$1247,$C44,Operable!$Q$3:$Q$1247,$B44)</f>
        <v>0</v>
      </c>
      <c r="H44">
        <f>SUMIFS(Operable!$M$3:$M$1247,Operable!$E$3:$E$1247,H$3,Operable!$P$3:$P$1247,$C44,Operable!$Q$3:$Q$1247,$B44)</f>
        <v>0</v>
      </c>
      <c r="I44">
        <f>SUMIFS(Operable!$M$3:$M$1247,Operable!$E$3:$E$1247,I$3,Operable!$P$3:$P$1247,$C44,Operable!$Q$3:$Q$1247,$B44)</f>
        <v>0</v>
      </c>
      <c r="J44">
        <f>SUMIFS(Operable!$M$3:$M$1247,Operable!$E$3:$E$1247,J$3,Operable!$P$3:$P$1247,$C44,Operable!$Q$3:$Q$1247,$B44)</f>
        <v>0</v>
      </c>
      <c r="K44">
        <f>SUMIFS(Operable!$M$3:$M$1247,Operable!$E$3:$E$1247,K$3,Operable!$P$3:$P$1247,$C44,Operable!$Q$3:$Q$1247,$B44)</f>
        <v>0</v>
      </c>
      <c r="L44">
        <f>SUMIFS(Operable!$M$3:$M$1247,Operable!$E$3:$E$1247,L$3,Operable!$P$3:$P$1247,$C44,Operable!$Q$3:$Q$1247,$B44)</f>
        <v>0</v>
      </c>
      <c r="M44">
        <f>SUMIFS(Operable!$M$3:$M$1247,Operable!$E$3:$E$1247,M$3,Operable!$P$3:$P$1247,$C44,Operable!$Q$3:$Q$1247,$B44)</f>
        <v>0</v>
      </c>
      <c r="N44">
        <f>SUMIFS(Operable!$M$3:$M$1247,Operable!$E$3:$E$1247,N$3,Operable!$P$3:$P$1247,$C44,Operable!$Q$3:$Q$1247,$B44)</f>
        <v>0</v>
      </c>
      <c r="O44">
        <f>SUM(D$4:D44)</f>
        <v>50.4</v>
      </c>
      <c r="P44">
        <f>SUM(E$4:E44)</f>
        <v>0</v>
      </c>
      <c r="Q44">
        <f>SUM(F$4:F44)</f>
        <v>3.6</v>
      </c>
      <c r="R44">
        <f>SUM(G$4:G44)</f>
        <v>0</v>
      </c>
      <c r="S44">
        <f>SUM(H$4:H44)</f>
        <v>0</v>
      </c>
      <c r="T44">
        <f>SUM(I$4:I44)</f>
        <v>118.5</v>
      </c>
      <c r="U44">
        <f>SUM(J$4:J44)</f>
        <v>0</v>
      </c>
      <c r="V44">
        <f>SUM(K$4:K44)</f>
        <v>0</v>
      </c>
      <c r="W44">
        <f>SUM(L$4:L44)</f>
        <v>0</v>
      </c>
      <c r="X44">
        <f>SUM(M$4:M44)</f>
        <v>0</v>
      </c>
      <c r="Y44">
        <f>SUM(N$4:N44)</f>
        <v>66</v>
      </c>
      <c r="Z44">
        <f t="shared" si="5"/>
        <v>0</v>
      </c>
      <c r="AA44">
        <f t="shared" si="5"/>
        <v>120</v>
      </c>
      <c r="AB44">
        <f t="shared" si="5"/>
        <v>0</v>
      </c>
      <c r="AC44">
        <f t="shared" si="5"/>
        <v>0</v>
      </c>
      <c r="AD44">
        <f t="shared" si="5"/>
        <v>118.5</v>
      </c>
    </row>
    <row r="45" spans="2:30" x14ac:dyDescent="0.25">
      <c r="B45">
        <f t="shared" si="2"/>
        <v>2004</v>
      </c>
      <c r="C45">
        <f t="shared" si="3"/>
        <v>6</v>
      </c>
      <c r="D45">
        <f>SUMIFS(Operable!$M$3:$M$1247,Operable!$E$3:$E$1247,D$3,Operable!$P$3:$P$1247,$C45,Operable!$Q$3:$Q$1247,$B45)</f>
        <v>0</v>
      </c>
      <c r="E45">
        <f>SUMIFS(Operable!$M$3:$M$1247,Operable!$E$3:$E$1247,E$3,Operable!$P$3:$P$1247,$C45,Operable!$Q$3:$Q$1247,$B45)</f>
        <v>0</v>
      </c>
      <c r="F45">
        <f>SUMIFS(Operable!$M$3:$M$1247,Operable!$E$3:$E$1247,F$3,Operable!$P$3:$P$1247,$C45,Operable!$Q$3:$Q$1247,$B45)</f>
        <v>0</v>
      </c>
      <c r="G45">
        <f>SUMIFS(Operable!$M$3:$M$1247,Operable!$E$3:$E$1247,G$3,Operable!$P$3:$P$1247,$C45,Operable!$Q$3:$Q$1247,$B45)</f>
        <v>0</v>
      </c>
      <c r="H45">
        <f>SUMIFS(Operable!$M$3:$M$1247,Operable!$E$3:$E$1247,H$3,Operable!$P$3:$P$1247,$C45,Operable!$Q$3:$Q$1247,$B45)</f>
        <v>0</v>
      </c>
      <c r="I45">
        <f>SUMIFS(Operable!$M$3:$M$1247,Operable!$E$3:$E$1247,I$3,Operable!$P$3:$P$1247,$C45,Operable!$Q$3:$Q$1247,$B45)</f>
        <v>0</v>
      </c>
      <c r="J45">
        <f>SUMIFS(Operable!$M$3:$M$1247,Operable!$E$3:$E$1247,J$3,Operable!$P$3:$P$1247,$C45,Operable!$Q$3:$Q$1247,$B45)</f>
        <v>0</v>
      </c>
      <c r="K45">
        <f>SUMIFS(Operable!$M$3:$M$1247,Operable!$E$3:$E$1247,K$3,Operable!$P$3:$P$1247,$C45,Operable!$Q$3:$Q$1247,$B45)</f>
        <v>0</v>
      </c>
      <c r="L45">
        <f>SUMIFS(Operable!$M$3:$M$1247,Operable!$E$3:$E$1247,L$3,Operable!$P$3:$P$1247,$C45,Operable!$Q$3:$Q$1247,$B45)</f>
        <v>0</v>
      </c>
      <c r="M45">
        <f>SUMIFS(Operable!$M$3:$M$1247,Operable!$E$3:$E$1247,M$3,Operable!$P$3:$P$1247,$C45,Operable!$Q$3:$Q$1247,$B45)</f>
        <v>0</v>
      </c>
      <c r="N45">
        <f>SUMIFS(Operable!$M$3:$M$1247,Operable!$E$3:$E$1247,N$3,Operable!$P$3:$P$1247,$C45,Operable!$Q$3:$Q$1247,$B45)</f>
        <v>0</v>
      </c>
      <c r="O45">
        <f>SUM(D$4:D45)</f>
        <v>50.4</v>
      </c>
      <c r="P45">
        <f>SUM(E$4:E45)</f>
        <v>0</v>
      </c>
      <c r="Q45">
        <f>SUM(F$4:F45)</f>
        <v>3.6</v>
      </c>
      <c r="R45">
        <f>SUM(G$4:G45)</f>
        <v>0</v>
      </c>
      <c r="S45">
        <f>SUM(H$4:H45)</f>
        <v>0</v>
      </c>
      <c r="T45">
        <f>SUM(I$4:I45)</f>
        <v>118.5</v>
      </c>
      <c r="U45">
        <f>SUM(J$4:J45)</f>
        <v>0</v>
      </c>
      <c r="V45">
        <f>SUM(K$4:K45)</f>
        <v>0</v>
      </c>
      <c r="W45">
        <f>SUM(L$4:L45)</f>
        <v>0</v>
      </c>
      <c r="X45">
        <f>SUM(M$4:M45)</f>
        <v>0</v>
      </c>
      <c r="Y45">
        <f>SUM(N$4:N45)</f>
        <v>66</v>
      </c>
      <c r="Z45">
        <f t="shared" si="5"/>
        <v>0</v>
      </c>
      <c r="AA45">
        <f t="shared" si="5"/>
        <v>120</v>
      </c>
      <c r="AB45">
        <f t="shared" si="5"/>
        <v>0</v>
      </c>
      <c r="AC45">
        <f t="shared" si="5"/>
        <v>0</v>
      </c>
      <c r="AD45">
        <f t="shared" si="5"/>
        <v>118.5</v>
      </c>
    </row>
    <row r="46" spans="2:30" x14ac:dyDescent="0.25">
      <c r="B46">
        <f t="shared" si="2"/>
        <v>2004</v>
      </c>
      <c r="C46">
        <f t="shared" si="3"/>
        <v>7</v>
      </c>
      <c r="D46">
        <f>SUMIFS(Operable!$M$3:$M$1247,Operable!$E$3:$E$1247,D$3,Operable!$P$3:$P$1247,$C46,Operable!$Q$3:$Q$1247,$B46)</f>
        <v>0</v>
      </c>
      <c r="E46">
        <f>SUMIFS(Operable!$M$3:$M$1247,Operable!$E$3:$E$1247,E$3,Operable!$P$3:$P$1247,$C46,Operable!$Q$3:$Q$1247,$B46)</f>
        <v>0</v>
      </c>
      <c r="F46">
        <f>SUMIFS(Operable!$M$3:$M$1247,Operable!$E$3:$E$1247,F$3,Operable!$P$3:$P$1247,$C46,Operable!$Q$3:$Q$1247,$B46)</f>
        <v>0</v>
      </c>
      <c r="G46">
        <f>SUMIFS(Operable!$M$3:$M$1247,Operable!$E$3:$E$1247,G$3,Operable!$P$3:$P$1247,$C46,Operable!$Q$3:$Q$1247,$B46)</f>
        <v>0</v>
      </c>
      <c r="H46">
        <f>SUMIFS(Operable!$M$3:$M$1247,Operable!$E$3:$E$1247,H$3,Operable!$P$3:$P$1247,$C46,Operable!$Q$3:$Q$1247,$B46)</f>
        <v>0</v>
      </c>
      <c r="I46">
        <f>SUMIFS(Operable!$M$3:$M$1247,Operable!$E$3:$E$1247,I$3,Operable!$P$3:$P$1247,$C46,Operable!$Q$3:$Q$1247,$B46)</f>
        <v>0</v>
      </c>
      <c r="J46">
        <f>SUMIFS(Operable!$M$3:$M$1247,Operable!$E$3:$E$1247,J$3,Operable!$P$3:$P$1247,$C46,Operable!$Q$3:$Q$1247,$B46)</f>
        <v>0</v>
      </c>
      <c r="K46">
        <f>SUMIFS(Operable!$M$3:$M$1247,Operable!$E$3:$E$1247,K$3,Operable!$P$3:$P$1247,$C46,Operable!$Q$3:$Q$1247,$B46)</f>
        <v>0</v>
      </c>
      <c r="L46">
        <f>SUMIFS(Operable!$M$3:$M$1247,Operable!$E$3:$E$1247,L$3,Operable!$P$3:$P$1247,$C46,Operable!$Q$3:$Q$1247,$B46)</f>
        <v>0</v>
      </c>
      <c r="M46">
        <f>SUMIFS(Operable!$M$3:$M$1247,Operable!$E$3:$E$1247,M$3,Operable!$P$3:$P$1247,$C46,Operable!$Q$3:$Q$1247,$B46)</f>
        <v>0</v>
      </c>
      <c r="N46">
        <f>SUMIFS(Operable!$M$3:$M$1247,Operable!$E$3:$E$1247,N$3,Operable!$P$3:$P$1247,$C46,Operable!$Q$3:$Q$1247,$B46)</f>
        <v>0</v>
      </c>
      <c r="O46">
        <f>SUM(D$4:D46)</f>
        <v>50.4</v>
      </c>
      <c r="P46">
        <f>SUM(E$4:E46)</f>
        <v>0</v>
      </c>
      <c r="Q46">
        <f>SUM(F$4:F46)</f>
        <v>3.6</v>
      </c>
      <c r="R46">
        <f>SUM(G$4:G46)</f>
        <v>0</v>
      </c>
      <c r="S46">
        <f>SUM(H$4:H46)</f>
        <v>0</v>
      </c>
      <c r="T46">
        <f>SUM(I$4:I46)</f>
        <v>118.5</v>
      </c>
      <c r="U46">
        <f>SUM(J$4:J46)</f>
        <v>0</v>
      </c>
      <c r="V46">
        <f>SUM(K$4:K46)</f>
        <v>0</v>
      </c>
      <c r="W46">
        <f>SUM(L$4:L46)</f>
        <v>0</v>
      </c>
      <c r="X46">
        <f>SUM(M$4:M46)</f>
        <v>0</v>
      </c>
      <c r="Y46">
        <f>SUM(N$4:N46)</f>
        <v>66</v>
      </c>
      <c r="Z46">
        <f t="shared" si="5"/>
        <v>0</v>
      </c>
      <c r="AA46">
        <f t="shared" si="5"/>
        <v>120</v>
      </c>
      <c r="AB46">
        <f t="shared" si="5"/>
        <v>0</v>
      </c>
      <c r="AC46">
        <f t="shared" si="5"/>
        <v>0</v>
      </c>
      <c r="AD46">
        <f t="shared" si="5"/>
        <v>118.5</v>
      </c>
    </row>
    <row r="47" spans="2:30" x14ac:dyDescent="0.25">
      <c r="B47">
        <f t="shared" si="2"/>
        <v>2004</v>
      </c>
      <c r="C47">
        <f t="shared" si="3"/>
        <v>8</v>
      </c>
      <c r="D47">
        <f>SUMIFS(Operable!$M$3:$M$1247,Operable!$E$3:$E$1247,D$3,Operable!$P$3:$P$1247,$C47,Operable!$Q$3:$Q$1247,$B47)</f>
        <v>0</v>
      </c>
      <c r="E47">
        <f>SUMIFS(Operable!$M$3:$M$1247,Operable!$E$3:$E$1247,E$3,Operable!$P$3:$P$1247,$C47,Operable!$Q$3:$Q$1247,$B47)</f>
        <v>0</v>
      </c>
      <c r="F47">
        <f>SUMIFS(Operable!$M$3:$M$1247,Operable!$E$3:$E$1247,F$3,Operable!$P$3:$P$1247,$C47,Operable!$Q$3:$Q$1247,$B47)</f>
        <v>0</v>
      </c>
      <c r="G47">
        <f>SUMIFS(Operable!$M$3:$M$1247,Operable!$E$3:$E$1247,G$3,Operable!$P$3:$P$1247,$C47,Operable!$Q$3:$Q$1247,$B47)</f>
        <v>0</v>
      </c>
      <c r="H47">
        <f>SUMIFS(Operable!$M$3:$M$1247,Operable!$E$3:$E$1247,H$3,Operable!$P$3:$P$1247,$C47,Operable!$Q$3:$Q$1247,$B47)</f>
        <v>0</v>
      </c>
      <c r="I47">
        <f>SUMIFS(Operable!$M$3:$M$1247,Operable!$E$3:$E$1247,I$3,Operable!$P$3:$P$1247,$C47,Operable!$Q$3:$Q$1247,$B47)</f>
        <v>0</v>
      </c>
      <c r="J47">
        <f>SUMIFS(Operable!$M$3:$M$1247,Operable!$E$3:$E$1247,J$3,Operable!$P$3:$P$1247,$C47,Operable!$Q$3:$Q$1247,$B47)</f>
        <v>0</v>
      </c>
      <c r="K47">
        <f>SUMIFS(Operable!$M$3:$M$1247,Operable!$E$3:$E$1247,K$3,Operable!$P$3:$P$1247,$C47,Operable!$Q$3:$Q$1247,$B47)</f>
        <v>0</v>
      </c>
      <c r="L47">
        <f>SUMIFS(Operable!$M$3:$M$1247,Operable!$E$3:$E$1247,L$3,Operable!$P$3:$P$1247,$C47,Operable!$Q$3:$Q$1247,$B47)</f>
        <v>0</v>
      </c>
      <c r="M47">
        <f>SUMIFS(Operable!$M$3:$M$1247,Operable!$E$3:$E$1247,M$3,Operable!$P$3:$P$1247,$C47,Operable!$Q$3:$Q$1247,$B47)</f>
        <v>0</v>
      </c>
      <c r="N47">
        <f>SUMIFS(Operable!$M$3:$M$1247,Operable!$E$3:$E$1247,N$3,Operable!$P$3:$P$1247,$C47,Operable!$Q$3:$Q$1247,$B47)</f>
        <v>0</v>
      </c>
      <c r="O47">
        <f>SUM(D$4:D47)</f>
        <v>50.4</v>
      </c>
      <c r="P47">
        <f>SUM(E$4:E47)</f>
        <v>0</v>
      </c>
      <c r="Q47">
        <f>SUM(F$4:F47)</f>
        <v>3.6</v>
      </c>
      <c r="R47">
        <f>SUM(G$4:G47)</f>
        <v>0</v>
      </c>
      <c r="S47">
        <f>SUM(H$4:H47)</f>
        <v>0</v>
      </c>
      <c r="T47">
        <f>SUM(I$4:I47)</f>
        <v>118.5</v>
      </c>
      <c r="U47">
        <f>SUM(J$4:J47)</f>
        <v>0</v>
      </c>
      <c r="V47">
        <f>SUM(K$4:K47)</f>
        <v>0</v>
      </c>
      <c r="W47">
        <f>SUM(L$4:L47)</f>
        <v>0</v>
      </c>
      <c r="X47">
        <f>SUM(M$4:M47)</f>
        <v>0</v>
      </c>
      <c r="Y47">
        <f>SUM(N$4:N47)</f>
        <v>66</v>
      </c>
      <c r="Z47">
        <f t="shared" si="5"/>
        <v>0</v>
      </c>
      <c r="AA47">
        <f t="shared" si="5"/>
        <v>120</v>
      </c>
      <c r="AB47">
        <f t="shared" si="5"/>
        <v>0</v>
      </c>
      <c r="AC47">
        <f t="shared" si="5"/>
        <v>0</v>
      </c>
      <c r="AD47">
        <f t="shared" si="5"/>
        <v>118.5</v>
      </c>
    </row>
    <row r="48" spans="2:30" x14ac:dyDescent="0.25">
      <c r="B48">
        <f t="shared" si="2"/>
        <v>2004</v>
      </c>
      <c r="C48">
        <f t="shared" si="3"/>
        <v>9</v>
      </c>
      <c r="D48">
        <f>SUMIFS(Operable!$M$3:$M$1247,Operable!$E$3:$E$1247,D$3,Operable!$P$3:$P$1247,$C48,Operable!$Q$3:$Q$1247,$B48)</f>
        <v>0</v>
      </c>
      <c r="E48">
        <f>SUMIFS(Operable!$M$3:$M$1247,Operable!$E$3:$E$1247,E$3,Operable!$P$3:$P$1247,$C48,Operable!$Q$3:$Q$1247,$B48)</f>
        <v>0</v>
      </c>
      <c r="F48">
        <f>SUMIFS(Operable!$M$3:$M$1247,Operable!$E$3:$E$1247,F$3,Operable!$P$3:$P$1247,$C48,Operable!$Q$3:$Q$1247,$B48)</f>
        <v>0</v>
      </c>
      <c r="G48">
        <f>SUMIFS(Operable!$M$3:$M$1247,Operable!$E$3:$E$1247,G$3,Operable!$P$3:$P$1247,$C48,Operable!$Q$3:$Q$1247,$B48)</f>
        <v>0</v>
      </c>
      <c r="H48">
        <f>SUMIFS(Operable!$M$3:$M$1247,Operable!$E$3:$E$1247,H$3,Operable!$P$3:$P$1247,$C48,Operable!$Q$3:$Q$1247,$B48)</f>
        <v>0</v>
      </c>
      <c r="I48">
        <f>SUMIFS(Operable!$M$3:$M$1247,Operable!$E$3:$E$1247,I$3,Operable!$P$3:$P$1247,$C48,Operable!$Q$3:$Q$1247,$B48)</f>
        <v>0</v>
      </c>
      <c r="J48">
        <f>SUMIFS(Operable!$M$3:$M$1247,Operable!$E$3:$E$1247,J$3,Operable!$P$3:$P$1247,$C48,Operable!$Q$3:$Q$1247,$B48)</f>
        <v>0</v>
      </c>
      <c r="K48">
        <f>SUMIFS(Operable!$M$3:$M$1247,Operable!$E$3:$E$1247,K$3,Operable!$P$3:$P$1247,$C48,Operable!$Q$3:$Q$1247,$B48)</f>
        <v>0</v>
      </c>
      <c r="L48">
        <f>SUMIFS(Operable!$M$3:$M$1247,Operable!$E$3:$E$1247,L$3,Operable!$P$3:$P$1247,$C48,Operable!$Q$3:$Q$1247,$B48)</f>
        <v>0</v>
      </c>
      <c r="M48">
        <f>SUMIFS(Operable!$M$3:$M$1247,Operable!$E$3:$E$1247,M$3,Operable!$P$3:$P$1247,$C48,Operable!$Q$3:$Q$1247,$B48)</f>
        <v>0</v>
      </c>
      <c r="N48">
        <f>SUMIFS(Operable!$M$3:$M$1247,Operable!$E$3:$E$1247,N$3,Operable!$P$3:$P$1247,$C48,Operable!$Q$3:$Q$1247,$B48)</f>
        <v>0</v>
      </c>
      <c r="O48">
        <f>SUM(D$4:D48)</f>
        <v>50.4</v>
      </c>
      <c r="P48">
        <f>SUM(E$4:E48)</f>
        <v>0</v>
      </c>
      <c r="Q48">
        <f>SUM(F$4:F48)</f>
        <v>3.6</v>
      </c>
      <c r="R48">
        <f>SUM(G$4:G48)</f>
        <v>0</v>
      </c>
      <c r="S48">
        <f>SUM(H$4:H48)</f>
        <v>0</v>
      </c>
      <c r="T48">
        <f>SUM(I$4:I48)</f>
        <v>118.5</v>
      </c>
      <c r="U48">
        <f>SUM(J$4:J48)</f>
        <v>0</v>
      </c>
      <c r="V48">
        <f>SUM(K$4:K48)</f>
        <v>0</v>
      </c>
      <c r="W48">
        <f>SUM(L$4:L48)</f>
        <v>0</v>
      </c>
      <c r="X48">
        <f>SUM(M$4:M48)</f>
        <v>0</v>
      </c>
      <c r="Y48">
        <f>SUM(N$4:N48)</f>
        <v>66</v>
      </c>
      <c r="Z48">
        <f t="shared" si="5"/>
        <v>0</v>
      </c>
      <c r="AA48">
        <f t="shared" si="5"/>
        <v>120</v>
      </c>
      <c r="AB48">
        <f t="shared" si="5"/>
        <v>0</v>
      </c>
      <c r="AC48">
        <f t="shared" si="5"/>
        <v>0</v>
      </c>
      <c r="AD48">
        <f t="shared" si="5"/>
        <v>118.5</v>
      </c>
    </row>
    <row r="49" spans="2:30" x14ac:dyDescent="0.25">
      <c r="B49">
        <f t="shared" si="2"/>
        <v>2004</v>
      </c>
      <c r="C49">
        <f t="shared" si="3"/>
        <v>10</v>
      </c>
      <c r="D49">
        <f>SUMIFS(Operable!$M$3:$M$1247,Operable!$E$3:$E$1247,D$3,Operable!$P$3:$P$1247,$C49,Operable!$Q$3:$Q$1247,$B49)</f>
        <v>0</v>
      </c>
      <c r="E49">
        <f>SUMIFS(Operable!$M$3:$M$1247,Operable!$E$3:$E$1247,E$3,Operable!$P$3:$P$1247,$C49,Operable!$Q$3:$Q$1247,$B49)</f>
        <v>0</v>
      </c>
      <c r="F49">
        <f>SUMIFS(Operable!$M$3:$M$1247,Operable!$E$3:$E$1247,F$3,Operable!$P$3:$P$1247,$C49,Operable!$Q$3:$Q$1247,$B49)</f>
        <v>0</v>
      </c>
      <c r="G49">
        <f>SUMIFS(Operable!$M$3:$M$1247,Operable!$E$3:$E$1247,G$3,Operable!$P$3:$P$1247,$C49,Operable!$Q$3:$Q$1247,$B49)</f>
        <v>0</v>
      </c>
      <c r="H49">
        <f>SUMIFS(Operable!$M$3:$M$1247,Operable!$E$3:$E$1247,H$3,Operable!$P$3:$P$1247,$C49,Operable!$Q$3:$Q$1247,$B49)</f>
        <v>0</v>
      </c>
      <c r="I49">
        <f>SUMIFS(Operable!$M$3:$M$1247,Operable!$E$3:$E$1247,I$3,Operable!$P$3:$P$1247,$C49,Operable!$Q$3:$Q$1247,$B49)</f>
        <v>0</v>
      </c>
      <c r="J49">
        <f>SUMIFS(Operable!$M$3:$M$1247,Operable!$E$3:$E$1247,J$3,Operable!$P$3:$P$1247,$C49,Operable!$Q$3:$Q$1247,$B49)</f>
        <v>0</v>
      </c>
      <c r="K49">
        <f>SUMIFS(Operable!$M$3:$M$1247,Operable!$E$3:$E$1247,K$3,Operable!$P$3:$P$1247,$C49,Operable!$Q$3:$Q$1247,$B49)</f>
        <v>0</v>
      </c>
      <c r="L49">
        <f>SUMIFS(Operable!$M$3:$M$1247,Operable!$E$3:$E$1247,L$3,Operable!$P$3:$P$1247,$C49,Operable!$Q$3:$Q$1247,$B49)</f>
        <v>0</v>
      </c>
      <c r="M49">
        <f>SUMIFS(Operable!$M$3:$M$1247,Operable!$E$3:$E$1247,M$3,Operable!$P$3:$P$1247,$C49,Operable!$Q$3:$Q$1247,$B49)</f>
        <v>0</v>
      </c>
      <c r="N49">
        <f>SUMIFS(Operable!$M$3:$M$1247,Operable!$E$3:$E$1247,N$3,Operable!$P$3:$P$1247,$C49,Operable!$Q$3:$Q$1247,$B49)</f>
        <v>0</v>
      </c>
      <c r="O49">
        <f>SUM(D$4:D49)</f>
        <v>50.4</v>
      </c>
      <c r="P49">
        <f>SUM(E$4:E49)</f>
        <v>0</v>
      </c>
      <c r="Q49">
        <f>SUM(F$4:F49)</f>
        <v>3.6</v>
      </c>
      <c r="R49">
        <f>SUM(G$4:G49)</f>
        <v>0</v>
      </c>
      <c r="S49">
        <f>SUM(H$4:H49)</f>
        <v>0</v>
      </c>
      <c r="T49">
        <f>SUM(I$4:I49)</f>
        <v>118.5</v>
      </c>
      <c r="U49">
        <f>SUM(J$4:J49)</f>
        <v>0</v>
      </c>
      <c r="V49">
        <f>SUM(K$4:K49)</f>
        <v>0</v>
      </c>
      <c r="W49">
        <f>SUM(L$4:L49)</f>
        <v>0</v>
      </c>
      <c r="X49">
        <f>SUM(M$4:M49)</f>
        <v>0</v>
      </c>
      <c r="Y49">
        <f>SUM(N$4:N49)</f>
        <v>66</v>
      </c>
      <c r="Z49">
        <f t="shared" si="5"/>
        <v>0</v>
      </c>
      <c r="AA49">
        <f t="shared" si="5"/>
        <v>120</v>
      </c>
      <c r="AB49">
        <f t="shared" si="5"/>
        <v>0</v>
      </c>
      <c r="AC49">
        <f t="shared" si="5"/>
        <v>0</v>
      </c>
      <c r="AD49">
        <f t="shared" si="5"/>
        <v>118.5</v>
      </c>
    </row>
    <row r="50" spans="2:30" x14ac:dyDescent="0.25">
      <c r="B50">
        <f t="shared" si="2"/>
        <v>2004</v>
      </c>
      <c r="C50">
        <f t="shared" si="3"/>
        <v>11</v>
      </c>
      <c r="D50">
        <f>SUMIFS(Operable!$M$3:$M$1247,Operable!$E$3:$E$1247,D$3,Operable!$P$3:$P$1247,$C50,Operable!$Q$3:$Q$1247,$B50)</f>
        <v>0</v>
      </c>
      <c r="E50">
        <f>SUMIFS(Operable!$M$3:$M$1247,Operable!$E$3:$E$1247,E$3,Operable!$P$3:$P$1247,$C50,Operable!$Q$3:$Q$1247,$B50)</f>
        <v>0</v>
      </c>
      <c r="F50">
        <f>SUMIFS(Operable!$M$3:$M$1247,Operable!$E$3:$E$1247,F$3,Operable!$P$3:$P$1247,$C50,Operable!$Q$3:$Q$1247,$B50)</f>
        <v>1.8</v>
      </c>
      <c r="G50">
        <f>SUMIFS(Operable!$M$3:$M$1247,Operable!$E$3:$E$1247,G$3,Operable!$P$3:$P$1247,$C50,Operable!$Q$3:$Q$1247,$B50)</f>
        <v>0</v>
      </c>
      <c r="H50">
        <f>SUMIFS(Operable!$M$3:$M$1247,Operable!$E$3:$E$1247,H$3,Operable!$P$3:$P$1247,$C50,Operable!$Q$3:$Q$1247,$B50)</f>
        <v>0</v>
      </c>
      <c r="I50">
        <f>SUMIFS(Operable!$M$3:$M$1247,Operable!$E$3:$E$1247,I$3,Operable!$P$3:$P$1247,$C50,Operable!$Q$3:$Q$1247,$B50)</f>
        <v>0</v>
      </c>
      <c r="J50">
        <f>SUMIFS(Operable!$M$3:$M$1247,Operable!$E$3:$E$1247,J$3,Operable!$P$3:$P$1247,$C50,Operable!$Q$3:$Q$1247,$B50)</f>
        <v>0</v>
      </c>
      <c r="K50">
        <f>SUMIFS(Operable!$M$3:$M$1247,Operable!$E$3:$E$1247,K$3,Operable!$P$3:$P$1247,$C50,Operable!$Q$3:$Q$1247,$B50)</f>
        <v>0</v>
      </c>
      <c r="L50">
        <f>SUMIFS(Operable!$M$3:$M$1247,Operable!$E$3:$E$1247,L$3,Operable!$P$3:$P$1247,$C50,Operable!$Q$3:$Q$1247,$B50)</f>
        <v>0</v>
      </c>
      <c r="M50">
        <f>SUMIFS(Operable!$M$3:$M$1247,Operable!$E$3:$E$1247,M$3,Operable!$P$3:$P$1247,$C50,Operable!$Q$3:$Q$1247,$B50)</f>
        <v>0</v>
      </c>
      <c r="N50">
        <f>SUMIFS(Operable!$M$3:$M$1247,Operable!$E$3:$E$1247,N$3,Operable!$P$3:$P$1247,$C50,Operable!$Q$3:$Q$1247,$B50)</f>
        <v>0</v>
      </c>
      <c r="O50">
        <f>SUM(D$4:D50)</f>
        <v>50.4</v>
      </c>
      <c r="P50">
        <f>SUM(E$4:E50)</f>
        <v>0</v>
      </c>
      <c r="Q50">
        <f>SUM(F$4:F50)</f>
        <v>5.4</v>
      </c>
      <c r="R50">
        <f>SUM(G$4:G50)</f>
        <v>0</v>
      </c>
      <c r="S50">
        <f>SUM(H$4:H50)</f>
        <v>0</v>
      </c>
      <c r="T50">
        <f>SUM(I$4:I50)</f>
        <v>118.5</v>
      </c>
      <c r="U50">
        <f>SUM(J$4:J50)</f>
        <v>0</v>
      </c>
      <c r="V50">
        <f>SUM(K$4:K50)</f>
        <v>0</v>
      </c>
      <c r="W50">
        <f>SUM(L$4:L50)</f>
        <v>0</v>
      </c>
      <c r="X50">
        <f>SUM(M$4:M50)</f>
        <v>0</v>
      </c>
      <c r="Y50">
        <f>SUM(N$4:N50)</f>
        <v>66</v>
      </c>
      <c r="Z50">
        <f t="shared" si="5"/>
        <v>0</v>
      </c>
      <c r="AA50">
        <f t="shared" si="5"/>
        <v>121.8</v>
      </c>
      <c r="AB50">
        <f t="shared" si="5"/>
        <v>0</v>
      </c>
      <c r="AC50">
        <f t="shared" si="5"/>
        <v>0</v>
      </c>
      <c r="AD50">
        <f t="shared" si="5"/>
        <v>118.5</v>
      </c>
    </row>
    <row r="51" spans="2:30" x14ac:dyDescent="0.25">
      <c r="B51">
        <f t="shared" si="2"/>
        <v>2004</v>
      </c>
      <c r="C51">
        <f t="shared" si="3"/>
        <v>12</v>
      </c>
      <c r="D51">
        <f>SUMIFS(Operable!$M$3:$M$1247,Operable!$E$3:$E$1247,D$3,Operable!$P$3:$P$1247,$C51,Operable!$Q$3:$Q$1247,$B51)</f>
        <v>0</v>
      </c>
      <c r="E51">
        <f>SUMIFS(Operable!$M$3:$M$1247,Operable!$E$3:$E$1247,E$3,Operable!$P$3:$P$1247,$C51,Operable!$Q$3:$Q$1247,$B51)</f>
        <v>0</v>
      </c>
      <c r="F51">
        <f>SUMIFS(Operable!$M$3:$M$1247,Operable!$E$3:$E$1247,F$3,Operable!$P$3:$P$1247,$C51,Operable!$Q$3:$Q$1247,$B51)</f>
        <v>1.8</v>
      </c>
      <c r="G51">
        <f>SUMIFS(Operable!$M$3:$M$1247,Operable!$E$3:$E$1247,G$3,Operable!$P$3:$P$1247,$C51,Operable!$Q$3:$Q$1247,$B51)</f>
        <v>0</v>
      </c>
      <c r="H51">
        <f>SUMIFS(Operable!$M$3:$M$1247,Operable!$E$3:$E$1247,H$3,Operable!$P$3:$P$1247,$C51,Operable!$Q$3:$Q$1247,$B51)</f>
        <v>0</v>
      </c>
      <c r="I51">
        <f>SUMIFS(Operable!$M$3:$M$1247,Operable!$E$3:$E$1247,I$3,Operable!$P$3:$P$1247,$C51,Operable!$Q$3:$Q$1247,$B51)</f>
        <v>0</v>
      </c>
      <c r="J51">
        <f>SUMIFS(Operable!$M$3:$M$1247,Operable!$E$3:$E$1247,J$3,Operable!$P$3:$P$1247,$C51,Operable!$Q$3:$Q$1247,$B51)</f>
        <v>0</v>
      </c>
      <c r="K51">
        <f>SUMIFS(Operable!$M$3:$M$1247,Operable!$E$3:$E$1247,K$3,Operable!$P$3:$P$1247,$C51,Operable!$Q$3:$Q$1247,$B51)</f>
        <v>0</v>
      </c>
      <c r="L51">
        <f>SUMIFS(Operable!$M$3:$M$1247,Operable!$E$3:$E$1247,L$3,Operable!$P$3:$P$1247,$C51,Operable!$Q$3:$Q$1247,$B51)</f>
        <v>0</v>
      </c>
      <c r="M51">
        <f>SUMIFS(Operable!$M$3:$M$1247,Operable!$E$3:$E$1247,M$3,Operable!$P$3:$P$1247,$C51,Operable!$Q$3:$Q$1247,$B51)</f>
        <v>0</v>
      </c>
      <c r="N51">
        <f>SUMIFS(Operable!$M$3:$M$1247,Operable!$E$3:$E$1247,N$3,Operable!$P$3:$P$1247,$C51,Operable!$Q$3:$Q$1247,$B51)</f>
        <v>0</v>
      </c>
      <c r="O51">
        <f>SUM(D$4:D51)</f>
        <v>50.4</v>
      </c>
      <c r="P51">
        <f>SUM(E$4:E51)</f>
        <v>0</v>
      </c>
      <c r="Q51">
        <f>SUM(F$4:F51)</f>
        <v>7.2</v>
      </c>
      <c r="R51">
        <f>SUM(G$4:G51)</f>
        <v>0</v>
      </c>
      <c r="S51">
        <f>SUM(H$4:H51)</f>
        <v>0</v>
      </c>
      <c r="T51">
        <f>SUM(I$4:I51)</f>
        <v>118.5</v>
      </c>
      <c r="U51">
        <f>SUM(J$4:J51)</f>
        <v>0</v>
      </c>
      <c r="V51">
        <f>SUM(K$4:K51)</f>
        <v>0</v>
      </c>
      <c r="W51">
        <f>SUM(L$4:L51)</f>
        <v>0</v>
      </c>
      <c r="X51">
        <f>SUM(M$4:M51)</f>
        <v>0</v>
      </c>
      <c r="Y51">
        <f>SUM(N$4:N51)</f>
        <v>66</v>
      </c>
      <c r="Z51">
        <f t="shared" si="5"/>
        <v>0</v>
      </c>
      <c r="AA51">
        <f t="shared" si="5"/>
        <v>123.6</v>
      </c>
      <c r="AB51">
        <f t="shared" si="5"/>
        <v>0</v>
      </c>
      <c r="AC51">
        <f t="shared" si="5"/>
        <v>0</v>
      </c>
      <c r="AD51">
        <f t="shared" si="5"/>
        <v>118.5</v>
      </c>
    </row>
    <row r="52" spans="2:30" x14ac:dyDescent="0.25">
      <c r="B52">
        <f t="shared" si="2"/>
        <v>2005</v>
      </c>
      <c r="C52">
        <f t="shared" si="3"/>
        <v>1</v>
      </c>
      <c r="D52">
        <f>SUMIFS(Operable!$M$3:$M$1247,Operable!$E$3:$E$1247,D$3,Operable!$P$3:$P$1247,$C52,Operable!$Q$3:$Q$1247,$B52)</f>
        <v>0</v>
      </c>
      <c r="E52">
        <f>SUMIFS(Operable!$M$3:$M$1247,Operable!$E$3:$E$1247,E$3,Operable!$P$3:$P$1247,$C52,Operable!$Q$3:$Q$1247,$B52)</f>
        <v>0</v>
      </c>
      <c r="F52">
        <f>SUMIFS(Operable!$M$3:$M$1247,Operable!$E$3:$E$1247,F$3,Operable!$P$3:$P$1247,$C52,Operable!$Q$3:$Q$1247,$B52)</f>
        <v>0</v>
      </c>
      <c r="G52">
        <f>SUMIFS(Operable!$M$3:$M$1247,Operable!$E$3:$E$1247,G$3,Operable!$P$3:$P$1247,$C52,Operable!$Q$3:$Q$1247,$B52)</f>
        <v>0</v>
      </c>
      <c r="H52">
        <f>SUMIFS(Operable!$M$3:$M$1247,Operable!$E$3:$E$1247,H$3,Operable!$P$3:$P$1247,$C52,Operable!$Q$3:$Q$1247,$B52)</f>
        <v>0</v>
      </c>
      <c r="I52">
        <f>SUMIFS(Operable!$M$3:$M$1247,Operable!$E$3:$E$1247,I$3,Operable!$P$3:$P$1247,$C52,Operable!$Q$3:$Q$1247,$B52)</f>
        <v>0</v>
      </c>
      <c r="J52">
        <f>SUMIFS(Operable!$M$3:$M$1247,Operable!$E$3:$E$1247,J$3,Operable!$P$3:$P$1247,$C52,Operable!$Q$3:$Q$1247,$B52)</f>
        <v>0</v>
      </c>
      <c r="K52">
        <f>SUMIFS(Operable!$M$3:$M$1247,Operable!$E$3:$E$1247,K$3,Operable!$P$3:$P$1247,$C52,Operable!$Q$3:$Q$1247,$B52)</f>
        <v>0</v>
      </c>
      <c r="L52">
        <f>SUMIFS(Operable!$M$3:$M$1247,Operable!$E$3:$E$1247,L$3,Operable!$P$3:$P$1247,$C52,Operable!$Q$3:$Q$1247,$B52)</f>
        <v>0</v>
      </c>
      <c r="M52">
        <f>SUMIFS(Operable!$M$3:$M$1247,Operable!$E$3:$E$1247,M$3,Operable!$P$3:$P$1247,$C52,Operable!$Q$3:$Q$1247,$B52)</f>
        <v>0</v>
      </c>
      <c r="N52">
        <f>SUMIFS(Operable!$M$3:$M$1247,Operable!$E$3:$E$1247,N$3,Operable!$P$3:$P$1247,$C52,Operable!$Q$3:$Q$1247,$B52)</f>
        <v>0</v>
      </c>
      <c r="O52">
        <f>SUM(D$4:D52)</f>
        <v>50.4</v>
      </c>
      <c r="P52">
        <f>SUM(E$4:E52)</f>
        <v>0</v>
      </c>
      <c r="Q52">
        <f>SUM(F$4:F52)</f>
        <v>7.2</v>
      </c>
      <c r="R52">
        <f>SUM(G$4:G52)</f>
        <v>0</v>
      </c>
      <c r="S52">
        <f>SUM(H$4:H52)</f>
        <v>0</v>
      </c>
      <c r="T52">
        <f>SUM(I$4:I52)</f>
        <v>118.5</v>
      </c>
      <c r="U52">
        <f>SUM(J$4:J52)</f>
        <v>0</v>
      </c>
      <c r="V52">
        <f>SUM(K$4:K52)</f>
        <v>0</v>
      </c>
      <c r="W52">
        <f>SUM(L$4:L52)</f>
        <v>0</v>
      </c>
      <c r="X52">
        <f>SUM(M$4:M52)</f>
        <v>0</v>
      </c>
      <c r="Y52">
        <f>SUM(N$4:N52)</f>
        <v>66</v>
      </c>
      <c r="Z52">
        <f t="shared" si="5"/>
        <v>0</v>
      </c>
      <c r="AA52">
        <f t="shared" si="5"/>
        <v>123.6</v>
      </c>
      <c r="AB52">
        <f t="shared" si="5"/>
        <v>0</v>
      </c>
      <c r="AC52">
        <f t="shared" si="5"/>
        <v>0</v>
      </c>
      <c r="AD52">
        <f t="shared" si="5"/>
        <v>118.5</v>
      </c>
    </row>
    <row r="53" spans="2:30" x14ac:dyDescent="0.25">
      <c r="B53">
        <f t="shared" si="2"/>
        <v>2005</v>
      </c>
      <c r="C53">
        <f t="shared" si="3"/>
        <v>2</v>
      </c>
      <c r="D53">
        <f>SUMIFS(Operable!$M$3:$M$1247,Operable!$E$3:$E$1247,D$3,Operable!$P$3:$P$1247,$C53,Operable!$Q$3:$Q$1247,$B53)</f>
        <v>0</v>
      </c>
      <c r="E53">
        <f>SUMIFS(Operable!$M$3:$M$1247,Operable!$E$3:$E$1247,E$3,Operable!$P$3:$P$1247,$C53,Operable!$Q$3:$Q$1247,$B53)</f>
        <v>0</v>
      </c>
      <c r="F53">
        <f>SUMIFS(Operable!$M$3:$M$1247,Operable!$E$3:$E$1247,F$3,Operable!$P$3:$P$1247,$C53,Operable!$Q$3:$Q$1247,$B53)</f>
        <v>0</v>
      </c>
      <c r="G53">
        <f>SUMIFS(Operable!$M$3:$M$1247,Operable!$E$3:$E$1247,G$3,Operable!$P$3:$P$1247,$C53,Operable!$Q$3:$Q$1247,$B53)</f>
        <v>0</v>
      </c>
      <c r="H53">
        <f>SUMIFS(Operable!$M$3:$M$1247,Operable!$E$3:$E$1247,H$3,Operable!$P$3:$P$1247,$C53,Operable!$Q$3:$Q$1247,$B53)</f>
        <v>0</v>
      </c>
      <c r="I53">
        <f>SUMIFS(Operable!$M$3:$M$1247,Operable!$E$3:$E$1247,I$3,Operable!$P$3:$P$1247,$C53,Operable!$Q$3:$Q$1247,$B53)</f>
        <v>0</v>
      </c>
      <c r="J53">
        <f>SUMIFS(Operable!$M$3:$M$1247,Operable!$E$3:$E$1247,J$3,Operable!$P$3:$P$1247,$C53,Operable!$Q$3:$Q$1247,$B53)</f>
        <v>0</v>
      </c>
      <c r="K53">
        <f>SUMIFS(Operable!$M$3:$M$1247,Operable!$E$3:$E$1247,K$3,Operable!$P$3:$P$1247,$C53,Operable!$Q$3:$Q$1247,$B53)</f>
        <v>0</v>
      </c>
      <c r="L53">
        <f>SUMIFS(Operable!$M$3:$M$1247,Operable!$E$3:$E$1247,L$3,Operable!$P$3:$P$1247,$C53,Operable!$Q$3:$Q$1247,$B53)</f>
        <v>0</v>
      </c>
      <c r="M53">
        <f>SUMIFS(Operable!$M$3:$M$1247,Operable!$E$3:$E$1247,M$3,Operable!$P$3:$P$1247,$C53,Operable!$Q$3:$Q$1247,$B53)</f>
        <v>0</v>
      </c>
      <c r="N53">
        <f>SUMIFS(Operable!$M$3:$M$1247,Operable!$E$3:$E$1247,N$3,Operable!$P$3:$P$1247,$C53,Operable!$Q$3:$Q$1247,$B53)</f>
        <v>0</v>
      </c>
      <c r="O53">
        <f>SUM(D$4:D53)</f>
        <v>50.4</v>
      </c>
      <c r="P53">
        <f>SUM(E$4:E53)</f>
        <v>0</v>
      </c>
      <c r="Q53">
        <f>SUM(F$4:F53)</f>
        <v>7.2</v>
      </c>
      <c r="R53">
        <f>SUM(G$4:G53)</f>
        <v>0</v>
      </c>
      <c r="S53">
        <f>SUM(H$4:H53)</f>
        <v>0</v>
      </c>
      <c r="T53">
        <f>SUM(I$4:I53)</f>
        <v>118.5</v>
      </c>
      <c r="U53">
        <f>SUM(J$4:J53)</f>
        <v>0</v>
      </c>
      <c r="V53">
        <f>SUM(K$4:K53)</f>
        <v>0</v>
      </c>
      <c r="W53">
        <f>SUM(L$4:L53)</f>
        <v>0</v>
      </c>
      <c r="X53">
        <f>SUM(M$4:M53)</f>
        <v>0</v>
      </c>
      <c r="Y53">
        <f>SUM(N$4:N53)</f>
        <v>66</v>
      </c>
      <c r="Z53">
        <f t="shared" ref="Z53:AD68" si="6">SUMIFS($O53:$Y53,$O$1:$Y$1,Z$3)</f>
        <v>0</v>
      </c>
      <c r="AA53">
        <f t="shared" si="6"/>
        <v>123.6</v>
      </c>
      <c r="AB53">
        <f t="shared" si="6"/>
        <v>0</v>
      </c>
      <c r="AC53">
        <f t="shared" si="6"/>
        <v>0</v>
      </c>
      <c r="AD53">
        <f t="shared" si="6"/>
        <v>118.5</v>
      </c>
    </row>
    <row r="54" spans="2:30" x14ac:dyDescent="0.25">
      <c r="B54">
        <f t="shared" si="2"/>
        <v>2005</v>
      </c>
      <c r="C54">
        <f t="shared" si="3"/>
        <v>3</v>
      </c>
      <c r="D54">
        <f>SUMIFS(Operable!$M$3:$M$1247,Operable!$E$3:$E$1247,D$3,Operable!$P$3:$P$1247,$C54,Operable!$Q$3:$Q$1247,$B54)</f>
        <v>0</v>
      </c>
      <c r="E54">
        <f>SUMIFS(Operable!$M$3:$M$1247,Operable!$E$3:$E$1247,E$3,Operable!$P$3:$P$1247,$C54,Operable!$Q$3:$Q$1247,$B54)</f>
        <v>0</v>
      </c>
      <c r="F54">
        <f>SUMIFS(Operable!$M$3:$M$1247,Operable!$E$3:$E$1247,F$3,Operable!$P$3:$P$1247,$C54,Operable!$Q$3:$Q$1247,$B54)</f>
        <v>0</v>
      </c>
      <c r="G54">
        <f>SUMIFS(Operable!$M$3:$M$1247,Operable!$E$3:$E$1247,G$3,Operable!$P$3:$P$1247,$C54,Operable!$Q$3:$Q$1247,$B54)</f>
        <v>0</v>
      </c>
      <c r="H54">
        <f>SUMIFS(Operable!$M$3:$M$1247,Operable!$E$3:$E$1247,H$3,Operable!$P$3:$P$1247,$C54,Operable!$Q$3:$Q$1247,$B54)</f>
        <v>0</v>
      </c>
      <c r="I54">
        <f>SUMIFS(Operable!$M$3:$M$1247,Operable!$E$3:$E$1247,I$3,Operable!$P$3:$P$1247,$C54,Operable!$Q$3:$Q$1247,$B54)</f>
        <v>0</v>
      </c>
      <c r="J54">
        <f>SUMIFS(Operable!$M$3:$M$1247,Operable!$E$3:$E$1247,J$3,Operable!$P$3:$P$1247,$C54,Operable!$Q$3:$Q$1247,$B54)</f>
        <v>0</v>
      </c>
      <c r="K54">
        <f>SUMIFS(Operable!$M$3:$M$1247,Operable!$E$3:$E$1247,K$3,Operable!$P$3:$P$1247,$C54,Operable!$Q$3:$Q$1247,$B54)</f>
        <v>0</v>
      </c>
      <c r="L54">
        <f>SUMIFS(Operable!$M$3:$M$1247,Operable!$E$3:$E$1247,L$3,Operable!$P$3:$P$1247,$C54,Operable!$Q$3:$Q$1247,$B54)</f>
        <v>0</v>
      </c>
      <c r="M54">
        <f>SUMIFS(Operable!$M$3:$M$1247,Operable!$E$3:$E$1247,M$3,Operable!$P$3:$P$1247,$C54,Operable!$Q$3:$Q$1247,$B54)</f>
        <v>0</v>
      </c>
      <c r="N54">
        <f>SUMIFS(Operable!$M$3:$M$1247,Operable!$E$3:$E$1247,N$3,Operable!$P$3:$P$1247,$C54,Operable!$Q$3:$Q$1247,$B54)</f>
        <v>0</v>
      </c>
      <c r="O54">
        <f>SUM(D$4:D54)</f>
        <v>50.4</v>
      </c>
      <c r="P54">
        <f>SUM(E$4:E54)</f>
        <v>0</v>
      </c>
      <c r="Q54">
        <f>SUM(F$4:F54)</f>
        <v>7.2</v>
      </c>
      <c r="R54">
        <f>SUM(G$4:G54)</f>
        <v>0</v>
      </c>
      <c r="S54">
        <f>SUM(H$4:H54)</f>
        <v>0</v>
      </c>
      <c r="T54">
        <f>SUM(I$4:I54)</f>
        <v>118.5</v>
      </c>
      <c r="U54">
        <f>SUM(J$4:J54)</f>
        <v>0</v>
      </c>
      <c r="V54">
        <f>SUM(K$4:K54)</f>
        <v>0</v>
      </c>
      <c r="W54">
        <f>SUM(L$4:L54)</f>
        <v>0</v>
      </c>
      <c r="X54">
        <f>SUM(M$4:M54)</f>
        <v>0</v>
      </c>
      <c r="Y54">
        <f>SUM(N$4:N54)</f>
        <v>66</v>
      </c>
      <c r="Z54">
        <f t="shared" si="6"/>
        <v>0</v>
      </c>
      <c r="AA54">
        <f t="shared" si="6"/>
        <v>123.6</v>
      </c>
      <c r="AB54">
        <f t="shared" si="6"/>
        <v>0</v>
      </c>
      <c r="AC54">
        <f t="shared" si="6"/>
        <v>0</v>
      </c>
      <c r="AD54">
        <f t="shared" si="6"/>
        <v>118.5</v>
      </c>
    </row>
    <row r="55" spans="2:30" x14ac:dyDescent="0.25">
      <c r="B55">
        <f t="shared" si="2"/>
        <v>2005</v>
      </c>
      <c r="C55">
        <f t="shared" si="3"/>
        <v>4</v>
      </c>
      <c r="D55">
        <f>SUMIFS(Operable!$M$3:$M$1247,Operable!$E$3:$E$1247,D$3,Operable!$P$3:$P$1247,$C55,Operable!$Q$3:$Q$1247,$B55)</f>
        <v>0</v>
      </c>
      <c r="E55">
        <f>SUMIFS(Operable!$M$3:$M$1247,Operable!$E$3:$E$1247,E$3,Operable!$P$3:$P$1247,$C55,Operable!$Q$3:$Q$1247,$B55)</f>
        <v>0</v>
      </c>
      <c r="F55">
        <f>SUMIFS(Operable!$M$3:$M$1247,Operable!$E$3:$E$1247,F$3,Operable!$P$3:$P$1247,$C55,Operable!$Q$3:$Q$1247,$B55)</f>
        <v>0</v>
      </c>
      <c r="G55">
        <f>SUMIFS(Operable!$M$3:$M$1247,Operable!$E$3:$E$1247,G$3,Operable!$P$3:$P$1247,$C55,Operable!$Q$3:$Q$1247,$B55)</f>
        <v>0</v>
      </c>
      <c r="H55">
        <f>SUMIFS(Operable!$M$3:$M$1247,Operable!$E$3:$E$1247,H$3,Operable!$P$3:$P$1247,$C55,Operable!$Q$3:$Q$1247,$B55)</f>
        <v>0</v>
      </c>
      <c r="I55">
        <f>SUMIFS(Operable!$M$3:$M$1247,Operable!$E$3:$E$1247,I$3,Operable!$P$3:$P$1247,$C55,Operable!$Q$3:$Q$1247,$B55)</f>
        <v>0</v>
      </c>
      <c r="J55">
        <f>SUMIFS(Operable!$M$3:$M$1247,Operable!$E$3:$E$1247,J$3,Operable!$P$3:$P$1247,$C55,Operable!$Q$3:$Q$1247,$B55)</f>
        <v>0</v>
      </c>
      <c r="K55">
        <f>SUMIFS(Operable!$M$3:$M$1247,Operable!$E$3:$E$1247,K$3,Operable!$P$3:$P$1247,$C55,Operable!$Q$3:$Q$1247,$B55)</f>
        <v>0</v>
      </c>
      <c r="L55">
        <f>SUMIFS(Operable!$M$3:$M$1247,Operable!$E$3:$E$1247,L$3,Operable!$P$3:$P$1247,$C55,Operable!$Q$3:$Q$1247,$B55)</f>
        <v>0</v>
      </c>
      <c r="M55">
        <f>SUMIFS(Operable!$M$3:$M$1247,Operable!$E$3:$E$1247,M$3,Operable!$P$3:$P$1247,$C55,Operable!$Q$3:$Q$1247,$B55)</f>
        <v>0</v>
      </c>
      <c r="N55">
        <f>SUMIFS(Operable!$M$3:$M$1247,Operable!$E$3:$E$1247,N$3,Operable!$P$3:$P$1247,$C55,Operable!$Q$3:$Q$1247,$B55)</f>
        <v>0</v>
      </c>
      <c r="O55">
        <f>SUM(D$4:D55)</f>
        <v>50.4</v>
      </c>
      <c r="P55">
        <f>SUM(E$4:E55)</f>
        <v>0</v>
      </c>
      <c r="Q55">
        <f>SUM(F$4:F55)</f>
        <v>7.2</v>
      </c>
      <c r="R55">
        <f>SUM(G$4:G55)</f>
        <v>0</v>
      </c>
      <c r="S55">
        <f>SUM(H$4:H55)</f>
        <v>0</v>
      </c>
      <c r="T55">
        <f>SUM(I$4:I55)</f>
        <v>118.5</v>
      </c>
      <c r="U55">
        <f>SUM(J$4:J55)</f>
        <v>0</v>
      </c>
      <c r="V55">
        <f>SUM(K$4:K55)</f>
        <v>0</v>
      </c>
      <c r="W55">
        <f>SUM(L$4:L55)</f>
        <v>0</v>
      </c>
      <c r="X55">
        <f>SUM(M$4:M55)</f>
        <v>0</v>
      </c>
      <c r="Y55">
        <f>SUM(N$4:N55)</f>
        <v>66</v>
      </c>
      <c r="Z55">
        <f t="shared" si="6"/>
        <v>0</v>
      </c>
      <c r="AA55">
        <f t="shared" si="6"/>
        <v>123.6</v>
      </c>
      <c r="AB55">
        <f t="shared" si="6"/>
        <v>0</v>
      </c>
      <c r="AC55">
        <f t="shared" si="6"/>
        <v>0</v>
      </c>
      <c r="AD55">
        <f t="shared" si="6"/>
        <v>118.5</v>
      </c>
    </row>
    <row r="56" spans="2:30" x14ac:dyDescent="0.25">
      <c r="B56">
        <f t="shared" si="2"/>
        <v>2005</v>
      </c>
      <c r="C56">
        <f t="shared" si="3"/>
        <v>5</v>
      </c>
      <c r="D56">
        <f>SUMIFS(Operable!$M$3:$M$1247,Operable!$E$3:$E$1247,D$3,Operable!$P$3:$P$1247,$C56,Operable!$Q$3:$Q$1247,$B56)</f>
        <v>1.7</v>
      </c>
      <c r="E56">
        <f>SUMIFS(Operable!$M$3:$M$1247,Operable!$E$3:$E$1247,E$3,Operable!$P$3:$P$1247,$C56,Operable!$Q$3:$Q$1247,$B56)</f>
        <v>0</v>
      </c>
      <c r="F56">
        <f>SUMIFS(Operable!$M$3:$M$1247,Operable!$E$3:$E$1247,F$3,Operable!$P$3:$P$1247,$C56,Operable!$Q$3:$Q$1247,$B56)</f>
        <v>0</v>
      </c>
      <c r="G56">
        <f>SUMIFS(Operable!$M$3:$M$1247,Operable!$E$3:$E$1247,G$3,Operable!$P$3:$P$1247,$C56,Operable!$Q$3:$Q$1247,$B56)</f>
        <v>0</v>
      </c>
      <c r="H56">
        <f>SUMIFS(Operable!$M$3:$M$1247,Operable!$E$3:$E$1247,H$3,Operable!$P$3:$P$1247,$C56,Operable!$Q$3:$Q$1247,$B56)</f>
        <v>0</v>
      </c>
      <c r="I56">
        <f>SUMIFS(Operable!$M$3:$M$1247,Operable!$E$3:$E$1247,I$3,Operable!$P$3:$P$1247,$C56,Operable!$Q$3:$Q$1247,$B56)</f>
        <v>0</v>
      </c>
      <c r="J56">
        <f>SUMIFS(Operable!$M$3:$M$1247,Operable!$E$3:$E$1247,J$3,Operable!$P$3:$P$1247,$C56,Operable!$Q$3:$Q$1247,$B56)</f>
        <v>0</v>
      </c>
      <c r="K56">
        <f>SUMIFS(Operable!$M$3:$M$1247,Operable!$E$3:$E$1247,K$3,Operable!$P$3:$P$1247,$C56,Operable!$Q$3:$Q$1247,$B56)</f>
        <v>0</v>
      </c>
      <c r="L56">
        <f>SUMIFS(Operable!$M$3:$M$1247,Operable!$E$3:$E$1247,L$3,Operable!$P$3:$P$1247,$C56,Operable!$Q$3:$Q$1247,$B56)</f>
        <v>0</v>
      </c>
      <c r="M56">
        <f>SUMIFS(Operable!$M$3:$M$1247,Operable!$E$3:$E$1247,M$3,Operable!$P$3:$P$1247,$C56,Operable!$Q$3:$Q$1247,$B56)</f>
        <v>0</v>
      </c>
      <c r="N56">
        <f>SUMIFS(Operable!$M$3:$M$1247,Operable!$E$3:$E$1247,N$3,Operable!$P$3:$P$1247,$C56,Operable!$Q$3:$Q$1247,$B56)</f>
        <v>0</v>
      </c>
      <c r="O56">
        <f>SUM(D$4:D56)</f>
        <v>52.1</v>
      </c>
      <c r="P56">
        <f>SUM(E$4:E56)</f>
        <v>0</v>
      </c>
      <c r="Q56">
        <f>SUM(F$4:F56)</f>
        <v>7.2</v>
      </c>
      <c r="R56">
        <f>SUM(G$4:G56)</f>
        <v>0</v>
      </c>
      <c r="S56">
        <f>SUM(H$4:H56)</f>
        <v>0</v>
      </c>
      <c r="T56">
        <f>SUM(I$4:I56)</f>
        <v>118.5</v>
      </c>
      <c r="U56">
        <f>SUM(J$4:J56)</f>
        <v>0</v>
      </c>
      <c r="V56">
        <f>SUM(K$4:K56)</f>
        <v>0</v>
      </c>
      <c r="W56">
        <f>SUM(L$4:L56)</f>
        <v>0</v>
      </c>
      <c r="X56">
        <f>SUM(M$4:M56)</f>
        <v>0</v>
      </c>
      <c r="Y56">
        <f>SUM(N$4:N56)</f>
        <v>66</v>
      </c>
      <c r="Z56">
        <f t="shared" si="6"/>
        <v>0</v>
      </c>
      <c r="AA56">
        <f t="shared" si="6"/>
        <v>125.30000000000001</v>
      </c>
      <c r="AB56">
        <f t="shared" si="6"/>
        <v>0</v>
      </c>
      <c r="AC56">
        <f t="shared" si="6"/>
        <v>0</v>
      </c>
      <c r="AD56">
        <f t="shared" si="6"/>
        <v>118.5</v>
      </c>
    </row>
    <row r="57" spans="2:30" x14ac:dyDescent="0.25">
      <c r="B57">
        <f t="shared" si="2"/>
        <v>2005</v>
      </c>
      <c r="C57">
        <f t="shared" si="3"/>
        <v>6</v>
      </c>
      <c r="D57">
        <f>SUMIFS(Operable!$M$3:$M$1247,Operable!$E$3:$E$1247,D$3,Operable!$P$3:$P$1247,$C57,Operable!$Q$3:$Q$1247,$B57)</f>
        <v>0</v>
      </c>
      <c r="E57">
        <f>SUMIFS(Operable!$M$3:$M$1247,Operable!$E$3:$E$1247,E$3,Operable!$P$3:$P$1247,$C57,Operable!$Q$3:$Q$1247,$B57)</f>
        <v>0</v>
      </c>
      <c r="F57">
        <f>SUMIFS(Operable!$M$3:$M$1247,Operable!$E$3:$E$1247,F$3,Operable!$P$3:$P$1247,$C57,Operable!$Q$3:$Q$1247,$B57)</f>
        <v>0</v>
      </c>
      <c r="G57">
        <f>SUMIFS(Operable!$M$3:$M$1247,Operable!$E$3:$E$1247,G$3,Operable!$P$3:$P$1247,$C57,Operable!$Q$3:$Q$1247,$B57)</f>
        <v>0</v>
      </c>
      <c r="H57">
        <f>SUMIFS(Operable!$M$3:$M$1247,Operable!$E$3:$E$1247,H$3,Operable!$P$3:$P$1247,$C57,Operable!$Q$3:$Q$1247,$B57)</f>
        <v>0</v>
      </c>
      <c r="I57">
        <f>SUMIFS(Operable!$M$3:$M$1247,Operable!$E$3:$E$1247,I$3,Operable!$P$3:$P$1247,$C57,Operable!$Q$3:$Q$1247,$B57)</f>
        <v>0</v>
      </c>
      <c r="J57">
        <f>SUMIFS(Operable!$M$3:$M$1247,Operable!$E$3:$E$1247,J$3,Operable!$P$3:$P$1247,$C57,Operable!$Q$3:$Q$1247,$B57)</f>
        <v>0</v>
      </c>
      <c r="K57">
        <f>SUMIFS(Operable!$M$3:$M$1247,Operable!$E$3:$E$1247,K$3,Operable!$P$3:$P$1247,$C57,Operable!$Q$3:$Q$1247,$B57)</f>
        <v>0</v>
      </c>
      <c r="L57">
        <f>SUMIFS(Operable!$M$3:$M$1247,Operable!$E$3:$E$1247,L$3,Operable!$P$3:$P$1247,$C57,Operable!$Q$3:$Q$1247,$B57)</f>
        <v>0</v>
      </c>
      <c r="M57">
        <f>SUMIFS(Operable!$M$3:$M$1247,Operable!$E$3:$E$1247,M$3,Operable!$P$3:$P$1247,$C57,Operable!$Q$3:$Q$1247,$B57)</f>
        <v>0</v>
      </c>
      <c r="N57">
        <f>SUMIFS(Operable!$M$3:$M$1247,Operable!$E$3:$E$1247,N$3,Operable!$P$3:$P$1247,$C57,Operable!$Q$3:$Q$1247,$B57)</f>
        <v>0</v>
      </c>
      <c r="O57">
        <f>SUM(D$4:D57)</f>
        <v>52.1</v>
      </c>
      <c r="P57">
        <f>SUM(E$4:E57)</f>
        <v>0</v>
      </c>
      <c r="Q57">
        <f>SUM(F$4:F57)</f>
        <v>7.2</v>
      </c>
      <c r="R57">
        <f>SUM(G$4:G57)</f>
        <v>0</v>
      </c>
      <c r="S57">
        <f>SUM(H$4:H57)</f>
        <v>0</v>
      </c>
      <c r="T57">
        <f>SUM(I$4:I57)</f>
        <v>118.5</v>
      </c>
      <c r="U57">
        <f>SUM(J$4:J57)</f>
        <v>0</v>
      </c>
      <c r="V57">
        <f>SUM(K$4:K57)</f>
        <v>0</v>
      </c>
      <c r="W57">
        <f>SUM(L$4:L57)</f>
        <v>0</v>
      </c>
      <c r="X57">
        <f>SUM(M$4:M57)</f>
        <v>0</v>
      </c>
      <c r="Y57">
        <f>SUM(N$4:N57)</f>
        <v>66</v>
      </c>
      <c r="Z57">
        <f t="shared" si="6"/>
        <v>0</v>
      </c>
      <c r="AA57">
        <f t="shared" si="6"/>
        <v>125.30000000000001</v>
      </c>
      <c r="AB57">
        <f t="shared" si="6"/>
        <v>0</v>
      </c>
      <c r="AC57">
        <f t="shared" si="6"/>
        <v>0</v>
      </c>
      <c r="AD57">
        <f t="shared" si="6"/>
        <v>118.5</v>
      </c>
    </row>
    <row r="58" spans="2:30" x14ac:dyDescent="0.25">
      <c r="B58">
        <f t="shared" si="2"/>
        <v>2005</v>
      </c>
      <c r="C58">
        <f t="shared" si="3"/>
        <v>7</v>
      </c>
      <c r="D58">
        <f>SUMIFS(Operable!$M$3:$M$1247,Operable!$E$3:$E$1247,D$3,Operable!$P$3:$P$1247,$C58,Operable!$Q$3:$Q$1247,$B58)</f>
        <v>0</v>
      </c>
      <c r="E58">
        <f>SUMIFS(Operable!$M$3:$M$1247,Operable!$E$3:$E$1247,E$3,Operable!$P$3:$P$1247,$C58,Operable!$Q$3:$Q$1247,$B58)</f>
        <v>0</v>
      </c>
      <c r="F58">
        <f>SUMIFS(Operable!$M$3:$M$1247,Operable!$E$3:$E$1247,F$3,Operable!$P$3:$P$1247,$C58,Operable!$Q$3:$Q$1247,$B58)</f>
        <v>0</v>
      </c>
      <c r="G58">
        <f>SUMIFS(Operable!$M$3:$M$1247,Operable!$E$3:$E$1247,G$3,Operable!$P$3:$P$1247,$C58,Operable!$Q$3:$Q$1247,$B58)</f>
        <v>0</v>
      </c>
      <c r="H58">
        <f>SUMIFS(Operable!$M$3:$M$1247,Operable!$E$3:$E$1247,H$3,Operable!$P$3:$P$1247,$C58,Operable!$Q$3:$Q$1247,$B58)</f>
        <v>0</v>
      </c>
      <c r="I58">
        <f>SUMIFS(Operable!$M$3:$M$1247,Operable!$E$3:$E$1247,I$3,Operable!$P$3:$P$1247,$C58,Operable!$Q$3:$Q$1247,$B58)</f>
        <v>0</v>
      </c>
      <c r="J58">
        <f>SUMIFS(Operable!$M$3:$M$1247,Operable!$E$3:$E$1247,J$3,Operable!$P$3:$P$1247,$C58,Operable!$Q$3:$Q$1247,$B58)</f>
        <v>0</v>
      </c>
      <c r="K58">
        <f>SUMIFS(Operable!$M$3:$M$1247,Operable!$E$3:$E$1247,K$3,Operable!$P$3:$P$1247,$C58,Operable!$Q$3:$Q$1247,$B58)</f>
        <v>0</v>
      </c>
      <c r="L58">
        <f>SUMIFS(Operable!$M$3:$M$1247,Operable!$E$3:$E$1247,L$3,Operable!$P$3:$P$1247,$C58,Operable!$Q$3:$Q$1247,$B58)</f>
        <v>0</v>
      </c>
      <c r="M58">
        <f>SUMIFS(Operable!$M$3:$M$1247,Operable!$E$3:$E$1247,M$3,Operable!$P$3:$P$1247,$C58,Operable!$Q$3:$Q$1247,$B58)</f>
        <v>0</v>
      </c>
      <c r="N58">
        <f>SUMIFS(Operable!$M$3:$M$1247,Operable!$E$3:$E$1247,N$3,Operable!$P$3:$P$1247,$C58,Operable!$Q$3:$Q$1247,$B58)</f>
        <v>0</v>
      </c>
      <c r="O58">
        <f>SUM(D$4:D58)</f>
        <v>52.1</v>
      </c>
      <c r="P58">
        <f>SUM(E$4:E58)</f>
        <v>0</v>
      </c>
      <c r="Q58">
        <f>SUM(F$4:F58)</f>
        <v>7.2</v>
      </c>
      <c r="R58">
        <f>SUM(G$4:G58)</f>
        <v>0</v>
      </c>
      <c r="S58">
        <f>SUM(H$4:H58)</f>
        <v>0</v>
      </c>
      <c r="T58">
        <f>SUM(I$4:I58)</f>
        <v>118.5</v>
      </c>
      <c r="U58">
        <f>SUM(J$4:J58)</f>
        <v>0</v>
      </c>
      <c r="V58">
        <f>SUM(K$4:K58)</f>
        <v>0</v>
      </c>
      <c r="W58">
        <f>SUM(L$4:L58)</f>
        <v>0</v>
      </c>
      <c r="X58">
        <f>SUM(M$4:M58)</f>
        <v>0</v>
      </c>
      <c r="Y58">
        <f>SUM(N$4:N58)</f>
        <v>66</v>
      </c>
      <c r="Z58">
        <f t="shared" si="6"/>
        <v>0</v>
      </c>
      <c r="AA58">
        <f t="shared" si="6"/>
        <v>125.30000000000001</v>
      </c>
      <c r="AB58">
        <f t="shared" si="6"/>
        <v>0</v>
      </c>
      <c r="AC58">
        <f t="shared" si="6"/>
        <v>0</v>
      </c>
      <c r="AD58">
        <f t="shared" si="6"/>
        <v>118.5</v>
      </c>
    </row>
    <row r="59" spans="2:30" x14ac:dyDescent="0.25">
      <c r="B59">
        <f t="shared" si="2"/>
        <v>2005</v>
      </c>
      <c r="C59">
        <f t="shared" si="3"/>
        <v>8</v>
      </c>
      <c r="D59">
        <f>SUMIFS(Operable!$M$3:$M$1247,Operable!$E$3:$E$1247,D$3,Operable!$P$3:$P$1247,$C59,Operable!$Q$3:$Q$1247,$B59)</f>
        <v>0</v>
      </c>
      <c r="E59">
        <f>SUMIFS(Operable!$M$3:$M$1247,Operable!$E$3:$E$1247,E$3,Operable!$P$3:$P$1247,$C59,Operable!$Q$3:$Q$1247,$B59)</f>
        <v>0</v>
      </c>
      <c r="F59">
        <f>SUMIFS(Operable!$M$3:$M$1247,Operable!$E$3:$E$1247,F$3,Operable!$P$3:$P$1247,$C59,Operable!$Q$3:$Q$1247,$B59)</f>
        <v>0</v>
      </c>
      <c r="G59">
        <f>SUMIFS(Operable!$M$3:$M$1247,Operable!$E$3:$E$1247,G$3,Operable!$P$3:$P$1247,$C59,Operable!$Q$3:$Q$1247,$B59)</f>
        <v>0</v>
      </c>
      <c r="H59">
        <f>SUMIFS(Operable!$M$3:$M$1247,Operable!$E$3:$E$1247,H$3,Operable!$P$3:$P$1247,$C59,Operable!$Q$3:$Q$1247,$B59)</f>
        <v>0</v>
      </c>
      <c r="I59">
        <f>SUMIFS(Operable!$M$3:$M$1247,Operable!$E$3:$E$1247,I$3,Operable!$P$3:$P$1247,$C59,Operable!$Q$3:$Q$1247,$B59)</f>
        <v>0</v>
      </c>
      <c r="J59">
        <f>SUMIFS(Operable!$M$3:$M$1247,Operable!$E$3:$E$1247,J$3,Operable!$P$3:$P$1247,$C59,Operable!$Q$3:$Q$1247,$B59)</f>
        <v>0</v>
      </c>
      <c r="K59">
        <f>SUMIFS(Operable!$M$3:$M$1247,Operable!$E$3:$E$1247,K$3,Operable!$P$3:$P$1247,$C59,Operable!$Q$3:$Q$1247,$B59)</f>
        <v>0</v>
      </c>
      <c r="L59">
        <f>SUMIFS(Operable!$M$3:$M$1247,Operable!$E$3:$E$1247,L$3,Operable!$P$3:$P$1247,$C59,Operable!$Q$3:$Q$1247,$B59)</f>
        <v>0</v>
      </c>
      <c r="M59">
        <f>SUMIFS(Operable!$M$3:$M$1247,Operable!$E$3:$E$1247,M$3,Operable!$P$3:$P$1247,$C59,Operable!$Q$3:$Q$1247,$B59)</f>
        <v>0</v>
      </c>
      <c r="N59">
        <f>SUMIFS(Operable!$M$3:$M$1247,Operable!$E$3:$E$1247,N$3,Operable!$P$3:$P$1247,$C59,Operable!$Q$3:$Q$1247,$B59)</f>
        <v>0</v>
      </c>
      <c r="O59">
        <f>SUM(D$4:D59)</f>
        <v>52.1</v>
      </c>
      <c r="P59">
        <f>SUM(E$4:E59)</f>
        <v>0</v>
      </c>
      <c r="Q59">
        <f>SUM(F$4:F59)</f>
        <v>7.2</v>
      </c>
      <c r="R59">
        <f>SUM(G$4:G59)</f>
        <v>0</v>
      </c>
      <c r="S59">
        <f>SUM(H$4:H59)</f>
        <v>0</v>
      </c>
      <c r="T59">
        <f>SUM(I$4:I59)</f>
        <v>118.5</v>
      </c>
      <c r="U59">
        <f>SUM(J$4:J59)</f>
        <v>0</v>
      </c>
      <c r="V59">
        <f>SUM(K$4:K59)</f>
        <v>0</v>
      </c>
      <c r="W59">
        <f>SUM(L$4:L59)</f>
        <v>0</v>
      </c>
      <c r="X59">
        <f>SUM(M$4:M59)</f>
        <v>0</v>
      </c>
      <c r="Y59">
        <f>SUM(N$4:N59)</f>
        <v>66</v>
      </c>
      <c r="Z59">
        <f t="shared" si="6"/>
        <v>0</v>
      </c>
      <c r="AA59">
        <f t="shared" si="6"/>
        <v>125.30000000000001</v>
      </c>
      <c r="AB59">
        <f t="shared" si="6"/>
        <v>0</v>
      </c>
      <c r="AC59">
        <f t="shared" si="6"/>
        <v>0</v>
      </c>
      <c r="AD59">
        <f t="shared" si="6"/>
        <v>118.5</v>
      </c>
    </row>
    <row r="60" spans="2:30" x14ac:dyDescent="0.25">
      <c r="B60">
        <f t="shared" si="2"/>
        <v>2005</v>
      </c>
      <c r="C60">
        <f t="shared" si="3"/>
        <v>9</v>
      </c>
      <c r="D60">
        <f>SUMIFS(Operable!$M$3:$M$1247,Operable!$E$3:$E$1247,D$3,Operable!$P$3:$P$1247,$C60,Operable!$Q$3:$Q$1247,$B60)</f>
        <v>0</v>
      </c>
      <c r="E60">
        <f>SUMIFS(Operable!$M$3:$M$1247,Operable!$E$3:$E$1247,E$3,Operable!$P$3:$P$1247,$C60,Operable!$Q$3:$Q$1247,$B60)</f>
        <v>0</v>
      </c>
      <c r="F60">
        <f>SUMIFS(Operable!$M$3:$M$1247,Operable!$E$3:$E$1247,F$3,Operable!$P$3:$P$1247,$C60,Operable!$Q$3:$Q$1247,$B60)</f>
        <v>0</v>
      </c>
      <c r="G60">
        <f>SUMIFS(Operable!$M$3:$M$1247,Operable!$E$3:$E$1247,G$3,Operable!$P$3:$P$1247,$C60,Operable!$Q$3:$Q$1247,$B60)</f>
        <v>0</v>
      </c>
      <c r="H60">
        <f>SUMIFS(Operable!$M$3:$M$1247,Operable!$E$3:$E$1247,H$3,Operable!$P$3:$P$1247,$C60,Operable!$Q$3:$Q$1247,$B60)</f>
        <v>0</v>
      </c>
      <c r="I60">
        <f>SUMIFS(Operable!$M$3:$M$1247,Operable!$E$3:$E$1247,I$3,Operable!$P$3:$P$1247,$C60,Operable!$Q$3:$Q$1247,$B60)</f>
        <v>0</v>
      </c>
      <c r="J60">
        <f>SUMIFS(Operable!$M$3:$M$1247,Operable!$E$3:$E$1247,J$3,Operable!$P$3:$P$1247,$C60,Operable!$Q$3:$Q$1247,$B60)</f>
        <v>0</v>
      </c>
      <c r="K60">
        <f>SUMIFS(Operable!$M$3:$M$1247,Operable!$E$3:$E$1247,K$3,Operable!$P$3:$P$1247,$C60,Operable!$Q$3:$Q$1247,$B60)</f>
        <v>0</v>
      </c>
      <c r="L60">
        <f>SUMIFS(Operable!$M$3:$M$1247,Operable!$E$3:$E$1247,L$3,Operable!$P$3:$P$1247,$C60,Operable!$Q$3:$Q$1247,$B60)</f>
        <v>0</v>
      </c>
      <c r="M60">
        <f>SUMIFS(Operable!$M$3:$M$1247,Operable!$E$3:$E$1247,M$3,Operable!$P$3:$P$1247,$C60,Operable!$Q$3:$Q$1247,$B60)</f>
        <v>0</v>
      </c>
      <c r="N60">
        <f>SUMIFS(Operable!$M$3:$M$1247,Operable!$E$3:$E$1247,N$3,Operable!$P$3:$P$1247,$C60,Operable!$Q$3:$Q$1247,$B60)</f>
        <v>0</v>
      </c>
      <c r="O60">
        <f>SUM(D$4:D60)</f>
        <v>52.1</v>
      </c>
      <c r="P60">
        <f>SUM(E$4:E60)</f>
        <v>0</v>
      </c>
      <c r="Q60">
        <f>SUM(F$4:F60)</f>
        <v>7.2</v>
      </c>
      <c r="R60">
        <f>SUM(G$4:G60)</f>
        <v>0</v>
      </c>
      <c r="S60">
        <f>SUM(H$4:H60)</f>
        <v>0</v>
      </c>
      <c r="T60">
        <f>SUM(I$4:I60)</f>
        <v>118.5</v>
      </c>
      <c r="U60">
        <f>SUM(J$4:J60)</f>
        <v>0</v>
      </c>
      <c r="V60">
        <f>SUM(K$4:K60)</f>
        <v>0</v>
      </c>
      <c r="W60">
        <f>SUM(L$4:L60)</f>
        <v>0</v>
      </c>
      <c r="X60">
        <f>SUM(M$4:M60)</f>
        <v>0</v>
      </c>
      <c r="Y60">
        <f>SUM(N$4:N60)</f>
        <v>66</v>
      </c>
      <c r="Z60">
        <f t="shared" si="6"/>
        <v>0</v>
      </c>
      <c r="AA60">
        <f t="shared" si="6"/>
        <v>125.30000000000001</v>
      </c>
      <c r="AB60">
        <f t="shared" si="6"/>
        <v>0</v>
      </c>
      <c r="AC60">
        <f t="shared" si="6"/>
        <v>0</v>
      </c>
      <c r="AD60">
        <f t="shared" si="6"/>
        <v>118.5</v>
      </c>
    </row>
    <row r="61" spans="2:30" x14ac:dyDescent="0.25">
      <c r="B61">
        <f t="shared" si="2"/>
        <v>2005</v>
      </c>
      <c r="C61">
        <f t="shared" si="3"/>
        <v>10</v>
      </c>
      <c r="D61">
        <f>SUMIFS(Operable!$M$3:$M$1247,Operable!$E$3:$E$1247,D$3,Operable!$P$3:$P$1247,$C61,Operable!$Q$3:$Q$1247,$B61)</f>
        <v>0</v>
      </c>
      <c r="E61">
        <f>SUMIFS(Operable!$M$3:$M$1247,Operable!$E$3:$E$1247,E$3,Operable!$P$3:$P$1247,$C61,Operable!$Q$3:$Q$1247,$B61)</f>
        <v>0</v>
      </c>
      <c r="F61">
        <f>SUMIFS(Operable!$M$3:$M$1247,Operable!$E$3:$E$1247,F$3,Operable!$P$3:$P$1247,$C61,Operable!$Q$3:$Q$1247,$B61)</f>
        <v>0</v>
      </c>
      <c r="G61">
        <f>SUMIFS(Operable!$M$3:$M$1247,Operable!$E$3:$E$1247,G$3,Operable!$P$3:$P$1247,$C61,Operable!$Q$3:$Q$1247,$B61)</f>
        <v>0</v>
      </c>
      <c r="H61">
        <f>SUMIFS(Operable!$M$3:$M$1247,Operable!$E$3:$E$1247,H$3,Operable!$P$3:$P$1247,$C61,Operable!$Q$3:$Q$1247,$B61)</f>
        <v>0</v>
      </c>
      <c r="I61">
        <f>SUMIFS(Operable!$M$3:$M$1247,Operable!$E$3:$E$1247,I$3,Operable!$P$3:$P$1247,$C61,Operable!$Q$3:$Q$1247,$B61)</f>
        <v>0</v>
      </c>
      <c r="J61">
        <f>SUMIFS(Operable!$M$3:$M$1247,Operable!$E$3:$E$1247,J$3,Operable!$P$3:$P$1247,$C61,Operable!$Q$3:$Q$1247,$B61)</f>
        <v>0</v>
      </c>
      <c r="K61">
        <f>SUMIFS(Operable!$M$3:$M$1247,Operable!$E$3:$E$1247,K$3,Operable!$P$3:$P$1247,$C61,Operable!$Q$3:$Q$1247,$B61)</f>
        <v>0</v>
      </c>
      <c r="L61">
        <f>SUMIFS(Operable!$M$3:$M$1247,Operable!$E$3:$E$1247,L$3,Operable!$P$3:$P$1247,$C61,Operable!$Q$3:$Q$1247,$B61)</f>
        <v>0</v>
      </c>
      <c r="M61">
        <f>SUMIFS(Operable!$M$3:$M$1247,Operable!$E$3:$E$1247,M$3,Operable!$P$3:$P$1247,$C61,Operable!$Q$3:$Q$1247,$B61)</f>
        <v>0</v>
      </c>
      <c r="N61">
        <f>SUMIFS(Operable!$M$3:$M$1247,Operable!$E$3:$E$1247,N$3,Operable!$P$3:$P$1247,$C61,Operable!$Q$3:$Q$1247,$B61)</f>
        <v>0</v>
      </c>
      <c r="O61">
        <f>SUM(D$4:D61)</f>
        <v>52.1</v>
      </c>
      <c r="P61">
        <f>SUM(E$4:E61)</f>
        <v>0</v>
      </c>
      <c r="Q61">
        <f>SUM(F$4:F61)</f>
        <v>7.2</v>
      </c>
      <c r="R61">
        <f>SUM(G$4:G61)</f>
        <v>0</v>
      </c>
      <c r="S61">
        <f>SUM(H$4:H61)</f>
        <v>0</v>
      </c>
      <c r="T61">
        <f>SUM(I$4:I61)</f>
        <v>118.5</v>
      </c>
      <c r="U61">
        <f>SUM(J$4:J61)</f>
        <v>0</v>
      </c>
      <c r="V61">
        <f>SUM(K$4:K61)</f>
        <v>0</v>
      </c>
      <c r="W61">
        <f>SUM(L$4:L61)</f>
        <v>0</v>
      </c>
      <c r="X61">
        <f>SUM(M$4:M61)</f>
        <v>0</v>
      </c>
      <c r="Y61">
        <f>SUM(N$4:N61)</f>
        <v>66</v>
      </c>
      <c r="Z61">
        <f t="shared" si="6"/>
        <v>0</v>
      </c>
      <c r="AA61">
        <f t="shared" si="6"/>
        <v>125.30000000000001</v>
      </c>
      <c r="AB61">
        <f t="shared" si="6"/>
        <v>0</v>
      </c>
      <c r="AC61">
        <f t="shared" si="6"/>
        <v>0</v>
      </c>
      <c r="AD61">
        <f t="shared" si="6"/>
        <v>118.5</v>
      </c>
    </row>
    <row r="62" spans="2:30" x14ac:dyDescent="0.25">
      <c r="B62">
        <f t="shared" si="2"/>
        <v>2005</v>
      </c>
      <c r="C62">
        <f t="shared" si="3"/>
        <v>11</v>
      </c>
      <c r="D62">
        <f>SUMIFS(Operable!$M$3:$M$1247,Operable!$E$3:$E$1247,D$3,Operable!$P$3:$P$1247,$C62,Operable!$Q$3:$Q$1247,$B62)</f>
        <v>0</v>
      </c>
      <c r="E62">
        <f>SUMIFS(Operable!$M$3:$M$1247,Operable!$E$3:$E$1247,E$3,Operable!$P$3:$P$1247,$C62,Operable!$Q$3:$Q$1247,$B62)</f>
        <v>0</v>
      </c>
      <c r="F62">
        <f>SUMIFS(Operable!$M$3:$M$1247,Operable!$E$3:$E$1247,F$3,Operable!$P$3:$P$1247,$C62,Operable!$Q$3:$Q$1247,$B62)</f>
        <v>0</v>
      </c>
      <c r="G62">
        <f>SUMIFS(Operable!$M$3:$M$1247,Operable!$E$3:$E$1247,G$3,Operable!$P$3:$P$1247,$C62,Operable!$Q$3:$Q$1247,$B62)</f>
        <v>0</v>
      </c>
      <c r="H62">
        <f>SUMIFS(Operable!$M$3:$M$1247,Operable!$E$3:$E$1247,H$3,Operable!$P$3:$P$1247,$C62,Operable!$Q$3:$Q$1247,$B62)</f>
        <v>0</v>
      </c>
      <c r="I62">
        <f>SUMIFS(Operable!$M$3:$M$1247,Operable!$E$3:$E$1247,I$3,Operable!$P$3:$P$1247,$C62,Operable!$Q$3:$Q$1247,$B62)</f>
        <v>0</v>
      </c>
      <c r="J62">
        <f>SUMIFS(Operable!$M$3:$M$1247,Operable!$E$3:$E$1247,J$3,Operable!$P$3:$P$1247,$C62,Operable!$Q$3:$Q$1247,$B62)</f>
        <v>0</v>
      </c>
      <c r="K62">
        <f>SUMIFS(Operable!$M$3:$M$1247,Operable!$E$3:$E$1247,K$3,Operable!$P$3:$P$1247,$C62,Operable!$Q$3:$Q$1247,$B62)</f>
        <v>0</v>
      </c>
      <c r="L62">
        <f>SUMIFS(Operable!$M$3:$M$1247,Operable!$E$3:$E$1247,L$3,Operable!$P$3:$P$1247,$C62,Operable!$Q$3:$Q$1247,$B62)</f>
        <v>0</v>
      </c>
      <c r="M62">
        <f>SUMIFS(Operable!$M$3:$M$1247,Operable!$E$3:$E$1247,M$3,Operable!$P$3:$P$1247,$C62,Operable!$Q$3:$Q$1247,$B62)</f>
        <v>0</v>
      </c>
      <c r="N62">
        <f>SUMIFS(Operable!$M$3:$M$1247,Operable!$E$3:$E$1247,N$3,Operable!$P$3:$P$1247,$C62,Operable!$Q$3:$Q$1247,$B62)</f>
        <v>0</v>
      </c>
      <c r="O62">
        <f>SUM(D$4:D62)</f>
        <v>52.1</v>
      </c>
      <c r="P62">
        <f>SUM(E$4:E62)</f>
        <v>0</v>
      </c>
      <c r="Q62">
        <f>SUM(F$4:F62)</f>
        <v>7.2</v>
      </c>
      <c r="R62">
        <f>SUM(G$4:G62)</f>
        <v>0</v>
      </c>
      <c r="S62">
        <f>SUM(H$4:H62)</f>
        <v>0</v>
      </c>
      <c r="T62">
        <f>SUM(I$4:I62)</f>
        <v>118.5</v>
      </c>
      <c r="U62">
        <f>SUM(J$4:J62)</f>
        <v>0</v>
      </c>
      <c r="V62">
        <f>SUM(K$4:K62)</f>
        <v>0</v>
      </c>
      <c r="W62">
        <f>SUM(L$4:L62)</f>
        <v>0</v>
      </c>
      <c r="X62">
        <f>SUM(M$4:M62)</f>
        <v>0</v>
      </c>
      <c r="Y62">
        <f>SUM(N$4:N62)</f>
        <v>66</v>
      </c>
      <c r="Z62">
        <f t="shared" si="6"/>
        <v>0</v>
      </c>
      <c r="AA62">
        <f t="shared" si="6"/>
        <v>125.30000000000001</v>
      </c>
      <c r="AB62">
        <f t="shared" si="6"/>
        <v>0</v>
      </c>
      <c r="AC62">
        <f t="shared" si="6"/>
        <v>0</v>
      </c>
      <c r="AD62">
        <f t="shared" si="6"/>
        <v>118.5</v>
      </c>
    </row>
    <row r="63" spans="2:30" x14ac:dyDescent="0.25">
      <c r="B63">
        <f t="shared" si="2"/>
        <v>2005</v>
      </c>
      <c r="C63">
        <f t="shared" si="3"/>
        <v>12</v>
      </c>
      <c r="D63">
        <f>SUMIFS(Operable!$M$3:$M$1247,Operable!$E$3:$E$1247,D$3,Operable!$P$3:$P$1247,$C63,Operable!$Q$3:$Q$1247,$B63)</f>
        <v>53</v>
      </c>
      <c r="E63">
        <f>SUMIFS(Operable!$M$3:$M$1247,Operable!$E$3:$E$1247,E$3,Operable!$P$3:$P$1247,$C63,Operable!$Q$3:$Q$1247,$B63)</f>
        <v>0</v>
      </c>
      <c r="F63">
        <f>SUMIFS(Operable!$M$3:$M$1247,Operable!$E$3:$E$1247,F$3,Operable!$P$3:$P$1247,$C63,Operable!$Q$3:$Q$1247,$B63)</f>
        <v>0</v>
      </c>
      <c r="G63">
        <f>SUMIFS(Operable!$M$3:$M$1247,Operable!$E$3:$E$1247,G$3,Operable!$P$3:$P$1247,$C63,Operable!$Q$3:$Q$1247,$B63)</f>
        <v>0</v>
      </c>
      <c r="H63">
        <f>SUMIFS(Operable!$M$3:$M$1247,Operable!$E$3:$E$1247,H$3,Operable!$P$3:$P$1247,$C63,Operable!$Q$3:$Q$1247,$B63)</f>
        <v>0</v>
      </c>
      <c r="I63">
        <f>SUMIFS(Operable!$M$3:$M$1247,Operable!$E$3:$E$1247,I$3,Operable!$P$3:$P$1247,$C63,Operable!$Q$3:$Q$1247,$B63)</f>
        <v>0</v>
      </c>
      <c r="J63">
        <f>SUMIFS(Operable!$M$3:$M$1247,Operable!$E$3:$E$1247,J$3,Operable!$P$3:$P$1247,$C63,Operable!$Q$3:$Q$1247,$B63)</f>
        <v>0</v>
      </c>
      <c r="K63">
        <f>SUMIFS(Operable!$M$3:$M$1247,Operable!$E$3:$E$1247,K$3,Operable!$P$3:$P$1247,$C63,Operable!$Q$3:$Q$1247,$B63)</f>
        <v>0</v>
      </c>
      <c r="L63">
        <f>SUMIFS(Operable!$M$3:$M$1247,Operable!$E$3:$E$1247,L$3,Operable!$P$3:$P$1247,$C63,Operable!$Q$3:$Q$1247,$B63)</f>
        <v>0</v>
      </c>
      <c r="M63">
        <f>SUMIFS(Operable!$M$3:$M$1247,Operable!$E$3:$E$1247,M$3,Operable!$P$3:$P$1247,$C63,Operable!$Q$3:$Q$1247,$B63)</f>
        <v>0</v>
      </c>
      <c r="N63">
        <f>SUMIFS(Operable!$M$3:$M$1247,Operable!$E$3:$E$1247,N$3,Operable!$P$3:$P$1247,$C63,Operable!$Q$3:$Q$1247,$B63)</f>
        <v>0</v>
      </c>
      <c r="O63">
        <f>SUM(D$4:D63)</f>
        <v>105.1</v>
      </c>
      <c r="P63">
        <f>SUM(E$4:E63)</f>
        <v>0</v>
      </c>
      <c r="Q63">
        <f>SUM(F$4:F63)</f>
        <v>7.2</v>
      </c>
      <c r="R63">
        <f>SUM(G$4:G63)</f>
        <v>0</v>
      </c>
      <c r="S63">
        <f>SUM(H$4:H63)</f>
        <v>0</v>
      </c>
      <c r="T63">
        <f>SUM(I$4:I63)</f>
        <v>118.5</v>
      </c>
      <c r="U63">
        <f>SUM(J$4:J63)</f>
        <v>0</v>
      </c>
      <c r="V63">
        <f>SUM(K$4:K63)</f>
        <v>0</v>
      </c>
      <c r="W63">
        <f>SUM(L$4:L63)</f>
        <v>0</v>
      </c>
      <c r="X63">
        <f>SUM(M$4:M63)</f>
        <v>0</v>
      </c>
      <c r="Y63">
        <f>SUM(N$4:N63)</f>
        <v>66</v>
      </c>
      <c r="Z63">
        <f t="shared" si="6"/>
        <v>0</v>
      </c>
      <c r="AA63">
        <f t="shared" si="6"/>
        <v>178.3</v>
      </c>
      <c r="AB63">
        <f t="shared" si="6"/>
        <v>0</v>
      </c>
      <c r="AC63">
        <f t="shared" si="6"/>
        <v>0</v>
      </c>
      <c r="AD63">
        <f t="shared" si="6"/>
        <v>118.5</v>
      </c>
    </row>
    <row r="64" spans="2:30" x14ac:dyDescent="0.25">
      <c r="B64">
        <f t="shared" si="2"/>
        <v>2006</v>
      </c>
      <c r="C64">
        <f t="shared" si="3"/>
        <v>1</v>
      </c>
      <c r="D64">
        <f>SUMIFS(Operable!$M$3:$M$1247,Operable!$E$3:$E$1247,D$3,Operable!$P$3:$P$1247,$C64,Operable!$Q$3:$Q$1247,$B64)</f>
        <v>0</v>
      </c>
      <c r="E64">
        <f>SUMIFS(Operable!$M$3:$M$1247,Operable!$E$3:$E$1247,E$3,Operable!$P$3:$P$1247,$C64,Operable!$Q$3:$Q$1247,$B64)</f>
        <v>0</v>
      </c>
      <c r="F64">
        <f>SUMIFS(Operable!$M$3:$M$1247,Operable!$E$3:$E$1247,F$3,Operable!$P$3:$P$1247,$C64,Operable!$Q$3:$Q$1247,$B64)</f>
        <v>0</v>
      </c>
      <c r="G64">
        <f>SUMIFS(Operable!$M$3:$M$1247,Operable!$E$3:$E$1247,G$3,Operable!$P$3:$P$1247,$C64,Operable!$Q$3:$Q$1247,$B64)</f>
        <v>0</v>
      </c>
      <c r="H64">
        <f>SUMIFS(Operable!$M$3:$M$1247,Operable!$E$3:$E$1247,H$3,Operable!$P$3:$P$1247,$C64,Operable!$Q$3:$Q$1247,$B64)</f>
        <v>0</v>
      </c>
      <c r="I64">
        <f>SUMIFS(Operable!$M$3:$M$1247,Operable!$E$3:$E$1247,I$3,Operable!$P$3:$P$1247,$C64,Operable!$Q$3:$Q$1247,$B64)</f>
        <v>0</v>
      </c>
      <c r="J64">
        <f>SUMIFS(Operable!$M$3:$M$1247,Operable!$E$3:$E$1247,J$3,Operable!$P$3:$P$1247,$C64,Operable!$Q$3:$Q$1247,$B64)</f>
        <v>0</v>
      </c>
      <c r="K64">
        <f>SUMIFS(Operable!$M$3:$M$1247,Operable!$E$3:$E$1247,K$3,Operable!$P$3:$P$1247,$C64,Operable!$Q$3:$Q$1247,$B64)</f>
        <v>0</v>
      </c>
      <c r="L64">
        <f>SUMIFS(Operable!$M$3:$M$1247,Operable!$E$3:$E$1247,L$3,Operable!$P$3:$P$1247,$C64,Operable!$Q$3:$Q$1247,$B64)</f>
        <v>0</v>
      </c>
      <c r="M64">
        <f>SUMIFS(Operable!$M$3:$M$1247,Operable!$E$3:$E$1247,M$3,Operable!$P$3:$P$1247,$C64,Operable!$Q$3:$Q$1247,$B64)</f>
        <v>0</v>
      </c>
      <c r="N64">
        <f>SUMIFS(Operable!$M$3:$M$1247,Operable!$E$3:$E$1247,N$3,Operable!$P$3:$P$1247,$C64,Operable!$Q$3:$Q$1247,$B64)</f>
        <v>0</v>
      </c>
      <c r="O64">
        <f>SUM(D$4:D64)</f>
        <v>105.1</v>
      </c>
      <c r="P64">
        <f>SUM(E$4:E64)</f>
        <v>0</v>
      </c>
      <c r="Q64">
        <f>SUM(F$4:F64)</f>
        <v>7.2</v>
      </c>
      <c r="R64">
        <f>SUM(G$4:G64)</f>
        <v>0</v>
      </c>
      <c r="S64">
        <f>SUM(H$4:H64)</f>
        <v>0</v>
      </c>
      <c r="T64">
        <f>SUM(I$4:I64)</f>
        <v>118.5</v>
      </c>
      <c r="U64">
        <f>SUM(J$4:J64)</f>
        <v>0</v>
      </c>
      <c r="V64">
        <f>SUM(K$4:K64)</f>
        <v>0</v>
      </c>
      <c r="W64">
        <f>SUM(L$4:L64)</f>
        <v>0</v>
      </c>
      <c r="X64">
        <f>SUM(M$4:M64)</f>
        <v>0</v>
      </c>
      <c r="Y64">
        <f>SUM(N$4:N64)</f>
        <v>66</v>
      </c>
      <c r="Z64">
        <f t="shared" si="6"/>
        <v>0</v>
      </c>
      <c r="AA64">
        <f t="shared" si="6"/>
        <v>178.3</v>
      </c>
      <c r="AB64">
        <f t="shared" si="6"/>
        <v>0</v>
      </c>
      <c r="AC64">
        <f t="shared" si="6"/>
        <v>0</v>
      </c>
      <c r="AD64">
        <f t="shared" si="6"/>
        <v>118.5</v>
      </c>
    </row>
    <row r="65" spans="2:30" x14ac:dyDescent="0.25">
      <c r="B65">
        <f t="shared" si="2"/>
        <v>2006</v>
      </c>
      <c r="C65">
        <f t="shared" si="3"/>
        <v>2</v>
      </c>
      <c r="D65">
        <f>SUMIFS(Operable!$M$3:$M$1247,Operable!$E$3:$E$1247,D$3,Operable!$P$3:$P$1247,$C65,Operable!$Q$3:$Q$1247,$B65)</f>
        <v>0</v>
      </c>
      <c r="E65">
        <f>SUMIFS(Operable!$M$3:$M$1247,Operable!$E$3:$E$1247,E$3,Operable!$P$3:$P$1247,$C65,Operable!$Q$3:$Q$1247,$B65)</f>
        <v>0</v>
      </c>
      <c r="F65">
        <f>SUMIFS(Operable!$M$3:$M$1247,Operable!$E$3:$E$1247,F$3,Operable!$P$3:$P$1247,$C65,Operable!$Q$3:$Q$1247,$B65)</f>
        <v>0</v>
      </c>
      <c r="G65">
        <f>SUMIFS(Operable!$M$3:$M$1247,Operable!$E$3:$E$1247,G$3,Operable!$P$3:$P$1247,$C65,Operable!$Q$3:$Q$1247,$B65)</f>
        <v>0</v>
      </c>
      <c r="H65">
        <f>SUMIFS(Operable!$M$3:$M$1247,Operable!$E$3:$E$1247,H$3,Operable!$P$3:$P$1247,$C65,Operable!$Q$3:$Q$1247,$B65)</f>
        <v>0</v>
      </c>
      <c r="I65">
        <f>SUMIFS(Operable!$M$3:$M$1247,Operable!$E$3:$E$1247,I$3,Operable!$P$3:$P$1247,$C65,Operable!$Q$3:$Q$1247,$B65)</f>
        <v>0</v>
      </c>
      <c r="J65">
        <f>SUMIFS(Operable!$M$3:$M$1247,Operable!$E$3:$E$1247,J$3,Operable!$P$3:$P$1247,$C65,Operable!$Q$3:$Q$1247,$B65)</f>
        <v>0</v>
      </c>
      <c r="K65">
        <f>SUMIFS(Operable!$M$3:$M$1247,Operable!$E$3:$E$1247,K$3,Operable!$P$3:$P$1247,$C65,Operable!$Q$3:$Q$1247,$B65)</f>
        <v>0</v>
      </c>
      <c r="L65">
        <f>SUMIFS(Operable!$M$3:$M$1247,Operable!$E$3:$E$1247,L$3,Operable!$P$3:$P$1247,$C65,Operable!$Q$3:$Q$1247,$B65)</f>
        <v>0</v>
      </c>
      <c r="M65">
        <f>SUMIFS(Operable!$M$3:$M$1247,Operable!$E$3:$E$1247,M$3,Operable!$P$3:$P$1247,$C65,Operable!$Q$3:$Q$1247,$B65)</f>
        <v>0</v>
      </c>
      <c r="N65">
        <f>SUMIFS(Operable!$M$3:$M$1247,Operable!$E$3:$E$1247,N$3,Operable!$P$3:$P$1247,$C65,Operable!$Q$3:$Q$1247,$B65)</f>
        <v>0</v>
      </c>
      <c r="O65">
        <f>SUM(D$4:D65)</f>
        <v>105.1</v>
      </c>
      <c r="P65">
        <f>SUM(E$4:E65)</f>
        <v>0</v>
      </c>
      <c r="Q65">
        <f>SUM(F$4:F65)</f>
        <v>7.2</v>
      </c>
      <c r="R65">
        <f>SUM(G$4:G65)</f>
        <v>0</v>
      </c>
      <c r="S65">
        <f>SUM(H$4:H65)</f>
        <v>0</v>
      </c>
      <c r="T65">
        <f>SUM(I$4:I65)</f>
        <v>118.5</v>
      </c>
      <c r="U65">
        <f>SUM(J$4:J65)</f>
        <v>0</v>
      </c>
      <c r="V65">
        <f>SUM(K$4:K65)</f>
        <v>0</v>
      </c>
      <c r="W65">
        <f>SUM(L$4:L65)</f>
        <v>0</v>
      </c>
      <c r="X65">
        <f>SUM(M$4:M65)</f>
        <v>0</v>
      </c>
      <c r="Y65">
        <f>SUM(N$4:N65)</f>
        <v>66</v>
      </c>
      <c r="Z65">
        <f t="shared" si="6"/>
        <v>0</v>
      </c>
      <c r="AA65">
        <f t="shared" si="6"/>
        <v>178.3</v>
      </c>
      <c r="AB65">
        <f t="shared" si="6"/>
        <v>0</v>
      </c>
      <c r="AC65">
        <f t="shared" si="6"/>
        <v>0</v>
      </c>
      <c r="AD65">
        <f t="shared" si="6"/>
        <v>118.5</v>
      </c>
    </row>
    <row r="66" spans="2:30" x14ac:dyDescent="0.25">
      <c r="B66">
        <f t="shared" si="2"/>
        <v>2006</v>
      </c>
      <c r="C66">
        <f t="shared" si="3"/>
        <v>3</v>
      </c>
      <c r="D66">
        <f>SUMIFS(Operable!$M$3:$M$1247,Operable!$E$3:$E$1247,D$3,Operable!$P$3:$P$1247,$C66,Operable!$Q$3:$Q$1247,$B66)</f>
        <v>0</v>
      </c>
      <c r="E66">
        <f>SUMIFS(Operable!$M$3:$M$1247,Operable!$E$3:$E$1247,E$3,Operable!$P$3:$P$1247,$C66,Operable!$Q$3:$Q$1247,$B66)</f>
        <v>0</v>
      </c>
      <c r="F66">
        <f>SUMIFS(Operable!$M$3:$M$1247,Operable!$E$3:$E$1247,F$3,Operable!$P$3:$P$1247,$C66,Operable!$Q$3:$Q$1247,$B66)</f>
        <v>0</v>
      </c>
      <c r="G66">
        <f>SUMIFS(Operable!$M$3:$M$1247,Operable!$E$3:$E$1247,G$3,Operable!$P$3:$P$1247,$C66,Operable!$Q$3:$Q$1247,$B66)</f>
        <v>7.5</v>
      </c>
      <c r="H66">
        <f>SUMIFS(Operable!$M$3:$M$1247,Operable!$E$3:$E$1247,H$3,Operable!$P$3:$P$1247,$C66,Operable!$Q$3:$Q$1247,$B66)</f>
        <v>0</v>
      </c>
      <c r="I66">
        <f>SUMIFS(Operable!$M$3:$M$1247,Operable!$E$3:$E$1247,I$3,Operable!$P$3:$P$1247,$C66,Operable!$Q$3:$Q$1247,$B66)</f>
        <v>24</v>
      </c>
      <c r="J66">
        <f>SUMIFS(Operable!$M$3:$M$1247,Operable!$E$3:$E$1247,J$3,Operable!$P$3:$P$1247,$C66,Operable!$Q$3:$Q$1247,$B66)</f>
        <v>0</v>
      </c>
      <c r="K66">
        <f>SUMIFS(Operable!$M$3:$M$1247,Operable!$E$3:$E$1247,K$3,Operable!$P$3:$P$1247,$C66,Operable!$Q$3:$Q$1247,$B66)</f>
        <v>0</v>
      </c>
      <c r="L66">
        <f>SUMIFS(Operable!$M$3:$M$1247,Operable!$E$3:$E$1247,L$3,Operable!$P$3:$P$1247,$C66,Operable!$Q$3:$Q$1247,$B66)</f>
        <v>0</v>
      </c>
      <c r="M66">
        <f>SUMIFS(Operable!$M$3:$M$1247,Operable!$E$3:$E$1247,M$3,Operable!$P$3:$P$1247,$C66,Operable!$Q$3:$Q$1247,$B66)</f>
        <v>0</v>
      </c>
      <c r="N66">
        <f>SUMIFS(Operable!$M$3:$M$1247,Operable!$E$3:$E$1247,N$3,Operable!$P$3:$P$1247,$C66,Operable!$Q$3:$Q$1247,$B66)</f>
        <v>0</v>
      </c>
      <c r="O66">
        <f>SUM(D$4:D66)</f>
        <v>105.1</v>
      </c>
      <c r="P66">
        <f>SUM(E$4:E66)</f>
        <v>0</v>
      </c>
      <c r="Q66">
        <f>SUM(F$4:F66)</f>
        <v>7.2</v>
      </c>
      <c r="R66">
        <f>SUM(G$4:G66)</f>
        <v>7.5</v>
      </c>
      <c r="S66">
        <f>SUM(H$4:H66)</f>
        <v>0</v>
      </c>
      <c r="T66">
        <f>SUM(I$4:I66)</f>
        <v>142.5</v>
      </c>
      <c r="U66">
        <f>SUM(J$4:J66)</f>
        <v>0</v>
      </c>
      <c r="V66">
        <f>SUM(K$4:K66)</f>
        <v>0</v>
      </c>
      <c r="W66">
        <f>SUM(L$4:L66)</f>
        <v>0</v>
      </c>
      <c r="X66">
        <f>SUM(M$4:M66)</f>
        <v>0</v>
      </c>
      <c r="Y66">
        <f>SUM(N$4:N66)</f>
        <v>66</v>
      </c>
      <c r="Z66">
        <f t="shared" si="6"/>
        <v>7.5</v>
      </c>
      <c r="AA66">
        <f t="shared" si="6"/>
        <v>178.3</v>
      </c>
      <c r="AB66">
        <f t="shared" si="6"/>
        <v>0</v>
      </c>
      <c r="AC66">
        <f t="shared" si="6"/>
        <v>0</v>
      </c>
      <c r="AD66">
        <f t="shared" si="6"/>
        <v>142.5</v>
      </c>
    </row>
    <row r="67" spans="2:30" x14ac:dyDescent="0.25">
      <c r="B67">
        <f t="shared" si="2"/>
        <v>2006</v>
      </c>
      <c r="C67">
        <f t="shared" si="3"/>
        <v>4</v>
      </c>
      <c r="D67">
        <f>SUMIFS(Operable!$M$3:$M$1247,Operable!$E$3:$E$1247,D$3,Operable!$P$3:$P$1247,$C67,Operable!$Q$3:$Q$1247,$B67)</f>
        <v>0</v>
      </c>
      <c r="E67">
        <f>SUMIFS(Operable!$M$3:$M$1247,Operable!$E$3:$E$1247,E$3,Operable!$P$3:$P$1247,$C67,Operable!$Q$3:$Q$1247,$B67)</f>
        <v>0</v>
      </c>
      <c r="F67">
        <f>SUMIFS(Operable!$M$3:$M$1247,Operable!$E$3:$E$1247,F$3,Operable!$P$3:$P$1247,$C67,Operable!$Q$3:$Q$1247,$B67)</f>
        <v>0</v>
      </c>
      <c r="G67">
        <f>SUMIFS(Operable!$M$3:$M$1247,Operable!$E$3:$E$1247,G$3,Operable!$P$3:$P$1247,$C67,Operable!$Q$3:$Q$1247,$B67)</f>
        <v>0</v>
      </c>
      <c r="H67">
        <f>SUMIFS(Operable!$M$3:$M$1247,Operable!$E$3:$E$1247,H$3,Operable!$P$3:$P$1247,$C67,Operable!$Q$3:$Q$1247,$B67)</f>
        <v>0</v>
      </c>
      <c r="I67">
        <f>SUMIFS(Operable!$M$3:$M$1247,Operable!$E$3:$E$1247,I$3,Operable!$P$3:$P$1247,$C67,Operable!$Q$3:$Q$1247,$B67)</f>
        <v>0</v>
      </c>
      <c r="J67">
        <f>SUMIFS(Operable!$M$3:$M$1247,Operable!$E$3:$E$1247,J$3,Operable!$P$3:$P$1247,$C67,Operable!$Q$3:$Q$1247,$B67)</f>
        <v>0</v>
      </c>
      <c r="K67">
        <f>SUMIFS(Operable!$M$3:$M$1247,Operable!$E$3:$E$1247,K$3,Operable!$P$3:$P$1247,$C67,Operable!$Q$3:$Q$1247,$B67)</f>
        <v>0</v>
      </c>
      <c r="L67">
        <f>SUMIFS(Operable!$M$3:$M$1247,Operable!$E$3:$E$1247,L$3,Operable!$P$3:$P$1247,$C67,Operable!$Q$3:$Q$1247,$B67)</f>
        <v>0</v>
      </c>
      <c r="M67">
        <f>SUMIFS(Operable!$M$3:$M$1247,Operable!$E$3:$E$1247,M$3,Operable!$P$3:$P$1247,$C67,Operable!$Q$3:$Q$1247,$B67)</f>
        <v>0</v>
      </c>
      <c r="N67">
        <f>SUMIFS(Operable!$M$3:$M$1247,Operable!$E$3:$E$1247,N$3,Operable!$P$3:$P$1247,$C67,Operable!$Q$3:$Q$1247,$B67)</f>
        <v>0</v>
      </c>
      <c r="O67">
        <f>SUM(D$4:D67)</f>
        <v>105.1</v>
      </c>
      <c r="P67">
        <f>SUM(E$4:E67)</f>
        <v>0</v>
      </c>
      <c r="Q67">
        <f>SUM(F$4:F67)</f>
        <v>7.2</v>
      </c>
      <c r="R67">
        <f>SUM(G$4:G67)</f>
        <v>7.5</v>
      </c>
      <c r="S67">
        <f>SUM(H$4:H67)</f>
        <v>0</v>
      </c>
      <c r="T67">
        <f>SUM(I$4:I67)</f>
        <v>142.5</v>
      </c>
      <c r="U67">
        <f>SUM(J$4:J67)</f>
        <v>0</v>
      </c>
      <c r="V67">
        <f>SUM(K$4:K67)</f>
        <v>0</v>
      </c>
      <c r="W67">
        <f>SUM(L$4:L67)</f>
        <v>0</v>
      </c>
      <c r="X67">
        <f>SUM(M$4:M67)</f>
        <v>0</v>
      </c>
      <c r="Y67">
        <f>SUM(N$4:N67)</f>
        <v>66</v>
      </c>
      <c r="Z67">
        <f t="shared" si="6"/>
        <v>7.5</v>
      </c>
      <c r="AA67">
        <f t="shared" si="6"/>
        <v>178.3</v>
      </c>
      <c r="AB67">
        <f t="shared" si="6"/>
        <v>0</v>
      </c>
      <c r="AC67">
        <f t="shared" si="6"/>
        <v>0</v>
      </c>
      <c r="AD67">
        <f t="shared" si="6"/>
        <v>142.5</v>
      </c>
    </row>
    <row r="68" spans="2:30" x14ac:dyDescent="0.25">
      <c r="B68">
        <f t="shared" si="2"/>
        <v>2006</v>
      </c>
      <c r="C68">
        <f t="shared" si="3"/>
        <v>5</v>
      </c>
      <c r="D68">
        <f>SUMIFS(Operable!$M$3:$M$1247,Operable!$E$3:$E$1247,D$3,Operable!$P$3:$P$1247,$C68,Operable!$Q$3:$Q$1247,$B68)</f>
        <v>0</v>
      </c>
      <c r="E68">
        <f>SUMIFS(Operable!$M$3:$M$1247,Operable!$E$3:$E$1247,E$3,Operable!$P$3:$P$1247,$C68,Operable!$Q$3:$Q$1247,$B68)</f>
        <v>0</v>
      </c>
      <c r="F68">
        <f>SUMIFS(Operable!$M$3:$M$1247,Operable!$E$3:$E$1247,F$3,Operable!$P$3:$P$1247,$C68,Operable!$Q$3:$Q$1247,$B68)</f>
        <v>0</v>
      </c>
      <c r="G68">
        <f>SUMIFS(Operable!$M$3:$M$1247,Operable!$E$3:$E$1247,G$3,Operable!$P$3:$P$1247,$C68,Operable!$Q$3:$Q$1247,$B68)</f>
        <v>0</v>
      </c>
      <c r="H68">
        <f>SUMIFS(Operable!$M$3:$M$1247,Operable!$E$3:$E$1247,H$3,Operable!$P$3:$P$1247,$C68,Operable!$Q$3:$Q$1247,$B68)</f>
        <v>0</v>
      </c>
      <c r="I68">
        <f>SUMIFS(Operable!$M$3:$M$1247,Operable!$E$3:$E$1247,I$3,Operable!$P$3:$P$1247,$C68,Operable!$Q$3:$Q$1247,$B68)</f>
        <v>0</v>
      </c>
      <c r="J68">
        <f>SUMIFS(Operable!$M$3:$M$1247,Operable!$E$3:$E$1247,J$3,Operable!$P$3:$P$1247,$C68,Operable!$Q$3:$Q$1247,$B68)</f>
        <v>0</v>
      </c>
      <c r="K68">
        <f>SUMIFS(Operable!$M$3:$M$1247,Operable!$E$3:$E$1247,K$3,Operable!$P$3:$P$1247,$C68,Operable!$Q$3:$Q$1247,$B68)</f>
        <v>0</v>
      </c>
      <c r="L68">
        <f>SUMIFS(Operable!$M$3:$M$1247,Operable!$E$3:$E$1247,L$3,Operable!$P$3:$P$1247,$C68,Operable!$Q$3:$Q$1247,$B68)</f>
        <v>0</v>
      </c>
      <c r="M68">
        <f>SUMIFS(Operable!$M$3:$M$1247,Operable!$E$3:$E$1247,M$3,Operable!$P$3:$P$1247,$C68,Operable!$Q$3:$Q$1247,$B68)</f>
        <v>0</v>
      </c>
      <c r="N68">
        <f>SUMIFS(Operable!$M$3:$M$1247,Operable!$E$3:$E$1247,N$3,Operable!$P$3:$P$1247,$C68,Operable!$Q$3:$Q$1247,$B68)</f>
        <v>0</v>
      </c>
      <c r="O68">
        <f>SUM(D$4:D68)</f>
        <v>105.1</v>
      </c>
      <c r="P68">
        <f>SUM(E$4:E68)</f>
        <v>0</v>
      </c>
      <c r="Q68">
        <f>SUM(F$4:F68)</f>
        <v>7.2</v>
      </c>
      <c r="R68">
        <f>SUM(G$4:G68)</f>
        <v>7.5</v>
      </c>
      <c r="S68">
        <f>SUM(H$4:H68)</f>
        <v>0</v>
      </c>
      <c r="T68">
        <f>SUM(I$4:I68)</f>
        <v>142.5</v>
      </c>
      <c r="U68">
        <f>SUM(J$4:J68)</f>
        <v>0</v>
      </c>
      <c r="V68">
        <f>SUM(K$4:K68)</f>
        <v>0</v>
      </c>
      <c r="W68">
        <f>SUM(L$4:L68)</f>
        <v>0</v>
      </c>
      <c r="X68">
        <f>SUM(M$4:M68)</f>
        <v>0</v>
      </c>
      <c r="Y68">
        <f>SUM(N$4:N68)</f>
        <v>66</v>
      </c>
      <c r="Z68">
        <f t="shared" si="6"/>
        <v>7.5</v>
      </c>
      <c r="AA68">
        <f t="shared" si="6"/>
        <v>178.3</v>
      </c>
      <c r="AB68">
        <f t="shared" si="6"/>
        <v>0</v>
      </c>
      <c r="AC68">
        <f t="shared" si="6"/>
        <v>0</v>
      </c>
      <c r="AD68">
        <f t="shared" si="6"/>
        <v>142.5</v>
      </c>
    </row>
    <row r="69" spans="2:30" x14ac:dyDescent="0.25">
      <c r="B69">
        <f t="shared" si="2"/>
        <v>2006</v>
      </c>
      <c r="C69">
        <f t="shared" si="3"/>
        <v>6</v>
      </c>
      <c r="D69">
        <f>SUMIFS(Operable!$M$3:$M$1247,Operable!$E$3:$E$1247,D$3,Operable!$P$3:$P$1247,$C69,Operable!$Q$3:$Q$1247,$B69)</f>
        <v>0</v>
      </c>
      <c r="E69">
        <f>SUMIFS(Operable!$M$3:$M$1247,Operable!$E$3:$E$1247,E$3,Operable!$P$3:$P$1247,$C69,Operable!$Q$3:$Q$1247,$B69)</f>
        <v>0</v>
      </c>
      <c r="F69">
        <f>SUMIFS(Operable!$M$3:$M$1247,Operable!$E$3:$E$1247,F$3,Operable!$P$3:$P$1247,$C69,Operable!$Q$3:$Q$1247,$B69)</f>
        <v>0</v>
      </c>
      <c r="G69">
        <f>SUMIFS(Operable!$M$3:$M$1247,Operable!$E$3:$E$1247,G$3,Operable!$P$3:$P$1247,$C69,Operable!$Q$3:$Q$1247,$B69)</f>
        <v>0</v>
      </c>
      <c r="H69">
        <f>SUMIFS(Operable!$M$3:$M$1247,Operable!$E$3:$E$1247,H$3,Operable!$P$3:$P$1247,$C69,Operable!$Q$3:$Q$1247,$B69)</f>
        <v>0</v>
      </c>
      <c r="I69">
        <f>SUMIFS(Operable!$M$3:$M$1247,Operable!$E$3:$E$1247,I$3,Operable!$P$3:$P$1247,$C69,Operable!$Q$3:$Q$1247,$B69)</f>
        <v>0</v>
      </c>
      <c r="J69">
        <f>SUMIFS(Operable!$M$3:$M$1247,Operable!$E$3:$E$1247,J$3,Operable!$P$3:$P$1247,$C69,Operable!$Q$3:$Q$1247,$B69)</f>
        <v>0</v>
      </c>
      <c r="K69">
        <f>SUMIFS(Operable!$M$3:$M$1247,Operable!$E$3:$E$1247,K$3,Operable!$P$3:$P$1247,$C69,Operable!$Q$3:$Q$1247,$B69)</f>
        <v>0</v>
      </c>
      <c r="L69">
        <f>SUMIFS(Operable!$M$3:$M$1247,Operable!$E$3:$E$1247,L$3,Operable!$P$3:$P$1247,$C69,Operable!$Q$3:$Q$1247,$B69)</f>
        <v>0</v>
      </c>
      <c r="M69">
        <f>SUMIFS(Operable!$M$3:$M$1247,Operable!$E$3:$E$1247,M$3,Operable!$P$3:$P$1247,$C69,Operable!$Q$3:$Q$1247,$B69)</f>
        <v>0</v>
      </c>
      <c r="N69">
        <f>SUMIFS(Operable!$M$3:$M$1247,Operable!$E$3:$E$1247,N$3,Operable!$P$3:$P$1247,$C69,Operable!$Q$3:$Q$1247,$B69)</f>
        <v>0</v>
      </c>
      <c r="O69">
        <f>SUM(D$4:D69)</f>
        <v>105.1</v>
      </c>
      <c r="P69">
        <f>SUM(E$4:E69)</f>
        <v>0</v>
      </c>
      <c r="Q69">
        <f>SUM(F$4:F69)</f>
        <v>7.2</v>
      </c>
      <c r="R69">
        <f>SUM(G$4:G69)</f>
        <v>7.5</v>
      </c>
      <c r="S69">
        <f>SUM(H$4:H69)</f>
        <v>0</v>
      </c>
      <c r="T69">
        <f>SUM(I$4:I69)</f>
        <v>142.5</v>
      </c>
      <c r="U69">
        <f>SUM(J$4:J69)</f>
        <v>0</v>
      </c>
      <c r="V69">
        <f>SUM(K$4:K69)</f>
        <v>0</v>
      </c>
      <c r="W69">
        <f>SUM(L$4:L69)</f>
        <v>0</v>
      </c>
      <c r="X69">
        <f>SUM(M$4:M69)</f>
        <v>0</v>
      </c>
      <c r="Y69">
        <f>SUM(N$4:N69)</f>
        <v>66</v>
      </c>
      <c r="Z69">
        <f t="shared" ref="Z69:AD84" si="7">SUMIFS($O69:$Y69,$O$1:$Y$1,Z$3)</f>
        <v>7.5</v>
      </c>
      <c r="AA69">
        <f t="shared" si="7"/>
        <v>178.3</v>
      </c>
      <c r="AB69">
        <f t="shared" si="7"/>
        <v>0</v>
      </c>
      <c r="AC69">
        <f t="shared" si="7"/>
        <v>0</v>
      </c>
      <c r="AD69">
        <f t="shared" si="7"/>
        <v>142.5</v>
      </c>
    </row>
    <row r="70" spans="2:30" x14ac:dyDescent="0.25">
      <c r="B70">
        <f t="shared" ref="B70:B133" si="8">IF(C70=1,B69+1,B69)</f>
        <v>2006</v>
      </c>
      <c r="C70">
        <f t="shared" si="3"/>
        <v>7</v>
      </c>
      <c r="D70">
        <f>SUMIFS(Operable!$M$3:$M$1247,Operable!$E$3:$E$1247,D$3,Operable!$P$3:$P$1247,$C70,Operable!$Q$3:$Q$1247,$B70)</f>
        <v>0</v>
      </c>
      <c r="E70">
        <f>SUMIFS(Operable!$M$3:$M$1247,Operable!$E$3:$E$1247,E$3,Operable!$P$3:$P$1247,$C70,Operable!$Q$3:$Q$1247,$B70)</f>
        <v>0</v>
      </c>
      <c r="F70">
        <f>SUMIFS(Operable!$M$3:$M$1247,Operable!$E$3:$E$1247,F$3,Operable!$P$3:$P$1247,$C70,Operable!$Q$3:$Q$1247,$B70)</f>
        <v>0</v>
      </c>
      <c r="G70">
        <f>SUMIFS(Operable!$M$3:$M$1247,Operable!$E$3:$E$1247,G$3,Operable!$P$3:$P$1247,$C70,Operable!$Q$3:$Q$1247,$B70)</f>
        <v>0</v>
      </c>
      <c r="H70">
        <f>SUMIFS(Operable!$M$3:$M$1247,Operable!$E$3:$E$1247,H$3,Operable!$P$3:$P$1247,$C70,Operable!$Q$3:$Q$1247,$B70)</f>
        <v>0</v>
      </c>
      <c r="I70">
        <f>SUMIFS(Operable!$M$3:$M$1247,Operable!$E$3:$E$1247,I$3,Operable!$P$3:$P$1247,$C70,Operable!$Q$3:$Q$1247,$B70)</f>
        <v>0</v>
      </c>
      <c r="J70">
        <f>SUMIFS(Operable!$M$3:$M$1247,Operable!$E$3:$E$1247,J$3,Operable!$P$3:$P$1247,$C70,Operable!$Q$3:$Q$1247,$B70)</f>
        <v>0</v>
      </c>
      <c r="K70">
        <f>SUMIFS(Operable!$M$3:$M$1247,Operable!$E$3:$E$1247,K$3,Operable!$P$3:$P$1247,$C70,Operable!$Q$3:$Q$1247,$B70)</f>
        <v>0</v>
      </c>
      <c r="L70">
        <f>SUMIFS(Operable!$M$3:$M$1247,Operable!$E$3:$E$1247,L$3,Operable!$P$3:$P$1247,$C70,Operable!$Q$3:$Q$1247,$B70)</f>
        <v>0</v>
      </c>
      <c r="M70">
        <f>SUMIFS(Operable!$M$3:$M$1247,Operable!$E$3:$E$1247,M$3,Operable!$P$3:$P$1247,$C70,Operable!$Q$3:$Q$1247,$B70)</f>
        <v>0</v>
      </c>
      <c r="N70">
        <f>SUMIFS(Operable!$M$3:$M$1247,Operable!$E$3:$E$1247,N$3,Operable!$P$3:$P$1247,$C70,Operable!$Q$3:$Q$1247,$B70)</f>
        <v>0</v>
      </c>
      <c r="O70">
        <f>SUM(D$4:D70)</f>
        <v>105.1</v>
      </c>
      <c r="P70">
        <f>SUM(E$4:E70)</f>
        <v>0</v>
      </c>
      <c r="Q70">
        <f>SUM(F$4:F70)</f>
        <v>7.2</v>
      </c>
      <c r="R70">
        <f>SUM(G$4:G70)</f>
        <v>7.5</v>
      </c>
      <c r="S70">
        <f>SUM(H$4:H70)</f>
        <v>0</v>
      </c>
      <c r="T70">
        <f>SUM(I$4:I70)</f>
        <v>142.5</v>
      </c>
      <c r="U70">
        <f>SUM(J$4:J70)</f>
        <v>0</v>
      </c>
      <c r="V70">
        <f>SUM(K$4:K70)</f>
        <v>0</v>
      </c>
      <c r="W70">
        <f>SUM(L$4:L70)</f>
        <v>0</v>
      </c>
      <c r="X70">
        <f>SUM(M$4:M70)</f>
        <v>0</v>
      </c>
      <c r="Y70">
        <f>SUM(N$4:N70)</f>
        <v>66</v>
      </c>
      <c r="Z70">
        <f t="shared" si="7"/>
        <v>7.5</v>
      </c>
      <c r="AA70">
        <f t="shared" si="7"/>
        <v>178.3</v>
      </c>
      <c r="AB70">
        <f t="shared" si="7"/>
        <v>0</v>
      </c>
      <c r="AC70">
        <f t="shared" si="7"/>
        <v>0</v>
      </c>
      <c r="AD70">
        <f t="shared" si="7"/>
        <v>142.5</v>
      </c>
    </row>
    <row r="71" spans="2:30" x14ac:dyDescent="0.25">
      <c r="B71">
        <f t="shared" si="8"/>
        <v>2006</v>
      </c>
      <c r="C71">
        <f t="shared" si="3"/>
        <v>8</v>
      </c>
      <c r="D71">
        <f>SUMIFS(Operable!$M$3:$M$1247,Operable!$E$3:$E$1247,D$3,Operable!$P$3:$P$1247,$C71,Operable!$Q$3:$Q$1247,$B71)</f>
        <v>0</v>
      </c>
      <c r="E71">
        <f>SUMIFS(Operable!$M$3:$M$1247,Operable!$E$3:$E$1247,E$3,Operable!$P$3:$P$1247,$C71,Operable!$Q$3:$Q$1247,$B71)</f>
        <v>0</v>
      </c>
      <c r="F71">
        <f>SUMIFS(Operable!$M$3:$M$1247,Operable!$E$3:$E$1247,F$3,Operable!$P$3:$P$1247,$C71,Operable!$Q$3:$Q$1247,$B71)</f>
        <v>0</v>
      </c>
      <c r="G71">
        <f>SUMIFS(Operable!$M$3:$M$1247,Operable!$E$3:$E$1247,G$3,Operable!$P$3:$P$1247,$C71,Operable!$Q$3:$Q$1247,$B71)</f>
        <v>0</v>
      </c>
      <c r="H71">
        <f>SUMIFS(Operable!$M$3:$M$1247,Operable!$E$3:$E$1247,H$3,Operable!$P$3:$P$1247,$C71,Operable!$Q$3:$Q$1247,$B71)</f>
        <v>0</v>
      </c>
      <c r="I71">
        <f>SUMIFS(Operable!$M$3:$M$1247,Operable!$E$3:$E$1247,I$3,Operable!$P$3:$P$1247,$C71,Operable!$Q$3:$Q$1247,$B71)</f>
        <v>0</v>
      </c>
      <c r="J71">
        <f>SUMIFS(Operable!$M$3:$M$1247,Operable!$E$3:$E$1247,J$3,Operable!$P$3:$P$1247,$C71,Operable!$Q$3:$Q$1247,$B71)</f>
        <v>0</v>
      </c>
      <c r="K71">
        <f>SUMIFS(Operable!$M$3:$M$1247,Operable!$E$3:$E$1247,K$3,Operable!$P$3:$P$1247,$C71,Operable!$Q$3:$Q$1247,$B71)</f>
        <v>0</v>
      </c>
      <c r="L71">
        <f>SUMIFS(Operable!$M$3:$M$1247,Operable!$E$3:$E$1247,L$3,Operable!$P$3:$P$1247,$C71,Operable!$Q$3:$Q$1247,$B71)</f>
        <v>0</v>
      </c>
      <c r="M71">
        <f>SUMIFS(Operable!$M$3:$M$1247,Operable!$E$3:$E$1247,M$3,Operable!$P$3:$P$1247,$C71,Operable!$Q$3:$Q$1247,$B71)</f>
        <v>0</v>
      </c>
      <c r="N71">
        <f>SUMIFS(Operable!$M$3:$M$1247,Operable!$E$3:$E$1247,N$3,Operable!$P$3:$P$1247,$C71,Operable!$Q$3:$Q$1247,$B71)</f>
        <v>0</v>
      </c>
      <c r="O71">
        <f>SUM(D$4:D71)</f>
        <v>105.1</v>
      </c>
      <c r="P71">
        <f>SUM(E$4:E71)</f>
        <v>0</v>
      </c>
      <c r="Q71">
        <f>SUM(F$4:F71)</f>
        <v>7.2</v>
      </c>
      <c r="R71">
        <f>SUM(G$4:G71)</f>
        <v>7.5</v>
      </c>
      <c r="S71">
        <f>SUM(H$4:H71)</f>
        <v>0</v>
      </c>
      <c r="T71">
        <f>SUM(I$4:I71)</f>
        <v>142.5</v>
      </c>
      <c r="U71">
        <f>SUM(J$4:J71)</f>
        <v>0</v>
      </c>
      <c r="V71">
        <f>SUM(K$4:K71)</f>
        <v>0</v>
      </c>
      <c r="W71">
        <f>SUM(L$4:L71)</f>
        <v>0</v>
      </c>
      <c r="X71">
        <f>SUM(M$4:M71)</f>
        <v>0</v>
      </c>
      <c r="Y71">
        <f>SUM(N$4:N71)</f>
        <v>66</v>
      </c>
      <c r="Z71">
        <f t="shared" si="7"/>
        <v>7.5</v>
      </c>
      <c r="AA71">
        <f t="shared" si="7"/>
        <v>178.3</v>
      </c>
      <c r="AB71">
        <f t="shared" si="7"/>
        <v>0</v>
      </c>
      <c r="AC71">
        <f t="shared" si="7"/>
        <v>0</v>
      </c>
      <c r="AD71">
        <f t="shared" si="7"/>
        <v>142.5</v>
      </c>
    </row>
    <row r="72" spans="2:30" x14ac:dyDescent="0.25">
      <c r="B72">
        <f t="shared" si="8"/>
        <v>2006</v>
      </c>
      <c r="C72">
        <f t="shared" si="3"/>
        <v>9</v>
      </c>
      <c r="D72">
        <f>SUMIFS(Operable!$M$3:$M$1247,Operable!$E$3:$E$1247,D$3,Operable!$P$3:$P$1247,$C72,Operable!$Q$3:$Q$1247,$B72)</f>
        <v>0</v>
      </c>
      <c r="E72">
        <f>SUMIFS(Operable!$M$3:$M$1247,Operable!$E$3:$E$1247,E$3,Operable!$P$3:$P$1247,$C72,Operable!$Q$3:$Q$1247,$B72)</f>
        <v>0</v>
      </c>
      <c r="F72">
        <f>SUMIFS(Operable!$M$3:$M$1247,Operable!$E$3:$E$1247,F$3,Operable!$P$3:$P$1247,$C72,Operable!$Q$3:$Q$1247,$B72)</f>
        <v>0</v>
      </c>
      <c r="G72">
        <f>SUMIFS(Operable!$M$3:$M$1247,Operable!$E$3:$E$1247,G$3,Operable!$P$3:$P$1247,$C72,Operable!$Q$3:$Q$1247,$B72)</f>
        <v>0</v>
      </c>
      <c r="H72">
        <f>SUMIFS(Operable!$M$3:$M$1247,Operable!$E$3:$E$1247,H$3,Operable!$P$3:$P$1247,$C72,Operable!$Q$3:$Q$1247,$B72)</f>
        <v>0</v>
      </c>
      <c r="I72">
        <f>SUMIFS(Operable!$M$3:$M$1247,Operable!$E$3:$E$1247,I$3,Operable!$P$3:$P$1247,$C72,Operable!$Q$3:$Q$1247,$B72)</f>
        <v>0</v>
      </c>
      <c r="J72">
        <f>SUMIFS(Operable!$M$3:$M$1247,Operable!$E$3:$E$1247,J$3,Operable!$P$3:$P$1247,$C72,Operable!$Q$3:$Q$1247,$B72)</f>
        <v>0</v>
      </c>
      <c r="K72">
        <f>SUMIFS(Operable!$M$3:$M$1247,Operable!$E$3:$E$1247,K$3,Operable!$P$3:$P$1247,$C72,Operable!$Q$3:$Q$1247,$B72)</f>
        <v>0</v>
      </c>
      <c r="L72">
        <f>SUMIFS(Operable!$M$3:$M$1247,Operable!$E$3:$E$1247,L$3,Operable!$P$3:$P$1247,$C72,Operable!$Q$3:$Q$1247,$B72)</f>
        <v>0</v>
      </c>
      <c r="M72">
        <f>SUMIFS(Operable!$M$3:$M$1247,Operable!$E$3:$E$1247,M$3,Operable!$P$3:$P$1247,$C72,Operable!$Q$3:$Q$1247,$B72)</f>
        <v>0</v>
      </c>
      <c r="N72">
        <f>SUMIFS(Operable!$M$3:$M$1247,Operable!$E$3:$E$1247,N$3,Operable!$P$3:$P$1247,$C72,Operable!$Q$3:$Q$1247,$B72)</f>
        <v>0</v>
      </c>
      <c r="O72">
        <f>SUM(D$4:D72)</f>
        <v>105.1</v>
      </c>
      <c r="P72">
        <f>SUM(E$4:E72)</f>
        <v>0</v>
      </c>
      <c r="Q72">
        <f>SUM(F$4:F72)</f>
        <v>7.2</v>
      </c>
      <c r="R72">
        <f>SUM(G$4:G72)</f>
        <v>7.5</v>
      </c>
      <c r="S72">
        <f>SUM(H$4:H72)</f>
        <v>0</v>
      </c>
      <c r="T72">
        <f>SUM(I$4:I72)</f>
        <v>142.5</v>
      </c>
      <c r="U72">
        <f>SUM(J$4:J72)</f>
        <v>0</v>
      </c>
      <c r="V72">
        <f>SUM(K$4:K72)</f>
        <v>0</v>
      </c>
      <c r="W72">
        <f>SUM(L$4:L72)</f>
        <v>0</v>
      </c>
      <c r="X72">
        <f>SUM(M$4:M72)</f>
        <v>0</v>
      </c>
      <c r="Y72">
        <f>SUM(N$4:N72)</f>
        <v>66</v>
      </c>
      <c r="Z72">
        <f t="shared" si="7"/>
        <v>7.5</v>
      </c>
      <c r="AA72">
        <f t="shared" si="7"/>
        <v>178.3</v>
      </c>
      <c r="AB72">
        <f t="shared" si="7"/>
        <v>0</v>
      </c>
      <c r="AC72">
        <f t="shared" si="7"/>
        <v>0</v>
      </c>
      <c r="AD72">
        <f t="shared" si="7"/>
        <v>142.5</v>
      </c>
    </row>
    <row r="73" spans="2:30" x14ac:dyDescent="0.25">
      <c r="B73">
        <f t="shared" si="8"/>
        <v>2006</v>
      </c>
      <c r="C73">
        <f t="shared" si="3"/>
        <v>10</v>
      </c>
      <c r="D73">
        <f>SUMIFS(Operable!$M$3:$M$1247,Operable!$E$3:$E$1247,D$3,Operable!$P$3:$P$1247,$C73,Operable!$Q$3:$Q$1247,$B73)</f>
        <v>0</v>
      </c>
      <c r="E73">
        <f>SUMIFS(Operable!$M$3:$M$1247,Operable!$E$3:$E$1247,E$3,Operable!$P$3:$P$1247,$C73,Operable!$Q$3:$Q$1247,$B73)</f>
        <v>0</v>
      </c>
      <c r="F73">
        <f>SUMIFS(Operable!$M$3:$M$1247,Operable!$E$3:$E$1247,F$3,Operable!$P$3:$P$1247,$C73,Operable!$Q$3:$Q$1247,$B73)</f>
        <v>0</v>
      </c>
      <c r="G73">
        <f>SUMIFS(Operable!$M$3:$M$1247,Operable!$E$3:$E$1247,G$3,Operable!$P$3:$P$1247,$C73,Operable!$Q$3:$Q$1247,$B73)</f>
        <v>0</v>
      </c>
      <c r="H73">
        <f>SUMIFS(Operable!$M$3:$M$1247,Operable!$E$3:$E$1247,H$3,Operable!$P$3:$P$1247,$C73,Operable!$Q$3:$Q$1247,$B73)</f>
        <v>0</v>
      </c>
      <c r="I73">
        <f>SUMIFS(Operable!$M$3:$M$1247,Operable!$E$3:$E$1247,I$3,Operable!$P$3:$P$1247,$C73,Operable!$Q$3:$Q$1247,$B73)</f>
        <v>0</v>
      </c>
      <c r="J73">
        <f>SUMIFS(Operable!$M$3:$M$1247,Operable!$E$3:$E$1247,J$3,Operable!$P$3:$P$1247,$C73,Operable!$Q$3:$Q$1247,$B73)</f>
        <v>0</v>
      </c>
      <c r="K73">
        <f>SUMIFS(Operable!$M$3:$M$1247,Operable!$E$3:$E$1247,K$3,Operable!$P$3:$P$1247,$C73,Operable!$Q$3:$Q$1247,$B73)</f>
        <v>0</v>
      </c>
      <c r="L73">
        <f>SUMIFS(Operable!$M$3:$M$1247,Operable!$E$3:$E$1247,L$3,Operable!$P$3:$P$1247,$C73,Operable!$Q$3:$Q$1247,$B73)</f>
        <v>0</v>
      </c>
      <c r="M73">
        <f>SUMIFS(Operable!$M$3:$M$1247,Operable!$E$3:$E$1247,M$3,Operable!$P$3:$P$1247,$C73,Operable!$Q$3:$Q$1247,$B73)</f>
        <v>0</v>
      </c>
      <c r="N73">
        <f>SUMIFS(Operable!$M$3:$M$1247,Operable!$E$3:$E$1247,N$3,Operable!$P$3:$P$1247,$C73,Operable!$Q$3:$Q$1247,$B73)</f>
        <v>0</v>
      </c>
      <c r="O73">
        <f>SUM(D$4:D73)</f>
        <v>105.1</v>
      </c>
      <c r="P73">
        <f>SUM(E$4:E73)</f>
        <v>0</v>
      </c>
      <c r="Q73">
        <f>SUM(F$4:F73)</f>
        <v>7.2</v>
      </c>
      <c r="R73">
        <f>SUM(G$4:G73)</f>
        <v>7.5</v>
      </c>
      <c r="S73">
        <f>SUM(H$4:H73)</f>
        <v>0</v>
      </c>
      <c r="T73">
        <f>SUM(I$4:I73)</f>
        <v>142.5</v>
      </c>
      <c r="U73">
        <f>SUM(J$4:J73)</f>
        <v>0</v>
      </c>
      <c r="V73">
        <f>SUM(K$4:K73)</f>
        <v>0</v>
      </c>
      <c r="W73">
        <f>SUM(L$4:L73)</f>
        <v>0</v>
      </c>
      <c r="X73">
        <f>SUM(M$4:M73)</f>
        <v>0</v>
      </c>
      <c r="Y73">
        <f>SUM(N$4:N73)</f>
        <v>66</v>
      </c>
      <c r="Z73">
        <f t="shared" si="7"/>
        <v>7.5</v>
      </c>
      <c r="AA73">
        <f t="shared" si="7"/>
        <v>178.3</v>
      </c>
      <c r="AB73">
        <f t="shared" si="7"/>
        <v>0</v>
      </c>
      <c r="AC73">
        <f t="shared" si="7"/>
        <v>0</v>
      </c>
      <c r="AD73">
        <f t="shared" si="7"/>
        <v>142.5</v>
      </c>
    </row>
    <row r="74" spans="2:30" x14ac:dyDescent="0.25">
      <c r="B74">
        <f t="shared" si="8"/>
        <v>2006</v>
      </c>
      <c r="C74">
        <f t="shared" si="3"/>
        <v>11</v>
      </c>
      <c r="D74">
        <f>SUMIFS(Operable!$M$3:$M$1247,Operable!$E$3:$E$1247,D$3,Operable!$P$3:$P$1247,$C74,Operable!$Q$3:$Q$1247,$B74)</f>
        <v>0</v>
      </c>
      <c r="E74">
        <f>SUMIFS(Operable!$M$3:$M$1247,Operable!$E$3:$E$1247,E$3,Operable!$P$3:$P$1247,$C74,Operable!$Q$3:$Q$1247,$B74)</f>
        <v>0</v>
      </c>
      <c r="F74">
        <f>SUMIFS(Operable!$M$3:$M$1247,Operable!$E$3:$E$1247,F$3,Operable!$P$3:$P$1247,$C74,Operable!$Q$3:$Q$1247,$B74)</f>
        <v>0</v>
      </c>
      <c r="G74">
        <f>SUMIFS(Operable!$M$3:$M$1247,Operable!$E$3:$E$1247,G$3,Operable!$P$3:$P$1247,$C74,Operable!$Q$3:$Q$1247,$B74)</f>
        <v>0</v>
      </c>
      <c r="H74">
        <f>SUMIFS(Operable!$M$3:$M$1247,Operable!$E$3:$E$1247,H$3,Operable!$P$3:$P$1247,$C74,Operable!$Q$3:$Q$1247,$B74)</f>
        <v>0</v>
      </c>
      <c r="I74">
        <f>SUMIFS(Operable!$M$3:$M$1247,Operable!$E$3:$E$1247,I$3,Operable!$P$3:$P$1247,$C74,Operable!$Q$3:$Q$1247,$B74)</f>
        <v>0</v>
      </c>
      <c r="J74">
        <f>SUMIFS(Operable!$M$3:$M$1247,Operable!$E$3:$E$1247,J$3,Operable!$P$3:$P$1247,$C74,Operable!$Q$3:$Q$1247,$B74)</f>
        <v>0</v>
      </c>
      <c r="K74">
        <f>SUMIFS(Operable!$M$3:$M$1247,Operable!$E$3:$E$1247,K$3,Operable!$P$3:$P$1247,$C74,Operable!$Q$3:$Q$1247,$B74)</f>
        <v>0</v>
      </c>
      <c r="L74">
        <f>SUMIFS(Operable!$M$3:$M$1247,Operable!$E$3:$E$1247,L$3,Operable!$P$3:$P$1247,$C74,Operable!$Q$3:$Q$1247,$B74)</f>
        <v>0</v>
      </c>
      <c r="M74">
        <f>SUMIFS(Operable!$M$3:$M$1247,Operable!$E$3:$E$1247,M$3,Operable!$P$3:$P$1247,$C74,Operable!$Q$3:$Q$1247,$B74)</f>
        <v>0</v>
      </c>
      <c r="N74">
        <f>SUMIFS(Operable!$M$3:$M$1247,Operable!$E$3:$E$1247,N$3,Operable!$P$3:$P$1247,$C74,Operable!$Q$3:$Q$1247,$B74)</f>
        <v>0</v>
      </c>
      <c r="O74">
        <f>SUM(D$4:D74)</f>
        <v>105.1</v>
      </c>
      <c r="P74">
        <f>SUM(E$4:E74)</f>
        <v>0</v>
      </c>
      <c r="Q74">
        <f>SUM(F$4:F74)</f>
        <v>7.2</v>
      </c>
      <c r="R74">
        <f>SUM(G$4:G74)</f>
        <v>7.5</v>
      </c>
      <c r="S74">
        <f>SUM(H$4:H74)</f>
        <v>0</v>
      </c>
      <c r="T74">
        <f>SUM(I$4:I74)</f>
        <v>142.5</v>
      </c>
      <c r="U74">
        <f>SUM(J$4:J74)</f>
        <v>0</v>
      </c>
      <c r="V74">
        <f>SUM(K$4:K74)</f>
        <v>0</v>
      </c>
      <c r="W74">
        <f>SUM(L$4:L74)</f>
        <v>0</v>
      </c>
      <c r="X74">
        <f>SUM(M$4:M74)</f>
        <v>0</v>
      </c>
      <c r="Y74">
        <f>SUM(N$4:N74)</f>
        <v>66</v>
      </c>
      <c r="Z74">
        <f t="shared" si="7"/>
        <v>7.5</v>
      </c>
      <c r="AA74">
        <f t="shared" si="7"/>
        <v>178.3</v>
      </c>
      <c r="AB74">
        <f t="shared" si="7"/>
        <v>0</v>
      </c>
      <c r="AC74">
        <f t="shared" si="7"/>
        <v>0</v>
      </c>
      <c r="AD74">
        <f t="shared" si="7"/>
        <v>142.5</v>
      </c>
    </row>
    <row r="75" spans="2:30" x14ac:dyDescent="0.25">
      <c r="B75">
        <f t="shared" si="8"/>
        <v>2006</v>
      </c>
      <c r="C75">
        <f t="shared" si="3"/>
        <v>12</v>
      </c>
      <c r="D75">
        <f>SUMIFS(Operable!$M$3:$M$1247,Operable!$E$3:$E$1247,D$3,Operable!$P$3:$P$1247,$C75,Operable!$Q$3:$Q$1247,$B75)</f>
        <v>0</v>
      </c>
      <c r="E75">
        <f>SUMIFS(Operable!$M$3:$M$1247,Operable!$E$3:$E$1247,E$3,Operable!$P$3:$P$1247,$C75,Operable!$Q$3:$Q$1247,$B75)</f>
        <v>0</v>
      </c>
      <c r="F75">
        <f>SUMIFS(Operable!$M$3:$M$1247,Operable!$E$3:$E$1247,F$3,Operable!$P$3:$P$1247,$C75,Operable!$Q$3:$Q$1247,$B75)</f>
        <v>0</v>
      </c>
      <c r="G75">
        <f>SUMIFS(Operable!$M$3:$M$1247,Operable!$E$3:$E$1247,G$3,Operable!$P$3:$P$1247,$C75,Operable!$Q$3:$Q$1247,$B75)</f>
        <v>0</v>
      </c>
      <c r="H75">
        <f>SUMIFS(Operable!$M$3:$M$1247,Operable!$E$3:$E$1247,H$3,Operable!$P$3:$P$1247,$C75,Operable!$Q$3:$Q$1247,$B75)</f>
        <v>0</v>
      </c>
      <c r="I75">
        <f>SUMIFS(Operable!$M$3:$M$1247,Operable!$E$3:$E$1247,I$3,Operable!$P$3:$P$1247,$C75,Operable!$Q$3:$Q$1247,$B75)</f>
        <v>0</v>
      </c>
      <c r="J75">
        <f>SUMIFS(Operable!$M$3:$M$1247,Operable!$E$3:$E$1247,J$3,Operable!$P$3:$P$1247,$C75,Operable!$Q$3:$Q$1247,$B75)</f>
        <v>0</v>
      </c>
      <c r="K75">
        <f>SUMIFS(Operable!$M$3:$M$1247,Operable!$E$3:$E$1247,K$3,Operable!$P$3:$P$1247,$C75,Operable!$Q$3:$Q$1247,$B75)</f>
        <v>0</v>
      </c>
      <c r="L75">
        <f>SUMIFS(Operable!$M$3:$M$1247,Operable!$E$3:$E$1247,L$3,Operable!$P$3:$P$1247,$C75,Operable!$Q$3:$Q$1247,$B75)</f>
        <v>0</v>
      </c>
      <c r="M75">
        <f>SUMIFS(Operable!$M$3:$M$1247,Operable!$E$3:$E$1247,M$3,Operable!$P$3:$P$1247,$C75,Operable!$Q$3:$Q$1247,$B75)</f>
        <v>0</v>
      </c>
      <c r="N75">
        <f>SUMIFS(Operable!$M$3:$M$1247,Operable!$E$3:$E$1247,N$3,Operable!$P$3:$P$1247,$C75,Operable!$Q$3:$Q$1247,$B75)</f>
        <v>0</v>
      </c>
      <c r="O75">
        <f>SUM(D$4:D75)</f>
        <v>105.1</v>
      </c>
      <c r="P75">
        <f>SUM(E$4:E75)</f>
        <v>0</v>
      </c>
      <c r="Q75">
        <f>SUM(F$4:F75)</f>
        <v>7.2</v>
      </c>
      <c r="R75">
        <f>SUM(G$4:G75)</f>
        <v>7.5</v>
      </c>
      <c r="S75">
        <f>SUM(H$4:H75)</f>
        <v>0</v>
      </c>
      <c r="T75">
        <f>SUM(I$4:I75)</f>
        <v>142.5</v>
      </c>
      <c r="U75">
        <f>SUM(J$4:J75)</f>
        <v>0</v>
      </c>
      <c r="V75">
        <f>SUM(K$4:K75)</f>
        <v>0</v>
      </c>
      <c r="W75">
        <f>SUM(L$4:L75)</f>
        <v>0</v>
      </c>
      <c r="X75">
        <f>SUM(M$4:M75)</f>
        <v>0</v>
      </c>
      <c r="Y75">
        <f>SUM(N$4:N75)</f>
        <v>66</v>
      </c>
      <c r="Z75">
        <f t="shared" si="7"/>
        <v>7.5</v>
      </c>
      <c r="AA75">
        <f t="shared" si="7"/>
        <v>178.3</v>
      </c>
      <c r="AB75">
        <f t="shared" si="7"/>
        <v>0</v>
      </c>
      <c r="AC75">
        <f t="shared" si="7"/>
        <v>0</v>
      </c>
      <c r="AD75">
        <f t="shared" si="7"/>
        <v>142.5</v>
      </c>
    </row>
    <row r="76" spans="2:30" x14ac:dyDescent="0.25">
      <c r="B76">
        <f t="shared" si="8"/>
        <v>2007</v>
      </c>
      <c r="C76">
        <f t="shared" si="3"/>
        <v>1</v>
      </c>
      <c r="D76">
        <f>SUMIFS(Operable!$M$3:$M$1247,Operable!$E$3:$E$1247,D$3,Operable!$P$3:$P$1247,$C76,Operable!$Q$3:$Q$1247,$B76)</f>
        <v>0</v>
      </c>
      <c r="E76">
        <f>SUMIFS(Operable!$M$3:$M$1247,Operable!$E$3:$E$1247,E$3,Operable!$P$3:$P$1247,$C76,Operable!$Q$3:$Q$1247,$B76)</f>
        <v>0</v>
      </c>
      <c r="F76">
        <f>SUMIFS(Operable!$M$3:$M$1247,Operable!$E$3:$E$1247,F$3,Operable!$P$3:$P$1247,$C76,Operable!$Q$3:$Q$1247,$B76)</f>
        <v>0</v>
      </c>
      <c r="G76">
        <f>SUMIFS(Operable!$M$3:$M$1247,Operable!$E$3:$E$1247,G$3,Operable!$P$3:$P$1247,$C76,Operable!$Q$3:$Q$1247,$B76)</f>
        <v>0</v>
      </c>
      <c r="H76">
        <f>SUMIFS(Operable!$M$3:$M$1247,Operable!$E$3:$E$1247,H$3,Operable!$P$3:$P$1247,$C76,Operable!$Q$3:$Q$1247,$B76)</f>
        <v>0</v>
      </c>
      <c r="I76">
        <f>SUMIFS(Operable!$M$3:$M$1247,Operable!$E$3:$E$1247,I$3,Operable!$P$3:$P$1247,$C76,Operable!$Q$3:$Q$1247,$B76)</f>
        <v>0</v>
      </c>
      <c r="J76">
        <f>SUMIFS(Operable!$M$3:$M$1247,Operable!$E$3:$E$1247,J$3,Operable!$P$3:$P$1247,$C76,Operable!$Q$3:$Q$1247,$B76)</f>
        <v>0</v>
      </c>
      <c r="K76">
        <f>SUMIFS(Operable!$M$3:$M$1247,Operable!$E$3:$E$1247,K$3,Operable!$P$3:$P$1247,$C76,Operable!$Q$3:$Q$1247,$B76)</f>
        <v>0</v>
      </c>
      <c r="L76">
        <f>SUMIFS(Operable!$M$3:$M$1247,Operable!$E$3:$E$1247,L$3,Operable!$P$3:$P$1247,$C76,Operable!$Q$3:$Q$1247,$B76)</f>
        <v>0</v>
      </c>
      <c r="M76">
        <f>SUMIFS(Operable!$M$3:$M$1247,Operable!$E$3:$E$1247,M$3,Operable!$P$3:$P$1247,$C76,Operable!$Q$3:$Q$1247,$B76)</f>
        <v>0</v>
      </c>
      <c r="N76">
        <f>SUMIFS(Operable!$M$3:$M$1247,Operable!$E$3:$E$1247,N$3,Operable!$P$3:$P$1247,$C76,Operable!$Q$3:$Q$1247,$B76)</f>
        <v>0</v>
      </c>
      <c r="O76">
        <f>SUM(D$4:D76)</f>
        <v>105.1</v>
      </c>
      <c r="P76">
        <f>SUM(E$4:E76)</f>
        <v>0</v>
      </c>
      <c r="Q76">
        <f>SUM(F$4:F76)</f>
        <v>7.2</v>
      </c>
      <c r="R76">
        <f>SUM(G$4:G76)</f>
        <v>7.5</v>
      </c>
      <c r="S76">
        <f>SUM(H$4:H76)</f>
        <v>0</v>
      </c>
      <c r="T76">
        <f>SUM(I$4:I76)</f>
        <v>142.5</v>
      </c>
      <c r="U76">
        <f>SUM(J$4:J76)</f>
        <v>0</v>
      </c>
      <c r="V76">
        <f>SUM(K$4:K76)</f>
        <v>0</v>
      </c>
      <c r="W76">
        <f>SUM(L$4:L76)</f>
        <v>0</v>
      </c>
      <c r="X76">
        <f>SUM(M$4:M76)</f>
        <v>0</v>
      </c>
      <c r="Y76">
        <f>SUM(N$4:N76)</f>
        <v>66</v>
      </c>
      <c r="Z76">
        <f t="shared" si="7"/>
        <v>7.5</v>
      </c>
      <c r="AA76">
        <f t="shared" si="7"/>
        <v>178.3</v>
      </c>
      <c r="AB76">
        <f t="shared" si="7"/>
        <v>0</v>
      </c>
      <c r="AC76">
        <f t="shared" si="7"/>
        <v>0</v>
      </c>
      <c r="AD76">
        <f t="shared" si="7"/>
        <v>142.5</v>
      </c>
    </row>
    <row r="77" spans="2:30" x14ac:dyDescent="0.25">
      <c r="B77">
        <f t="shared" si="8"/>
        <v>2007</v>
      </c>
      <c r="C77">
        <f t="shared" si="3"/>
        <v>2</v>
      </c>
      <c r="D77">
        <f>SUMIFS(Operable!$M$3:$M$1247,Operable!$E$3:$E$1247,D$3,Operable!$P$3:$P$1247,$C77,Operable!$Q$3:$Q$1247,$B77)</f>
        <v>0</v>
      </c>
      <c r="E77">
        <f>SUMIFS(Operable!$M$3:$M$1247,Operable!$E$3:$E$1247,E$3,Operable!$P$3:$P$1247,$C77,Operable!$Q$3:$Q$1247,$B77)</f>
        <v>0</v>
      </c>
      <c r="F77">
        <f>SUMIFS(Operable!$M$3:$M$1247,Operable!$E$3:$E$1247,F$3,Operable!$P$3:$P$1247,$C77,Operable!$Q$3:$Q$1247,$B77)</f>
        <v>0</v>
      </c>
      <c r="G77">
        <f>SUMIFS(Operable!$M$3:$M$1247,Operable!$E$3:$E$1247,G$3,Operable!$P$3:$P$1247,$C77,Operable!$Q$3:$Q$1247,$B77)</f>
        <v>0</v>
      </c>
      <c r="H77">
        <f>SUMIFS(Operable!$M$3:$M$1247,Operable!$E$3:$E$1247,H$3,Operable!$P$3:$P$1247,$C77,Operable!$Q$3:$Q$1247,$B77)</f>
        <v>0</v>
      </c>
      <c r="I77">
        <f>SUMIFS(Operable!$M$3:$M$1247,Operable!$E$3:$E$1247,I$3,Operable!$P$3:$P$1247,$C77,Operable!$Q$3:$Q$1247,$B77)</f>
        <v>0</v>
      </c>
      <c r="J77">
        <f>SUMIFS(Operable!$M$3:$M$1247,Operable!$E$3:$E$1247,J$3,Operable!$P$3:$P$1247,$C77,Operable!$Q$3:$Q$1247,$B77)</f>
        <v>0</v>
      </c>
      <c r="K77">
        <f>SUMIFS(Operable!$M$3:$M$1247,Operable!$E$3:$E$1247,K$3,Operable!$P$3:$P$1247,$C77,Operable!$Q$3:$Q$1247,$B77)</f>
        <v>0</v>
      </c>
      <c r="L77">
        <f>SUMIFS(Operable!$M$3:$M$1247,Operable!$E$3:$E$1247,L$3,Operable!$P$3:$P$1247,$C77,Operable!$Q$3:$Q$1247,$B77)</f>
        <v>0</v>
      </c>
      <c r="M77">
        <f>SUMIFS(Operable!$M$3:$M$1247,Operable!$E$3:$E$1247,M$3,Operable!$P$3:$P$1247,$C77,Operable!$Q$3:$Q$1247,$B77)</f>
        <v>0</v>
      </c>
      <c r="N77">
        <f>SUMIFS(Operable!$M$3:$M$1247,Operable!$E$3:$E$1247,N$3,Operable!$P$3:$P$1247,$C77,Operable!$Q$3:$Q$1247,$B77)</f>
        <v>0</v>
      </c>
      <c r="O77">
        <f>SUM(D$4:D77)</f>
        <v>105.1</v>
      </c>
      <c r="P77">
        <f>SUM(E$4:E77)</f>
        <v>0</v>
      </c>
      <c r="Q77">
        <f>SUM(F$4:F77)</f>
        <v>7.2</v>
      </c>
      <c r="R77">
        <f>SUM(G$4:G77)</f>
        <v>7.5</v>
      </c>
      <c r="S77">
        <f>SUM(H$4:H77)</f>
        <v>0</v>
      </c>
      <c r="T77">
        <f>SUM(I$4:I77)</f>
        <v>142.5</v>
      </c>
      <c r="U77">
        <f>SUM(J$4:J77)</f>
        <v>0</v>
      </c>
      <c r="V77">
        <f>SUM(K$4:K77)</f>
        <v>0</v>
      </c>
      <c r="W77">
        <f>SUM(L$4:L77)</f>
        <v>0</v>
      </c>
      <c r="X77">
        <f>SUM(M$4:M77)</f>
        <v>0</v>
      </c>
      <c r="Y77">
        <f>SUM(N$4:N77)</f>
        <v>66</v>
      </c>
      <c r="Z77">
        <f t="shared" si="7"/>
        <v>7.5</v>
      </c>
      <c r="AA77">
        <f t="shared" si="7"/>
        <v>178.3</v>
      </c>
      <c r="AB77">
        <f t="shared" si="7"/>
        <v>0</v>
      </c>
      <c r="AC77">
        <f t="shared" si="7"/>
        <v>0</v>
      </c>
      <c r="AD77">
        <f t="shared" si="7"/>
        <v>142.5</v>
      </c>
    </row>
    <row r="78" spans="2:30" x14ac:dyDescent="0.25">
      <c r="B78">
        <f t="shared" si="8"/>
        <v>2007</v>
      </c>
      <c r="C78">
        <f t="shared" si="3"/>
        <v>3</v>
      </c>
      <c r="D78">
        <f>SUMIFS(Operable!$M$3:$M$1247,Operable!$E$3:$E$1247,D$3,Operable!$P$3:$P$1247,$C78,Operable!$Q$3:$Q$1247,$B78)</f>
        <v>198</v>
      </c>
      <c r="E78">
        <f>SUMIFS(Operable!$M$3:$M$1247,Operable!$E$3:$E$1247,E$3,Operable!$P$3:$P$1247,$C78,Operable!$Q$3:$Q$1247,$B78)</f>
        <v>0</v>
      </c>
      <c r="F78">
        <f>SUMIFS(Operable!$M$3:$M$1247,Operable!$E$3:$E$1247,F$3,Operable!$P$3:$P$1247,$C78,Operable!$Q$3:$Q$1247,$B78)</f>
        <v>0</v>
      </c>
      <c r="G78">
        <f>SUMIFS(Operable!$M$3:$M$1247,Operable!$E$3:$E$1247,G$3,Operable!$P$3:$P$1247,$C78,Operable!$Q$3:$Q$1247,$B78)</f>
        <v>0</v>
      </c>
      <c r="H78">
        <f>SUMIFS(Operable!$M$3:$M$1247,Operable!$E$3:$E$1247,H$3,Operable!$P$3:$P$1247,$C78,Operable!$Q$3:$Q$1247,$B78)</f>
        <v>0</v>
      </c>
      <c r="I78">
        <f>SUMIFS(Operable!$M$3:$M$1247,Operable!$E$3:$E$1247,I$3,Operable!$P$3:$P$1247,$C78,Operable!$Q$3:$Q$1247,$B78)</f>
        <v>26</v>
      </c>
      <c r="J78">
        <f>SUMIFS(Operable!$M$3:$M$1247,Operable!$E$3:$E$1247,J$3,Operable!$P$3:$P$1247,$C78,Operable!$Q$3:$Q$1247,$B78)</f>
        <v>0</v>
      </c>
      <c r="K78">
        <f>SUMIFS(Operable!$M$3:$M$1247,Operable!$E$3:$E$1247,K$3,Operable!$P$3:$P$1247,$C78,Operable!$Q$3:$Q$1247,$B78)</f>
        <v>0</v>
      </c>
      <c r="L78">
        <f>SUMIFS(Operable!$M$3:$M$1247,Operable!$E$3:$E$1247,L$3,Operable!$P$3:$P$1247,$C78,Operable!$Q$3:$Q$1247,$B78)</f>
        <v>0</v>
      </c>
      <c r="M78">
        <f>SUMIFS(Operable!$M$3:$M$1247,Operable!$E$3:$E$1247,M$3,Operable!$P$3:$P$1247,$C78,Operable!$Q$3:$Q$1247,$B78)</f>
        <v>0</v>
      </c>
      <c r="N78">
        <f>SUMIFS(Operable!$M$3:$M$1247,Operable!$E$3:$E$1247,N$3,Operable!$P$3:$P$1247,$C78,Operable!$Q$3:$Q$1247,$B78)</f>
        <v>0</v>
      </c>
      <c r="O78">
        <f>SUM(D$4:D78)</f>
        <v>303.10000000000002</v>
      </c>
      <c r="P78">
        <f>SUM(E$4:E78)</f>
        <v>0</v>
      </c>
      <c r="Q78">
        <f>SUM(F$4:F78)</f>
        <v>7.2</v>
      </c>
      <c r="R78">
        <f>SUM(G$4:G78)</f>
        <v>7.5</v>
      </c>
      <c r="S78">
        <f>SUM(H$4:H78)</f>
        <v>0</v>
      </c>
      <c r="T78">
        <f>SUM(I$4:I78)</f>
        <v>168.5</v>
      </c>
      <c r="U78">
        <f>SUM(J$4:J78)</f>
        <v>0</v>
      </c>
      <c r="V78">
        <f>SUM(K$4:K78)</f>
        <v>0</v>
      </c>
      <c r="W78">
        <f>SUM(L$4:L78)</f>
        <v>0</v>
      </c>
      <c r="X78">
        <f>SUM(M$4:M78)</f>
        <v>0</v>
      </c>
      <c r="Y78">
        <f>SUM(N$4:N78)</f>
        <v>66</v>
      </c>
      <c r="Z78">
        <f t="shared" si="7"/>
        <v>7.5</v>
      </c>
      <c r="AA78">
        <f t="shared" si="7"/>
        <v>376.3</v>
      </c>
      <c r="AB78">
        <f t="shared" si="7"/>
        <v>0</v>
      </c>
      <c r="AC78">
        <f t="shared" si="7"/>
        <v>0</v>
      </c>
      <c r="AD78">
        <f t="shared" si="7"/>
        <v>168.5</v>
      </c>
    </row>
    <row r="79" spans="2:30" x14ac:dyDescent="0.25">
      <c r="B79">
        <f t="shared" si="8"/>
        <v>2007</v>
      </c>
      <c r="C79">
        <f t="shared" si="3"/>
        <v>4</v>
      </c>
      <c r="D79">
        <f>SUMIFS(Operable!$M$3:$M$1247,Operable!$E$3:$E$1247,D$3,Operable!$P$3:$P$1247,$C79,Operable!$Q$3:$Q$1247,$B79)</f>
        <v>0</v>
      </c>
      <c r="E79">
        <f>SUMIFS(Operable!$M$3:$M$1247,Operable!$E$3:$E$1247,E$3,Operable!$P$3:$P$1247,$C79,Operable!$Q$3:$Q$1247,$B79)</f>
        <v>0</v>
      </c>
      <c r="F79">
        <f>SUMIFS(Operable!$M$3:$M$1247,Operable!$E$3:$E$1247,F$3,Operable!$P$3:$P$1247,$C79,Operable!$Q$3:$Q$1247,$B79)</f>
        <v>0</v>
      </c>
      <c r="G79">
        <f>SUMIFS(Operable!$M$3:$M$1247,Operable!$E$3:$E$1247,G$3,Operable!$P$3:$P$1247,$C79,Operable!$Q$3:$Q$1247,$B79)</f>
        <v>0</v>
      </c>
      <c r="H79">
        <f>SUMIFS(Operable!$M$3:$M$1247,Operable!$E$3:$E$1247,H$3,Operable!$P$3:$P$1247,$C79,Operable!$Q$3:$Q$1247,$B79)</f>
        <v>0</v>
      </c>
      <c r="I79">
        <f>SUMIFS(Operable!$M$3:$M$1247,Operable!$E$3:$E$1247,I$3,Operable!$P$3:$P$1247,$C79,Operable!$Q$3:$Q$1247,$B79)</f>
        <v>0</v>
      </c>
      <c r="J79">
        <f>SUMIFS(Operable!$M$3:$M$1247,Operable!$E$3:$E$1247,J$3,Operable!$P$3:$P$1247,$C79,Operable!$Q$3:$Q$1247,$B79)</f>
        <v>0</v>
      </c>
      <c r="K79">
        <f>SUMIFS(Operable!$M$3:$M$1247,Operable!$E$3:$E$1247,K$3,Operable!$P$3:$P$1247,$C79,Operable!$Q$3:$Q$1247,$B79)</f>
        <v>0</v>
      </c>
      <c r="L79">
        <f>SUMIFS(Operable!$M$3:$M$1247,Operable!$E$3:$E$1247,L$3,Operable!$P$3:$P$1247,$C79,Operable!$Q$3:$Q$1247,$B79)</f>
        <v>0</v>
      </c>
      <c r="M79">
        <f>SUMIFS(Operable!$M$3:$M$1247,Operable!$E$3:$E$1247,M$3,Operable!$P$3:$P$1247,$C79,Operable!$Q$3:$Q$1247,$B79)</f>
        <v>0</v>
      </c>
      <c r="N79">
        <f>SUMIFS(Operable!$M$3:$M$1247,Operable!$E$3:$E$1247,N$3,Operable!$P$3:$P$1247,$C79,Operable!$Q$3:$Q$1247,$B79)</f>
        <v>0</v>
      </c>
      <c r="O79">
        <f>SUM(D$4:D79)</f>
        <v>303.10000000000002</v>
      </c>
      <c r="P79">
        <f>SUM(E$4:E79)</f>
        <v>0</v>
      </c>
      <c r="Q79">
        <f>SUM(F$4:F79)</f>
        <v>7.2</v>
      </c>
      <c r="R79">
        <f>SUM(G$4:G79)</f>
        <v>7.5</v>
      </c>
      <c r="S79">
        <f>SUM(H$4:H79)</f>
        <v>0</v>
      </c>
      <c r="T79">
        <f>SUM(I$4:I79)</f>
        <v>168.5</v>
      </c>
      <c r="U79">
        <f>SUM(J$4:J79)</f>
        <v>0</v>
      </c>
      <c r="V79">
        <f>SUM(K$4:K79)</f>
        <v>0</v>
      </c>
      <c r="W79">
        <f>SUM(L$4:L79)</f>
        <v>0</v>
      </c>
      <c r="X79">
        <f>SUM(M$4:M79)</f>
        <v>0</v>
      </c>
      <c r="Y79">
        <f>SUM(N$4:N79)</f>
        <v>66</v>
      </c>
      <c r="Z79">
        <f t="shared" si="7"/>
        <v>7.5</v>
      </c>
      <c r="AA79">
        <f t="shared" si="7"/>
        <v>376.3</v>
      </c>
      <c r="AB79">
        <f t="shared" si="7"/>
        <v>0</v>
      </c>
      <c r="AC79">
        <f t="shared" si="7"/>
        <v>0</v>
      </c>
      <c r="AD79">
        <f t="shared" si="7"/>
        <v>168.5</v>
      </c>
    </row>
    <row r="80" spans="2:30" x14ac:dyDescent="0.25">
      <c r="B80">
        <f t="shared" si="8"/>
        <v>2007</v>
      </c>
      <c r="C80">
        <f t="shared" si="3"/>
        <v>5</v>
      </c>
      <c r="D80">
        <f>SUMIFS(Operable!$M$3:$M$1247,Operable!$E$3:$E$1247,D$3,Operable!$P$3:$P$1247,$C80,Operable!$Q$3:$Q$1247,$B80)</f>
        <v>0</v>
      </c>
      <c r="E80">
        <f>SUMIFS(Operable!$M$3:$M$1247,Operable!$E$3:$E$1247,E$3,Operable!$P$3:$P$1247,$C80,Operable!$Q$3:$Q$1247,$B80)</f>
        <v>0</v>
      </c>
      <c r="F80">
        <f>SUMIFS(Operable!$M$3:$M$1247,Operable!$E$3:$E$1247,F$3,Operable!$P$3:$P$1247,$C80,Operable!$Q$3:$Q$1247,$B80)</f>
        <v>0</v>
      </c>
      <c r="G80">
        <f>SUMIFS(Operable!$M$3:$M$1247,Operable!$E$3:$E$1247,G$3,Operable!$P$3:$P$1247,$C80,Operable!$Q$3:$Q$1247,$B80)</f>
        <v>0</v>
      </c>
      <c r="H80">
        <f>SUMIFS(Operable!$M$3:$M$1247,Operable!$E$3:$E$1247,H$3,Operable!$P$3:$P$1247,$C80,Operable!$Q$3:$Q$1247,$B80)</f>
        <v>0</v>
      </c>
      <c r="I80">
        <f>SUMIFS(Operable!$M$3:$M$1247,Operable!$E$3:$E$1247,I$3,Operable!$P$3:$P$1247,$C80,Operable!$Q$3:$Q$1247,$B80)</f>
        <v>0</v>
      </c>
      <c r="J80">
        <f>SUMIFS(Operable!$M$3:$M$1247,Operable!$E$3:$E$1247,J$3,Operable!$P$3:$P$1247,$C80,Operable!$Q$3:$Q$1247,$B80)</f>
        <v>0</v>
      </c>
      <c r="K80">
        <f>SUMIFS(Operable!$M$3:$M$1247,Operable!$E$3:$E$1247,K$3,Operable!$P$3:$P$1247,$C80,Operable!$Q$3:$Q$1247,$B80)</f>
        <v>0</v>
      </c>
      <c r="L80">
        <f>SUMIFS(Operable!$M$3:$M$1247,Operable!$E$3:$E$1247,L$3,Operable!$P$3:$P$1247,$C80,Operable!$Q$3:$Q$1247,$B80)</f>
        <v>0</v>
      </c>
      <c r="M80">
        <f>SUMIFS(Operable!$M$3:$M$1247,Operable!$E$3:$E$1247,M$3,Operable!$P$3:$P$1247,$C80,Operable!$Q$3:$Q$1247,$B80)</f>
        <v>0</v>
      </c>
      <c r="N80">
        <f>SUMIFS(Operable!$M$3:$M$1247,Operable!$E$3:$E$1247,N$3,Operable!$P$3:$P$1247,$C80,Operable!$Q$3:$Q$1247,$B80)</f>
        <v>0</v>
      </c>
      <c r="O80">
        <f>SUM(D$4:D80)</f>
        <v>303.10000000000002</v>
      </c>
      <c r="P80">
        <f>SUM(E$4:E80)</f>
        <v>0</v>
      </c>
      <c r="Q80">
        <f>SUM(F$4:F80)</f>
        <v>7.2</v>
      </c>
      <c r="R80">
        <f>SUM(G$4:G80)</f>
        <v>7.5</v>
      </c>
      <c r="S80">
        <f>SUM(H$4:H80)</f>
        <v>0</v>
      </c>
      <c r="T80">
        <f>SUM(I$4:I80)</f>
        <v>168.5</v>
      </c>
      <c r="U80">
        <f>SUM(J$4:J80)</f>
        <v>0</v>
      </c>
      <c r="V80">
        <f>SUM(K$4:K80)</f>
        <v>0</v>
      </c>
      <c r="W80">
        <f>SUM(L$4:L80)</f>
        <v>0</v>
      </c>
      <c r="X80">
        <f>SUM(M$4:M80)</f>
        <v>0</v>
      </c>
      <c r="Y80">
        <f>SUM(N$4:N80)</f>
        <v>66</v>
      </c>
      <c r="Z80">
        <f t="shared" si="7"/>
        <v>7.5</v>
      </c>
      <c r="AA80">
        <f t="shared" si="7"/>
        <v>376.3</v>
      </c>
      <c r="AB80">
        <f t="shared" si="7"/>
        <v>0</v>
      </c>
      <c r="AC80">
        <f t="shared" si="7"/>
        <v>0</v>
      </c>
      <c r="AD80">
        <f t="shared" si="7"/>
        <v>168.5</v>
      </c>
    </row>
    <row r="81" spans="2:30" x14ac:dyDescent="0.25">
      <c r="B81">
        <f t="shared" si="8"/>
        <v>2007</v>
      </c>
      <c r="C81">
        <f t="shared" ref="C81:C144" si="9">C69</f>
        <v>6</v>
      </c>
      <c r="D81">
        <f>SUMIFS(Operable!$M$3:$M$1247,Operable!$E$3:$E$1247,D$3,Operable!$P$3:$P$1247,$C81,Operable!$Q$3:$Q$1247,$B81)</f>
        <v>80</v>
      </c>
      <c r="E81">
        <f>SUMIFS(Operable!$M$3:$M$1247,Operable!$E$3:$E$1247,E$3,Operable!$P$3:$P$1247,$C81,Operable!$Q$3:$Q$1247,$B81)</f>
        <v>0</v>
      </c>
      <c r="F81">
        <f>SUMIFS(Operable!$M$3:$M$1247,Operable!$E$3:$E$1247,F$3,Operable!$P$3:$P$1247,$C81,Operable!$Q$3:$Q$1247,$B81)</f>
        <v>0</v>
      </c>
      <c r="G81">
        <f>SUMIFS(Operable!$M$3:$M$1247,Operable!$E$3:$E$1247,G$3,Operable!$P$3:$P$1247,$C81,Operable!$Q$3:$Q$1247,$B81)</f>
        <v>0</v>
      </c>
      <c r="H81">
        <f>SUMIFS(Operable!$M$3:$M$1247,Operable!$E$3:$E$1247,H$3,Operable!$P$3:$P$1247,$C81,Operable!$Q$3:$Q$1247,$B81)</f>
        <v>0</v>
      </c>
      <c r="I81">
        <f>SUMIFS(Operable!$M$3:$M$1247,Operable!$E$3:$E$1247,I$3,Operable!$P$3:$P$1247,$C81,Operable!$Q$3:$Q$1247,$B81)</f>
        <v>80</v>
      </c>
      <c r="J81">
        <f>SUMIFS(Operable!$M$3:$M$1247,Operable!$E$3:$E$1247,J$3,Operable!$P$3:$P$1247,$C81,Operable!$Q$3:$Q$1247,$B81)</f>
        <v>0</v>
      </c>
      <c r="K81">
        <f>SUMIFS(Operable!$M$3:$M$1247,Operable!$E$3:$E$1247,K$3,Operable!$P$3:$P$1247,$C81,Operable!$Q$3:$Q$1247,$B81)</f>
        <v>0</v>
      </c>
      <c r="L81">
        <f>SUMIFS(Operable!$M$3:$M$1247,Operable!$E$3:$E$1247,L$3,Operable!$P$3:$P$1247,$C81,Operable!$Q$3:$Q$1247,$B81)</f>
        <v>0</v>
      </c>
      <c r="M81">
        <f>SUMIFS(Operable!$M$3:$M$1247,Operable!$E$3:$E$1247,M$3,Operable!$P$3:$P$1247,$C81,Operable!$Q$3:$Q$1247,$B81)</f>
        <v>0</v>
      </c>
      <c r="N81">
        <f>SUMIFS(Operable!$M$3:$M$1247,Operable!$E$3:$E$1247,N$3,Operable!$P$3:$P$1247,$C81,Operable!$Q$3:$Q$1247,$B81)</f>
        <v>0</v>
      </c>
      <c r="O81">
        <f>SUM(D$4:D81)</f>
        <v>383.1</v>
      </c>
      <c r="P81">
        <f>SUM(E$4:E81)</f>
        <v>0</v>
      </c>
      <c r="Q81">
        <f>SUM(F$4:F81)</f>
        <v>7.2</v>
      </c>
      <c r="R81">
        <f>SUM(G$4:G81)</f>
        <v>7.5</v>
      </c>
      <c r="S81">
        <f>SUM(H$4:H81)</f>
        <v>0</v>
      </c>
      <c r="T81">
        <f>SUM(I$4:I81)</f>
        <v>248.5</v>
      </c>
      <c r="U81">
        <f>SUM(J$4:J81)</f>
        <v>0</v>
      </c>
      <c r="V81">
        <f>SUM(K$4:K81)</f>
        <v>0</v>
      </c>
      <c r="W81">
        <f>SUM(L$4:L81)</f>
        <v>0</v>
      </c>
      <c r="X81">
        <f>SUM(M$4:M81)</f>
        <v>0</v>
      </c>
      <c r="Y81">
        <f>SUM(N$4:N81)</f>
        <v>66</v>
      </c>
      <c r="Z81">
        <f t="shared" si="7"/>
        <v>7.5</v>
      </c>
      <c r="AA81">
        <f t="shared" si="7"/>
        <v>456.3</v>
      </c>
      <c r="AB81">
        <f t="shared" si="7"/>
        <v>0</v>
      </c>
      <c r="AC81">
        <f t="shared" si="7"/>
        <v>0</v>
      </c>
      <c r="AD81">
        <f t="shared" si="7"/>
        <v>248.5</v>
      </c>
    </row>
    <row r="82" spans="2:30" x14ac:dyDescent="0.25">
      <c r="B82">
        <f t="shared" si="8"/>
        <v>2007</v>
      </c>
      <c r="C82">
        <f t="shared" si="9"/>
        <v>7</v>
      </c>
      <c r="D82">
        <f>SUMIFS(Operable!$M$3:$M$1247,Operable!$E$3:$E$1247,D$3,Operable!$P$3:$P$1247,$C82,Operable!$Q$3:$Q$1247,$B82)</f>
        <v>8.4</v>
      </c>
      <c r="E82">
        <f>SUMIFS(Operable!$M$3:$M$1247,Operable!$E$3:$E$1247,E$3,Operable!$P$3:$P$1247,$C82,Operable!$Q$3:$Q$1247,$B82)</f>
        <v>0</v>
      </c>
      <c r="F82">
        <f>SUMIFS(Operable!$M$3:$M$1247,Operable!$E$3:$E$1247,F$3,Operable!$P$3:$P$1247,$C82,Operable!$Q$3:$Q$1247,$B82)</f>
        <v>0</v>
      </c>
      <c r="G82">
        <f>SUMIFS(Operable!$M$3:$M$1247,Operable!$E$3:$E$1247,G$3,Operable!$P$3:$P$1247,$C82,Operable!$Q$3:$Q$1247,$B82)</f>
        <v>0</v>
      </c>
      <c r="H82">
        <f>SUMIFS(Operable!$M$3:$M$1247,Operable!$E$3:$E$1247,H$3,Operable!$P$3:$P$1247,$C82,Operable!$Q$3:$Q$1247,$B82)</f>
        <v>0</v>
      </c>
      <c r="I82">
        <f>SUMIFS(Operable!$M$3:$M$1247,Operable!$E$3:$E$1247,I$3,Operable!$P$3:$P$1247,$C82,Operable!$Q$3:$Q$1247,$B82)</f>
        <v>0</v>
      </c>
      <c r="J82">
        <f>SUMIFS(Operable!$M$3:$M$1247,Operable!$E$3:$E$1247,J$3,Operable!$P$3:$P$1247,$C82,Operable!$Q$3:$Q$1247,$B82)</f>
        <v>0</v>
      </c>
      <c r="K82">
        <f>SUMIFS(Operable!$M$3:$M$1247,Operable!$E$3:$E$1247,K$3,Operable!$P$3:$P$1247,$C82,Operable!$Q$3:$Q$1247,$B82)</f>
        <v>0</v>
      </c>
      <c r="L82">
        <f>SUMIFS(Operable!$M$3:$M$1247,Operable!$E$3:$E$1247,L$3,Operable!$P$3:$P$1247,$C82,Operable!$Q$3:$Q$1247,$B82)</f>
        <v>0</v>
      </c>
      <c r="M82">
        <f>SUMIFS(Operable!$M$3:$M$1247,Operable!$E$3:$E$1247,M$3,Operable!$P$3:$P$1247,$C82,Operable!$Q$3:$Q$1247,$B82)</f>
        <v>0</v>
      </c>
      <c r="N82">
        <f>SUMIFS(Operable!$M$3:$M$1247,Operable!$E$3:$E$1247,N$3,Operable!$P$3:$P$1247,$C82,Operable!$Q$3:$Q$1247,$B82)</f>
        <v>0</v>
      </c>
      <c r="O82">
        <f>SUM(D$4:D82)</f>
        <v>391.5</v>
      </c>
      <c r="P82">
        <f>SUM(E$4:E82)</f>
        <v>0</v>
      </c>
      <c r="Q82">
        <f>SUM(F$4:F82)</f>
        <v>7.2</v>
      </c>
      <c r="R82">
        <f>SUM(G$4:G82)</f>
        <v>7.5</v>
      </c>
      <c r="S82">
        <f>SUM(H$4:H82)</f>
        <v>0</v>
      </c>
      <c r="T82">
        <f>SUM(I$4:I82)</f>
        <v>248.5</v>
      </c>
      <c r="U82">
        <f>SUM(J$4:J82)</f>
        <v>0</v>
      </c>
      <c r="V82">
        <f>SUM(K$4:K82)</f>
        <v>0</v>
      </c>
      <c r="W82">
        <f>SUM(L$4:L82)</f>
        <v>0</v>
      </c>
      <c r="X82">
        <f>SUM(M$4:M82)</f>
        <v>0</v>
      </c>
      <c r="Y82">
        <f>SUM(N$4:N82)</f>
        <v>66</v>
      </c>
      <c r="Z82">
        <f t="shared" si="7"/>
        <v>7.5</v>
      </c>
      <c r="AA82">
        <f t="shared" si="7"/>
        <v>464.7</v>
      </c>
      <c r="AB82">
        <f t="shared" si="7"/>
        <v>0</v>
      </c>
      <c r="AC82">
        <f t="shared" si="7"/>
        <v>0</v>
      </c>
      <c r="AD82">
        <f t="shared" si="7"/>
        <v>248.5</v>
      </c>
    </row>
    <row r="83" spans="2:30" x14ac:dyDescent="0.25">
      <c r="B83">
        <f t="shared" si="8"/>
        <v>2007</v>
      </c>
      <c r="C83">
        <f t="shared" si="9"/>
        <v>8</v>
      </c>
      <c r="D83">
        <f>SUMIFS(Operable!$M$3:$M$1247,Operable!$E$3:$E$1247,D$3,Operable!$P$3:$P$1247,$C83,Operable!$Q$3:$Q$1247,$B83)</f>
        <v>0</v>
      </c>
      <c r="E83">
        <f>SUMIFS(Operable!$M$3:$M$1247,Operable!$E$3:$E$1247,E$3,Operable!$P$3:$P$1247,$C83,Operable!$Q$3:$Q$1247,$B83)</f>
        <v>0</v>
      </c>
      <c r="F83">
        <f>SUMIFS(Operable!$M$3:$M$1247,Operable!$E$3:$E$1247,F$3,Operable!$P$3:$P$1247,$C83,Operable!$Q$3:$Q$1247,$B83)</f>
        <v>0</v>
      </c>
      <c r="G83">
        <f>SUMIFS(Operable!$M$3:$M$1247,Operable!$E$3:$E$1247,G$3,Operable!$P$3:$P$1247,$C83,Operable!$Q$3:$Q$1247,$B83)</f>
        <v>0</v>
      </c>
      <c r="H83">
        <f>SUMIFS(Operable!$M$3:$M$1247,Operable!$E$3:$E$1247,H$3,Operable!$P$3:$P$1247,$C83,Operable!$Q$3:$Q$1247,$B83)</f>
        <v>0</v>
      </c>
      <c r="I83">
        <f>SUMIFS(Operable!$M$3:$M$1247,Operable!$E$3:$E$1247,I$3,Operable!$P$3:$P$1247,$C83,Operable!$Q$3:$Q$1247,$B83)</f>
        <v>0</v>
      </c>
      <c r="J83">
        <f>SUMIFS(Operable!$M$3:$M$1247,Operable!$E$3:$E$1247,J$3,Operable!$P$3:$P$1247,$C83,Operable!$Q$3:$Q$1247,$B83)</f>
        <v>0</v>
      </c>
      <c r="K83">
        <f>SUMIFS(Operable!$M$3:$M$1247,Operable!$E$3:$E$1247,K$3,Operable!$P$3:$P$1247,$C83,Operable!$Q$3:$Q$1247,$B83)</f>
        <v>0</v>
      </c>
      <c r="L83">
        <f>SUMIFS(Operable!$M$3:$M$1247,Operable!$E$3:$E$1247,L$3,Operable!$P$3:$P$1247,$C83,Operable!$Q$3:$Q$1247,$B83)</f>
        <v>0</v>
      </c>
      <c r="M83">
        <f>SUMIFS(Operable!$M$3:$M$1247,Operable!$E$3:$E$1247,M$3,Operable!$P$3:$P$1247,$C83,Operable!$Q$3:$Q$1247,$B83)</f>
        <v>0</v>
      </c>
      <c r="N83">
        <f>SUMIFS(Operable!$M$3:$M$1247,Operable!$E$3:$E$1247,N$3,Operable!$P$3:$P$1247,$C83,Operable!$Q$3:$Q$1247,$B83)</f>
        <v>0</v>
      </c>
      <c r="O83">
        <f>SUM(D$4:D83)</f>
        <v>391.5</v>
      </c>
      <c r="P83">
        <f>SUM(E$4:E83)</f>
        <v>0</v>
      </c>
      <c r="Q83">
        <f>SUM(F$4:F83)</f>
        <v>7.2</v>
      </c>
      <c r="R83">
        <f>SUM(G$4:G83)</f>
        <v>7.5</v>
      </c>
      <c r="S83">
        <f>SUM(H$4:H83)</f>
        <v>0</v>
      </c>
      <c r="T83">
        <f>SUM(I$4:I83)</f>
        <v>248.5</v>
      </c>
      <c r="U83">
        <f>SUM(J$4:J83)</f>
        <v>0</v>
      </c>
      <c r="V83">
        <f>SUM(K$4:K83)</f>
        <v>0</v>
      </c>
      <c r="W83">
        <f>SUM(L$4:L83)</f>
        <v>0</v>
      </c>
      <c r="X83">
        <f>SUM(M$4:M83)</f>
        <v>0</v>
      </c>
      <c r="Y83">
        <f>SUM(N$4:N83)</f>
        <v>66</v>
      </c>
      <c r="Z83">
        <f t="shared" si="7"/>
        <v>7.5</v>
      </c>
      <c r="AA83">
        <f t="shared" si="7"/>
        <v>464.7</v>
      </c>
      <c r="AB83">
        <f t="shared" si="7"/>
        <v>0</v>
      </c>
      <c r="AC83">
        <f t="shared" si="7"/>
        <v>0</v>
      </c>
      <c r="AD83">
        <f t="shared" si="7"/>
        <v>248.5</v>
      </c>
    </row>
    <row r="84" spans="2:30" x14ac:dyDescent="0.25">
      <c r="B84">
        <f t="shared" si="8"/>
        <v>2007</v>
      </c>
      <c r="C84">
        <f t="shared" si="9"/>
        <v>9</v>
      </c>
      <c r="D84">
        <f>SUMIFS(Operable!$M$3:$M$1247,Operable!$E$3:$E$1247,D$3,Operable!$P$3:$P$1247,$C84,Operable!$Q$3:$Q$1247,$B84)</f>
        <v>0</v>
      </c>
      <c r="E84">
        <f>SUMIFS(Operable!$M$3:$M$1247,Operable!$E$3:$E$1247,E$3,Operable!$P$3:$P$1247,$C84,Operable!$Q$3:$Q$1247,$B84)</f>
        <v>0</v>
      </c>
      <c r="F84">
        <f>SUMIFS(Operable!$M$3:$M$1247,Operable!$E$3:$E$1247,F$3,Operable!$P$3:$P$1247,$C84,Operable!$Q$3:$Q$1247,$B84)</f>
        <v>0</v>
      </c>
      <c r="G84">
        <f>SUMIFS(Operable!$M$3:$M$1247,Operable!$E$3:$E$1247,G$3,Operable!$P$3:$P$1247,$C84,Operable!$Q$3:$Q$1247,$B84)</f>
        <v>0</v>
      </c>
      <c r="H84">
        <f>SUMIFS(Operable!$M$3:$M$1247,Operable!$E$3:$E$1247,H$3,Operable!$P$3:$P$1247,$C84,Operable!$Q$3:$Q$1247,$B84)</f>
        <v>0</v>
      </c>
      <c r="I84">
        <f>SUMIFS(Operable!$M$3:$M$1247,Operable!$E$3:$E$1247,I$3,Operable!$P$3:$P$1247,$C84,Operable!$Q$3:$Q$1247,$B84)</f>
        <v>0</v>
      </c>
      <c r="J84">
        <f>SUMIFS(Operable!$M$3:$M$1247,Operable!$E$3:$E$1247,J$3,Operable!$P$3:$P$1247,$C84,Operable!$Q$3:$Q$1247,$B84)</f>
        <v>0</v>
      </c>
      <c r="K84">
        <f>SUMIFS(Operable!$M$3:$M$1247,Operable!$E$3:$E$1247,K$3,Operable!$P$3:$P$1247,$C84,Operable!$Q$3:$Q$1247,$B84)</f>
        <v>0</v>
      </c>
      <c r="L84">
        <f>SUMIFS(Operable!$M$3:$M$1247,Operable!$E$3:$E$1247,L$3,Operable!$P$3:$P$1247,$C84,Operable!$Q$3:$Q$1247,$B84)</f>
        <v>0</v>
      </c>
      <c r="M84">
        <f>SUMIFS(Operable!$M$3:$M$1247,Operable!$E$3:$E$1247,M$3,Operable!$P$3:$P$1247,$C84,Operable!$Q$3:$Q$1247,$B84)</f>
        <v>0</v>
      </c>
      <c r="N84">
        <f>SUMIFS(Operable!$M$3:$M$1247,Operable!$E$3:$E$1247,N$3,Operable!$P$3:$P$1247,$C84,Operable!$Q$3:$Q$1247,$B84)</f>
        <v>0</v>
      </c>
      <c r="O84">
        <f>SUM(D$4:D84)</f>
        <v>391.5</v>
      </c>
      <c r="P84">
        <f>SUM(E$4:E84)</f>
        <v>0</v>
      </c>
      <c r="Q84">
        <f>SUM(F$4:F84)</f>
        <v>7.2</v>
      </c>
      <c r="R84">
        <f>SUM(G$4:G84)</f>
        <v>7.5</v>
      </c>
      <c r="S84">
        <f>SUM(H$4:H84)</f>
        <v>0</v>
      </c>
      <c r="T84">
        <f>SUM(I$4:I84)</f>
        <v>248.5</v>
      </c>
      <c r="U84">
        <f>SUM(J$4:J84)</f>
        <v>0</v>
      </c>
      <c r="V84">
        <f>SUM(K$4:K84)</f>
        <v>0</v>
      </c>
      <c r="W84">
        <f>SUM(L$4:L84)</f>
        <v>0</v>
      </c>
      <c r="X84">
        <f>SUM(M$4:M84)</f>
        <v>0</v>
      </c>
      <c r="Y84">
        <f>SUM(N$4:N84)</f>
        <v>66</v>
      </c>
      <c r="Z84">
        <f t="shared" si="7"/>
        <v>7.5</v>
      </c>
      <c r="AA84">
        <f t="shared" si="7"/>
        <v>464.7</v>
      </c>
      <c r="AB84">
        <f t="shared" si="7"/>
        <v>0</v>
      </c>
      <c r="AC84">
        <f t="shared" si="7"/>
        <v>0</v>
      </c>
      <c r="AD84">
        <f t="shared" si="7"/>
        <v>248.5</v>
      </c>
    </row>
    <row r="85" spans="2:30" x14ac:dyDescent="0.25">
      <c r="B85">
        <f t="shared" si="8"/>
        <v>2007</v>
      </c>
      <c r="C85">
        <f t="shared" si="9"/>
        <v>10</v>
      </c>
      <c r="D85">
        <f>SUMIFS(Operable!$M$3:$M$1247,Operable!$E$3:$E$1247,D$3,Operable!$P$3:$P$1247,$C85,Operable!$Q$3:$Q$1247,$B85)</f>
        <v>5</v>
      </c>
      <c r="E85">
        <f>SUMIFS(Operable!$M$3:$M$1247,Operable!$E$3:$E$1247,E$3,Operable!$P$3:$P$1247,$C85,Operable!$Q$3:$Q$1247,$B85)</f>
        <v>0</v>
      </c>
      <c r="F85">
        <f>SUMIFS(Operable!$M$3:$M$1247,Operable!$E$3:$E$1247,F$3,Operable!$P$3:$P$1247,$C85,Operable!$Q$3:$Q$1247,$B85)</f>
        <v>0</v>
      </c>
      <c r="G85">
        <f>SUMIFS(Operable!$M$3:$M$1247,Operable!$E$3:$E$1247,G$3,Operable!$P$3:$P$1247,$C85,Operable!$Q$3:$Q$1247,$B85)</f>
        <v>0</v>
      </c>
      <c r="H85">
        <f>SUMIFS(Operable!$M$3:$M$1247,Operable!$E$3:$E$1247,H$3,Operable!$P$3:$P$1247,$C85,Operable!$Q$3:$Q$1247,$B85)</f>
        <v>0</v>
      </c>
      <c r="I85">
        <f>SUMIFS(Operable!$M$3:$M$1247,Operable!$E$3:$E$1247,I$3,Operable!$P$3:$P$1247,$C85,Operable!$Q$3:$Q$1247,$B85)</f>
        <v>0</v>
      </c>
      <c r="J85">
        <f>SUMIFS(Operable!$M$3:$M$1247,Operable!$E$3:$E$1247,J$3,Operable!$P$3:$P$1247,$C85,Operable!$Q$3:$Q$1247,$B85)</f>
        <v>0</v>
      </c>
      <c r="K85">
        <f>SUMIFS(Operable!$M$3:$M$1247,Operable!$E$3:$E$1247,K$3,Operable!$P$3:$P$1247,$C85,Operable!$Q$3:$Q$1247,$B85)</f>
        <v>0</v>
      </c>
      <c r="L85">
        <f>SUMIFS(Operable!$M$3:$M$1247,Operable!$E$3:$E$1247,L$3,Operable!$P$3:$P$1247,$C85,Operable!$Q$3:$Q$1247,$B85)</f>
        <v>0</v>
      </c>
      <c r="M85">
        <f>SUMIFS(Operable!$M$3:$M$1247,Operable!$E$3:$E$1247,M$3,Operable!$P$3:$P$1247,$C85,Operable!$Q$3:$Q$1247,$B85)</f>
        <v>0</v>
      </c>
      <c r="N85">
        <f>SUMIFS(Operable!$M$3:$M$1247,Operable!$E$3:$E$1247,N$3,Operable!$P$3:$P$1247,$C85,Operable!$Q$3:$Q$1247,$B85)</f>
        <v>0</v>
      </c>
      <c r="O85">
        <f>SUM(D$4:D85)</f>
        <v>396.5</v>
      </c>
      <c r="P85">
        <f>SUM(E$4:E85)</f>
        <v>0</v>
      </c>
      <c r="Q85">
        <f>SUM(F$4:F85)</f>
        <v>7.2</v>
      </c>
      <c r="R85">
        <f>SUM(G$4:G85)</f>
        <v>7.5</v>
      </c>
      <c r="S85">
        <f>SUM(H$4:H85)</f>
        <v>0</v>
      </c>
      <c r="T85">
        <f>SUM(I$4:I85)</f>
        <v>248.5</v>
      </c>
      <c r="U85">
        <f>SUM(J$4:J85)</f>
        <v>0</v>
      </c>
      <c r="V85">
        <f>SUM(K$4:K85)</f>
        <v>0</v>
      </c>
      <c r="W85">
        <f>SUM(L$4:L85)</f>
        <v>0</v>
      </c>
      <c r="X85">
        <f>SUM(M$4:M85)</f>
        <v>0</v>
      </c>
      <c r="Y85">
        <f>SUM(N$4:N85)</f>
        <v>66</v>
      </c>
      <c r="Z85">
        <f t="shared" ref="Z85:AD100" si="10">SUMIFS($O85:$Y85,$O$1:$Y$1,Z$3)</f>
        <v>7.5</v>
      </c>
      <c r="AA85">
        <f t="shared" si="10"/>
        <v>469.7</v>
      </c>
      <c r="AB85">
        <f t="shared" si="10"/>
        <v>0</v>
      </c>
      <c r="AC85">
        <f t="shared" si="10"/>
        <v>0</v>
      </c>
      <c r="AD85">
        <f t="shared" si="10"/>
        <v>248.5</v>
      </c>
    </row>
    <row r="86" spans="2:30" x14ac:dyDescent="0.25">
      <c r="B86">
        <f t="shared" si="8"/>
        <v>2007</v>
      </c>
      <c r="C86">
        <f t="shared" si="9"/>
        <v>11</v>
      </c>
      <c r="D86">
        <f>SUMIFS(Operable!$M$3:$M$1247,Operable!$E$3:$E$1247,D$3,Operable!$P$3:$P$1247,$C86,Operable!$Q$3:$Q$1247,$B86)</f>
        <v>0</v>
      </c>
      <c r="E86">
        <f>SUMIFS(Operable!$M$3:$M$1247,Operable!$E$3:$E$1247,E$3,Operable!$P$3:$P$1247,$C86,Operable!$Q$3:$Q$1247,$B86)</f>
        <v>0</v>
      </c>
      <c r="F86">
        <f>SUMIFS(Operable!$M$3:$M$1247,Operable!$E$3:$E$1247,F$3,Operable!$P$3:$P$1247,$C86,Operable!$Q$3:$Q$1247,$B86)</f>
        <v>0</v>
      </c>
      <c r="G86">
        <f>SUMIFS(Operable!$M$3:$M$1247,Operable!$E$3:$E$1247,G$3,Operable!$P$3:$P$1247,$C86,Operable!$Q$3:$Q$1247,$B86)</f>
        <v>0</v>
      </c>
      <c r="H86">
        <f>SUMIFS(Operable!$M$3:$M$1247,Operable!$E$3:$E$1247,H$3,Operable!$P$3:$P$1247,$C86,Operable!$Q$3:$Q$1247,$B86)</f>
        <v>0</v>
      </c>
      <c r="I86">
        <f>SUMIFS(Operable!$M$3:$M$1247,Operable!$E$3:$E$1247,I$3,Operable!$P$3:$P$1247,$C86,Operable!$Q$3:$Q$1247,$B86)</f>
        <v>0</v>
      </c>
      <c r="J86">
        <f>SUMIFS(Operable!$M$3:$M$1247,Operable!$E$3:$E$1247,J$3,Operable!$P$3:$P$1247,$C86,Operable!$Q$3:$Q$1247,$B86)</f>
        <v>0</v>
      </c>
      <c r="K86">
        <f>SUMIFS(Operable!$M$3:$M$1247,Operable!$E$3:$E$1247,K$3,Operable!$P$3:$P$1247,$C86,Operable!$Q$3:$Q$1247,$B86)</f>
        <v>0</v>
      </c>
      <c r="L86">
        <f>SUMIFS(Operable!$M$3:$M$1247,Operable!$E$3:$E$1247,L$3,Operable!$P$3:$P$1247,$C86,Operable!$Q$3:$Q$1247,$B86)</f>
        <v>0</v>
      </c>
      <c r="M86">
        <f>SUMIFS(Operable!$M$3:$M$1247,Operable!$E$3:$E$1247,M$3,Operable!$P$3:$P$1247,$C86,Operable!$Q$3:$Q$1247,$B86)</f>
        <v>0</v>
      </c>
      <c r="N86">
        <f>SUMIFS(Operable!$M$3:$M$1247,Operable!$E$3:$E$1247,N$3,Operable!$P$3:$P$1247,$C86,Operable!$Q$3:$Q$1247,$B86)</f>
        <v>0</v>
      </c>
      <c r="O86">
        <f>SUM(D$4:D86)</f>
        <v>396.5</v>
      </c>
      <c r="P86">
        <f>SUM(E$4:E86)</f>
        <v>0</v>
      </c>
      <c r="Q86">
        <f>SUM(F$4:F86)</f>
        <v>7.2</v>
      </c>
      <c r="R86">
        <f>SUM(G$4:G86)</f>
        <v>7.5</v>
      </c>
      <c r="S86">
        <f>SUM(H$4:H86)</f>
        <v>0</v>
      </c>
      <c r="T86">
        <f>SUM(I$4:I86)</f>
        <v>248.5</v>
      </c>
      <c r="U86">
        <f>SUM(J$4:J86)</f>
        <v>0</v>
      </c>
      <c r="V86">
        <f>SUM(K$4:K86)</f>
        <v>0</v>
      </c>
      <c r="W86">
        <f>SUM(L$4:L86)</f>
        <v>0</v>
      </c>
      <c r="X86">
        <f>SUM(M$4:M86)</f>
        <v>0</v>
      </c>
      <c r="Y86">
        <f>SUM(N$4:N86)</f>
        <v>66</v>
      </c>
      <c r="Z86">
        <f t="shared" si="10"/>
        <v>7.5</v>
      </c>
      <c r="AA86">
        <f t="shared" si="10"/>
        <v>469.7</v>
      </c>
      <c r="AB86">
        <f t="shared" si="10"/>
        <v>0</v>
      </c>
      <c r="AC86">
        <f t="shared" si="10"/>
        <v>0</v>
      </c>
      <c r="AD86">
        <f t="shared" si="10"/>
        <v>248.5</v>
      </c>
    </row>
    <row r="87" spans="2:30" x14ac:dyDescent="0.25">
      <c r="B87">
        <f t="shared" si="8"/>
        <v>2007</v>
      </c>
      <c r="C87">
        <f t="shared" si="9"/>
        <v>12</v>
      </c>
      <c r="D87">
        <f>SUMIFS(Operable!$M$3:$M$1247,Operable!$E$3:$E$1247,D$3,Operable!$P$3:$P$1247,$C87,Operable!$Q$3:$Q$1247,$B87)</f>
        <v>348</v>
      </c>
      <c r="E87">
        <f>SUMIFS(Operable!$M$3:$M$1247,Operable!$E$3:$E$1247,E$3,Operable!$P$3:$P$1247,$C87,Operable!$Q$3:$Q$1247,$B87)</f>
        <v>0</v>
      </c>
      <c r="F87">
        <f>SUMIFS(Operable!$M$3:$M$1247,Operable!$E$3:$E$1247,F$3,Operable!$P$3:$P$1247,$C87,Operable!$Q$3:$Q$1247,$B87)</f>
        <v>0</v>
      </c>
      <c r="G87">
        <f>SUMIFS(Operable!$M$3:$M$1247,Operable!$E$3:$E$1247,G$3,Operable!$P$3:$P$1247,$C87,Operable!$Q$3:$Q$1247,$B87)</f>
        <v>0</v>
      </c>
      <c r="H87">
        <f>SUMIFS(Operable!$M$3:$M$1247,Operable!$E$3:$E$1247,H$3,Operable!$P$3:$P$1247,$C87,Operable!$Q$3:$Q$1247,$B87)</f>
        <v>0</v>
      </c>
      <c r="I87">
        <f>SUMIFS(Operable!$M$3:$M$1247,Operable!$E$3:$E$1247,I$3,Operable!$P$3:$P$1247,$C87,Operable!$Q$3:$Q$1247,$B87)</f>
        <v>34.5</v>
      </c>
      <c r="J87">
        <f>SUMIFS(Operable!$M$3:$M$1247,Operable!$E$3:$E$1247,J$3,Operable!$P$3:$P$1247,$C87,Operable!$Q$3:$Q$1247,$B87)</f>
        <v>0</v>
      </c>
      <c r="K87">
        <f>SUMIFS(Operable!$M$3:$M$1247,Operable!$E$3:$E$1247,K$3,Operable!$P$3:$P$1247,$C87,Operable!$Q$3:$Q$1247,$B87)</f>
        <v>0</v>
      </c>
      <c r="L87">
        <f>SUMIFS(Operable!$M$3:$M$1247,Operable!$E$3:$E$1247,L$3,Operable!$P$3:$P$1247,$C87,Operable!$Q$3:$Q$1247,$B87)</f>
        <v>0</v>
      </c>
      <c r="M87">
        <f>SUMIFS(Operable!$M$3:$M$1247,Operable!$E$3:$E$1247,M$3,Operable!$P$3:$P$1247,$C87,Operable!$Q$3:$Q$1247,$B87)</f>
        <v>0</v>
      </c>
      <c r="N87">
        <f>SUMIFS(Operable!$M$3:$M$1247,Operable!$E$3:$E$1247,N$3,Operable!$P$3:$P$1247,$C87,Operable!$Q$3:$Q$1247,$B87)</f>
        <v>0</v>
      </c>
      <c r="O87">
        <f>SUM(D$4:D87)</f>
        <v>744.5</v>
      </c>
      <c r="P87">
        <f>SUM(E$4:E87)</f>
        <v>0</v>
      </c>
      <c r="Q87">
        <f>SUM(F$4:F87)</f>
        <v>7.2</v>
      </c>
      <c r="R87">
        <f>SUM(G$4:G87)</f>
        <v>7.5</v>
      </c>
      <c r="S87">
        <f>SUM(H$4:H87)</f>
        <v>0</v>
      </c>
      <c r="T87">
        <f>SUM(I$4:I87)</f>
        <v>283</v>
      </c>
      <c r="U87">
        <f>SUM(J$4:J87)</f>
        <v>0</v>
      </c>
      <c r="V87">
        <f>SUM(K$4:K87)</f>
        <v>0</v>
      </c>
      <c r="W87">
        <f>SUM(L$4:L87)</f>
        <v>0</v>
      </c>
      <c r="X87">
        <f>SUM(M$4:M87)</f>
        <v>0</v>
      </c>
      <c r="Y87">
        <f>SUM(N$4:N87)</f>
        <v>66</v>
      </c>
      <c r="Z87">
        <f t="shared" si="10"/>
        <v>7.5</v>
      </c>
      <c r="AA87">
        <f t="shared" si="10"/>
        <v>817.7</v>
      </c>
      <c r="AB87">
        <f t="shared" si="10"/>
        <v>0</v>
      </c>
      <c r="AC87">
        <f t="shared" si="10"/>
        <v>0</v>
      </c>
      <c r="AD87">
        <f t="shared" si="10"/>
        <v>283</v>
      </c>
    </row>
    <row r="88" spans="2:30" x14ac:dyDescent="0.25">
      <c r="B88">
        <f t="shared" si="8"/>
        <v>2008</v>
      </c>
      <c r="C88">
        <f t="shared" si="9"/>
        <v>1</v>
      </c>
      <c r="D88">
        <f>SUMIFS(Operable!$M$3:$M$1247,Operable!$E$3:$E$1247,D$3,Operable!$P$3:$P$1247,$C88,Operable!$Q$3:$Q$1247,$B88)</f>
        <v>0</v>
      </c>
      <c r="E88">
        <f>SUMIFS(Operable!$M$3:$M$1247,Operable!$E$3:$E$1247,E$3,Operable!$P$3:$P$1247,$C88,Operable!$Q$3:$Q$1247,$B88)</f>
        <v>0</v>
      </c>
      <c r="F88">
        <f>SUMIFS(Operable!$M$3:$M$1247,Operable!$E$3:$E$1247,F$3,Operable!$P$3:$P$1247,$C88,Operable!$Q$3:$Q$1247,$B88)</f>
        <v>0</v>
      </c>
      <c r="G88">
        <f>SUMIFS(Operable!$M$3:$M$1247,Operable!$E$3:$E$1247,G$3,Operable!$P$3:$P$1247,$C88,Operable!$Q$3:$Q$1247,$B88)</f>
        <v>0</v>
      </c>
      <c r="H88">
        <f>SUMIFS(Operable!$M$3:$M$1247,Operable!$E$3:$E$1247,H$3,Operable!$P$3:$P$1247,$C88,Operable!$Q$3:$Q$1247,$B88)</f>
        <v>0</v>
      </c>
      <c r="I88">
        <f>SUMIFS(Operable!$M$3:$M$1247,Operable!$E$3:$E$1247,I$3,Operable!$P$3:$P$1247,$C88,Operable!$Q$3:$Q$1247,$B88)</f>
        <v>0</v>
      </c>
      <c r="J88">
        <f>SUMIFS(Operable!$M$3:$M$1247,Operable!$E$3:$E$1247,J$3,Operable!$P$3:$P$1247,$C88,Operable!$Q$3:$Q$1247,$B88)</f>
        <v>0</v>
      </c>
      <c r="K88">
        <f>SUMIFS(Operable!$M$3:$M$1247,Operable!$E$3:$E$1247,K$3,Operable!$P$3:$P$1247,$C88,Operable!$Q$3:$Q$1247,$B88)</f>
        <v>0</v>
      </c>
      <c r="L88">
        <f>SUMIFS(Operable!$M$3:$M$1247,Operable!$E$3:$E$1247,L$3,Operable!$P$3:$P$1247,$C88,Operable!$Q$3:$Q$1247,$B88)</f>
        <v>0</v>
      </c>
      <c r="M88">
        <f>SUMIFS(Operable!$M$3:$M$1247,Operable!$E$3:$E$1247,M$3,Operable!$P$3:$P$1247,$C88,Operable!$Q$3:$Q$1247,$B88)</f>
        <v>0</v>
      </c>
      <c r="N88">
        <f>SUMIFS(Operable!$M$3:$M$1247,Operable!$E$3:$E$1247,N$3,Operable!$P$3:$P$1247,$C88,Operable!$Q$3:$Q$1247,$B88)</f>
        <v>0</v>
      </c>
      <c r="O88">
        <f>SUM(D$4:D88)</f>
        <v>744.5</v>
      </c>
      <c r="P88">
        <f>SUM(E$4:E88)</f>
        <v>0</v>
      </c>
      <c r="Q88">
        <f>SUM(F$4:F88)</f>
        <v>7.2</v>
      </c>
      <c r="R88">
        <f>SUM(G$4:G88)</f>
        <v>7.5</v>
      </c>
      <c r="S88">
        <f>SUM(H$4:H88)</f>
        <v>0</v>
      </c>
      <c r="T88">
        <f>SUM(I$4:I88)</f>
        <v>283</v>
      </c>
      <c r="U88">
        <f>SUM(J$4:J88)</f>
        <v>0</v>
      </c>
      <c r="V88">
        <f>SUM(K$4:K88)</f>
        <v>0</v>
      </c>
      <c r="W88">
        <f>SUM(L$4:L88)</f>
        <v>0</v>
      </c>
      <c r="X88">
        <f>SUM(M$4:M88)</f>
        <v>0</v>
      </c>
      <c r="Y88">
        <f>SUM(N$4:N88)</f>
        <v>66</v>
      </c>
      <c r="Z88">
        <f t="shared" si="10"/>
        <v>7.5</v>
      </c>
      <c r="AA88">
        <f t="shared" si="10"/>
        <v>817.7</v>
      </c>
      <c r="AB88">
        <f t="shared" si="10"/>
        <v>0</v>
      </c>
      <c r="AC88">
        <f t="shared" si="10"/>
        <v>0</v>
      </c>
      <c r="AD88">
        <f t="shared" si="10"/>
        <v>283</v>
      </c>
    </row>
    <row r="89" spans="2:30" x14ac:dyDescent="0.25">
      <c r="B89">
        <f t="shared" si="8"/>
        <v>2008</v>
      </c>
      <c r="C89">
        <f t="shared" si="9"/>
        <v>2</v>
      </c>
      <c r="D89">
        <f>SUMIFS(Operable!$M$3:$M$1247,Operable!$E$3:$E$1247,D$3,Operable!$P$3:$P$1247,$C89,Operable!$Q$3:$Q$1247,$B89)</f>
        <v>0</v>
      </c>
      <c r="E89">
        <f>SUMIFS(Operable!$M$3:$M$1247,Operable!$E$3:$E$1247,E$3,Operable!$P$3:$P$1247,$C89,Operable!$Q$3:$Q$1247,$B89)</f>
        <v>0</v>
      </c>
      <c r="F89">
        <f>SUMIFS(Operable!$M$3:$M$1247,Operable!$E$3:$E$1247,F$3,Operable!$P$3:$P$1247,$C89,Operable!$Q$3:$Q$1247,$B89)</f>
        <v>0</v>
      </c>
      <c r="G89">
        <f>SUMIFS(Operable!$M$3:$M$1247,Operable!$E$3:$E$1247,G$3,Operable!$P$3:$P$1247,$C89,Operable!$Q$3:$Q$1247,$B89)</f>
        <v>0</v>
      </c>
      <c r="H89">
        <f>SUMIFS(Operable!$M$3:$M$1247,Operable!$E$3:$E$1247,H$3,Operable!$P$3:$P$1247,$C89,Operable!$Q$3:$Q$1247,$B89)</f>
        <v>0</v>
      </c>
      <c r="I89">
        <f>SUMIFS(Operable!$M$3:$M$1247,Operable!$E$3:$E$1247,I$3,Operable!$P$3:$P$1247,$C89,Operable!$Q$3:$Q$1247,$B89)</f>
        <v>0</v>
      </c>
      <c r="J89">
        <f>SUMIFS(Operable!$M$3:$M$1247,Operable!$E$3:$E$1247,J$3,Operable!$P$3:$P$1247,$C89,Operable!$Q$3:$Q$1247,$B89)</f>
        <v>0</v>
      </c>
      <c r="K89">
        <f>SUMIFS(Operable!$M$3:$M$1247,Operable!$E$3:$E$1247,K$3,Operable!$P$3:$P$1247,$C89,Operable!$Q$3:$Q$1247,$B89)</f>
        <v>0</v>
      </c>
      <c r="L89">
        <f>SUMIFS(Operable!$M$3:$M$1247,Operable!$E$3:$E$1247,L$3,Operable!$P$3:$P$1247,$C89,Operable!$Q$3:$Q$1247,$B89)</f>
        <v>0</v>
      </c>
      <c r="M89">
        <f>SUMIFS(Operable!$M$3:$M$1247,Operable!$E$3:$E$1247,M$3,Operable!$P$3:$P$1247,$C89,Operable!$Q$3:$Q$1247,$B89)</f>
        <v>0</v>
      </c>
      <c r="N89">
        <f>SUMIFS(Operable!$M$3:$M$1247,Operable!$E$3:$E$1247,N$3,Operable!$P$3:$P$1247,$C89,Operable!$Q$3:$Q$1247,$B89)</f>
        <v>0</v>
      </c>
      <c r="O89">
        <f>SUM(D$4:D89)</f>
        <v>744.5</v>
      </c>
      <c r="P89">
        <f>SUM(E$4:E89)</f>
        <v>0</v>
      </c>
      <c r="Q89">
        <f>SUM(F$4:F89)</f>
        <v>7.2</v>
      </c>
      <c r="R89">
        <f>SUM(G$4:G89)</f>
        <v>7.5</v>
      </c>
      <c r="S89">
        <f>SUM(H$4:H89)</f>
        <v>0</v>
      </c>
      <c r="T89">
        <f>SUM(I$4:I89)</f>
        <v>283</v>
      </c>
      <c r="U89">
        <f>SUM(J$4:J89)</f>
        <v>0</v>
      </c>
      <c r="V89">
        <f>SUM(K$4:K89)</f>
        <v>0</v>
      </c>
      <c r="W89">
        <f>SUM(L$4:L89)</f>
        <v>0</v>
      </c>
      <c r="X89">
        <f>SUM(M$4:M89)</f>
        <v>0</v>
      </c>
      <c r="Y89">
        <f>SUM(N$4:N89)</f>
        <v>66</v>
      </c>
      <c r="Z89">
        <f t="shared" si="10"/>
        <v>7.5</v>
      </c>
      <c r="AA89">
        <f t="shared" si="10"/>
        <v>817.7</v>
      </c>
      <c r="AB89">
        <f t="shared" si="10"/>
        <v>0</v>
      </c>
      <c r="AC89">
        <f t="shared" si="10"/>
        <v>0</v>
      </c>
      <c r="AD89">
        <f t="shared" si="10"/>
        <v>283</v>
      </c>
    </row>
    <row r="90" spans="2:30" x14ac:dyDescent="0.25">
      <c r="B90">
        <f t="shared" si="8"/>
        <v>2008</v>
      </c>
      <c r="C90">
        <f t="shared" si="9"/>
        <v>3</v>
      </c>
      <c r="D90">
        <f>SUMIFS(Operable!$M$3:$M$1247,Operable!$E$3:$E$1247,D$3,Operable!$P$3:$P$1247,$C90,Operable!$Q$3:$Q$1247,$B90)</f>
        <v>0</v>
      </c>
      <c r="E90">
        <f>SUMIFS(Operable!$M$3:$M$1247,Operable!$E$3:$E$1247,E$3,Operable!$P$3:$P$1247,$C90,Operable!$Q$3:$Q$1247,$B90)</f>
        <v>0</v>
      </c>
      <c r="F90">
        <f>SUMIFS(Operable!$M$3:$M$1247,Operable!$E$3:$E$1247,F$3,Operable!$P$3:$P$1247,$C90,Operable!$Q$3:$Q$1247,$B90)</f>
        <v>0</v>
      </c>
      <c r="G90">
        <f>SUMIFS(Operable!$M$3:$M$1247,Operable!$E$3:$E$1247,G$3,Operable!$P$3:$P$1247,$C90,Operable!$Q$3:$Q$1247,$B90)</f>
        <v>0</v>
      </c>
      <c r="H90">
        <f>SUMIFS(Operable!$M$3:$M$1247,Operable!$E$3:$E$1247,H$3,Operable!$P$3:$P$1247,$C90,Operable!$Q$3:$Q$1247,$B90)</f>
        <v>0</v>
      </c>
      <c r="I90">
        <f>SUMIFS(Operable!$M$3:$M$1247,Operable!$E$3:$E$1247,I$3,Operable!$P$3:$P$1247,$C90,Operable!$Q$3:$Q$1247,$B90)</f>
        <v>0</v>
      </c>
      <c r="J90">
        <f>SUMIFS(Operable!$M$3:$M$1247,Operable!$E$3:$E$1247,J$3,Operable!$P$3:$P$1247,$C90,Operable!$Q$3:$Q$1247,$B90)</f>
        <v>0</v>
      </c>
      <c r="K90">
        <f>SUMIFS(Operable!$M$3:$M$1247,Operable!$E$3:$E$1247,K$3,Operable!$P$3:$P$1247,$C90,Operable!$Q$3:$Q$1247,$B90)</f>
        <v>0</v>
      </c>
      <c r="L90">
        <f>SUMIFS(Operable!$M$3:$M$1247,Operable!$E$3:$E$1247,L$3,Operable!$P$3:$P$1247,$C90,Operable!$Q$3:$Q$1247,$B90)</f>
        <v>0</v>
      </c>
      <c r="M90">
        <f>SUMIFS(Operable!$M$3:$M$1247,Operable!$E$3:$E$1247,M$3,Operable!$P$3:$P$1247,$C90,Operable!$Q$3:$Q$1247,$B90)</f>
        <v>0</v>
      </c>
      <c r="N90">
        <f>SUMIFS(Operable!$M$3:$M$1247,Operable!$E$3:$E$1247,N$3,Operable!$P$3:$P$1247,$C90,Operable!$Q$3:$Q$1247,$B90)</f>
        <v>164</v>
      </c>
      <c r="O90">
        <f>SUM(D$4:D90)</f>
        <v>744.5</v>
      </c>
      <c r="P90">
        <f>SUM(E$4:E90)</f>
        <v>0</v>
      </c>
      <c r="Q90">
        <f>SUM(F$4:F90)</f>
        <v>7.2</v>
      </c>
      <c r="R90">
        <f>SUM(G$4:G90)</f>
        <v>7.5</v>
      </c>
      <c r="S90">
        <f>SUM(H$4:H90)</f>
        <v>0</v>
      </c>
      <c r="T90">
        <f>SUM(I$4:I90)</f>
        <v>283</v>
      </c>
      <c r="U90">
        <f>SUM(J$4:J90)</f>
        <v>0</v>
      </c>
      <c r="V90">
        <f>SUM(K$4:K90)</f>
        <v>0</v>
      </c>
      <c r="W90">
        <f>SUM(L$4:L90)</f>
        <v>0</v>
      </c>
      <c r="X90">
        <f>SUM(M$4:M90)</f>
        <v>0</v>
      </c>
      <c r="Y90">
        <f>SUM(N$4:N90)</f>
        <v>230</v>
      </c>
      <c r="Z90">
        <f t="shared" si="10"/>
        <v>7.5</v>
      </c>
      <c r="AA90">
        <f t="shared" si="10"/>
        <v>981.7</v>
      </c>
      <c r="AB90">
        <f t="shared" si="10"/>
        <v>0</v>
      </c>
      <c r="AC90">
        <f t="shared" si="10"/>
        <v>0</v>
      </c>
      <c r="AD90">
        <f t="shared" si="10"/>
        <v>283</v>
      </c>
    </row>
    <row r="91" spans="2:30" x14ac:dyDescent="0.25">
      <c r="B91">
        <f t="shared" si="8"/>
        <v>2008</v>
      </c>
      <c r="C91">
        <f t="shared" si="9"/>
        <v>4</v>
      </c>
      <c r="D91">
        <f>SUMIFS(Operable!$M$3:$M$1247,Operable!$E$3:$E$1247,D$3,Operable!$P$3:$P$1247,$C91,Operable!$Q$3:$Q$1247,$B91)</f>
        <v>0</v>
      </c>
      <c r="E91">
        <f>SUMIFS(Operable!$M$3:$M$1247,Operable!$E$3:$E$1247,E$3,Operable!$P$3:$P$1247,$C91,Operable!$Q$3:$Q$1247,$B91)</f>
        <v>0</v>
      </c>
      <c r="F91">
        <f>SUMIFS(Operable!$M$3:$M$1247,Operable!$E$3:$E$1247,F$3,Operable!$P$3:$P$1247,$C91,Operable!$Q$3:$Q$1247,$B91)</f>
        <v>0</v>
      </c>
      <c r="G91">
        <f>SUMIFS(Operable!$M$3:$M$1247,Operable!$E$3:$E$1247,G$3,Operable!$P$3:$P$1247,$C91,Operable!$Q$3:$Q$1247,$B91)</f>
        <v>0</v>
      </c>
      <c r="H91">
        <f>SUMIFS(Operable!$M$3:$M$1247,Operable!$E$3:$E$1247,H$3,Operable!$P$3:$P$1247,$C91,Operable!$Q$3:$Q$1247,$B91)</f>
        <v>0</v>
      </c>
      <c r="I91">
        <f>SUMIFS(Operable!$M$3:$M$1247,Operable!$E$3:$E$1247,I$3,Operable!$P$3:$P$1247,$C91,Operable!$Q$3:$Q$1247,$B91)</f>
        <v>29.4</v>
      </c>
      <c r="J91">
        <f>SUMIFS(Operable!$M$3:$M$1247,Operable!$E$3:$E$1247,J$3,Operable!$P$3:$P$1247,$C91,Operable!$Q$3:$Q$1247,$B91)</f>
        <v>0</v>
      </c>
      <c r="K91">
        <f>SUMIFS(Operable!$M$3:$M$1247,Operable!$E$3:$E$1247,K$3,Operable!$P$3:$P$1247,$C91,Operable!$Q$3:$Q$1247,$B91)</f>
        <v>0</v>
      </c>
      <c r="L91">
        <f>SUMIFS(Operable!$M$3:$M$1247,Operable!$E$3:$E$1247,L$3,Operable!$P$3:$P$1247,$C91,Operable!$Q$3:$Q$1247,$B91)</f>
        <v>0</v>
      </c>
      <c r="M91">
        <f>SUMIFS(Operable!$M$3:$M$1247,Operable!$E$3:$E$1247,M$3,Operable!$P$3:$P$1247,$C91,Operable!$Q$3:$Q$1247,$B91)</f>
        <v>0</v>
      </c>
      <c r="N91">
        <f>SUMIFS(Operable!$M$3:$M$1247,Operable!$E$3:$E$1247,N$3,Operable!$P$3:$P$1247,$C91,Operable!$Q$3:$Q$1247,$B91)</f>
        <v>0</v>
      </c>
      <c r="O91">
        <f>SUM(D$4:D91)</f>
        <v>744.5</v>
      </c>
      <c r="P91">
        <f>SUM(E$4:E91)</f>
        <v>0</v>
      </c>
      <c r="Q91">
        <f>SUM(F$4:F91)</f>
        <v>7.2</v>
      </c>
      <c r="R91">
        <f>SUM(G$4:G91)</f>
        <v>7.5</v>
      </c>
      <c r="S91">
        <f>SUM(H$4:H91)</f>
        <v>0</v>
      </c>
      <c r="T91">
        <f>SUM(I$4:I91)</f>
        <v>312.39999999999998</v>
      </c>
      <c r="U91">
        <f>SUM(J$4:J91)</f>
        <v>0</v>
      </c>
      <c r="V91">
        <f>SUM(K$4:K91)</f>
        <v>0</v>
      </c>
      <c r="W91">
        <f>SUM(L$4:L91)</f>
        <v>0</v>
      </c>
      <c r="X91">
        <f>SUM(M$4:M91)</f>
        <v>0</v>
      </c>
      <c r="Y91">
        <f>SUM(N$4:N91)</f>
        <v>230</v>
      </c>
      <c r="Z91">
        <f t="shared" si="10"/>
        <v>7.5</v>
      </c>
      <c r="AA91">
        <f t="shared" si="10"/>
        <v>981.7</v>
      </c>
      <c r="AB91">
        <f t="shared" si="10"/>
        <v>0</v>
      </c>
      <c r="AC91">
        <f t="shared" si="10"/>
        <v>0</v>
      </c>
      <c r="AD91">
        <f t="shared" si="10"/>
        <v>312.39999999999998</v>
      </c>
    </row>
    <row r="92" spans="2:30" x14ac:dyDescent="0.25">
      <c r="B92">
        <f t="shared" si="8"/>
        <v>2008</v>
      </c>
      <c r="C92">
        <f t="shared" si="9"/>
        <v>5</v>
      </c>
      <c r="D92">
        <f>SUMIFS(Operable!$M$3:$M$1247,Operable!$E$3:$E$1247,D$3,Operable!$P$3:$P$1247,$C92,Operable!$Q$3:$Q$1247,$B92)</f>
        <v>0</v>
      </c>
      <c r="E92">
        <f>SUMIFS(Operable!$M$3:$M$1247,Operable!$E$3:$E$1247,E$3,Operable!$P$3:$P$1247,$C92,Operable!$Q$3:$Q$1247,$B92)</f>
        <v>0</v>
      </c>
      <c r="F92">
        <f>SUMIFS(Operable!$M$3:$M$1247,Operable!$E$3:$E$1247,F$3,Operable!$P$3:$P$1247,$C92,Operable!$Q$3:$Q$1247,$B92)</f>
        <v>0</v>
      </c>
      <c r="G92">
        <f>SUMIFS(Operable!$M$3:$M$1247,Operable!$E$3:$E$1247,G$3,Operable!$P$3:$P$1247,$C92,Operable!$Q$3:$Q$1247,$B92)</f>
        <v>0</v>
      </c>
      <c r="H92">
        <f>SUMIFS(Operable!$M$3:$M$1247,Operable!$E$3:$E$1247,H$3,Operable!$P$3:$P$1247,$C92,Operable!$Q$3:$Q$1247,$B92)</f>
        <v>0</v>
      </c>
      <c r="I92">
        <f>SUMIFS(Operable!$M$3:$M$1247,Operable!$E$3:$E$1247,I$3,Operable!$P$3:$P$1247,$C92,Operable!$Q$3:$Q$1247,$B92)</f>
        <v>0</v>
      </c>
      <c r="J92">
        <f>SUMIFS(Operable!$M$3:$M$1247,Operable!$E$3:$E$1247,J$3,Operable!$P$3:$P$1247,$C92,Operable!$Q$3:$Q$1247,$B92)</f>
        <v>0</v>
      </c>
      <c r="K92">
        <f>SUMIFS(Operable!$M$3:$M$1247,Operable!$E$3:$E$1247,K$3,Operable!$P$3:$P$1247,$C92,Operable!$Q$3:$Q$1247,$B92)</f>
        <v>0</v>
      </c>
      <c r="L92">
        <f>SUMIFS(Operable!$M$3:$M$1247,Operable!$E$3:$E$1247,L$3,Operable!$P$3:$P$1247,$C92,Operable!$Q$3:$Q$1247,$B92)</f>
        <v>130.5</v>
      </c>
      <c r="M92">
        <f>SUMIFS(Operable!$M$3:$M$1247,Operable!$E$3:$E$1247,M$3,Operable!$P$3:$P$1247,$C92,Operable!$Q$3:$Q$1247,$B92)</f>
        <v>0</v>
      </c>
      <c r="N92">
        <f>SUMIFS(Operable!$M$3:$M$1247,Operable!$E$3:$E$1247,N$3,Operable!$P$3:$P$1247,$C92,Operable!$Q$3:$Q$1247,$B92)</f>
        <v>0</v>
      </c>
      <c r="O92">
        <f>SUM(D$4:D92)</f>
        <v>744.5</v>
      </c>
      <c r="P92">
        <f>SUM(E$4:E92)</f>
        <v>0</v>
      </c>
      <c r="Q92">
        <f>SUM(F$4:F92)</f>
        <v>7.2</v>
      </c>
      <c r="R92">
        <f>SUM(G$4:G92)</f>
        <v>7.5</v>
      </c>
      <c r="S92">
        <f>SUM(H$4:H92)</f>
        <v>0</v>
      </c>
      <c r="T92">
        <f>SUM(I$4:I92)</f>
        <v>312.39999999999998</v>
      </c>
      <c r="U92">
        <f>SUM(J$4:J92)</f>
        <v>0</v>
      </c>
      <c r="V92">
        <f>SUM(K$4:K92)</f>
        <v>0</v>
      </c>
      <c r="W92">
        <f>SUM(L$4:L92)</f>
        <v>130.5</v>
      </c>
      <c r="X92">
        <f>SUM(M$4:M92)</f>
        <v>0</v>
      </c>
      <c r="Y92">
        <f>SUM(N$4:N92)</f>
        <v>230</v>
      </c>
      <c r="Z92">
        <f t="shared" si="10"/>
        <v>7.5</v>
      </c>
      <c r="AA92">
        <f t="shared" si="10"/>
        <v>1112.2</v>
      </c>
      <c r="AB92">
        <f t="shared" si="10"/>
        <v>0</v>
      </c>
      <c r="AC92">
        <f t="shared" si="10"/>
        <v>0</v>
      </c>
      <c r="AD92">
        <f t="shared" si="10"/>
        <v>312.39999999999998</v>
      </c>
    </row>
    <row r="93" spans="2:30" x14ac:dyDescent="0.25">
      <c r="B93">
        <f t="shared" si="8"/>
        <v>2008</v>
      </c>
      <c r="C93">
        <f t="shared" si="9"/>
        <v>6</v>
      </c>
      <c r="D93">
        <f>SUMIFS(Operable!$M$3:$M$1247,Operable!$E$3:$E$1247,D$3,Operable!$P$3:$P$1247,$C93,Operable!$Q$3:$Q$1247,$B93)</f>
        <v>0</v>
      </c>
      <c r="E93">
        <f>SUMIFS(Operable!$M$3:$M$1247,Operable!$E$3:$E$1247,E$3,Operable!$P$3:$P$1247,$C93,Operable!$Q$3:$Q$1247,$B93)</f>
        <v>0</v>
      </c>
      <c r="F93">
        <f>SUMIFS(Operable!$M$3:$M$1247,Operable!$E$3:$E$1247,F$3,Operable!$P$3:$P$1247,$C93,Operable!$Q$3:$Q$1247,$B93)</f>
        <v>0</v>
      </c>
      <c r="G93">
        <f>SUMIFS(Operable!$M$3:$M$1247,Operable!$E$3:$E$1247,G$3,Operable!$P$3:$P$1247,$C93,Operable!$Q$3:$Q$1247,$B93)</f>
        <v>0</v>
      </c>
      <c r="H93">
        <f>SUMIFS(Operable!$M$3:$M$1247,Operable!$E$3:$E$1247,H$3,Operable!$P$3:$P$1247,$C93,Operable!$Q$3:$Q$1247,$B93)</f>
        <v>0</v>
      </c>
      <c r="I93">
        <f>SUMIFS(Operable!$M$3:$M$1247,Operable!$E$3:$E$1247,I$3,Operable!$P$3:$P$1247,$C93,Operable!$Q$3:$Q$1247,$B93)</f>
        <v>0</v>
      </c>
      <c r="J93">
        <f>SUMIFS(Operable!$M$3:$M$1247,Operable!$E$3:$E$1247,J$3,Operable!$P$3:$P$1247,$C93,Operable!$Q$3:$Q$1247,$B93)</f>
        <v>0</v>
      </c>
      <c r="K93">
        <f>SUMIFS(Operable!$M$3:$M$1247,Operable!$E$3:$E$1247,K$3,Operable!$P$3:$P$1247,$C93,Operable!$Q$3:$Q$1247,$B93)</f>
        <v>0</v>
      </c>
      <c r="L93">
        <f>SUMIFS(Operable!$M$3:$M$1247,Operable!$E$3:$E$1247,L$3,Operable!$P$3:$P$1247,$C93,Operable!$Q$3:$Q$1247,$B93)</f>
        <v>0</v>
      </c>
      <c r="M93">
        <f>SUMIFS(Operable!$M$3:$M$1247,Operable!$E$3:$E$1247,M$3,Operable!$P$3:$P$1247,$C93,Operable!$Q$3:$Q$1247,$B93)</f>
        <v>0</v>
      </c>
      <c r="N93">
        <f>SUMIFS(Operable!$M$3:$M$1247,Operable!$E$3:$E$1247,N$3,Operable!$P$3:$P$1247,$C93,Operable!$Q$3:$Q$1247,$B93)</f>
        <v>0</v>
      </c>
      <c r="O93">
        <f>SUM(D$4:D93)</f>
        <v>744.5</v>
      </c>
      <c r="P93">
        <f>SUM(E$4:E93)</f>
        <v>0</v>
      </c>
      <c r="Q93">
        <f>SUM(F$4:F93)</f>
        <v>7.2</v>
      </c>
      <c r="R93">
        <f>SUM(G$4:G93)</f>
        <v>7.5</v>
      </c>
      <c r="S93">
        <f>SUM(H$4:H93)</f>
        <v>0</v>
      </c>
      <c r="T93">
        <f>SUM(I$4:I93)</f>
        <v>312.39999999999998</v>
      </c>
      <c r="U93">
        <f>SUM(J$4:J93)</f>
        <v>0</v>
      </c>
      <c r="V93">
        <f>SUM(K$4:K93)</f>
        <v>0</v>
      </c>
      <c r="W93">
        <f>SUM(L$4:L93)</f>
        <v>130.5</v>
      </c>
      <c r="X93">
        <f>SUM(M$4:M93)</f>
        <v>0</v>
      </c>
      <c r="Y93">
        <f>SUM(N$4:N93)</f>
        <v>230</v>
      </c>
      <c r="Z93">
        <f t="shared" si="10"/>
        <v>7.5</v>
      </c>
      <c r="AA93">
        <f t="shared" si="10"/>
        <v>1112.2</v>
      </c>
      <c r="AB93">
        <f t="shared" si="10"/>
        <v>0</v>
      </c>
      <c r="AC93">
        <f t="shared" si="10"/>
        <v>0</v>
      </c>
      <c r="AD93">
        <f t="shared" si="10"/>
        <v>312.39999999999998</v>
      </c>
    </row>
    <row r="94" spans="2:30" x14ac:dyDescent="0.25">
      <c r="B94">
        <f t="shared" si="8"/>
        <v>2008</v>
      </c>
      <c r="C94">
        <f t="shared" si="9"/>
        <v>7</v>
      </c>
      <c r="D94">
        <f>SUMIFS(Operable!$M$3:$M$1247,Operable!$E$3:$E$1247,D$3,Operable!$P$3:$P$1247,$C94,Operable!$Q$3:$Q$1247,$B94)</f>
        <v>0</v>
      </c>
      <c r="E94">
        <f>SUMIFS(Operable!$M$3:$M$1247,Operable!$E$3:$E$1247,E$3,Operable!$P$3:$P$1247,$C94,Operable!$Q$3:$Q$1247,$B94)</f>
        <v>0</v>
      </c>
      <c r="F94">
        <f>SUMIFS(Operable!$M$3:$M$1247,Operable!$E$3:$E$1247,F$3,Operable!$P$3:$P$1247,$C94,Operable!$Q$3:$Q$1247,$B94)</f>
        <v>0</v>
      </c>
      <c r="G94">
        <f>SUMIFS(Operable!$M$3:$M$1247,Operable!$E$3:$E$1247,G$3,Operable!$P$3:$P$1247,$C94,Operable!$Q$3:$Q$1247,$B94)</f>
        <v>0</v>
      </c>
      <c r="H94">
        <f>SUMIFS(Operable!$M$3:$M$1247,Operable!$E$3:$E$1247,H$3,Operable!$P$3:$P$1247,$C94,Operable!$Q$3:$Q$1247,$B94)</f>
        <v>0</v>
      </c>
      <c r="I94">
        <f>SUMIFS(Operable!$M$3:$M$1247,Operable!$E$3:$E$1247,I$3,Operable!$P$3:$P$1247,$C94,Operable!$Q$3:$Q$1247,$B94)</f>
        <v>0</v>
      </c>
      <c r="J94">
        <f>SUMIFS(Operable!$M$3:$M$1247,Operable!$E$3:$E$1247,J$3,Operable!$P$3:$P$1247,$C94,Operable!$Q$3:$Q$1247,$B94)</f>
        <v>0</v>
      </c>
      <c r="K94">
        <f>SUMIFS(Operable!$M$3:$M$1247,Operable!$E$3:$E$1247,K$3,Operable!$P$3:$P$1247,$C94,Operable!$Q$3:$Q$1247,$B94)</f>
        <v>0</v>
      </c>
      <c r="L94">
        <f>SUMIFS(Operable!$M$3:$M$1247,Operable!$E$3:$E$1247,L$3,Operable!$P$3:$P$1247,$C94,Operable!$Q$3:$Q$1247,$B94)</f>
        <v>0</v>
      </c>
      <c r="M94">
        <f>SUMIFS(Operable!$M$3:$M$1247,Operable!$E$3:$E$1247,M$3,Operable!$P$3:$P$1247,$C94,Operable!$Q$3:$Q$1247,$B94)</f>
        <v>0</v>
      </c>
      <c r="N94">
        <f>SUMIFS(Operable!$M$3:$M$1247,Operable!$E$3:$E$1247,N$3,Operable!$P$3:$P$1247,$C94,Operable!$Q$3:$Q$1247,$B94)</f>
        <v>0</v>
      </c>
      <c r="O94">
        <f>SUM(D$4:D94)</f>
        <v>744.5</v>
      </c>
      <c r="P94">
        <f>SUM(E$4:E94)</f>
        <v>0</v>
      </c>
      <c r="Q94">
        <f>SUM(F$4:F94)</f>
        <v>7.2</v>
      </c>
      <c r="R94">
        <f>SUM(G$4:G94)</f>
        <v>7.5</v>
      </c>
      <c r="S94">
        <f>SUM(H$4:H94)</f>
        <v>0</v>
      </c>
      <c r="T94">
        <f>SUM(I$4:I94)</f>
        <v>312.39999999999998</v>
      </c>
      <c r="U94">
        <f>SUM(J$4:J94)</f>
        <v>0</v>
      </c>
      <c r="V94">
        <f>SUM(K$4:K94)</f>
        <v>0</v>
      </c>
      <c r="W94">
        <f>SUM(L$4:L94)</f>
        <v>130.5</v>
      </c>
      <c r="X94">
        <f>SUM(M$4:M94)</f>
        <v>0</v>
      </c>
      <c r="Y94">
        <f>SUM(N$4:N94)</f>
        <v>230</v>
      </c>
      <c r="Z94">
        <f t="shared" si="10"/>
        <v>7.5</v>
      </c>
      <c r="AA94">
        <f t="shared" si="10"/>
        <v>1112.2</v>
      </c>
      <c r="AB94">
        <f t="shared" si="10"/>
        <v>0</v>
      </c>
      <c r="AC94">
        <f t="shared" si="10"/>
        <v>0</v>
      </c>
      <c r="AD94">
        <f t="shared" si="10"/>
        <v>312.39999999999998</v>
      </c>
    </row>
    <row r="95" spans="2:30" x14ac:dyDescent="0.25">
      <c r="B95">
        <f t="shared" si="8"/>
        <v>2008</v>
      </c>
      <c r="C95">
        <f t="shared" si="9"/>
        <v>8</v>
      </c>
      <c r="D95">
        <f>SUMIFS(Operable!$M$3:$M$1247,Operable!$E$3:$E$1247,D$3,Operable!$P$3:$P$1247,$C95,Operable!$Q$3:$Q$1247,$B95)</f>
        <v>72</v>
      </c>
      <c r="E95">
        <f>SUMIFS(Operable!$M$3:$M$1247,Operable!$E$3:$E$1247,E$3,Operable!$P$3:$P$1247,$C95,Operable!$Q$3:$Q$1247,$B95)</f>
        <v>0</v>
      </c>
      <c r="F95">
        <f>SUMIFS(Operable!$M$3:$M$1247,Operable!$E$3:$E$1247,F$3,Operable!$P$3:$P$1247,$C95,Operable!$Q$3:$Q$1247,$B95)</f>
        <v>0</v>
      </c>
      <c r="G95">
        <f>SUMIFS(Operable!$M$3:$M$1247,Operable!$E$3:$E$1247,G$3,Operable!$P$3:$P$1247,$C95,Operable!$Q$3:$Q$1247,$B95)</f>
        <v>0</v>
      </c>
      <c r="H95">
        <f>SUMIFS(Operable!$M$3:$M$1247,Operable!$E$3:$E$1247,H$3,Operable!$P$3:$P$1247,$C95,Operable!$Q$3:$Q$1247,$B95)</f>
        <v>0</v>
      </c>
      <c r="I95">
        <f>SUMIFS(Operable!$M$3:$M$1247,Operable!$E$3:$E$1247,I$3,Operable!$P$3:$P$1247,$C95,Operable!$Q$3:$Q$1247,$B95)</f>
        <v>0</v>
      </c>
      <c r="J95">
        <f>SUMIFS(Operable!$M$3:$M$1247,Operable!$E$3:$E$1247,J$3,Operable!$P$3:$P$1247,$C95,Operable!$Q$3:$Q$1247,$B95)</f>
        <v>0</v>
      </c>
      <c r="K95">
        <f>SUMIFS(Operable!$M$3:$M$1247,Operable!$E$3:$E$1247,K$3,Operable!$P$3:$P$1247,$C95,Operable!$Q$3:$Q$1247,$B95)</f>
        <v>0</v>
      </c>
      <c r="L95">
        <f>SUMIFS(Operable!$M$3:$M$1247,Operable!$E$3:$E$1247,L$3,Operable!$P$3:$P$1247,$C95,Operable!$Q$3:$Q$1247,$B95)</f>
        <v>0</v>
      </c>
      <c r="M95">
        <f>SUMIFS(Operable!$M$3:$M$1247,Operable!$E$3:$E$1247,M$3,Operable!$P$3:$P$1247,$C95,Operable!$Q$3:$Q$1247,$B95)</f>
        <v>0</v>
      </c>
      <c r="N95">
        <f>SUMIFS(Operable!$M$3:$M$1247,Operable!$E$3:$E$1247,N$3,Operable!$P$3:$P$1247,$C95,Operable!$Q$3:$Q$1247,$B95)</f>
        <v>0</v>
      </c>
      <c r="O95">
        <f>SUM(D$4:D95)</f>
        <v>816.5</v>
      </c>
      <c r="P95">
        <f>SUM(E$4:E95)</f>
        <v>0</v>
      </c>
      <c r="Q95">
        <f>SUM(F$4:F95)</f>
        <v>7.2</v>
      </c>
      <c r="R95">
        <f>SUM(G$4:G95)</f>
        <v>7.5</v>
      </c>
      <c r="S95">
        <f>SUM(H$4:H95)</f>
        <v>0</v>
      </c>
      <c r="T95">
        <f>SUM(I$4:I95)</f>
        <v>312.39999999999998</v>
      </c>
      <c r="U95">
        <f>SUM(J$4:J95)</f>
        <v>0</v>
      </c>
      <c r="V95">
        <f>SUM(K$4:K95)</f>
        <v>0</v>
      </c>
      <c r="W95">
        <f>SUM(L$4:L95)</f>
        <v>130.5</v>
      </c>
      <c r="X95">
        <f>SUM(M$4:M95)</f>
        <v>0</v>
      </c>
      <c r="Y95">
        <f>SUM(N$4:N95)</f>
        <v>230</v>
      </c>
      <c r="Z95">
        <f t="shared" si="10"/>
        <v>7.5</v>
      </c>
      <c r="AA95">
        <f t="shared" si="10"/>
        <v>1184.2</v>
      </c>
      <c r="AB95">
        <f t="shared" si="10"/>
        <v>0</v>
      </c>
      <c r="AC95">
        <f t="shared" si="10"/>
        <v>0</v>
      </c>
      <c r="AD95">
        <f t="shared" si="10"/>
        <v>312.39999999999998</v>
      </c>
    </row>
    <row r="96" spans="2:30" x14ac:dyDescent="0.25">
      <c r="B96">
        <f t="shared" si="8"/>
        <v>2008</v>
      </c>
      <c r="C96">
        <f t="shared" si="9"/>
        <v>9</v>
      </c>
      <c r="D96">
        <f>SUMIFS(Operable!$M$3:$M$1247,Operable!$E$3:$E$1247,D$3,Operable!$P$3:$P$1247,$C96,Operable!$Q$3:$Q$1247,$B96)</f>
        <v>0</v>
      </c>
      <c r="E96">
        <f>SUMIFS(Operable!$M$3:$M$1247,Operable!$E$3:$E$1247,E$3,Operable!$P$3:$P$1247,$C96,Operable!$Q$3:$Q$1247,$B96)</f>
        <v>0</v>
      </c>
      <c r="F96">
        <f>SUMIFS(Operable!$M$3:$M$1247,Operable!$E$3:$E$1247,F$3,Operable!$P$3:$P$1247,$C96,Operable!$Q$3:$Q$1247,$B96)</f>
        <v>0</v>
      </c>
      <c r="G96">
        <f>SUMIFS(Operable!$M$3:$M$1247,Operable!$E$3:$E$1247,G$3,Operable!$P$3:$P$1247,$C96,Operable!$Q$3:$Q$1247,$B96)</f>
        <v>0</v>
      </c>
      <c r="H96">
        <f>SUMIFS(Operable!$M$3:$M$1247,Operable!$E$3:$E$1247,H$3,Operable!$P$3:$P$1247,$C96,Operable!$Q$3:$Q$1247,$B96)</f>
        <v>0</v>
      </c>
      <c r="I96">
        <f>SUMIFS(Operable!$M$3:$M$1247,Operable!$E$3:$E$1247,I$3,Operable!$P$3:$P$1247,$C96,Operable!$Q$3:$Q$1247,$B96)</f>
        <v>0</v>
      </c>
      <c r="J96">
        <f>SUMIFS(Operable!$M$3:$M$1247,Operable!$E$3:$E$1247,J$3,Operable!$P$3:$P$1247,$C96,Operable!$Q$3:$Q$1247,$B96)</f>
        <v>0</v>
      </c>
      <c r="K96">
        <f>SUMIFS(Operable!$M$3:$M$1247,Operable!$E$3:$E$1247,K$3,Operable!$P$3:$P$1247,$C96,Operable!$Q$3:$Q$1247,$B96)</f>
        <v>0</v>
      </c>
      <c r="L96">
        <f>SUMIFS(Operable!$M$3:$M$1247,Operable!$E$3:$E$1247,L$3,Operable!$P$3:$P$1247,$C96,Operable!$Q$3:$Q$1247,$B96)</f>
        <v>0</v>
      </c>
      <c r="M96">
        <f>SUMIFS(Operable!$M$3:$M$1247,Operable!$E$3:$E$1247,M$3,Operable!$P$3:$P$1247,$C96,Operable!$Q$3:$Q$1247,$B96)</f>
        <v>0</v>
      </c>
      <c r="N96">
        <f>SUMIFS(Operable!$M$3:$M$1247,Operable!$E$3:$E$1247,N$3,Operable!$P$3:$P$1247,$C96,Operable!$Q$3:$Q$1247,$B96)</f>
        <v>0</v>
      </c>
      <c r="O96">
        <f>SUM(D$4:D96)</f>
        <v>816.5</v>
      </c>
      <c r="P96">
        <f>SUM(E$4:E96)</f>
        <v>0</v>
      </c>
      <c r="Q96">
        <f>SUM(F$4:F96)</f>
        <v>7.2</v>
      </c>
      <c r="R96">
        <f>SUM(G$4:G96)</f>
        <v>7.5</v>
      </c>
      <c r="S96">
        <f>SUM(H$4:H96)</f>
        <v>0</v>
      </c>
      <c r="T96">
        <f>SUM(I$4:I96)</f>
        <v>312.39999999999998</v>
      </c>
      <c r="U96">
        <f>SUM(J$4:J96)</f>
        <v>0</v>
      </c>
      <c r="V96">
        <f>SUM(K$4:K96)</f>
        <v>0</v>
      </c>
      <c r="W96">
        <f>SUM(L$4:L96)</f>
        <v>130.5</v>
      </c>
      <c r="X96">
        <f>SUM(M$4:M96)</f>
        <v>0</v>
      </c>
      <c r="Y96">
        <f>SUM(N$4:N96)</f>
        <v>230</v>
      </c>
      <c r="Z96">
        <f t="shared" si="10"/>
        <v>7.5</v>
      </c>
      <c r="AA96">
        <f t="shared" si="10"/>
        <v>1184.2</v>
      </c>
      <c r="AB96">
        <f t="shared" si="10"/>
        <v>0</v>
      </c>
      <c r="AC96">
        <f t="shared" si="10"/>
        <v>0</v>
      </c>
      <c r="AD96">
        <f t="shared" si="10"/>
        <v>312.39999999999998</v>
      </c>
    </row>
    <row r="97" spans="2:30" x14ac:dyDescent="0.25">
      <c r="B97">
        <f t="shared" si="8"/>
        <v>2008</v>
      </c>
      <c r="C97">
        <f t="shared" si="9"/>
        <v>10</v>
      </c>
      <c r="D97">
        <f>SUMIFS(Operable!$M$3:$M$1247,Operable!$E$3:$E$1247,D$3,Operable!$P$3:$P$1247,$C97,Operable!$Q$3:$Q$1247,$B97)</f>
        <v>99</v>
      </c>
      <c r="E97">
        <f>SUMIFS(Operable!$M$3:$M$1247,Operable!$E$3:$E$1247,E$3,Operable!$P$3:$P$1247,$C97,Operable!$Q$3:$Q$1247,$B97)</f>
        <v>0</v>
      </c>
      <c r="F97">
        <f>SUMIFS(Operable!$M$3:$M$1247,Operable!$E$3:$E$1247,F$3,Operable!$P$3:$P$1247,$C97,Operable!$Q$3:$Q$1247,$B97)</f>
        <v>0</v>
      </c>
      <c r="G97">
        <f>SUMIFS(Operable!$M$3:$M$1247,Operable!$E$3:$E$1247,G$3,Operable!$P$3:$P$1247,$C97,Operable!$Q$3:$Q$1247,$B97)</f>
        <v>0</v>
      </c>
      <c r="H97">
        <f>SUMIFS(Operable!$M$3:$M$1247,Operable!$E$3:$E$1247,H$3,Operable!$P$3:$P$1247,$C97,Operable!$Q$3:$Q$1247,$B97)</f>
        <v>0</v>
      </c>
      <c r="I97">
        <f>SUMIFS(Operable!$M$3:$M$1247,Operable!$E$3:$E$1247,I$3,Operable!$P$3:$P$1247,$C97,Operable!$Q$3:$Q$1247,$B97)</f>
        <v>37.799999999999997</v>
      </c>
      <c r="J97">
        <f>SUMIFS(Operable!$M$3:$M$1247,Operable!$E$3:$E$1247,J$3,Operable!$P$3:$P$1247,$C97,Operable!$Q$3:$Q$1247,$B97)</f>
        <v>0</v>
      </c>
      <c r="K97">
        <f>SUMIFS(Operable!$M$3:$M$1247,Operable!$E$3:$E$1247,K$3,Operable!$P$3:$P$1247,$C97,Operable!$Q$3:$Q$1247,$B97)</f>
        <v>0</v>
      </c>
      <c r="L97">
        <f>SUMIFS(Operable!$M$3:$M$1247,Operable!$E$3:$E$1247,L$3,Operable!$P$3:$P$1247,$C97,Operable!$Q$3:$Q$1247,$B97)</f>
        <v>0</v>
      </c>
      <c r="M97">
        <f>SUMIFS(Operable!$M$3:$M$1247,Operable!$E$3:$E$1247,M$3,Operable!$P$3:$P$1247,$C97,Operable!$Q$3:$Q$1247,$B97)</f>
        <v>0</v>
      </c>
      <c r="N97">
        <f>SUMIFS(Operable!$M$3:$M$1247,Operable!$E$3:$E$1247,N$3,Operable!$P$3:$P$1247,$C97,Operable!$Q$3:$Q$1247,$B97)</f>
        <v>0</v>
      </c>
      <c r="O97">
        <f>SUM(D$4:D97)</f>
        <v>915.5</v>
      </c>
      <c r="P97">
        <f>SUM(E$4:E97)</f>
        <v>0</v>
      </c>
      <c r="Q97">
        <f>SUM(F$4:F97)</f>
        <v>7.2</v>
      </c>
      <c r="R97">
        <f>SUM(G$4:G97)</f>
        <v>7.5</v>
      </c>
      <c r="S97">
        <f>SUM(H$4:H97)</f>
        <v>0</v>
      </c>
      <c r="T97">
        <f>SUM(I$4:I97)</f>
        <v>350.2</v>
      </c>
      <c r="U97">
        <f>SUM(J$4:J97)</f>
        <v>0</v>
      </c>
      <c r="V97">
        <f>SUM(K$4:K97)</f>
        <v>0</v>
      </c>
      <c r="W97">
        <f>SUM(L$4:L97)</f>
        <v>130.5</v>
      </c>
      <c r="X97">
        <f>SUM(M$4:M97)</f>
        <v>0</v>
      </c>
      <c r="Y97">
        <f>SUM(N$4:N97)</f>
        <v>230</v>
      </c>
      <c r="Z97">
        <f t="shared" si="10"/>
        <v>7.5</v>
      </c>
      <c r="AA97">
        <f t="shared" si="10"/>
        <v>1283.2</v>
      </c>
      <c r="AB97">
        <f t="shared" si="10"/>
        <v>0</v>
      </c>
      <c r="AC97">
        <f t="shared" si="10"/>
        <v>0</v>
      </c>
      <c r="AD97">
        <f t="shared" si="10"/>
        <v>350.2</v>
      </c>
    </row>
    <row r="98" spans="2:30" x14ac:dyDescent="0.25">
      <c r="B98">
        <f t="shared" si="8"/>
        <v>2008</v>
      </c>
      <c r="C98">
        <f t="shared" si="9"/>
        <v>11</v>
      </c>
      <c r="D98">
        <f>SUMIFS(Operable!$M$3:$M$1247,Operable!$E$3:$E$1247,D$3,Operable!$P$3:$P$1247,$C98,Operable!$Q$3:$Q$1247,$B98)</f>
        <v>0</v>
      </c>
      <c r="E98">
        <f>SUMIFS(Operable!$M$3:$M$1247,Operable!$E$3:$E$1247,E$3,Operable!$P$3:$P$1247,$C98,Operable!$Q$3:$Q$1247,$B98)</f>
        <v>0</v>
      </c>
      <c r="F98">
        <f>SUMIFS(Operable!$M$3:$M$1247,Operable!$E$3:$E$1247,F$3,Operable!$P$3:$P$1247,$C98,Operable!$Q$3:$Q$1247,$B98)</f>
        <v>0</v>
      </c>
      <c r="G98">
        <f>SUMIFS(Operable!$M$3:$M$1247,Operable!$E$3:$E$1247,G$3,Operable!$P$3:$P$1247,$C98,Operable!$Q$3:$Q$1247,$B98)</f>
        <v>0</v>
      </c>
      <c r="H98">
        <f>SUMIFS(Operable!$M$3:$M$1247,Operable!$E$3:$E$1247,H$3,Operable!$P$3:$P$1247,$C98,Operable!$Q$3:$Q$1247,$B98)</f>
        <v>0</v>
      </c>
      <c r="I98">
        <f>SUMIFS(Operable!$M$3:$M$1247,Operable!$E$3:$E$1247,I$3,Operable!$P$3:$P$1247,$C98,Operable!$Q$3:$Q$1247,$B98)</f>
        <v>0</v>
      </c>
      <c r="J98">
        <f>SUMIFS(Operable!$M$3:$M$1247,Operable!$E$3:$E$1247,J$3,Operable!$P$3:$P$1247,$C98,Operable!$Q$3:$Q$1247,$B98)</f>
        <v>0</v>
      </c>
      <c r="K98">
        <f>SUMIFS(Operable!$M$3:$M$1247,Operable!$E$3:$E$1247,K$3,Operable!$P$3:$P$1247,$C98,Operable!$Q$3:$Q$1247,$B98)</f>
        <v>0</v>
      </c>
      <c r="L98">
        <f>SUMIFS(Operable!$M$3:$M$1247,Operable!$E$3:$E$1247,L$3,Operable!$P$3:$P$1247,$C98,Operable!$Q$3:$Q$1247,$B98)</f>
        <v>0</v>
      </c>
      <c r="M98">
        <f>SUMIFS(Operable!$M$3:$M$1247,Operable!$E$3:$E$1247,M$3,Operable!$P$3:$P$1247,$C98,Operable!$Q$3:$Q$1247,$B98)</f>
        <v>0</v>
      </c>
      <c r="N98">
        <f>SUMIFS(Operable!$M$3:$M$1247,Operable!$E$3:$E$1247,N$3,Operable!$P$3:$P$1247,$C98,Operable!$Q$3:$Q$1247,$B98)</f>
        <v>0</v>
      </c>
      <c r="O98">
        <f>SUM(D$4:D98)</f>
        <v>915.5</v>
      </c>
      <c r="P98">
        <f>SUM(E$4:E98)</f>
        <v>0</v>
      </c>
      <c r="Q98">
        <f>SUM(F$4:F98)</f>
        <v>7.2</v>
      </c>
      <c r="R98">
        <f>SUM(G$4:G98)</f>
        <v>7.5</v>
      </c>
      <c r="S98">
        <f>SUM(H$4:H98)</f>
        <v>0</v>
      </c>
      <c r="T98">
        <f>SUM(I$4:I98)</f>
        <v>350.2</v>
      </c>
      <c r="U98">
        <f>SUM(J$4:J98)</f>
        <v>0</v>
      </c>
      <c r="V98">
        <f>SUM(K$4:K98)</f>
        <v>0</v>
      </c>
      <c r="W98">
        <f>SUM(L$4:L98)</f>
        <v>130.5</v>
      </c>
      <c r="X98">
        <f>SUM(M$4:M98)</f>
        <v>0</v>
      </c>
      <c r="Y98">
        <f>SUM(N$4:N98)</f>
        <v>230</v>
      </c>
      <c r="Z98">
        <f t="shared" si="10"/>
        <v>7.5</v>
      </c>
      <c r="AA98">
        <f t="shared" si="10"/>
        <v>1283.2</v>
      </c>
      <c r="AB98">
        <f t="shared" si="10"/>
        <v>0</v>
      </c>
      <c r="AC98">
        <f t="shared" si="10"/>
        <v>0</v>
      </c>
      <c r="AD98">
        <f t="shared" si="10"/>
        <v>350.2</v>
      </c>
    </row>
    <row r="99" spans="2:30" x14ac:dyDescent="0.25">
      <c r="B99">
        <f t="shared" si="8"/>
        <v>2008</v>
      </c>
      <c r="C99">
        <f t="shared" si="9"/>
        <v>12</v>
      </c>
      <c r="D99">
        <f>SUMIFS(Operable!$M$3:$M$1247,Operable!$E$3:$E$1247,D$3,Operable!$P$3:$P$1247,$C99,Operable!$Q$3:$Q$1247,$B99)</f>
        <v>0</v>
      </c>
      <c r="E99">
        <f>SUMIFS(Operable!$M$3:$M$1247,Operable!$E$3:$E$1247,E$3,Operable!$P$3:$P$1247,$C99,Operable!$Q$3:$Q$1247,$B99)</f>
        <v>0</v>
      </c>
      <c r="F99">
        <f>SUMIFS(Operable!$M$3:$M$1247,Operable!$E$3:$E$1247,F$3,Operable!$P$3:$P$1247,$C99,Operable!$Q$3:$Q$1247,$B99)</f>
        <v>0</v>
      </c>
      <c r="G99">
        <f>SUMIFS(Operable!$M$3:$M$1247,Operable!$E$3:$E$1247,G$3,Operable!$P$3:$P$1247,$C99,Operable!$Q$3:$Q$1247,$B99)</f>
        <v>0</v>
      </c>
      <c r="H99">
        <f>SUMIFS(Operable!$M$3:$M$1247,Operable!$E$3:$E$1247,H$3,Operable!$P$3:$P$1247,$C99,Operable!$Q$3:$Q$1247,$B99)</f>
        <v>0</v>
      </c>
      <c r="I99">
        <f>SUMIFS(Operable!$M$3:$M$1247,Operable!$E$3:$E$1247,I$3,Operable!$P$3:$P$1247,$C99,Operable!$Q$3:$Q$1247,$B99)</f>
        <v>0</v>
      </c>
      <c r="J99">
        <f>SUMIFS(Operable!$M$3:$M$1247,Operable!$E$3:$E$1247,J$3,Operable!$P$3:$P$1247,$C99,Operable!$Q$3:$Q$1247,$B99)</f>
        <v>0</v>
      </c>
      <c r="K99">
        <f>SUMIFS(Operable!$M$3:$M$1247,Operable!$E$3:$E$1247,K$3,Operable!$P$3:$P$1247,$C99,Operable!$Q$3:$Q$1247,$B99)</f>
        <v>0</v>
      </c>
      <c r="L99">
        <f>SUMIFS(Operable!$M$3:$M$1247,Operable!$E$3:$E$1247,L$3,Operable!$P$3:$P$1247,$C99,Operable!$Q$3:$Q$1247,$B99)</f>
        <v>0</v>
      </c>
      <c r="M99">
        <f>SUMIFS(Operable!$M$3:$M$1247,Operable!$E$3:$E$1247,M$3,Operable!$P$3:$P$1247,$C99,Operable!$Q$3:$Q$1247,$B99)</f>
        <v>0</v>
      </c>
      <c r="N99">
        <f>SUMIFS(Operable!$M$3:$M$1247,Operable!$E$3:$E$1247,N$3,Operable!$P$3:$P$1247,$C99,Operable!$Q$3:$Q$1247,$B99)</f>
        <v>100</v>
      </c>
      <c r="O99">
        <f>SUM(D$4:D99)</f>
        <v>915.5</v>
      </c>
      <c r="P99">
        <f>SUM(E$4:E99)</f>
        <v>0</v>
      </c>
      <c r="Q99">
        <f>SUM(F$4:F99)</f>
        <v>7.2</v>
      </c>
      <c r="R99">
        <f>SUM(G$4:G99)</f>
        <v>7.5</v>
      </c>
      <c r="S99">
        <f>SUM(H$4:H99)</f>
        <v>0</v>
      </c>
      <c r="T99">
        <f>SUM(I$4:I99)</f>
        <v>350.2</v>
      </c>
      <c r="U99">
        <f>SUM(J$4:J99)</f>
        <v>0</v>
      </c>
      <c r="V99">
        <f>SUM(K$4:K99)</f>
        <v>0</v>
      </c>
      <c r="W99">
        <f>SUM(L$4:L99)</f>
        <v>130.5</v>
      </c>
      <c r="X99">
        <f>SUM(M$4:M99)</f>
        <v>0</v>
      </c>
      <c r="Y99">
        <f>SUM(N$4:N99)</f>
        <v>330</v>
      </c>
      <c r="Z99">
        <f t="shared" si="10"/>
        <v>7.5</v>
      </c>
      <c r="AA99">
        <f t="shared" si="10"/>
        <v>1383.2</v>
      </c>
      <c r="AB99">
        <f t="shared" si="10"/>
        <v>0</v>
      </c>
      <c r="AC99">
        <f t="shared" si="10"/>
        <v>0</v>
      </c>
      <c r="AD99">
        <f t="shared" si="10"/>
        <v>350.2</v>
      </c>
    </row>
    <row r="100" spans="2:30" x14ac:dyDescent="0.25">
      <c r="B100">
        <f t="shared" si="8"/>
        <v>2009</v>
      </c>
      <c r="C100">
        <f t="shared" si="9"/>
        <v>1</v>
      </c>
      <c r="D100">
        <f>SUMIFS(Operable!$M$3:$M$1247,Operable!$E$3:$E$1247,D$3,Operable!$P$3:$P$1247,$C100,Operable!$Q$3:$Q$1247,$B100)</f>
        <v>0</v>
      </c>
      <c r="E100">
        <f>SUMIFS(Operable!$M$3:$M$1247,Operable!$E$3:$E$1247,E$3,Operable!$P$3:$P$1247,$C100,Operable!$Q$3:$Q$1247,$B100)</f>
        <v>0</v>
      </c>
      <c r="F100">
        <f>SUMIFS(Operable!$M$3:$M$1247,Operable!$E$3:$E$1247,F$3,Operable!$P$3:$P$1247,$C100,Operable!$Q$3:$Q$1247,$B100)</f>
        <v>0</v>
      </c>
      <c r="G100">
        <f>SUMIFS(Operable!$M$3:$M$1247,Operable!$E$3:$E$1247,G$3,Operable!$P$3:$P$1247,$C100,Operable!$Q$3:$Q$1247,$B100)</f>
        <v>0</v>
      </c>
      <c r="H100">
        <f>SUMIFS(Operable!$M$3:$M$1247,Operable!$E$3:$E$1247,H$3,Operable!$P$3:$P$1247,$C100,Operable!$Q$3:$Q$1247,$B100)</f>
        <v>0</v>
      </c>
      <c r="I100">
        <f>SUMIFS(Operable!$M$3:$M$1247,Operable!$E$3:$E$1247,I$3,Operable!$P$3:$P$1247,$C100,Operable!$Q$3:$Q$1247,$B100)</f>
        <v>0</v>
      </c>
      <c r="J100">
        <f>SUMIFS(Operable!$M$3:$M$1247,Operable!$E$3:$E$1247,J$3,Operable!$P$3:$P$1247,$C100,Operable!$Q$3:$Q$1247,$B100)</f>
        <v>0</v>
      </c>
      <c r="K100">
        <f>SUMIFS(Operable!$M$3:$M$1247,Operable!$E$3:$E$1247,K$3,Operable!$P$3:$P$1247,$C100,Operable!$Q$3:$Q$1247,$B100)</f>
        <v>0</v>
      </c>
      <c r="L100">
        <f>SUMIFS(Operable!$M$3:$M$1247,Operable!$E$3:$E$1247,L$3,Operable!$P$3:$P$1247,$C100,Operable!$Q$3:$Q$1247,$B100)</f>
        <v>0</v>
      </c>
      <c r="M100">
        <f>SUMIFS(Operable!$M$3:$M$1247,Operable!$E$3:$E$1247,M$3,Operable!$P$3:$P$1247,$C100,Operable!$Q$3:$Q$1247,$B100)</f>
        <v>0</v>
      </c>
      <c r="N100">
        <f>SUMIFS(Operable!$M$3:$M$1247,Operable!$E$3:$E$1247,N$3,Operable!$P$3:$P$1247,$C100,Operable!$Q$3:$Q$1247,$B100)</f>
        <v>0</v>
      </c>
      <c r="O100">
        <f>SUM(D$4:D100)</f>
        <v>915.5</v>
      </c>
      <c r="P100">
        <f>SUM(E$4:E100)</f>
        <v>0</v>
      </c>
      <c r="Q100">
        <f>SUM(F$4:F100)</f>
        <v>7.2</v>
      </c>
      <c r="R100">
        <f>SUM(G$4:G100)</f>
        <v>7.5</v>
      </c>
      <c r="S100">
        <f>SUM(H$4:H100)</f>
        <v>0</v>
      </c>
      <c r="T100">
        <f>SUM(I$4:I100)</f>
        <v>350.2</v>
      </c>
      <c r="U100">
        <f>SUM(J$4:J100)</f>
        <v>0</v>
      </c>
      <c r="V100">
        <f>SUM(K$4:K100)</f>
        <v>0</v>
      </c>
      <c r="W100">
        <f>SUM(L$4:L100)</f>
        <v>130.5</v>
      </c>
      <c r="X100">
        <f>SUM(M$4:M100)</f>
        <v>0</v>
      </c>
      <c r="Y100">
        <f>SUM(N$4:N100)</f>
        <v>330</v>
      </c>
      <c r="Z100">
        <f t="shared" si="10"/>
        <v>7.5</v>
      </c>
      <c r="AA100">
        <f t="shared" si="10"/>
        <v>1383.2</v>
      </c>
      <c r="AB100">
        <f t="shared" si="10"/>
        <v>0</v>
      </c>
      <c r="AC100">
        <f t="shared" si="10"/>
        <v>0</v>
      </c>
      <c r="AD100">
        <f t="shared" si="10"/>
        <v>350.2</v>
      </c>
    </row>
    <row r="101" spans="2:30" x14ac:dyDescent="0.25">
      <c r="B101">
        <f t="shared" si="8"/>
        <v>2009</v>
      </c>
      <c r="C101">
        <f t="shared" si="9"/>
        <v>2</v>
      </c>
      <c r="D101">
        <f>SUMIFS(Operable!$M$3:$M$1247,Operable!$E$3:$E$1247,D$3,Operable!$P$3:$P$1247,$C101,Operable!$Q$3:$Q$1247,$B101)</f>
        <v>0</v>
      </c>
      <c r="E101">
        <f>SUMIFS(Operable!$M$3:$M$1247,Operable!$E$3:$E$1247,E$3,Operable!$P$3:$P$1247,$C101,Operable!$Q$3:$Q$1247,$B101)</f>
        <v>0</v>
      </c>
      <c r="F101">
        <f>SUMIFS(Operable!$M$3:$M$1247,Operable!$E$3:$E$1247,F$3,Operable!$P$3:$P$1247,$C101,Operable!$Q$3:$Q$1247,$B101)</f>
        <v>0</v>
      </c>
      <c r="G101">
        <f>SUMIFS(Operable!$M$3:$M$1247,Operable!$E$3:$E$1247,G$3,Operable!$P$3:$P$1247,$C101,Operable!$Q$3:$Q$1247,$B101)</f>
        <v>0</v>
      </c>
      <c r="H101">
        <f>SUMIFS(Operable!$M$3:$M$1247,Operable!$E$3:$E$1247,H$3,Operable!$P$3:$P$1247,$C101,Operable!$Q$3:$Q$1247,$B101)</f>
        <v>0</v>
      </c>
      <c r="I101">
        <f>SUMIFS(Operable!$M$3:$M$1247,Operable!$E$3:$E$1247,I$3,Operable!$P$3:$P$1247,$C101,Operable!$Q$3:$Q$1247,$B101)</f>
        <v>0</v>
      </c>
      <c r="J101">
        <f>SUMIFS(Operable!$M$3:$M$1247,Operable!$E$3:$E$1247,J$3,Operable!$P$3:$P$1247,$C101,Operable!$Q$3:$Q$1247,$B101)</f>
        <v>0</v>
      </c>
      <c r="K101">
        <f>SUMIFS(Operable!$M$3:$M$1247,Operable!$E$3:$E$1247,K$3,Operable!$P$3:$P$1247,$C101,Operable!$Q$3:$Q$1247,$B101)</f>
        <v>0</v>
      </c>
      <c r="L101">
        <f>SUMIFS(Operable!$M$3:$M$1247,Operable!$E$3:$E$1247,L$3,Operable!$P$3:$P$1247,$C101,Operable!$Q$3:$Q$1247,$B101)</f>
        <v>99</v>
      </c>
      <c r="M101">
        <f>SUMIFS(Operable!$M$3:$M$1247,Operable!$E$3:$E$1247,M$3,Operable!$P$3:$P$1247,$C101,Operable!$Q$3:$Q$1247,$B101)</f>
        <v>0</v>
      </c>
      <c r="N101">
        <f>SUMIFS(Operable!$M$3:$M$1247,Operable!$E$3:$E$1247,N$3,Operable!$P$3:$P$1247,$C101,Operable!$Q$3:$Q$1247,$B101)</f>
        <v>0</v>
      </c>
      <c r="O101">
        <f>SUM(D$4:D101)</f>
        <v>915.5</v>
      </c>
      <c r="P101">
        <f>SUM(E$4:E101)</f>
        <v>0</v>
      </c>
      <c r="Q101">
        <f>SUM(F$4:F101)</f>
        <v>7.2</v>
      </c>
      <c r="R101">
        <f>SUM(G$4:G101)</f>
        <v>7.5</v>
      </c>
      <c r="S101">
        <f>SUM(H$4:H101)</f>
        <v>0</v>
      </c>
      <c r="T101">
        <f>SUM(I$4:I101)</f>
        <v>350.2</v>
      </c>
      <c r="U101">
        <f>SUM(J$4:J101)</f>
        <v>0</v>
      </c>
      <c r="V101">
        <f>SUM(K$4:K101)</f>
        <v>0</v>
      </c>
      <c r="W101">
        <f>SUM(L$4:L101)</f>
        <v>229.5</v>
      </c>
      <c r="X101">
        <f>SUM(M$4:M101)</f>
        <v>0</v>
      </c>
      <c r="Y101">
        <f>SUM(N$4:N101)</f>
        <v>330</v>
      </c>
      <c r="Z101">
        <f t="shared" ref="Z101:AD116" si="11">SUMIFS($O101:$Y101,$O$1:$Y$1,Z$3)</f>
        <v>7.5</v>
      </c>
      <c r="AA101">
        <f t="shared" si="11"/>
        <v>1482.2</v>
      </c>
      <c r="AB101">
        <f t="shared" si="11"/>
        <v>0</v>
      </c>
      <c r="AC101">
        <f t="shared" si="11"/>
        <v>0</v>
      </c>
      <c r="AD101">
        <f t="shared" si="11"/>
        <v>350.2</v>
      </c>
    </row>
    <row r="102" spans="2:30" x14ac:dyDescent="0.25">
      <c r="B102">
        <f t="shared" si="8"/>
        <v>2009</v>
      </c>
      <c r="C102">
        <f t="shared" si="9"/>
        <v>3</v>
      </c>
      <c r="D102">
        <f>SUMIFS(Operable!$M$3:$M$1247,Operable!$E$3:$E$1247,D$3,Operable!$P$3:$P$1247,$C102,Operable!$Q$3:$Q$1247,$B102)</f>
        <v>0</v>
      </c>
      <c r="E102">
        <f>SUMIFS(Operable!$M$3:$M$1247,Operable!$E$3:$E$1247,E$3,Operable!$P$3:$P$1247,$C102,Operable!$Q$3:$Q$1247,$B102)</f>
        <v>0</v>
      </c>
      <c r="F102">
        <f>SUMIFS(Operable!$M$3:$M$1247,Operable!$E$3:$E$1247,F$3,Operable!$P$3:$P$1247,$C102,Operable!$Q$3:$Q$1247,$B102)</f>
        <v>0</v>
      </c>
      <c r="G102">
        <f>SUMIFS(Operable!$M$3:$M$1247,Operable!$E$3:$E$1247,G$3,Operable!$P$3:$P$1247,$C102,Operable!$Q$3:$Q$1247,$B102)</f>
        <v>0</v>
      </c>
      <c r="H102">
        <f>SUMIFS(Operable!$M$3:$M$1247,Operable!$E$3:$E$1247,H$3,Operable!$P$3:$P$1247,$C102,Operable!$Q$3:$Q$1247,$B102)</f>
        <v>0</v>
      </c>
      <c r="I102">
        <f>SUMIFS(Operable!$M$3:$M$1247,Operable!$E$3:$E$1247,I$3,Operable!$P$3:$P$1247,$C102,Operable!$Q$3:$Q$1247,$B102)</f>
        <v>0</v>
      </c>
      <c r="J102">
        <f>SUMIFS(Operable!$M$3:$M$1247,Operable!$E$3:$E$1247,J$3,Operable!$P$3:$P$1247,$C102,Operable!$Q$3:$Q$1247,$B102)</f>
        <v>0</v>
      </c>
      <c r="K102">
        <f>SUMIFS(Operable!$M$3:$M$1247,Operable!$E$3:$E$1247,K$3,Operable!$P$3:$P$1247,$C102,Operable!$Q$3:$Q$1247,$B102)</f>
        <v>0</v>
      </c>
      <c r="L102">
        <f>SUMIFS(Operable!$M$3:$M$1247,Operable!$E$3:$E$1247,L$3,Operable!$P$3:$P$1247,$C102,Operable!$Q$3:$Q$1247,$B102)</f>
        <v>301.3</v>
      </c>
      <c r="M102">
        <f>SUMIFS(Operable!$M$3:$M$1247,Operable!$E$3:$E$1247,M$3,Operable!$P$3:$P$1247,$C102,Operable!$Q$3:$Q$1247,$B102)</f>
        <v>0</v>
      </c>
      <c r="N102">
        <f>SUMIFS(Operable!$M$3:$M$1247,Operable!$E$3:$E$1247,N$3,Operable!$P$3:$P$1247,$C102,Operable!$Q$3:$Q$1247,$B102)</f>
        <v>0</v>
      </c>
      <c r="O102">
        <f>SUM(D$4:D102)</f>
        <v>915.5</v>
      </c>
      <c r="P102">
        <f>SUM(E$4:E102)</f>
        <v>0</v>
      </c>
      <c r="Q102">
        <f>SUM(F$4:F102)</f>
        <v>7.2</v>
      </c>
      <c r="R102">
        <f>SUM(G$4:G102)</f>
        <v>7.5</v>
      </c>
      <c r="S102">
        <f>SUM(H$4:H102)</f>
        <v>0</v>
      </c>
      <c r="T102">
        <f>SUM(I$4:I102)</f>
        <v>350.2</v>
      </c>
      <c r="U102">
        <f>SUM(J$4:J102)</f>
        <v>0</v>
      </c>
      <c r="V102">
        <f>SUM(K$4:K102)</f>
        <v>0</v>
      </c>
      <c r="W102">
        <f>SUM(L$4:L102)</f>
        <v>530.79999999999995</v>
      </c>
      <c r="X102">
        <f>SUM(M$4:M102)</f>
        <v>0</v>
      </c>
      <c r="Y102">
        <f>SUM(N$4:N102)</f>
        <v>330</v>
      </c>
      <c r="Z102">
        <f t="shared" si="11"/>
        <v>7.5</v>
      </c>
      <c r="AA102">
        <f t="shared" si="11"/>
        <v>1783.5</v>
      </c>
      <c r="AB102">
        <f t="shared" si="11"/>
        <v>0</v>
      </c>
      <c r="AC102">
        <f t="shared" si="11"/>
        <v>0</v>
      </c>
      <c r="AD102">
        <f t="shared" si="11"/>
        <v>350.2</v>
      </c>
    </row>
    <row r="103" spans="2:30" x14ac:dyDescent="0.25">
      <c r="B103">
        <f t="shared" si="8"/>
        <v>2009</v>
      </c>
      <c r="C103">
        <f t="shared" si="9"/>
        <v>4</v>
      </c>
      <c r="D103">
        <f>SUMIFS(Operable!$M$3:$M$1247,Operable!$E$3:$E$1247,D$3,Operable!$P$3:$P$1247,$C103,Operable!$Q$3:$Q$1247,$B103)</f>
        <v>0</v>
      </c>
      <c r="E103">
        <f>SUMIFS(Operable!$M$3:$M$1247,Operable!$E$3:$E$1247,E$3,Operable!$P$3:$P$1247,$C103,Operable!$Q$3:$Q$1247,$B103)</f>
        <v>0</v>
      </c>
      <c r="F103">
        <f>SUMIFS(Operable!$M$3:$M$1247,Operable!$E$3:$E$1247,F$3,Operable!$P$3:$P$1247,$C103,Operable!$Q$3:$Q$1247,$B103)</f>
        <v>0</v>
      </c>
      <c r="G103">
        <f>SUMIFS(Operable!$M$3:$M$1247,Operable!$E$3:$E$1247,G$3,Operable!$P$3:$P$1247,$C103,Operable!$Q$3:$Q$1247,$B103)</f>
        <v>0</v>
      </c>
      <c r="H103">
        <f>SUMIFS(Operable!$M$3:$M$1247,Operable!$E$3:$E$1247,H$3,Operable!$P$3:$P$1247,$C103,Operable!$Q$3:$Q$1247,$B103)</f>
        <v>0</v>
      </c>
      <c r="I103">
        <f>SUMIFS(Operable!$M$3:$M$1247,Operable!$E$3:$E$1247,I$3,Operable!$P$3:$P$1247,$C103,Operable!$Q$3:$Q$1247,$B103)</f>
        <v>0</v>
      </c>
      <c r="J103">
        <f>SUMIFS(Operable!$M$3:$M$1247,Operable!$E$3:$E$1247,J$3,Operable!$P$3:$P$1247,$C103,Operable!$Q$3:$Q$1247,$B103)</f>
        <v>0</v>
      </c>
      <c r="K103">
        <f>SUMIFS(Operable!$M$3:$M$1247,Operable!$E$3:$E$1247,K$3,Operable!$P$3:$P$1247,$C103,Operable!$Q$3:$Q$1247,$B103)</f>
        <v>0</v>
      </c>
      <c r="L103">
        <f>SUMIFS(Operable!$M$3:$M$1247,Operable!$E$3:$E$1247,L$3,Operable!$P$3:$P$1247,$C103,Operable!$Q$3:$Q$1247,$B103)</f>
        <v>0</v>
      </c>
      <c r="M103">
        <f>SUMIFS(Operable!$M$3:$M$1247,Operable!$E$3:$E$1247,M$3,Operable!$P$3:$P$1247,$C103,Operable!$Q$3:$Q$1247,$B103)</f>
        <v>0</v>
      </c>
      <c r="N103">
        <f>SUMIFS(Operable!$M$3:$M$1247,Operable!$E$3:$E$1247,N$3,Operable!$P$3:$P$1247,$C103,Operable!$Q$3:$Q$1247,$B103)</f>
        <v>0</v>
      </c>
      <c r="O103">
        <f>SUM(D$4:D103)</f>
        <v>915.5</v>
      </c>
      <c r="P103">
        <f>SUM(E$4:E103)</f>
        <v>0</v>
      </c>
      <c r="Q103">
        <f>SUM(F$4:F103)</f>
        <v>7.2</v>
      </c>
      <c r="R103">
        <f>SUM(G$4:G103)</f>
        <v>7.5</v>
      </c>
      <c r="S103">
        <f>SUM(H$4:H103)</f>
        <v>0</v>
      </c>
      <c r="T103">
        <f>SUM(I$4:I103)</f>
        <v>350.2</v>
      </c>
      <c r="U103">
        <f>SUM(J$4:J103)</f>
        <v>0</v>
      </c>
      <c r="V103">
        <f>SUM(K$4:K103)</f>
        <v>0</v>
      </c>
      <c r="W103">
        <f>SUM(L$4:L103)</f>
        <v>530.79999999999995</v>
      </c>
      <c r="X103">
        <f>SUM(M$4:M103)</f>
        <v>0</v>
      </c>
      <c r="Y103">
        <f>SUM(N$4:N103)</f>
        <v>330</v>
      </c>
      <c r="Z103">
        <f t="shared" si="11"/>
        <v>7.5</v>
      </c>
      <c r="AA103">
        <f t="shared" si="11"/>
        <v>1783.5</v>
      </c>
      <c r="AB103">
        <f t="shared" si="11"/>
        <v>0</v>
      </c>
      <c r="AC103">
        <f t="shared" si="11"/>
        <v>0</v>
      </c>
      <c r="AD103">
        <f t="shared" si="11"/>
        <v>350.2</v>
      </c>
    </row>
    <row r="104" spans="2:30" x14ac:dyDescent="0.25">
      <c r="B104">
        <f t="shared" si="8"/>
        <v>2009</v>
      </c>
      <c r="C104">
        <f t="shared" si="9"/>
        <v>5</v>
      </c>
      <c r="D104">
        <f>SUMIFS(Operable!$M$3:$M$1247,Operable!$E$3:$E$1247,D$3,Operable!$P$3:$P$1247,$C104,Operable!$Q$3:$Q$1247,$B104)</f>
        <v>0</v>
      </c>
      <c r="E104">
        <f>SUMIFS(Operable!$M$3:$M$1247,Operable!$E$3:$E$1247,E$3,Operable!$P$3:$P$1247,$C104,Operable!$Q$3:$Q$1247,$B104)</f>
        <v>0</v>
      </c>
      <c r="F104">
        <f>SUMIFS(Operable!$M$3:$M$1247,Operable!$E$3:$E$1247,F$3,Operable!$P$3:$P$1247,$C104,Operable!$Q$3:$Q$1247,$B104)</f>
        <v>0</v>
      </c>
      <c r="G104">
        <f>SUMIFS(Operable!$M$3:$M$1247,Operable!$E$3:$E$1247,G$3,Operable!$P$3:$P$1247,$C104,Operable!$Q$3:$Q$1247,$B104)</f>
        <v>0</v>
      </c>
      <c r="H104">
        <f>SUMIFS(Operable!$M$3:$M$1247,Operable!$E$3:$E$1247,H$3,Operable!$P$3:$P$1247,$C104,Operable!$Q$3:$Q$1247,$B104)</f>
        <v>0</v>
      </c>
      <c r="I104">
        <f>SUMIFS(Operable!$M$3:$M$1247,Operable!$E$3:$E$1247,I$3,Operable!$P$3:$P$1247,$C104,Operable!$Q$3:$Q$1247,$B104)</f>
        <v>102</v>
      </c>
      <c r="J104">
        <f>SUMIFS(Operable!$M$3:$M$1247,Operable!$E$3:$E$1247,J$3,Operable!$P$3:$P$1247,$C104,Operable!$Q$3:$Q$1247,$B104)</f>
        <v>0</v>
      </c>
      <c r="K104">
        <f>SUMIFS(Operable!$M$3:$M$1247,Operable!$E$3:$E$1247,K$3,Operable!$P$3:$P$1247,$C104,Operable!$Q$3:$Q$1247,$B104)</f>
        <v>0</v>
      </c>
      <c r="L104">
        <f>SUMIFS(Operable!$M$3:$M$1247,Operable!$E$3:$E$1247,L$3,Operable!$P$3:$P$1247,$C104,Operable!$Q$3:$Q$1247,$B104)</f>
        <v>0</v>
      </c>
      <c r="M104">
        <f>SUMIFS(Operable!$M$3:$M$1247,Operable!$E$3:$E$1247,M$3,Operable!$P$3:$P$1247,$C104,Operable!$Q$3:$Q$1247,$B104)</f>
        <v>0</v>
      </c>
      <c r="N104">
        <f>SUMIFS(Operable!$M$3:$M$1247,Operable!$E$3:$E$1247,N$3,Operable!$P$3:$P$1247,$C104,Operable!$Q$3:$Q$1247,$B104)</f>
        <v>0</v>
      </c>
      <c r="O104">
        <f>SUM(D$4:D104)</f>
        <v>915.5</v>
      </c>
      <c r="P104">
        <f>SUM(E$4:E104)</f>
        <v>0</v>
      </c>
      <c r="Q104">
        <f>SUM(F$4:F104)</f>
        <v>7.2</v>
      </c>
      <c r="R104">
        <f>SUM(G$4:G104)</f>
        <v>7.5</v>
      </c>
      <c r="S104">
        <f>SUM(H$4:H104)</f>
        <v>0</v>
      </c>
      <c r="T104">
        <f>SUM(I$4:I104)</f>
        <v>452.2</v>
      </c>
      <c r="U104">
        <f>SUM(J$4:J104)</f>
        <v>0</v>
      </c>
      <c r="V104">
        <f>SUM(K$4:K104)</f>
        <v>0</v>
      </c>
      <c r="W104">
        <f>SUM(L$4:L104)</f>
        <v>530.79999999999995</v>
      </c>
      <c r="X104">
        <f>SUM(M$4:M104)</f>
        <v>0</v>
      </c>
      <c r="Y104">
        <f>SUM(N$4:N104)</f>
        <v>330</v>
      </c>
      <c r="Z104">
        <f t="shared" si="11"/>
        <v>7.5</v>
      </c>
      <c r="AA104">
        <f t="shared" si="11"/>
        <v>1783.5</v>
      </c>
      <c r="AB104">
        <f t="shared" si="11"/>
        <v>0</v>
      </c>
      <c r="AC104">
        <f t="shared" si="11"/>
        <v>0</v>
      </c>
      <c r="AD104">
        <f t="shared" si="11"/>
        <v>452.2</v>
      </c>
    </row>
    <row r="105" spans="2:30" x14ac:dyDescent="0.25">
      <c r="B105">
        <f t="shared" si="8"/>
        <v>2009</v>
      </c>
      <c r="C105">
        <f t="shared" si="9"/>
        <v>6</v>
      </c>
      <c r="D105">
        <f>SUMIFS(Operable!$M$3:$M$1247,Operable!$E$3:$E$1247,D$3,Operable!$P$3:$P$1247,$C105,Operable!$Q$3:$Q$1247,$B105)</f>
        <v>0</v>
      </c>
      <c r="E105">
        <f>SUMIFS(Operable!$M$3:$M$1247,Operable!$E$3:$E$1247,E$3,Operable!$P$3:$P$1247,$C105,Operable!$Q$3:$Q$1247,$B105)</f>
        <v>0</v>
      </c>
      <c r="F105">
        <f>SUMIFS(Operable!$M$3:$M$1247,Operable!$E$3:$E$1247,F$3,Operable!$P$3:$P$1247,$C105,Operable!$Q$3:$Q$1247,$B105)</f>
        <v>0</v>
      </c>
      <c r="G105">
        <f>SUMIFS(Operable!$M$3:$M$1247,Operable!$E$3:$E$1247,G$3,Operable!$P$3:$P$1247,$C105,Operable!$Q$3:$Q$1247,$B105)</f>
        <v>0</v>
      </c>
      <c r="H105">
        <f>SUMIFS(Operable!$M$3:$M$1247,Operable!$E$3:$E$1247,H$3,Operable!$P$3:$P$1247,$C105,Operable!$Q$3:$Q$1247,$B105)</f>
        <v>0</v>
      </c>
      <c r="I105">
        <f>SUMIFS(Operable!$M$3:$M$1247,Operable!$E$3:$E$1247,I$3,Operable!$P$3:$P$1247,$C105,Operable!$Q$3:$Q$1247,$B105)</f>
        <v>0</v>
      </c>
      <c r="J105">
        <f>SUMIFS(Operable!$M$3:$M$1247,Operable!$E$3:$E$1247,J$3,Operable!$P$3:$P$1247,$C105,Operable!$Q$3:$Q$1247,$B105)</f>
        <v>0</v>
      </c>
      <c r="K105">
        <f>SUMIFS(Operable!$M$3:$M$1247,Operable!$E$3:$E$1247,K$3,Operable!$P$3:$P$1247,$C105,Operable!$Q$3:$Q$1247,$B105)</f>
        <v>0</v>
      </c>
      <c r="L105">
        <f>SUMIFS(Operable!$M$3:$M$1247,Operable!$E$3:$E$1247,L$3,Operable!$P$3:$P$1247,$C105,Operable!$Q$3:$Q$1247,$B105)</f>
        <v>0</v>
      </c>
      <c r="M105">
        <f>SUMIFS(Operable!$M$3:$M$1247,Operable!$E$3:$E$1247,M$3,Operable!$P$3:$P$1247,$C105,Operable!$Q$3:$Q$1247,$B105)</f>
        <v>0</v>
      </c>
      <c r="N105">
        <f>SUMIFS(Operable!$M$3:$M$1247,Operable!$E$3:$E$1247,N$3,Operable!$P$3:$P$1247,$C105,Operable!$Q$3:$Q$1247,$B105)</f>
        <v>0</v>
      </c>
      <c r="O105">
        <f>SUM(D$4:D105)</f>
        <v>915.5</v>
      </c>
      <c r="P105">
        <f>SUM(E$4:E105)</f>
        <v>0</v>
      </c>
      <c r="Q105">
        <f>SUM(F$4:F105)</f>
        <v>7.2</v>
      </c>
      <c r="R105">
        <f>SUM(G$4:G105)</f>
        <v>7.5</v>
      </c>
      <c r="S105">
        <f>SUM(H$4:H105)</f>
        <v>0</v>
      </c>
      <c r="T105">
        <f>SUM(I$4:I105)</f>
        <v>452.2</v>
      </c>
      <c r="U105">
        <f>SUM(J$4:J105)</f>
        <v>0</v>
      </c>
      <c r="V105">
        <f>SUM(K$4:K105)</f>
        <v>0</v>
      </c>
      <c r="W105">
        <f>SUM(L$4:L105)</f>
        <v>530.79999999999995</v>
      </c>
      <c r="X105">
        <f>SUM(M$4:M105)</f>
        <v>0</v>
      </c>
      <c r="Y105">
        <f>SUM(N$4:N105)</f>
        <v>330</v>
      </c>
      <c r="Z105">
        <f t="shared" si="11"/>
        <v>7.5</v>
      </c>
      <c r="AA105">
        <f t="shared" si="11"/>
        <v>1783.5</v>
      </c>
      <c r="AB105">
        <f t="shared" si="11"/>
        <v>0</v>
      </c>
      <c r="AC105">
        <f t="shared" si="11"/>
        <v>0</v>
      </c>
      <c r="AD105">
        <f t="shared" si="11"/>
        <v>452.2</v>
      </c>
    </row>
    <row r="106" spans="2:30" x14ac:dyDescent="0.25">
      <c r="B106">
        <f t="shared" si="8"/>
        <v>2009</v>
      </c>
      <c r="C106">
        <f t="shared" si="9"/>
        <v>7</v>
      </c>
      <c r="D106">
        <f>SUMIFS(Operable!$M$3:$M$1247,Operable!$E$3:$E$1247,D$3,Operable!$P$3:$P$1247,$C106,Operable!$Q$3:$Q$1247,$B106)</f>
        <v>100.5</v>
      </c>
      <c r="E106">
        <f>SUMIFS(Operable!$M$3:$M$1247,Operable!$E$3:$E$1247,E$3,Operable!$P$3:$P$1247,$C106,Operable!$Q$3:$Q$1247,$B106)</f>
        <v>0</v>
      </c>
      <c r="F106">
        <f>SUMIFS(Operable!$M$3:$M$1247,Operable!$E$3:$E$1247,F$3,Operable!$P$3:$P$1247,$C106,Operable!$Q$3:$Q$1247,$B106)</f>
        <v>0</v>
      </c>
      <c r="G106">
        <f>SUMIFS(Operable!$M$3:$M$1247,Operable!$E$3:$E$1247,G$3,Operable!$P$3:$P$1247,$C106,Operable!$Q$3:$Q$1247,$B106)</f>
        <v>0</v>
      </c>
      <c r="H106">
        <f>SUMIFS(Operable!$M$3:$M$1247,Operable!$E$3:$E$1247,H$3,Operable!$P$3:$P$1247,$C106,Operable!$Q$3:$Q$1247,$B106)</f>
        <v>0</v>
      </c>
      <c r="I106">
        <f>SUMIFS(Operable!$M$3:$M$1247,Operable!$E$3:$E$1247,I$3,Operable!$P$3:$P$1247,$C106,Operable!$Q$3:$Q$1247,$B106)</f>
        <v>0</v>
      </c>
      <c r="J106">
        <f>SUMIFS(Operable!$M$3:$M$1247,Operable!$E$3:$E$1247,J$3,Operable!$P$3:$P$1247,$C106,Operable!$Q$3:$Q$1247,$B106)</f>
        <v>0</v>
      </c>
      <c r="K106">
        <f>SUMIFS(Operable!$M$3:$M$1247,Operable!$E$3:$E$1247,K$3,Operable!$P$3:$P$1247,$C106,Operable!$Q$3:$Q$1247,$B106)</f>
        <v>0</v>
      </c>
      <c r="L106">
        <f>SUMIFS(Operable!$M$3:$M$1247,Operable!$E$3:$E$1247,L$3,Operable!$P$3:$P$1247,$C106,Operable!$Q$3:$Q$1247,$B106)</f>
        <v>0</v>
      </c>
      <c r="M106">
        <f>SUMIFS(Operable!$M$3:$M$1247,Operable!$E$3:$E$1247,M$3,Operable!$P$3:$P$1247,$C106,Operable!$Q$3:$Q$1247,$B106)</f>
        <v>0</v>
      </c>
      <c r="N106">
        <f>SUMIFS(Operable!$M$3:$M$1247,Operable!$E$3:$E$1247,N$3,Operable!$P$3:$P$1247,$C106,Operable!$Q$3:$Q$1247,$B106)</f>
        <v>0</v>
      </c>
      <c r="O106">
        <f>SUM(D$4:D106)</f>
        <v>1016</v>
      </c>
      <c r="P106">
        <f>SUM(E$4:E106)</f>
        <v>0</v>
      </c>
      <c r="Q106">
        <f>SUM(F$4:F106)</f>
        <v>7.2</v>
      </c>
      <c r="R106">
        <f>SUM(G$4:G106)</f>
        <v>7.5</v>
      </c>
      <c r="S106">
        <f>SUM(H$4:H106)</f>
        <v>0</v>
      </c>
      <c r="T106">
        <f>SUM(I$4:I106)</f>
        <v>452.2</v>
      </c>
      <c r="U106">
        <f>SUM(J$4:J106)</f>
        <v>0</v>
      </c>
      <c r="V106">
        <f>SUM(K$4:K106)</f>
        <v>0</v>
      </c>
      <c r="W106">
        <f>SUM(L$4:L106)</f>
        <v>530.79999999999995</v>
      </c>
      <c r="X106">
        <f>SUM(M$4:M106)</f>
        <v>0</v>
      </c>
      <c r="Y106">
        <f>SUM(N$4:N106)</f>
        <v>330</v>
      </c>
      <c r="Z106">
        <f t="shared" si="11"/>
        <v>7.5</v>
      </c>
      <c r="AA106">
        <f t="shared" si="11"/>
        <v>1884</v>
      </c>
      <c r="AB106">
        <f t="shared" si="11"/>
        <v>0</v>
      </c>
      <c r="AC106">
        <f t="shared" si="11"/>
        <v>0</v>
      </c>
      <c r="AD106">
        <f t="shared" si="11"/>
        <v>452.2</v>
      </c>
    </row>
    <row r="107" spans="2:30" x14ac:dyDescent="0.25">
      <c r="B107">
        <f t="shared" si="8"/>
        <v>2009</v>
      </c>
      <c r="C107">
        <f t="shared" si="9"/>
        <v>8</v>
      </c>
      <c r="D107">
        <f>SUMIFS(Operable!$M$3:$M$1247,Operable!$E$3:$E$1247,D$3,Operable!$P$3:$P$1247,$C107,Operable!$Q$3:$Q$1247,$B107)</f>
        <v>100.5</v>
      </c>
      <c r="E107">
        <f>SUMIFS(Operable!$M$3:$M$1247,Operable!$E$3:$E$1247,E$3,Operable!$P$3:$P$1247,$C107,Operable!$Q$3:$Q$1247,$B107)</f>
        <v>0</v>
      </c>
      <c r="F107">
        <f>SUMIFS(Operable!$M$3:$M$1247,Operable!$E$3:$E$1247,F$3,Operable!$P$3:$P$1247,$C107,Operable!$Q$3:$Q$1247,$B107)</f>
        <v>0</v>
      </c>
      <c r="G107">
        <f>SUMIFS(Operable!$M$3:$M$1247,Operable!$E$3:$E$1247,G$3,Operable!$P$3:$P$1247,$C107,Operable!$Q$3:$Q$1247,$B107)</f>
        <v>0</v>
      </c>
      <c r="H107">
        <f>SUMIFS(Operable!$M$3:$M$1247,Operable!$E$3:$E$1247,H$3,Operable!$P$3:$P$1247,$C107,Operable!$Q$3:$Q$1247,$B107)</f>
        <v>0</v>
      </c>
      <c r="I107">
        <f>SUMIFS(Operable!$M$3:$M$1247,Operable!$E$3:$E$1247,I$3,Operable!$P$3:$P$1247,$C107,Operable!$Q$3:$Q$1247,$B107)</f>
        <v>62.5</v>
      </c>
      <c r="J107">
        <f>SUMIFS(Operable!$M$3:$M$1247,Operable!$E$3:$E$1247,J$3,Operable!$P$3:$P$1247,$C107,Operable!$Q$3:$Q$1247,$B107)</f>
        <v>0</v>
      </c>
      <c r="K107">
        <f>SUMIFS(Operable!$M$3:$M$1247,Operable!$E$3:$E$1247,K$3,Operable!$P$3:$P$1247,$C107,Operable!$Q$3:$Q$1247,$B107)</f>
        <v>0</v>
      </c>
      <c r="L107">
        <f>SUMIFS(Operable!$M$3:$M$1247,Operable!$E$3:$E$1247,L$3,Operable!$P$3:$P$1247,$C107,Operable!$Q$3:$Q$1247,$B107)</f>
        <v>0</v>
      </c>
      <c r="M107">
        <f>SUMIFS(Operable!$M$3:$M$1247,Operable!$E$3:$E$1247,M$3,Operable!$P$3:$P$1247,$C107,Operable!$Q$3:$Q$1247,$B107)</f>
        <v>0</v>
      </c>
      <c r="N107">
        <f>SUMIFS(Operable!$M$3:$M$1247,Operable!$E$3:$E$1247,N$3,Operable!$P$3:$P$1247,$C107,Operable!$Q$3:$Q$1247,$B107)</f>
        <v>0</v>
      </c>
      <c r="O107">
        <f>SUM(D$4:D107)</f>
        <v>1116.5</v>
      </c>
      <c r="P107">
        <f>SUM(E$4:E107)</f>
        <v>0</v>
      </c>
      <c r="Q107">
        <f>SUM(F$4:F107)</f>
        <v>7.2</v>
      </c>
      <c r="R107">
        <f>SUM(G$4:G107)</f>
        <v>7.5</v>
      </c>
      <c r="S107">
        <f>SUM(H$4:H107)</f>
        <v>0</v>
      </c>
      <c r="T107">
        <f>SUM(I$4:I107)</f>
        <v>514.70000000000005</v>
      </c>
      <c r="U107">
        <f>SUM(J$4:J107)</f>
        <v>0</v>
      </c>
      <c r="V107">
        <f>SUM(K$4:K107)</f>
        <v>0</v>
      </c>
      <c r="W107">
        <f>SUM(L$4:L107)</f>
        <v>530.79999999999995</v>
      </c>
      <c r="X107">
        <f>SUM(M$4:M107)</f>
        <v>0</v>
      </c>
      <c r="Y107">
        <f>SUM(N$4:N107)</f>
        <v>330</v>
      </c>
      <c r="Z107">
        <f t="shared" si="11"/>
        <v>7.5</v>
      </c>
      <c r="AA107">
        <f t="shared" si="11"/>
        <v>1984.5</v>
      </c>
      <c r="AB107">
        <f t="shared" si="11"/>
        <v>0</v>
      </c>
      <c r="AC107">
        <f t="shared" si="11"/>
        <v>0</v>
      </c>
      <c r="AD107">
        <f t="shared" si="11"/>
        <v>514.70000000000005</v>
      </c>
    </row>
    <row r="108" spans="2:30" x14ac:dyDescent="0.25">
      <c r="B108">
        <f t="shared" si="8"/>
        <v>2009</v>
      </c>
      <c r="C108">
        <f t="shared" si="9"/>
        <v>9</v>
      </c>
      <c r="D108">
        <f>SUMIFS(Operable!$M$3:$M$1247,Operable!$E$3:$E$1247,D$3,Operable!$P$3:$P$1247,$C108,Operable!$Q$3:$Q$1247,$B108)</f>
        <v>1.5</v>
      </c>
      <c r="E108">
        <f>SUMIFS(Operable!$M$3:$M$1247,Operable!$E$3:$E$1247,E$3,Operable!$P$3:$P$1247,$C108,Operable!$Q$3:$Q$1247,$B108)</f>
        <v>0</v>
      </c>
      <c r="F108">
        <f>SUMIFS(Operable!$M$3:$M$1247,Operable!$E$3:$E$1247,F$3,Operable!$P$3:$P$1247,$C108,Operable!$Q$3:$Q$1247,$B108)</f>
        <v>0</v>
      </c>
      <c r="G108">
        <f>SUMIFS(Operable!$M$3:$M$1247,Operable!$E$3:$E$1247,G$3,Operable!$P$3:$P$1247,$C108,Operable!$Q$3:$Q$1247,$B108)</f>
        <v>0</v>
      </c>
      <c r="H108">
        <f>SUMIFS(Operable!$M$3:$M$1247,Operable!$E$3:$E$1247,H$3,Operable!$P$3:$P$1247,$C108,Operable!$Q$3:$Q$1247,$B108)</f>
        <v>0</v>
      </c>
      <c r="I108">
        <f>SUMIFS(Operable!$M$3:$M$1247,Operable!$E$3:$E$1247,I$3,Operable!$P$3:$P$1247,$C108,Operable!$Q$3:$Q$1247,$B108)</f>
        <v>70</v>
      </c>
      <c r="J108">
        <f>SUMIFS(Operable!$M$3:$M$1247,Operable!$E$3:$E$1247,J$3,Operable!$P$3:$P$1247,$C108,Operable!$Q$3:$Q$1247,$B108)</f>
        <v>0</v>
      </c>
      <c r="K108">
        <f>SUMIFS(Operable!$M$3:$M$1247,Operable!$E$3:$E$1247,K$3,Operable!$P$3:$P$1247,$C108,Operable!$Q$3:$Q$1247,$B108)</f>
        <v>0</v>
      </c>
      <c r="L108">
        <f>SUMIFS(Operable!$M$3:$M$1247,Operable!$E$3:$E$1247,L$3,Operable!$P$3:$P$1247,$C108,Operable!$Q$3:$Q$1247,$B108)</f>
        <v>0</v>
      </c>
      <c r="M108">
        <f>SUMIFS(Operable!$M$3:$M$1247,Operable!$E$3:$E$1247,M$3,Operable!$P$3:$P$1247,$C108,Operable!$Q$3:$Q$1247,$B108)</f>
        <v>0</v>
      </c>
      <c r="N108">
        <f>SUMIFS(Operable!$M$3:$M$1247,Operable!$E$3:$E$1247,N$3,Operable!$P$3:$P$1247,$C108,Operable!$Q$3:$Q$1247,$B108)</f>
        <v>0</v>
      </c>
      <c r="O108">
        <f>SUM(D$4:D108)</f>
        <v>1118</v>
      </c>
      <c r="P108">
        <f>SUM(E$4:E108)</f>
        <v>0</v>
      </c>
      <c r="Q108">
        <f>SUM(F$4:F108)</f>
        <v>7.2</v>
      </c>
      <c r="R108">
        <f>SUM(G$4:G108)</f>
        <v>7.5</v>
      </c>
      <c r="S108">
        <f>SUM(H$4:H108)</f>
        <v>0</v>
      </c>
      <c r="T108">
        <f>SUM(I$4:I108)</f>
        <v>584.70000000000005</v>
      </c>
      <c r="U108">
        <f>SUM(J$4:J108)</f>
        <v>0</v>
      </c>
      <c r="V108">
        <f>SUM(K$4:K108)</f>
        <v>0</v>
      </c>
      <c r="W108">
        <f>SUM(L$4:L108)</f>
        <v>530.79999999999995</v>
      </c>
      <c r="X108">
        <f>SUM(M$4:M108)</f>
        <v>0</v>
      </c>
      <c r="Y108">
        <f>SUM(N$4:N108)</f>
        <v>330</v>
      </c>
      <c r="Z108">
        <f t="shared" si="11"/>
        <v>7.5</v>
      </c>
      <c r="AA108">
        <f t="shared" si="11"/>
        <v>1986</v>
      </c>
      <c r="AB108">
        <f t="shared" si="11"/>
        <v>0</v>
      </c>
      <c r="AC108">
        <f t="shared" si="11"/>
        <v>0</v>
      </c>
      <c r="AD108">
        <f t="shared" si="11"/>
        <v>584.70000000000005</v>
      </c>
    </row>
    <row r="109" spans="2:30" x14ac:dyDescent="0.25">
      <c r="B109">
        <f t="shared" si="8"/>
        <v>2009</v>
      </c>
      <c r="C109">
        <f t="shared" si="9"/>
        <v>10</v>
      </c>
      <c r="D109">
        <f>SUMIFS(Operable!$M$3:$M$1247,Operable!$E$3:$E$1247,D$3,Operable!$P$3:$P$1247,$C109,Operable!$Q$3:$Q$1247,$B109)</f>
        <v>103.5</v>
      </c>
      <c r="E109">
        <f>SUMIFS(Operable!$M$3:$M$1247,Operable!$E$3:$E$1247,E$3,Operable!$P$3:$P$1247,$C109,Operable!$Q$3:$Q$1247,$B109)</f>
        <v>0</v>
      </c>
      <c r="F109">
        <f>SUMIFS(Operable!$M$3:$M$1247,Operable!$E$3:$E$1247,F$3,Operable!$P$3:$P$1247,$C109,Operable!$Q$3:$Q$1247,$B109)</f>
        <v>0</v>
      </c>
      <c r="G109">
        <f>SUMIFS(Operable!$M$3:$M$1247,Operable!$E$3:$E$1247,G$3,Operable!$P$3:$P$1247,$C109,Operable!$Q$3:$Q$1247,$B109)</f>
        <v>0</v>
      </c>
      <c r="H109">
        <f>SUMIFS(Operable!$M$3:$M$1247,Operable!$E$3:$E$1247,H$3,Operable!$P$3:$P$1247,$C109,Operable!$Q$3:$Q$1247,$B109)</f>
        <v>0</v>
      </c>
      <c r="I109">
        <f>SUMIFS(Operable!$M$3:$M$1247,Operable!$E$3:$E$1247,I$3,Operable!$P$3:$P$1247,$C109,Operable!$Q$3:$Q$1247,$B109)</f>
        <v>0</v>
      </c>
      <c r="J109">
        <f>SUMIFS(Operable!$M$3:$M$1247,Operable!$E$3:$E$1247,J$3,Operable!$P$3:$P$1247,$C109,Operable!$Q$3:$Q$1247,$B109)</f>
        <v>0</v>
      </c>
      <c r="K109">
        <f>SUMIFS(Operable!$M$3:$M$1247,Operable!$E$3:$E$1247,K$3,Operable!$P$3:$P$1247,$C109,Operable!$Q$3:$Q$1247,$B109)</f>
        <v>0</v>
      </c>
      <c r="L109">
        <f>SUMIFS(Operable!$M$3:$M$1247,Operable!$E$3:$E$1247,L$3,Operable!$P$3:$P$1247,$C109,Operable!$Q$3:$Q$1247,$B109)</f>
        <v>199.7</v>
      </c>
      <c r="M109">
        <f>SUMIFS(Operable!$M$3:$M$1247,Operable!$E$3:$E$1247,M$3,Operable!$P$3:$P$1247,$C109,Operable!$Q$3:$Q$1247,$B109)</f>
        <v>0</v>
      </c>
      <c r="N109">
        <f>SUMIFS(Operable!$M$3:$M$1247,Operable!$E$3:$E$1247,N$3,Operable!$P$3:$P$1247,$C109,Operable!$Q$3:$Q$1247,$B109)</f>
        <v>0</v>
      </c>
      <c r="O109">
        <f>SUM(D$4:D109)</f>
        <v>1221.5</v>
      </c>
      <c r="P109">
        <f>SUM(E$4:E109)</f>
        <v>0</v>
      </c>
      <c r="Q109">
        <f>SUM(F$4:F109)</f>
        <v>7.2</v>
      </c>
      <c r="R109">
        <f>SUM(G$4:G109)</f>
        <v>7.5</v>
      </c>
      <c r="S109">
        <f>SUM(H$4:H109)</f>
        <v>0</v>
      </c>
      <c r="T109">
        <f>SUM(I$4:I109)</f>
        <v>584.70000000000005</v>
      </c>
      <c r="U109">
        <f>SUM(J$4:J109)</f>
        <v>0</v>
      </c>
      <c r="V109">
        <f>SUM(K$4:K109)</f>
        <v>0</v>
      </c>
      <c r="W109">
        <f>SUM(L$4:L109)</f>
        <v>730.5</v>
      </c>
      <c r="X109">
        <f>SUM(M$4:M109)</f>
        <v>0</v>
      </c>
      <c r="Y109">
        <f>SUM(N$4:N109)</f>
        <v>330</v>
      </c>
      <c r="Z109">
        <f t="shared" si="11"/>
        <v>7.5</v>
      </c>
      <c r="AA109">
        <f t="shared" si="11"/>
        <v>2289.1999999999998</v>
      </c>
      <c r="AB109">
        <f t="shared" si="11"/>
        <v>0</v>
      </c>
      <c r="AC109">
        <f t="shared" si="11"/>
        <v>0</v>
      </c>
      <c r="AD109">
        <f t="shared" si="11"/>
        <v>584.70000000000005</v>
      </c>
    </row>
    <row r="110" spans="2:30" x14ac:dyDescent="0.25">
      <c r="B110">
        <f t="shared" si="8"/>
        <v>2009</v>
      </c>
      <c r="C110">
        <f t="shared" si="9"/>
        <v>11</v>
      </c>
      <c r="D110">
        <f>SUMIFS(Operable!$M$3:$M$1247,Operable!$E$3:$E$1247,D$3,Operable!$P$3:$P$1247,$C110,Operable!$Q$3:$Q$1247,$B110)</f>
        <v>0</v>
      </c>
      <c r="E110">
        <f>SUMIFS(Operable!$M$3:$M$1247,Operable!$E$3:$E$1247,E$3,Operable!$P$3:$P$1247,$C110,Operable!$Q$3:$Q$1247,$B110)</f>
        <v>0</v>
      </c>
      <c r="F110">
        <f>SUMIFS(Operable!$M$3:$M$1247,Operable!$E$3:$E$1247,F$3,Operable!$P$3:$P$1247,$C110,Operable!$Q$3:$Q$1247,$B110)</f>
        <v>0</v>
      </c>
      <c r="G110">
        <f>SUMIFS(Operable!$M$3:$M$1247,Operable!$E$3:$E$1247,G$3,Operable!$P$3:$P$1247,$C110,Operable!$Q$3:$Q$1247,$B110)</f>
        <v>0</v>
      </c>
      <c r="H110">
        <f>SUMIFS(Operable!$M$3:$M$1247,Operable!$E$3:$E$1247,H$3,Operable!$P$3:$P$1247,$C110,Operable!$Q$3:$Q$1247,$B110)</f>
        <v>0</v>
      </c>
      <c r="I110">
        <f>SUMIFS(Operable!$M$3:$M$1247,Operable!$E$3:$E$1247,I$3,Operable!$P$3:$P$1247,$C110,Operable!$Q$3:$Q$1247,$B110)</f>
        <v>52.5</v>
      </c>
      <c r="J110">
        <f>SUMIFS(Operable!$M$3:$M$1247,Operable!$E$3:$E$1247,J$3,Operable!$P$3:$P$1247,$C110,Operable!$Q$3:$Q$1247,$B110)</f>
        <v>0</v>
      </c>
      <c r="K110">
        <f>SUMIFS(Operable!$M$3:$M$1247,Operable!$E$3:$E$1247,K$3,Operable!$P$3:$P$1247,$C110,Operable!$Q$3:$Q$1247,$B110)</f>
        <v>0</v>
      </c>
      <c r="L110">
        <f>SUMIFS(Operable!$M$3:$M$1247,Operable!$E$3:$E$1247,L$3,Operable!$P$3:$P$1247,$C110,Operable!$Q$3:$Q$1247,$B110)</f>
        <v>106</v>
      </c>
      <c r="M110">
        <f>SUMIFS(Operable!$M$3:$M$1247,Operable!$E$3:$E$1247,M$3,Operable!$P$3:$P$1247,$C110,Operable!$Q$3:$Q$1247,$B110)</f>
        <v>0</v>
      </c>
      <c r="N110">
        <f>SUMIFS(Operable!$M$3:$M$1247,Operable!$E$3:$E$1247,N$3,Operable!$P$3:$P$1247,$C110,Operable!$Q$3:$Q$1247,$B110)</f>
        <v>0</v>
      </c>
      <c r="O110">
        <f>SUM(D$4:D110)</f>
        <v>1221.5</v>
      </c>
      <c r="P110">
        <f>SUM(E$4:E110)</f>
        <v>0</v>
      </c>
      <c r="Q110">
        <f>SUM(F$4:F110)</f>
        <v>7.2</v>
      </c>
      <c r="R110">
        <f>SUM(G$4:G110)</f>
        <v>7.5</v>
      </c>
      <c r="S110">
        <f>SUM(H$4:H110)</f>
        <v>0</v>
      </c>
      <c r="T110">
        <f>SUM(I$4:I110)</f>
        <v>637.20000000000005</v>
      </c>
      <c r="U110">
        <f>SUM(J$4:J110)</f>
        <v>0</v>
      </c>
      <c r="V110">
        <f>SUM(K$4:K110)</f>
        <v>0</v>
      </c>
      <c r="W110">
        <f>SUM(L$4:L110)</f>
        <v>836.5</v>
      </c>
      <c r="X110">
        <f>SUM(M$4:M110)</f>
        <v>0</v>
      </c>
      <c r="Y110">
        <f>SUM(N$4:N110)</f>
        <v>330</v>
      </c>
      <c r="Z110">
        <f t="shared" si="11"/>
        <v>7.5</v>
      </c>
      <c r="AA110">
        <f t="shared" si="11"/>
        <v>2395.1999999999998</v>
      </c>
      <c r="AB110">
        <f t="shared" si="11"/>
        <v>0</v>
      </c>
      <c r="AC110">
        <f t="shared" si="11"/>
        <v>0</v>
      </c>
      <c r="AD110">
        <f t="shared" si="11"/>
        <v>637.20000000000005</v>
      </c>
    </row>
    <row r="111" spans="2:30" x14ac:dyDescent="0.25">
      <c r="B111">
        <f t="shared" si="8"/>
        <v>2009</v>
      </c>
      <c r="C111">
        <f t="shared" si="9"/>
        <v>12</v>
      </c>
      <c r="D111">
        <f>SUMIFS(Operable!$M$3:$M$1247,Operable!$E$3:$E$1247,D$3,Operable!$P$3:$P$1247,$C111,Operable!$Q$3:$Q$1247,$B111)</f>
        <v>328.5</v>
      </c>
      <c r="E111">
        <f>SUMIFS(Operable!$M$3:$M$1247,Operable!$E$3:$E$1247,E$3,Operable!$P$3:$P$1247,$C111,Operable!$Q$3:$Q$1247,$B111)</f>
        <v>0</v>
      </c>
      <c r="F111">
        <f>SUMIFS(Operable!$M$3:$M$1247,Operable!$E$3:$E$1247,F$3,Operable!$P$3:$P$1247,$C111,Operable!$Q$3:$Q$1247,$B111)</f>
        <v>0</v>
      </c>
      <c r="G111">
        <f>SUMIFS(Operable!$M$3:$M$1247,Operable!$E$3:$E$1247,G$3,Operable!$P$3:$P$1247,$C111,Operable!$Q$3:$Q$1247,$B111)</f>
        <v>0</v>
      </c>
      <c r="H111">
        <f>SUMIFS(Operable!$M$3:$M$1247,Operable!$E$3:$E$1247,H$3,Operable!$P$3:$P$1247,$C111,Operable!$Q$3:$Q$1247,$B111)</f>
        <v>0</v>
      </c>
      <c r="I111">
        <f>SUMIFS(Operable!$M$3:$M$1247,Operable!$E$3:$E$1247,I$3,Operable!$P$3:$P$1247,$C111,Operable!$Q$3:$Q$1247,$B111)</f>
        <v>100.5</v>
      </c>
      <c r="J111">
        <f>SUMIFS(Operable!$M$3:$M$1247,Operable!$E$3:$E$1247,J$3,Operable!$P$3:$P$1247,$C111,Operable!$Q$3:$Q$1247,$B111)</f>
        <v>0</v>
      </c>
      <c r="K111">
        <f>SUMIFS(Operable!$M$3:$M$1247,Operable!$E$3:$E$1247,K$3,Operable!$P$3:$P$1247,$C111,Operable!$Q$3:$Q$1247,$B111)</f>
        <v>0</v>
      </c>
      <c r="L111">
        <f>SUMIFS(Operable!$M$3:$M$1247,Operable!$E$3:$E$1247,L$3,Operable!$P$3:$P$1247,$C111,Operable!$Q$3:$Q$1247,$B111)</f>
        <v>200</v>
      </c>
      <c r="M111">
        <f>SUMIFS(Operable!$M$3:$M$1247,Operable!$E$3:$E$1247,M$3,Operable!$P$3:$P$1247,$C111,Operable!$Q$3:$Q$1247,$B111)</f>
        <v>0</v>
      </c>
      <c r="N111">
        <f>SUMIFS(Operable!$M$3:$M$1247,Operable!$E$3:$E$1247,N$3,Operable!$P$3:$P$1247,$C111,Operable!$Q$3:$Q$1247,$B111)</f>
        <v>0</v>
      </c>
      <c r="O111">
        <f>SUM(D$4:D111)</f>
        <v>1550</v>
      </c>
      <c r="P111">
        <f>SUM(E$4:E111)</f>
        <v>0</v>
      </c>
      <c r="Q111">
        <f>SUM(F$4:F111)</f>
        <v>7.2</v>
      </c>
      <c r="R111">
        <f>SUM(G$4:G111)</f>
        <v>7.5</v>
      </c>
      <c r="S111">
        <f>SUM(H$4:H111)</f>
        <v>0</v>
      </c>
      <c r="T111">
        <f>SUM(I$4:I111)</f>
        <v>737.7</v>
      </c>
      <c r="U111">
        <f>SUM(J$4:J111)</f>
        <v>0</v>
      </c>
      <c r="V111">
        <f>SUM(K$4:K111)</f>
        <v>0</v>
      </c>
      <c r="W111">
        <f>SUM(L$4:L111)</f>
        <v>1036.5</v>
      </c>
      <c r="X111">
        <f>SUM(M$4:M111)</f>
        <v>0</v>
      </c>
      <c r="Y111">
        <f>SUM(N$4:N111)</f>
        <v>330</v>
      </c>
      <c r="Z111">
        <f t="shared" si="11"/>
        <v>7.5</v>
      </c>
      <c r="AA111">
        <f t="shared" si="11"/>
        <v>2923.7</v>
      </c>
      <c r="AB111">
        <f t="shared" si="11"/>
        <v>0</v>
      </c>
      <c r="AC111">
        <f t="shared" si="11"/>
        <v>0</v>
      </c>
      <c r="AD111">
        <f t="shared" si="11"/>
        <v>737.7</v>
      </c>
    </row>
    <row r="112" spans="2:30" x14ac:dyDescent="0.25">
      <c r="B112">
        <f t="shared" si="8"/>
        <v>2010</v>
      </c>
      <c r="C112">
        <f t="shared" si="9"/>
        <v>1</v>
      </c>
      <c r="D112">
        <f>SUMIFS(Operable!$M$3:$M$1247,Operable!$E$3:$E$1247,D$3,Operable!$P$3:$P$1247,$C112,Operable!$Q$3:$Q$1247,$B112)</f>
        <v>0</v>
      </c>
      <c r="E112">
        <f>SUMIFS(Operable!$M$3:$M$1247,Operable!$E$3:$E$1247,E$3,Operable!$P$3:$P$1247,$C112,Operable!$Q$3:$Q$1247,$B112)</f>
        <v>0</v>
      </c>
      <c r="F112">
        <f>SUMIFS(Operable!$M$3:$M$1247,Operable!$E$3:$E$1247,F$3,Operable!$P$3:$P$1247,$C112,Operable!$Q$3:$Q$1247,$B112)</f>
        <v>0</v>
      </c>
      <c r="G112">
        <f>SUMIFS(Operable!$M$3:$M$1247,Operable!$E$3:$E$1247,G$3,Operable!$P$3:$P$1247,$C112,Operable!$Q$3:$Q$1247,$B112)</f>
        <v>0</v>
      </c>
      <c r="H112">
        <f>SUMIFS(Operable!$M$3:$M$1247,Operable!$E$3:$E$1247,H$3,Operable!$P$3:$P$1247,$C112,Operable!$Q$3:$Q$1247,$B112)</f>
        <v>0</v>
      </c>
      <c r="I112">
        <f>SUMIFS(Operable!$M$3:$M$1247,Operable!$E$3:$E$1247,I$3,Operable!$P$3:$P$1247,$C112,Operable!$Q$3:$Q$1247,$B112)</f>
        <v>0</v>
      </c>
      <c r="J112">
        <f>SUMIFS(Operable!$M$3:$M$1247,Operable!$E$3:$E$1247,J$3,Operable!$P$3:$P$1247,$C112,Operable!$Q$3:$Q$1247,$B112)</f>
        <v>0</v>
      </c>
      <c r="K112">
        <f>SUMIFS(Operable!$M$3:$M$1247,Operable!$E$3:$E$1247,K$3,Operable!$P$3:$P$1247,$C112,Operable!$Q$3:$Q$1247,$B112)</f>
        <v>0</v>
      </c>
      <c r="L112">
        <f>SUMIFS(Operable!$M$3:$M$1247,Operable!$E$3:$E$1247,L$3,Operable!$P$3:$P$1247,$C112,Operable!$Q$3:$Q$1247,$B112)</f>
        <v>0</v>
      </c>
      <c r="M112">
        <f>SUMIFS(Operable!$M$3:$M$1247,Operable!$E$3:$E$1247,M$3,Operable!$P$3:$P$1247,$C112,Operable!$Q$3:$Q$1247,$B112)</f>
        <v>0</v>
      </c>
      <c r="N112">
        <f>SUMIFS(Operable!$M$3:$M$1247,Operable!$E$3:$E$1247,N$3,Operable!$P$3:$P$1247,$C112,Operable!$Q$3:$Q$1247,$B112)</f>
        <v>100.5</v>
      </c>
      <c r="O112">
        <f>SUM(D$4:D112)</f>
        <v>1550</v>
      </c>
      <c r="P112">
        <f>SUM(E$4:E112)</f>
        <v>0</v>
      </c>
      <c r="Q112">
        <f>SUM(F$4:F112)</f>
        <v>7.2</v>
      </c>
      <c r="R112">
        <f>SUM(G$4:G112)</f>
        <v>7.5</v>
      </c>
      <c r="S112">
        <f>SUM(H$4:H112)</f>
        <v>0</v>
      </c>
      <c r="T112">
        <f>SUM(I$4:I112)</f>
        <v>737.7</v>
      </c>
      <c r="U112">
        <f>SUM(J$4:J112)</f>
        <v>0</v>
      </c>
      <c r="V112">
        <f>SUM(K$4:K112)</f>
        <v>0</v>
      </c>
      <c r="W112">
        <f>SUM(L$4:L112)</f>
        <v>1036.5</v>
      </c>
      <c r="X112">
        <f>SUM(M$4:M112)</f>
        <v>0</v>
      </c>
      <c r="Y112">
        <f>SUM(N$4:N112)</f>
        <v>430.5</v>
      </c>
      <c r="Z112">
        <f t="shared" si="11"/>
        <v>7.5</v>
      </c>
      <c r="AA112">
        <f t="shared" si="11"/>
        <v>3024.2</v>
      </c>
      <c r="AB112">
        <f t="shared" si="11"/>
        <v>0</v>
      </c>
      <c r="AC112">
        <f t="shared" si="11"/>
        <v>0</v>
      </c>
      <c r="AD112">
        <f t="shared" si="11"/>
        <v>737.7</v>
      </c>
    </row>
    <row r="113" spans="2:30" x14ac:dyDescent="0.25">
      <c r="B113">
        <f t="shared" si="8"/>
        <v>2010</v>
      </c>
      <c r="C113">
        <f t="shared" si="9"/>
        <v>2</v>
      </c>
      <c r="D113">
        <f>SUMIFS(Operable!$M$3:$M$1247,Operable!$E$3:$E$1247,D$3,Operable!$P$3:$P$1247,$C113,Operable!$Q$3:$Q$1247,$B113)</f>
        <v>0</v>
      </c>
      <c r="E113">
        <f>SUMIFS(Operable!$M$3:$M$1247,Operable!$E$3:$E$1247,E$3,Operable!$P$3:$P$1247,$C113,Operable!$Q$3:$Q$1247,$B113)</f>
        <v>0</v>
      </c>
      <c r="F113">
        <f>SUMIFS(Operable!$M$3:$M$1247,Operable!$E$3:$E$1247,F$3,Operable!$P$3:$P$1247,$C113,Operable!$Q$3:$Q$1247,$B113)</f>
        <v>0</v>
      </c>
      <c r="G113">
        <f>SUMIFS(Operable!$M$3:$M$1247,Operable!$E$3:$E$1247,G$3,Operable!$P$3:$P$1247,$C113,Operable!$Q$3:$Q$1247,$B113)</f>
        <v>0</v>
      </c>
      <c r="H113">
        <f>SUMIFS(Operable!$M$3:$M$1247,Operable!$E$3:$E$1247,H$3,Operable!$P$3:$P$1247,$C113,Operable!$Q$3:$Q$1247,$B113)</f>
        <v>0</v>
      </c>
      <c r="I113">
        <f>SUMIFS(Operable!$M$3:$M$1247,Operable!$E$3:$E$1247,I$3,Operable!$P$3:$P$1247,$C113,Operable!$Q$3:$Q$1247,$B113)</f>
        <v>0</v>
      </c>
      <c r="J113">
        <f>SUMIFS(Operable!$M$3:$M$1247,Operable!$E$3:$E$1247,J$3,Operable!$P$3:$P$1247,$C113,Operable!$Q$3:$Q$1247,$B113)</f>
        <v>0</v>
      </c>
      <c r="K113">
        <f>SUMIFS(Operable!$M$3:$M$1247,Operable!$E$3:$E$1247,K$3,Operable!$P$3:$P$1247,$C113,Operable!$Q$3:$Q$1247,$B113)</f>
        <v>0</v>
      </c>
      <c r="L113">
        <f>SUMIFS(Operable!$M$3:$M$1247,Operable!$E$3:$E$1247,L$3,Operable!$P$3:$P$1247,$C113,Operable!$Q$3:$Q$1247,$B113)</f>
        <v>0</v>
      </c>
      <c r="M113">
        <f>SUMIFS(Operable!$M$3:$M$1247,Operable!$E$3:$E$1247,M$3,Operable!$P$3:$P$1247,$C113,Operable!$Q$3:$Q$1247,$B113)</f>
        <v>0</v>
      </c>
      <c r="N113">
        <f>SUMIFS(Operable!$M$3:$M$1247,Operable!$E$3:$E$1247,N$3,Operable!$P$3:$P$1247,$C113,Operable!$Q$3:$Q$1247,$B113)</f>
        <v>0</v>
      </c>
      <c r="O113">
        <f>SUM(D$4:D113)</f>
        <v>1550</v>
      </c>
      <c r="P113">
        <f>SUM(E$4:E113)</f>
        <v>0</v>
      </c>
      <c r="Q113">
        <f>SUM(F$4:F113)</f>
        <v>7.2</v>
      </c>
      <c r="R113">
        <f>SUM(G$4:G113)</f>
        <v>7.5</v>
      </c>
      <c r="S113">
        <f>SUM(H$4:H113)</f>
        <v>0</v>
      </c>
      <c r="T113">
        <f>SUM(I$4:I113)</f>
        <v>737.7</v>
      </c>
      <c r="U113">
        <f>SUM(J$4:J113)</f>
        <v>0</v>
      </c>
      <c r="V113">
        <f>SUM(K$4:K113)</f>
        <v>0</v>
      </c>
      <c r="W113">
        <f>SUM(L$4:L113)</f>
        <v>1036.5</v>
      </c>
      <c r="X113">
        <f>SUM(M$4:M113)</f>
        <v>0</v>
      </c>
      <c r="Y113">
        <f>SUM(N$4:N113)</f>
        <v>430.5</v>
      </c>
      <c r="Z113">
        <f t="shared" si="11"/>
        <v>7.5</v>
      </c>
      <c r="AA113">
        <f t="shared" si="11"/>
        <v>3024.2</v>
      </c>
      <c r="AB113">
        <f t="shared" si="11"/>
        <v>0</v>
      </c>
      <c r="AC113">
        <f t="shared" si="11"/>
        <v>0</v>
      </c>
      <c r="AD113">
        <f t="shared" si="11"/>
        <v>737.7</v>
      </c>
    </row>
    <row r="114" spans="2:30" x14ac:dyDescent="0.25">
      <c r="B114">
        <f t="shared" si="8"/>
        <v>2010</v>
      </c>
      <c r="C114">
        <f t="shared" si="9"/>
        <v>3</v>
      </c>
      <c r="D114">
        <f>SUMIFS(Operable!$M$3:$M$1247,Operable!$E$3:$E$1247,D$3,Operable!$P$3:$P$1247,$C114,Operable!$Q$3:$Q$1247,$B114)</f>
        <v>300</v>
      </c>
      <c r="E114">
        <f>SUMIFS(Operable!$M$3:$M$1247,Operable!$E$3:$E$1247,E$3,Operable!$P$3:$P$1247,$C114,Operable!$Q$3:$Q$1247,$B114)</f>
        <v>0</v>
      </c>
      <c r="F114">
        <f>SUMIFS(Operable!$M$3:$M$1247,Operable!$E$3:$E$1247,F$3,Operable!$P$3:$P$1247,$C114,Operable!$Q$3:$Q$1247,$B114)</f>
        <v>0</v>
      </c>
      <c r="G114">
        <f>SUMIFS(Operable!$M$3:$M$1247,Operable!$E$3:$E$1247,G$3,Operable!$P$3:$P$1247,$C114,Operable!$Q$3:$Q$1247,$B114)</f>
        <v>0</v>
      </c>
      <c r="H114">
        <f>SUMIFS(Operable!$M$3:$M$1247,Operable!$E$3:$E$1247,H$3,Operable!$P$3:$P$1247,$C114,Operable!$Q$3:$Q$1247,$B114)</f>
        <v>0</v>
      </c>
      <c r="I114">
        <f>SUMIFS(Operable!$M$3:$M$1247,Operable!$E$3:$E$1247,I$3,Operable!$P$3:$P$1247,$C114,Operable!$Q$3:$Q$1247,$B114)</f>
        <v>0</v>
      </c>
      <c r="J114">
        <f>SUMIFS(Operable!$M$3:$M$1247,Operable!$E$3:$E$1247,J$3,Operable!$P$3:$P$1247,$C114,Operable!$Q$3:$Q$1247,$B114)</f>
        <v>0</v>
      </c>
      <c r="K114">
        <f>SUMIFS(Operable!$M$3:$M$1247,Operable!$E$3:$E$1247,K$3,Operable!$P$3:$P$1247,$C114,Operable!$Q$3:$Q$1247,$B114)</f>
        <v>0</v>
      </c>
      <c r="L114">
        <f>SUMIFS(Operable!$M$3:$M$1247,Operable!$E$3:$E$1247,L$3,Operable!$P$3:$P$1247,$C114,Operable!$Q$3:$Q$1247,$B114)</f>
        <v>2</v>
      </c>
      <c r="M114">
        <f>SUMIFS(Operable!$M$3:$M$1247,Operable!$E$3:$E$1247,M$3,Operable!$P$3:$P$1247,$C114,Operable!$Q$3:$Q$1247,$B114)</f>
        <v>0</v>
      </c>
      <c r="N114">
        <f>SUMIFS(Operable!$M$3:$M$1247,Operable!$E$3:$E$1247,N$3,Operable!$P$3:$P$1247,$C114,Operable!$Q$3:$Q$1247,$B114)</f>
        <v>0</v>
      </c>
      <c r="O114">
        <f>SUM(D$4:D114)</f>
        <v>1850</v>
      </c>
      <c r="P114">
        <f>SUM(E$4:E114)</f>
        <v>0</v>
      </c>
      <c r="Q114">
        <f>SUM(F$4:F114)</f>
        <v>7.2</v>
      </c>
      <c r="R114">
        <f>SUM(G$4:G114)</f>
        <v>7.5</v>
      </c>
      <c r="S114">
        <f>SUM(H$4:H114)</f>
        <v>0</v>
      </c>
      <c r="T114">
        <f>SUM(I$4:I114)</f>
        <v>737.7</v>
      </c>
      <c r="U114">
        <f>SUM(J$4:J114)</f>
        <v>0</v>
      </c>
      <c r="V114">
        <f>SUM(K$4:K114)</f>
        <v>0</v>
      </c>
      <c r="W114">
        <f>SUM(L$4:L114)</f>
        <v>1038.5</v>
      </c>
      <c r="X114">
        <f>SUM(M$4:M114)</f>
        <v>0</v>
      </c>
      <c r="Y114">
        <f>SUM(N$4:N114)</f>
        <v>430.5</v>
      </c>
      <c r="Z114">
        <f t="shared" si="11"/>
        <v>7.5</v>
      </c>
      <c r="AA114">
        <f t="shared" si="11"/>
        <v>3326.2</v>
      </c>
      <c r="AB114">
        <f t="shared" si="11"/>
        <v>0</v>
      </c>
      <c r="AC114">
        <f t="shared" si="11"/>
        <v>0</v>
      </c>
      <c r="AD114">
        <f t="shared" si="11"/>
        <v>737.7</v>
      </c>
    </row>
    <row r="115" spans="2:30" x14ac:dyDescent="0.25">
      <c r="B115">
        <f t="shared" si="8"/>
        <v>2010</v>
      </c>
      <c r="C115">
        <f t="shared" si="9"/>
        <v>4</v>
      </c>
      <c r="D115">
        <f>SUMIFS(Operable!$M$3:$M$1247,Operable!$E$3:$E$1247,D$3,Operable!$P$3:$P$1247,$C115,Operable!$Q$3:$Q$1247,$B115)</f>
        <v>0</v>
      </c>
      <c r="E115">
        <f>SUMIFS(Operable!$M$3:$M$1247,Operable!$E$3:$E$1247,E$3,Operable!$P$3:$P$1247,$C115,Operable!$Q$3:$Q$1247,$B115)</f>
        <v>0</v>
      </c>
      <c r="F115">
        <f>SUMIFS(Operable!$M$3:$M$1247,Operable!$E$3:$E$1247,F$3,Operable!$P$3:$P$1247,$C115,Operable!$Q$3:$Q$1247,$B115)</f>
        <v>0</v>
      </c>
      <c r="G115">
        <f>SUMIFS(Operable!$M$3:$M$1247,Operable!$E$3:$E$1247,G$3,Operable!$P$3:$P$1247,$C115,Operable!$Q$3:$Q$1247,$B115)</f>
        <v>0</v>
      </c>
      <c r="H115">
        <f>SUMIFS(Operable!$M$3:$M$1247,Operable!$E$3:$E$1247,H$3,Operable!$P$3:$P$1247,$C115,Operable!$Q$3:$Q$1247,$B115)</f>
        <v>0</v>
      </c>
      <c r="I115">
        <f>SUMIFS(Operable!$M$3:$M$1247,Operable!$E$3:$E$1247,I$3,Operable!$P$3:$P$1247,$C115,Operable!$Q$3:$Q$1247,$B115)</f>
        <v>0</v>
      </c>
      <c r="J115">
        <f>SUMIFS(Operable!$M$3:$M$1247,Operable!$E$3:$E$1247,J$3,Operable!$P$3:$P$1247,$C115,Operable!$Q$3:$Q$1247,$B115)</f>
        <v>0</v>
      </c>
      <c r="K115">
        <f>SUMIFS(Operable!$M$3:$M$1247,Operable!$E$3:$E$1247,K$3,Operable!$P$3:$P$1247,$C115,Operable!$Q$3:$Q$1247,$B115)</f>
        <v>0</v>
      </c>
      <c r="L115">
        <f>SUMIFS(Operable!$M$3:$M$1247,Operable!$E$3:$E$1247,L$3,Operable!$P$3:$P$1247,$C115,Operable!$Q$3:$Q$1247,$B115)</f>
        <v>0</v>
      </c>
      <c r="M115">
        <f>SUMIFS(Operable!$M$3:$M$1247,Operable!$E$3:$E$1247,M$3,Operable!$P$3:$P$1247,$C115,Operable!$Q$3:$Q$1247,$B115)</f>
        <v>0</v>
      </c>
      <c r="N115">
        <f>SUMIFS(Operable!$M$3:$M$1247,Operable!$E$3:$E$1247,N$3,Operable!$P$3:$P$1247,$C115,Operable!$Q$3:$Q$1247,$B115)</f>
        <v>0</v>
      </c>
      <c r="O115">
        <f>SUM(D$4:D115)</f>
        <v>1850</v>
      </c>
      <c r="P115">
        <f>SUM(E$4:E115)</f>
        <v>0</v>
      </c>
      <c r="Q115">
        <f>SUM(F$4:F115)</f>
        <v>7.2</v>
      </c>
      <c r="R115">
        <f>SUM(G$4:G115)</f>
        <v>7.5</v>
      </c>
      <c r="S115">
        <f>SUM(H$4:H115)</f>
        <v>0</v>
      </c>
      <c r="T115">
        <f>SUM(I$4:I115)</f>
        <v>737.7</v>
      </c>
      <c r="U115">
        <f>SUM(J$4:J115)</f>
        <v>0</v>
      </c>
      <c r="V115">
        <f>SUM(K$4:K115)</f>
        <v>0</v>
      </c>
      <c r="W115">
        <f>SUM(L$4:L115)</f>
        <v>1038.5</v>
      </c>
      <c r="X115">
        <f>SUM(M$4:M115)</f>
        <v>0</v>
      </c>
      <c r="Y115">
        <f>SUM(N$4:N115)</f>
        <v>430.5</v>
      </c>
      <c r="Z115">
        <f t="shared" si="11"/>
        <v>7.5</v>
      </c>
      <c r="AA115">
        <f t="shared" si="11"/>
        <v>3326.2</v>
      </c>
      <c r="AB115">
        <f t="shared" si="11"/>
        <v>0</v>
      </c>
      <c r="AC115">
        <f t="shared" si="11"/>
        <v>0</v>
      </c>
      <c r="AD115">
        <f t="shared" si="11"/>
        <v>737.7</v>
      </c>
    </row>
    <row r="116" spans="2:30" x14ac:dyDescent="0.25">
      <c r="B116">
        <f t="shared" si="8"/>
        <v>2010</v>
      </c>
      <c r="C116">
        <f t="shared" si="9"/>
        <v>5</v>
      </c>
      <c r="D116">
        <f>SUMIFS(Operable!$M$3:$M$1247,Operable!$E$3:$E$1247,D$3,Operable!$P$3:$P$1247,$C116,Operable!$Q$3:$Q$1247,$B116)</f>
        <v>0</v>
      </c>
      <c r="E116">
        <f>SUMIFS(Operable!$M$3:$M$1247,Operable!$E$3:$E$1247,E$3,Operable!$P$3:$P$1247,$C116,Operable!$Q$3:$Q$1247,$B116)</f>
        <v>0</v>
      </c>
      <c r="F116">
        <f>SUMIFS(Operable!$M$3:$M$1247,Operable!$E$3:$E$1247,F$3,Operable!$P$3:$P$1247,$C116,Operable!$Q$3:$Q$1247,$B116)</f>
        <v>0</v>
      </c>
      <c r="G116">
        <f>SUMIFS(Operable!$M$3:$M$1247,Operable!$E$3:$E$1247,G$3,Operable!$P$3:$P$1247,$C116,Operable!$Q$3:$Q$1247,$B116)</f>
        <v>0</v>
      </c>
      <c r="H116">
        <f>SUMIFS(Operable!$M$3:$M$1247,Operable!$E$3:$E$1247,H$3,Operable!$P$3:$P$1247,$C116,Operable!$Q$3:$Q$1247,$B116)</f>
        <v>0</v>
      </c>
      <c r="I116">
        <f>SUMIFS(Operable!$M$3:$M$1247,Operable!$E$3:$E$1247,I$3,Operable!$P$3:$P$1247,$C116,Operable!$Q$3:$Q$1247,$B116)</f>
        <v>0</v>
      </c>
      <c r="J116">
        <f>SUMIFS(Operable!$M$3:$M$1247,Operable!$E$3:$E$1247,J$3,Operable!$P$3:$P$1247,$C116,Operable!$Q$3:$Q$1247,$B116)</f>
        <v>0</v>
      </c>
      <c r="K116">
        <f>SUMIFS(Operable!$M$3:$M$1247,Operable!$E$3:$E$1247,K$3,Operable!$P$3:$P$1247,$C116,Operable!$Q$3:$Q$1247,$B116)</f>
        <v>0</v>
      </c>
      <c r="L116">
        <f>SUMIFS(Operable!$M$3:$M$1247,Operable!$E$3:$E$1247,L$3,Operable!$P$3:$P$1247,$C116,Operable!$Q$3:$Q$1247,$B116)</f>
        <v>0</v>
      </c>
      <c r="M116">
        <f>SUMIFS(Operable!$M$3:$M$1247,Operable!$E$3:$E$1247,M$3,Operable!$P$3:$P$1247,$C116,Operable!$Q$3:$Q$1247,$B116)</f>
        <v>0</v>
      </c>
      <c r="N116">
        <f>SUMIFS(Operable!$M$3:$M$1247,Operable!$E$3:$E$1247,N$3,Operable!$P$3:$P$1247,$C116,Operable!$Q$3:$Q$1247,$B116)</f>
        <v>0</v>
      </c>
      <c r="O116">
        <f>SUM(D$4:D116)</f>
        <v>1850</v>
      </c>
      <c r="P116">
        <f>SUM(E$4:E116)</f>
        <v>0</v>
      </c>
      <c r="Q116">
        <f>SUM(F$4:F116)</f>
        <v>7.2</v>
      </c>
      <c r="R116">
        <f>SUM(G$4:G116)</f>
        <v>7.5</v>
      </c>
      <c r="S116">
        <f>SUM(H$4:H116)</f>
        <v>0</v>
      </c>
      <c r="T116">
        <f>SUM(I$4:I116)</f>
        <v>737.7</v>
      </c>
      <c r="U116">
        <f>SUM(J$4:J116)</f>
        <v>0</v>
      </c>
      <c r="V116">
        <f>SUM(K$4:K116)</f>
        <v>0</v>
      </c>
      <c r="W116">
        <f>SUM(L$4:L116)</f>
        <v>1038.5</v>
      </c>
      <c r="X116">
        <f>SUM(M$4:M116)</f>
        <v>0</v>
      </c>
      <c r="Y116">
        <f>SUM(N$4:N116)</f>
        <v>430.5</v>
      </c>
      <c r="Z116">
        <f t="shared" si="11"/>
        <v>7.5</v>
      </c>
      <c r="AA116">
        <f t="shared" si="11"/>
        <v>3326.2</v>
      </c>
      <c r="AB116">
        <f t="shared" si="11"/>
        <v>0</v>
      </c>
      <c r="AC116">
        <f t="shared" si="11"/>
        <v>0</v>
      </c>
      <c r="AD116">
        <f t="shared" si="11"/>
        <v>737.7</v>
      </c>
    </row>
    <row r="117" spans="2:30" x14ac:dyDescent="0.25">
      <c r="B117">
        <f t="shared" si="8"/>
        <v>2010</v>
      </c>
      <c r="C117">
        <f t="shared" si="9"/>
        <v>6</v>
      </c>
      <c r="D117">
        <f>SUMIFS(Operable!$M$3:$M$1247,Operable!$E$3:$E$1247,D$3,Operable!$P$3:$P$1247,$C117,Operable!$Q$3:$Q$1247,$B117)</f>
        <v>0</v>
      </c>
      <c r="E117">
        <f>SUMIFS(Operable!$M$3:$M$1247,Operable!$E$3:$E$1247,E$3,Operable!$P$3:$P$1247,$C117,Operable!$Q$3:$Q$1247,$B117)</f>
        <v>0</v>
      </c>
      <c r="F117">
        <f>SUMIFS(Operable!$M$3:$M$1247,Operable!$E$3:$E$1247,F$3,Operable!$P$3:$P$1247,$C117,Operable!$Q$3:$Q$1247,$B117)</f>
        <v>0</v>
      </c>
      <c r="G117">
        <f>SUMIFS(Operable!$M$3:$M$1247,Operable!$E$3:$E$1247,G$3,Operable!$P$3:$P$1247,$C117,Operable!$Q$3:$Q$1247,$B117)</f>
        <v>0</v>
      </c>
      <c r="H117">
        <f>SUMIFS(Operable!$M$3:$M$1247,Operable!$E$3:$E$1247,H$3,Operable!$P$3:$P$1247,$C117,Operable!$Q$3:$Q$1247,$B117)</f>
        <v>0</v>
      </c>
      <c r="I117">
        <f>SUMIFS(Operable!$M$3:$M$1247,Operable!$E$3:$E$1247,I$3,Operable!$P$3:$P$1247,$C117,Operable!$Q$3:$Q$1247,$B117)</f>
        <v>0</v>
      </c>
      <c r="J117">
        <f>SUMIFS(Operable!$M$3:$M$1247,Operable!$E$3:$E$1247,J$3,Operable!$P$3:$P$1247,$C117,Operable!$Q$3:$Q$1247,$B117)</f>
        <v>0</v>
      </c>
      <c r="K117">
        <f>SUMIFS(Operable!$M$3:$M$1247,Operable!$E$3:$E$1247,K$3,Operable!$P$3:$P$1247,$C117,Operable!$Q$3:$Q$1247,$B117)</f>
        <v>0</v>
      </c>
      <c r="L117">
        <f>SUMIFS(Operable!$M$3:$M$1247,Operable!$E$3:$E$1247,L$3,Operable!$P$3:$P$1247,$C117,Operable!$Q$3:$Q$1247,$B117)</f>
        <v>0</v>
      </c>
      <c r="M117">
        <f>SUMIFS(Operable!$M$3:$M$1247,Operable!$E$3:$E$1247,M$3,Operable!$P$3:$P$1247,$C117,Operable!$Q$3:$Q$1247,$B117)</f>
        <v>0</v>
      </c>
      <c r="N117">
        <f>SUMIFS(Operable!$M$3:$M$1247,Operable!$E$3:$E$1247,N$3,Operable!$P$3:$P$1247,$C117,Operable!$Q$3:$Q$1247,$B117)</f>
        <v>0</v>
      </c>
      <c r="O117">
        <f>SUM(D$4:D117)</f>
        <v>1850</v>
      </c>
      <c r="P117">
        <f>SUM(E$4:E117)</f>
        <v>0</v>
      </c>
      <c r="Q117">
        <f>SUM(F$4:F117)</f>
        <v>7.2</v>
      </c>
      <c r="R117">
        <f>SUM(G$4:G117)</f>
        <v>7.5</v>
      </c>
      <c r="S117">
        <f>SUM(H$4:H117)</f>
        <v>0</v>
      </c>
      <c r="T117">
        <f>SUM(I$4:I117)</f>
        <v>737.7</v>
      </c>
      <c r="U117">
        <f>SUM(J$4:J117)</f>
        <v>0</v>
      </c>
      <c r="V117">
        <f>SUM(K$4:K117)</f>
        <v>0</v>
      </c>
      <c r="W117">
        <f>SUM(L$4:L117)</f>
        <v>1038.5</v>
      </c>
      <c r="X117">
        <f>SUM(M$4:M117)</f>
        <v>0</v>
      </c>
      <c r="Y117">
        <f>SUM(N$4:N117)</f>
        <v>430.5</v>
      </c>
      <c r="Z117">
        <f t="shared" ref="Z117:AD132" si="12">SUMIFS($O117:$Y117,$O$1:$Y$1,Z$3)</f>
        <v>7.5</v>
      </c>
      <c r="AA117">
        <f t="shared" si="12"/>
        <v>3326.2</v>
      </c>
      <c r="AB117">
        <f t="shared" si="12"/>
        <v>0</v>
      </c>
      <c r="AC117">
        <f t="shared" si="12"/>
        <v>0</v>
      </c>
      <c r="AD117">
        <f t="shared" si="12"/>
        <v>737.7</v>
      </c>
    </row>
    <row r="118" spans="2:30" x14ac:dyDescent="0.25">
      <c r="B118">
        <f t="shared" si="8"/>
        <v>2010</v>
      </c>
      <c r="C118">
        <f t="shared" si="9"/>
        <v>7</v>
      </c>
      <c r="D118">
        <f>SUMIFS(Operable!$M$3:$M$1247,Operable!$E$3:$E$1247,D$3,Operable!$P$3:$P$1247,$C118,Operable!$Q$3:$Q$1247,$B118)</f>
        <v>0</v>
      </c>
      <c r="E118">
        <f>SUMIFS(Operable!$M$3:$M$1247,Operable!$E$3:$E$1247,E$3,Operable!$P$3:$P$1247,$C118,Operable!$Q$3:$Q$1247,$B118)</f>
        <v>0</v>
      </c>
      <c r="F118">
        <f>SUMIFS(Operable!$M$3:$M$1247,Operable!$E$3:$E$1247,F$3,Operable!$P$3:$P$1247,$C118,Operable!$Q$3:$Q$1247,$B118)</f>
        <v>0</v>
      </c>
      <c r="G118">
        <f>SUMIFS(Operable!$M$3:$M$1247,Operable!$E$3:$E$1247,G$3,Operable!$P$3:$P$1247,$C118,Operable!$Q$3:$Q$1247,$B118)</f>
        <v>0</v>
      </c>
      <c r="H118">
        <f>SUMIFS(Operable!$M$3:$M$1247,Operable!$E$3:$E$1247,H$3,Operable!$P$3:$P$1247,$C118,Operable!$Q$3:$Q$1247,$B118)</f>
        <v>0</v>
      </c>
      <c r="I118">
        <f>SUMIFS(Operable!$M$3:$M$1247,Operable!$E$3:$E$1247,I$3,Operable!$P$3:$P$1247,$C118,Operable!$Q$3:$Q$1247,$B118)</f>
        <v>0</v>
      </c>
      <c r="J118">
        <f>SUMIFS(Operable!$M$3:$M$1247,Operable!$E$3:$E$1247,J$3,Operable!$P$3:$P$1247,$C118,Operable!$Q$3:$Q$1247,$B118)</f>
        <v>2</v>
      </c>
      <c r="K118">
        <f>SUMIFS(Operable!$M$3:$M$1247,Operable!$E$3:$E$1247,K$3,Operable!$P$3:$P$1247,$C118,Operable!$Q$3:$Q$1247,$B118)</f>
        <v>0</v>
      </c>
      <c r="L118">
        <f>SUMIFS(Operable!$M$3:$M$1247,Operable!$E$3:$E$1247,L$3,Operable!$P$3:$P$1247,$C118,Operable!$Q$3:$Q$1247,$B118)</f>
        <v>0</v>
      </c>
      <c r="M118">
        <f>SUMIFS(Operable!$M$3:$M$1247,Operable!$E$3:$E$1247,M$3,Operable!$P$3:$P$1247,$C118,Operable!$Q$3:$Q$1247,$B118)</f>
        <v>0</v>
      </c>
      <c r="N118">
        <f>SUMIFS(Operable!$M$3:$M$1247,Operable!$E$3:$E$1247,N$3,Operable!$P$3:$P$1247,$C118,Operable!$Q$3:$Q$1247,$B118)</f>
        <v>0</v>
      </c>
      <c r="O118">
        <f>SUM(D$4:D118)</f>
        <v>1850</v>
      </c>
      <c r="P118">
        <f>SUM(E$4:E118)</f>
        <v>0</v>
      </c>
      <c r="Q118">
        <f>SUM(F$4:F118)</f>
        <v>7.2</v>
      </c>
      <c r="R118">
        <f>SUM(G$4:G118)</f>
        <v>7.5</v>
      </c>
      <c r="S118">
        <f>SUM(H$4:H118)</f>
        <v>0</v>
      </c>
      <c r="T118">
        <f>SUM(I$4:I118)</f>
        <v>737.7</v>
      </c>
      <c r="U118">
        <f>SUM(J$4:J118)</f>
        <v>2</v>
      </c>
      <c r="V118">
        <f>SUM(K$4:K118)</f>
        <v>0</v>
      </c>
      <c r="W118">
        <f>SUM(L$4:L118)</f>
        <v>1038.5</v>
      </c>
      <c r="X118">
        <f>SUM(M$4:M118)</f>
        <v>0</v>
      </c>
      <c r="Y118">
        <f>SUM(N$4:N118)</f>
        <v>430.5</v>
      </c>
      <c r="Z118">
        <f t="shared" si="12"/>
        <v>9.5</v>
      </c>
      <c r="AA118">
        <f t="shared" si="12"/>
        <v>3326.2</v>
      </c>
      <c r="AB118">
        <f t="shared" si="12"/>
        <v>0</v>
      </c>
      <c r="AC118">
        <f t="shared" si="12"/>
        <v>0</v>
      </c>
      <c r="AD118">
        <f t="shared" si="12"/>
        <v>737.7</v>
      </c>
    </row>
    <row r="119" spans="2:30" x14ac:dyDescent="0.25">
      <c r="B119">
        <f t="shared" si="8"/>
        <v>2010</v>
      </c>
      <c r="C119">
        <f t="shared" si="9"/>
        <v>8</v>
      </c>
      <c r="D119">
        <f>SUMIFS(Operable!$M$3:$M$1247,Operable!$E$3:$E$1247,D$3,Operable!$P$3:$P$1247,$C119,Operable!$Q$3:$Q$1247,$B119)</f>
        <v>200</v>
      </c>
      <c r="E119">
        <f>SUMIFS(Operable!$M$3:$M$1247,Operable!$E$3:$E$1247,E$3,Operable!$P$3:$P$1247,$C119,Operable!$Q$3:$Q$1247,$B119)</f>
        <v>0</v>
      </c>
      <c r="F119">
        <f>SUMIFS(Operable!$M$3:$M$1247,Operable!$E$3:$E$1247,F$3,Operable!$P$3:$P$1247,$C119,Operable!$Q$3:$Q$1247,$B119)</f>
        <v>0</v>
      </c>
      <c r="G119">
        <f>SUMIFS(Operable!$M$3:$M$1247,Operable!$E$3:$E$1247,G$3,Operable!$P$3:$P$1247,$C119,Operable!$Q$3:$Q$1247,$B119)</f>
        <v>0</v>
      </c>
      <c r="H119">
        <f>SUMIFS(Operable!$M$3:$M$1247,Operable!$E$3:$E$1247,H$3,Operable!$P$3:$P$1247,$C119,Operable!$Q$3:$Q$1247,$B119)</f>
        <v>0</v>
      </c>
      <c r="I119">
        <f>SUMIFS(Operable!$M$3:$M$1247,Operable!$E$3:$E$1247,I$3,Operable!$P$3:$P$1247,$C119,Operable!$Q$3:$Q$1247,$B119)</f>
        <v>0</v>
      </c>
      <c r="J119">
        <f>SUMIFS(Operable!$M$3:$M$1247,Operable!$E$3:$E$1247,J$3,Operable!$P$3:$P$1247,$C119,Operable!$Q$3:$Q$1247,$B119)</f>
        <v>0</v>
      </c>
      <c r="K119">
        <f>SUMIFS(Operable!$M$3:$M$1247,Operable!$E$3:$E$1247,K$3,Operable!$P$3:$P$1247,$C119,Operable!$Q$3:$Q$1247,$B119)</f>
        <v>0</v>
      </c>
      <c r="L119">
        <f>SUMIFS(Operable!$M$3:$M$1247,Operable!$E$3:$E$1247,L$3,Operable!$P$3:$P$1247,$C119,Operable!$Q$3:$Q$1247,$B119)</f>
        <v>99</v>
      </c>
      <c r="M119">
        <f>SUMIFS(Operable!$M$3:$M$1247,Operable!$E$3:$E$1247,M$3,Operable!$P$3:$P$1247,$C119,Operable!$Q$3:$Q$1247,$B119)</f>
        <v>0</v>
      </c>
      <c r="N119">
        <f>SUMIFS(Operable!$M$3:$M$1247,Operable!$E$3:$E$1247,N$3,Operable!$P$3:$P$1247,$C119,Operable!$Q$3:$Q$1247,$B119)</f>
        <v>0</v>
      </c>
      <c r="O119">
        <f>SUM(D$4:D119)</f>
        <v>2050</v>
      </c>
      <c r="P119">
        <f>SUM(E$4:E119)</f>
        <v>0</v>
      </c>
      <c r="Q119">
        <f>SUM(F$4:F119)</f>
        <v>7.2</v>
      </c>
      <c r="R119">
        <f>SUM(G$4:G119)</f>
        <v>7.5</v>
      </c>
      <c r="S119">
        <f>SUM(H$4:H119)</f>
        <v>0</v>
      </c>
      <c r="T119">
        <f>SUM(I$4:I119)</f>
        <v>737.7</v>
      </c>
      <c r="U119">
        <f>SUM(J$4:J119)</f>
        <v>2</v>
      </c>
      <c r="V119">
        <f>SUM(K$4:K119)</f>
        <v>0</v>
      </c>
      <c r="W119">
        <f>SUM(L$4:L119)</f>
        <v>1137.5</v>
      </c>
      <c r="X119">
        <f>SUM(M$4:M119)</f>
        <v>0</v>
      </c>
      <c r="Y119">
        <f>SUM(N$4:N119)</f>
        <v>430.5</v>
      </c>
      <c r="Z119">
        <f t="shared" si="12"/>
        <v>9.5</v>
      </c>
      <c r="AA119">
        <f t="shared" si="12"/>
        <v>3625.2</v>
      </c>
      <c r="AB119">
        <f t="shared" si="12"/>
        <v>0</v>
      </c>
      <c r="AC119">
        <f t="shared" si="12"/>
        <v>0</v>
      </c>
      <c r="AD119">
        <f t="shared" si="12"/>
        <v>737.7</v>
      </c>
    </row>
    <row r="120" spans="2:30" x14ac:dyDescent="0.25">
      <c r="B120">
        <f t="shared" si="8"/>
        <v>2010</v>
      </c>
      <c r="C120">
        <f t="shared" si="9"/>
        <v>9</v>
      </c>
      <c r="D120">
        <f>SUMIFS(Operable!$M$3:$M$1247,Operable!$E$3:$E$1247,D$3,Operable!$P$3:$P$1247,$C120,Operable!$Q$3:$Q$1247,$B120)</f>
        <v>0</v>
      </c>
      <c r="E120">
        <f>SUMIFS(Operable!$M$3:$M$1247,Operable!$E$3:$E$1247,E$3,Operable!$P$3:$P$1247,$C120,Operable!$Q$3:$Q$1247,$B120)</f>
        <v>0</v>
      </c>
      <c r="F120">
        <f>SUMIFS(Operable!$M$3:$M$1247,Operable!$E$3:$E$1247,F$3,Operable!$P$3:$P$1247,$C120,Operable!$Q$3:$Q$1247,$B120)</f>
        <v>0</v>
      </c>
      <c r="G120">
        <f>SUMIFS(Operable!$M$3:$M$1247,Operable!$E$3:$E$1247,G$3,Operable!$P$3:$P$1247,$C120,Operable!$Q$3:$Q$1247,$B120)</f>
        <v>0</v>
      </c>
      <c r="H120">
        <f>SUMIFS(Operable!$M$3:$M$1247,Operable!$E$3:$E$1247,H$3,Operable!$P$3:$P$1247,$C120,Operable!$Q$3:$Q$1247,$B120)</f>
        <v>0</v>
      </c>
      <c r="I120">
        <f>SUMIFS(Operable!$M$3:$M$1247,Operable!$E$3:$E$1247,I$3,Operable!$P$3:$P$1247,$C120,Operable!$Q$3:$Q$1247,$B120)</f>
        <v>0</v>
      </c>
      <c r="J120">
        <f>SUMIFS(Operable!$M$3:$M$1247,Operable!$E$3:$E$1247,J$3,Operable!$P$3:$P$1247,$C120,Operable!$Q$3:$Q$1247,$B120)</f>
        <v>0</v>
      </c>
      <c r="K120">
        <f>SUMIFS(Operable!$M$3:$M$1247,Operable!$E$3:$E$1247,K$3,Operable!$P$3:$P$1247,$C120,Operable!$Q$3:$Q$1247,$B120)</f>
        <v>0</v>
      </c>
      <c r="L120">
        <f>SUMIFS(Operable!$M$3:$M$1247,Operable!$E$3:$E$1247,L$3,Operable!$P$3:$P$1247,$C120,Operable!$Q$3:$Q$1247,$B120)</f>
        <v>103.5</v>
      </c>
      <c r="M120">
        <f>SUMIFS(Operable!$M$3:$M$1247,Operable!$E$3:$E$1247,M$3,Operable!$P$3:$P$1247,$C120,Operable!$Q$3:$Q$1247,$B120)</f>
        <v>0</v>
      </c>
      <c r="N120">
        <f>SUMIFS(Operable!$M$3:$M$1247,Operable!$E$3:$E$1247,N$3,Operable!$P$3:$P$1247,$C120,Operable!$Q$3:$Q$1247,$B120)</f>
        <v>0</v>
      </c>
      <c r="O120">
        <f>SUM(D$4:D120)</f>
        <v>2050</v>
      </c>
      <c r="P120">
        <f>SUM(E$4:E120)</f>
        <v>0</v>
      </c>
      <c r="Q120">
        <f>SUM(F$4:F120)</f>
        <v>7.2</v>
      </c>
      <c r="R120">
        <f>SUM(G$4:G120)</f>
        <v>7.5</v>
      </c>
      <c r="S120">
        <f>SUM(H$4:H120)</f>
        <v>0</v>
      </c>
      <c r="T120">
        <f>SUM(I$4:I120)</f>
        <v>737.7</v>
      </c>
      <c r="U120">
        <f>SUM(J$4:J120)</f>
        <v>2</v>
      </c>
      <c r="V120">
        <f>SUM(K$4:K120)</f>
        <v>0</v>
      </c>
      <c r="W120">
        <f>SUM(L$4:L120)</f>
        <v>1241</v>
      </c>
      <c r="X120">
        <f>SUM(M$4:M120)</f>
        <v>0</v>
      </c>
      <c r="Y120">
        <f>SUM(N$4:N120)</f>
        <v>430.5</v>
      </c>
      <c r="Z120">
        <f t="shared" si="12"/>
        <v>9.5</v>
      </c>
      <c r="AA120">
        <f t="shared" si="12"/>
        <v>3728.7</v>
      </c>
      <c r="AB120">
        <f t="shared" si="12"/>
        <v>0</v>
      </c>
      <c r="AC120">
        <f t="shared" si="12"/>
        <v>0</v>
      </c>
      <c r="AD120">
        <f t="shared" si="12"/>
        <v>737.7</v>
      </c>
    </row>
    <row r="121" spans="2:30" x14ac:dyDescent="0.25">
      <c r="B121">
        <f t="shared" si="8"/>
        <v>2010</v>
      </c>
      <c r="C121">
        <f t="shared" si="9"/>
        <v>10</v>
      </c>
      <c r="D121">
        <f>SUMIFS(Operable!$M$3:$M$1247,Operable!$E$3:$E$1247,D$3,Operable!$P$3:$P$1247,$C121,Operable!$Q$3:$Q$1247,$B121)</f>
        <v>0</v>
      </c>
      <c r="E121">
        <f>SUMIFS(Operable!$M$3:$M$1247,Operable!$E$3:$E$1247,E$3,Operable!$P$3:$P$1247,$C121,Operable!$Q$3:$Q$1247,$B121)</f>
        <v>0</v>
      </c>
      <c r="F121">
        <f>SUMIFS(Operable!$M$3:$M$1247,Operable!$E$3:$E$1247,F$3,Operable!$P$3:$P$1247,$C121,Operable!$Q$3:$Q$1247,$B121)</f>
        <v>0</v>
      </c>
      <c r="G121">
        <f>SUMIFS(Operable!$M$3:$M$1247,Operable!$E$3:$E$1247,G$3,Operable!$P$3:$P$1247,$C121,Operable!$Q$3:$Q$1247,$B121)</f>
        <v>0</v>
      </c>
      <c r="H121">
        <f>SUMIFS(Operable!$M$3:$M$1247,Operable!$E$3:$E$1247,H$3,Operable!$P$3:$P$1247,$C121,Operable!$Q$3:$Q$1247,$B121)</f>
        <v>0</v>
      </c>
      <c r="I121">
        <f>SUMIFS(Operable!$M$3:$M$1247,Operable!$E$3:$E$1247,I$3,Operable!$P$3:$P$1247,$C121,Operable!$Q$3:$Q$1247,$B121)</f>
        <v>0</v>
      </c>
      <c r="J121">
        <f>SUMIFS(Operable!$M$3:$M$1247,Operable!$E$3:$E$1247,J$3,Operable!$P$3:$P$1247,$C121,Operable!$Q$3:$Q$1247,$B121)</f>
        <v>0</v>
      </c>
      <c r="K121">
        <f>SUMIFS(Operable!$M$3:$M$1247,Operable!$E$3:$E$1247,K$3,Operable!$P$3:$P$1247,$C121,Operable!$Q$3:$Q$1247,$B121)</f>
        <v>0</v>
      </c>
      <c r="L121">
        <f>SUMIFS(Operable!$M$3:$M$1247,Operable!$E$3:$E$1247,L$3,Operable!$P$3:$P$1247,$C121,Operable!$Q$3:$Q$1247,$B121)</f>
        <v>98.7</v>
      </c>
      <c r="M121">
        <f>SUMIFS(Operable!$M$3:$M$1247,Operable!$E$3:$E$1247,M$3,Operable!$P$3:$P$1247,$C121,Operable!$Q$3:$Q$1247,$B121)</f>
        <v>0</v>
      </c>
      <c r="N121">
        <f>SUMIFS(Operable!$M$3:$M$1247,Operable!$E$3:$E$1247,N$3,Operable!$P$3:$P$1247,$C121,Operable!$Q$3:$Q$1247,$B121)</f>
        <v>0</v>
      </c>
      <c r="O121">
        <f>SUM(D$4:D121)</f>
        <v>2050</v>
      </c>
      <c r="P121">
        <f>SUM(E$4:E121)</f>
        <v>0</v>
      </c>
      <c r="Q121">
        <f>SUM(F$4:F121)</f>
        <v>7.2</v>
      </c>
      <c r="R121">
        <f>SUM(G$4:G121)</f>
        <v>7.5</v>
      </c>
      <c r="S121">
        <f>SUM(H$4:H121)</f>
        <v>0</v>
      </c>
      <c r="T121">
        <f>SUM(I$4:I121)</f>
        <v>737.7</v>
      </c>
      <c r="U121">
        <f>SUM(J$4:J121)</f>
        <v>2</v>
      </c>
      <c r="V121">
        <f>SUM(K$4:K121)</f>
        <v>0</v>
      </c>
      <c r="W121">
        <f>SUM(L$4:L121)</f>
        <v>1339.7</v>
      </c>
      <c r="X121">
        <f>SUM(M$4:M121)</f>
        <v>0</v>
      </c>
      <c r="Y121">
        <f>SUM(N$4:N121)</f>
        <v>430.5</v>
      </c>
      <c r="Z121">
        <f t="shared" si="12"/>
        <v>9.5</v>
      </c>
      <c r="AA121">
        <f t="shared" si="12"/>
        <v>3827.3999999999996</v>
      </c>
      <c r="AB121">
        <f t="shared" si="12"/>
        <v>0</v>
      </c>
      <c r="AC121">
        <f t="shared" si="12"/>
        <v>0</v>
      </c>
      <c r="AD121">
        <f t="shared" si="12"/>
        <v>737.7</v>
      </c>
    </row>
    <row r="122" spans="2:30" x14ac:dyDescent="0.25">
      <c r="B122">
        <f t="shared" si="8"/>
        <v>2010</v>
      </c>
      <c r="C122">
        <f t="shared" si="9"/>
        <v>11</v>
      </c>
      <c r="D122">
        <f>SUMIFS(Operable!$M$3:$M$1247,Operable!$E$3:$E$1247,D$3,Operable!$P$3:$P$1247,$C122,Operable!$Q$3:$Q$1247,$B122)</f>
        <v>0</v>
      </c>
      <c r="E122">
        <f>SUMIFS(Operable!$M$3:$M$1247,Operable!$E$3:$E$1247,E$3,Operable!$P$3:$P$1247,$C122,Operable!$Q$3:$Q$1247,$B122)</f>
        <v>0</v>
      </c>
      <c r="F122">
        <f>SUMIFS(Operable!$M$3:$M$1247,Operable!$E$3:$E$1247,F$3,Operable!$P$3:$P$1247,$C122,Operable!$Q$3:$Q$1247,$B122)</f>
        <v>0</v>
      </c>
      <c r="G122">
        <f>SUMIFS(Operable!$M$3:$M$1247,Operable!$E$3:$E$1247,G$3,Operable!$P$3:$P$1247,$C122,Operable!$Q$3:$Q$1247,$B122)</f>
        <v>0</v>
      </c>
      <c r="H122">
        <f>SUMIFS(Operable!$M$3:$M$1247,Operable!$E$3:$E$1247,H$3,Operable!$P$3:$P$1247,$C122,Operable!$Q$3:$Q$1247,$B122)</f>
        <v>0</v>
      </c>
      <c r="I122">
        <f>SUMIFS(Operable!$M$3:$M$1247,Operable!$E$3:$E$1247,I$3,Operable!$P$3:$P$1247,$C122,Operable!$Q$3:$Q$1247,$B122)</f>
        <v>0</v>
      </c>
      <c r="J122">
        <f>SUMIFS(Operable!$M$3:$M$1247,Operable!$E$3:$E$1247,J$3,Operable!$P$3:$P$1247,$C122,Operable!$Q$3:$Q$1247,$B122)</f>
        <v>0</v>
      </c>
      <c r="K122">
        <f>SUMIFS(Operable!$M$3:$M$1247,Operable!$E$3:$E$1247,K$3,Operable!$P$3:$P$1247,$C122,Operable!$Q$3:$Q$1247,$B122)</f>
        <v>0</v>
      </c>
      <c r="L122">
        <f>SUMIFS(Operable!$M$3:$M$1247,Operable!$E$3:$E$1247,L$3,Operable!$P$3:$P$1247,$C122,Operable!$Q$3:$Q$1247,$B122)</f>
        <v>0</v>
      </c>
      <c r="M122">
        <f>SUMIFS(Operable!$M$3:$M$1247,Operable!$E$3:$E$1247,M$3,Operable!$P$3:$P$1247,$C122,Operable!$Q$3:$Q$1247,$B122)</f>
        <v>0</v>
      </c>
      <c r="N122">
        <f>SUMIFS(Operable!$M$3:$M$1247,Operable!$E$3:$E$1247,N$3,Operable!$P$3:$P$1247,$C122,Operable!$Q$3:$Q$1247,$B122)</f>
        <v>0</v>
      </c>
      <c r="O122">
        <f>SUM(D$4:D122)</f>
        <v>2050</v>
      </c>
      <c r="P122">
        <f>SUM(E$4:E122)</f>
        <v>0</v>
      </c>
      <c r="Q122">
        <f>SUM(F$4:F122)</f>
        <v>7.2</v>
      </c>
      <c r="R122">
        <f>SUM(G$4:G122)</f>
        <v>7.5</v>
      </c>
      <c r="S122">
        <f>SUM(H$4:H122)</f>
        <v>0</v>
      </c>
      <c r="T122">
        <f>SUM(I$4:I122)</f>
        <v>737.7</v>
      </c>
      <c r="U122">
        <f>SUM(J$4:J122)</f>
        <v>2</v>
      </c>
      <c r="V122">
        <f>SUM(K$4:K122)</f>
        <v>0</v>
      </c>
      <c r="W122">
        <f>SUM(L$4:L122)</f>
        <v>1339.7</v>
      </c>
      <c r="X122">
        <f>SUM(M$4:M122)</f>
        <v>0</v>
      </c>
      <c r="Y122">
        <f>SUM(N$4:N122)</f>
        <v>430.5</v>
      </c>
      <c r="Z122">
        <f t="shared" si="12"/>
        <v>9.5</v>
      </c>
      <c r="AA122">
        <f t="shared" si="12"/>
        <v>3827.3999999999996</v>
      </c>
      <c r="AB122">
        <f t="shared" si="12"/>
        <v>0</v>
      </c>
      <c r="AC122">
        <f t="shared" si="12"/>
        <v>0</v>
      </c>
      <c r="AD122">
        <f t="shared" si="12"/>
        <v>737.7</v>
      </c>
    </row>
    <row r="123" spans="2:30" x14ac:dyDescent="0.25">
      <c r="B123">
        <f t="shared" si="8"/>
        <v>2010</v>
      </c>
      <c r="C123">
        <f t="shared" si="9"/>
        <v>12</v>
      </c>
      <c r="D123">
        <f>SUMIFS(Operable!$M$3:$M$1247,Operable!$E$3:$E$1247,D$3,Operable!$P$3:$P$1247,$C123,Operable!$Q$3:$Q$1247,$B123)</f>
        <v>0</v>
      </c>
      <c r="E123">
        <f>SUMIFS(Operable!$M$3:$M$1247,Operable!$E$3:$E$1247,E$3,Operable!$P$3:$P$1247,$C123,Operable!$Q$3:$Q$1247,$B123)</f>
        <v>0</v>
      </c>
      <c r="F123">
        <f>SUMIFS(Operable!$M$3:$M$1247,Operable!$E$3:$E$1247,F$3,Operable!$P$3:$P$1247,$C123,Operable!$Q$3:$Q$1247,$B123)</f>
        <v>0</v>
      </c>
      <c r="G123">
        <f>SUMIFS(Operable!$M$3:$M$1247,Operable!$E$3:$E$1247,G$3,Operable!$P$3:$P$1247,$C123,Operable!$Q$3:$Q$1247,$B123)</f>
        <v>0</v>
      </c>
      <c r="H123">
        <f>SUMIFS(Operable!$M$3:$M$1247,Operable!$E$3:$E$1247,H$3,Operable!$P$3:$P$1247,$C123,Operable!$Q$3:$Q$1247,$B123)</f>
        <v>0</v>
      </c>
      <c r="I123">
        <f>SUMIFS(Operable!$M$3:$M$1247,Operable!$E$3:$E$1247,I$3,Operable!$P$3:$P$1247,$C123,Operable!$Q$3:$Q$1247,$B123)</f>
        <v>0</v>
      </c>
      <c r="J123">
        <f>SUMIFS(Operable!$M$3:$M$1247,Operable!$E$3:$E$1247,J$3,Operable!$P$3:$P$1247,$C123,Operable!$Q$3:$Q$1247,$B123)</f>
        <v>0</v>
      </c>
      <c r="K123">
        <f>SUMIFS(Operable!$M$3:$M$1247,Operable!$E$3:$E$1247,K$3,Operable!$P$3:$P$1247,$C123,Operable!$Q$3:$Q$1247,$B123)</f>
        <v>70</v>
      </c>
      <c r="L123">
        <f>SUMIFS(Operable!$M$3:$M$1247,Operable!$E$3:$E$1247,L$3,Operable!$P$3:$P$1247,$C123,Operable!$Q$3:$Q$1247,$B123)</f>
        <v>0</v>
      </c>
      <c r="M123">
        <f>SUMIFS(Operable!$M$3:$M$1247,Operable!$E$3:$E$1247,M$3,Operable!$P$3:$P$1247,$C123,Operable!$Q$3:$Q$1247,$B123)</f>
        <v>0</v>
      </c>
      <c r="N123">
        <f>SUMIFS(Operable!$M$3:$M$1247,Operable!$E$3:$E$1247,N$3,Operable!$P$3:$P$1247,$C123,Operable!$Q$3:$Q$1247,$B123)</f>
        <v>0</v>
      </c>
      <c r="O123">
        <f>SUM(D$4:D123)</f>
        <v>2050</v>
      </c>
      <c r="P123">
        <f>SUM(E$4:E123)</f>
        <v>0</v>
      </c>
      <c r="Q123">
        <f>SUM(F$4:F123)</f>
        <v>7.2</v>
      </c>
      <c r="R123">
        <f>SUM(G$4:G123)</f>
        <v>7.5</v>
      </c>
      <c r="S123">
        <f>SUM(H$4:H123)</f>
        <v>0</v>
      </c>
      <c r="T123">
        <f>SUM(I$4:I123)</f>
        <v>737.7</v>
      </c>
      <c r="U123">
        <f>SUM(J$4:J123)</f>
        <v>2</v>
      </c>
      <c r="V123">
        <f>SUM(K$4:K123)</f>
        <v>70</v>
      </c>
      <c r="W123">
        <f>SUM(L$4:L123)</f>
        <v>1339.7</v>
      </c>
      <c r="X123">
        <f>SUM(M$4:M123)</f>
        <v>0</v>
      </c>
      <c r="Y123">
        <f>SUM(N$4:N123)</f>
        <v>430.5</v>
      </c>
      <c r="Z123">
        <f t="shared" si="12"/>
        <v>9.5</v>
      </c>
      <c r="AA123">
        <f t="shared" si="12"/>
        <v>3827.3999999999996</v>
      </c>
      <c r="AB123">
        <f t="shared" si="12"/>
        <v>70</v>
      </c>
      <c r="AC123">
        <f t="shared" si="12"/>
        <v>0</v>
      </c>
      <c r="AD123">
        <f t="shared" si="12"/>
        <v>737.7</v>
      </c>
    </row>
    <row r="124" spans="2:30" x14ac:dyDescent="0.25">
      <c r="B124">
        <f t="shared" si="8"/>
        <v>2011</v>
      </c>
      <c r="C124">
        <f t="shared" si="9"/>
        <v>1</v>
      </c>
      <c r="D124">
        <f>SUMIFS(Operable!$M$3:$M$1247,Operable!$E$3:$E$1247,D$3,Operable!$P$3:$P$1247,$C124,Operable!$Q$3:$Q$1247,$B124)</f>
        <v>0</v>
      </c>
      <c r="E124">
        <f>SUMIFS(Operable!$M$3:$M$1247,Operable!$E$3:$E$1247,E$3,Operable!$P$3:$P$1247,$C124,Operable!$Q$3:$Q$1247,$B124)</f>
        <v>0</v>
      </c>
      <c r="F124">
        <f>SUMIFS(Operable!$M$3:$M$1247,Operable!$E$3:$E$1247,F$3,Operable!$P$3:$P$1247,$C124,Operable!$Q$3:$Q$1247,$B124)</f>
        <v>0</v>
      </c>
      <c r="G124">
        <f>SUMIFS(Operable!$M$3:$M$1247,Operable!$E$3:$E$1247,G$3,Operable!$P$3:$P$1247,$C124,Operable!$Q$3:$Q$1247,$B124)</f>
        <v>0</v>
      </c>
      <c r="H124">
        <f>SUMIFS(Operable!$M$3:$M$1247,Operable!$E$3:$E$1247,H$3,Operable!$P$3:$P$1247,$C124,Operable!$Q$3:$Q$1247,$B124)</f>
        <v>0</v>
      </c>
      <c r="I124">
        <f>SUMIFS(Operable!$M$3:$M$1247,Operable!$E$3:$E$1247,I$3,Operable!$P$3:$P$1247,$C124,Operable!$Q$3:$Q$1247,$B124)</f>
        <v>3.2</v>
      </c>
      <c r="J124">
        <f>SUMIFS(Operable!$M$3:$M$1247,Operable!$E$3:$E$1247,J$3,Operable!$P$3:$P$1247,$C124,Operable!$Q$3:$Q$1247,$B124)</f>
        <v>0</v>
      </c>
      <c r="K124">
        <f>SUMIFS(Operable!$M$3:$M$1247,Operable!$E$3:$E$1247,K$3,Operable!$P$3:$P$1247,$C124,Operable!$Q$3:$Q$1247,$B124)</f>
        <v>0</v>
      </c>
      <c r="L124">
        <f>SUMIFS(Operable!$M$3:$M$1247,Operable!$E$3:$E$1247,L$3,Operable!$P$3:$P$1247,$C124,Operable!$Q$3:$Q$1247,$B124)</f>
        <v>0</v>
      </c>
      <c r="M124">
        <f>SUMIFS(Operable!$M$3:$M$1247,Operable!$E$3:$E$1247,M$3,Operable!$P$3:$P$1247,$C124,Operable!$Q$3:$Q$1247,$B124)</f>
        <v>0</v>
      </c>
      <c r="N124">
        <f>SUMIFS(Operable!$M$3:$M$1247,Operable!$E$3:$E$1247,N$3,Operable!$P$3:$P$1247,$C124,Operable!$Q$3:$Q$1247,$B124)</f>
        <v>0</v>
      </c>
      <c r="O124">
        <f>SUM(D$4:D124)</f>
        <v>2050</v>
      </c>
      <c r="P124">
        <f>SUM(E$4:E124)</f>
        <v>0</v>
      </c>
      <c r="Q124">
        <f>SUM(F$4:F124)</f>
        <v>7.2</v>
      </c>
      <c r="R124">
        <f>SUM(G$4:G124)</f>
        <v>7.5</v>
      </c>
      <c r="S124">
        <f>SUM(H$4:H124)</f>
        <v>0</v>
      </c>
      <c r="T124">
        <f>SUM(I$4:I124)</f>
        <v>740.90000000000009</v>
      </c>
      <c r="U124">
        <f>SUM(J$4:J124)</f>
        <v>2</v>
      </c>
      <c r="V124">
        <f>SUM(K$4:K124)</f>
        <v>70</v>
      </c>
      <c r="W124">
        <f>SUM(L$4:L124)</f>
        <v>1339.7</v>
      </c>
      <c r="X124">
        <f>SUM(M$4:M124)</f>
        <v>0</v>
      </c>
      <c r="Y124">
        <f>SUM(N$4:N124)</f>
        <v>430.5</v>
      </c>
      <c r="Z124">
        <f t="shared" si="12"/>
        <v>9.5</v>
      </c>
      <c r="AA124">
        <f t="shared" si="12"/>
        <v>3827.3999999999996</v>
      </c>
      <c r="AB124">
        <f t="shared" si="12"/>
        <v>70</v>
      </c>
      <c r="AC124">
        <f t="shared" si="12"/>
        <v>0</v>
      </c>
      <c r="AD124">
        <f t="shared" si="12"/>
        <v>740.90000000000009</v>
      </c>
    </row>
    <row r="125" spans="2:30" x14ac:dyDescent="0.25">
      <c r="B125">
        <f t="shared" si="8"/>
        <v>2011</v>
      </c>
      <c r="C125">
        <f t="shared" si="9"/>
        <v>2</v>
      </c>
      <c r="D125">
        <f>SUMIFS(Operable!$M$3:$M$1247,Operable!$E$3:$E$1247,D$3,Operable!$P$3:$P$1247,$C125,Operable!$Q$3:$Q$1247,$B125)</f>
        <v>240</v>
      </c>
      <c r="E125">
        <f>SUMIFS(Operable!$M$3:$M$1247,Operable!$E$3:$E$1247,E$3,Operable!$P$3:$P$1247,$C125,Operable!$Q$3:$Q$1247,$B125)</f>
        <v>0</v>
      </c>
      <c r="F125">
        <f>SUMIFS(Operable!$M$3:$M$1247,Operable!$E$3:$E$1247,F$3,Operable!$P$3:$P$1247,$C125,Operable!$Q$3:$Q$1247,$B125)</f>
        <v>0</v>
      </c>
      <c r="G125">
        <f>SUMIFS(Operable!$M$3:$M$1247,Operable!$E$3:$E$1247,G$3,Operable!$P$3:$P$1247,$C125,Operable!$Q$3:$Q$1247,$B125)</f>
        <v>0</v>
      </c>
      <c r="H125">
        <f>SUMIFS(Operable!$M$3:$M$1247,Operable!$E$3:$E$1247,H$3,Operable!$P$3:$P$1247,$C125,Operable!$Q$3:$Q$1247,$B125)</f>
        <v>0</v>
      </c>
      <c r="I125">
        <f>SUMIFS(Operable!$M$3:$M$1247,Operable!$E$3:$E$1247,I$3,Operable!$P$3:$P$1247,$C125,Operable!$Q$3:$Q$1247,$B125)</f>
        <v>0</v>
      </c>
      <c r="J125">
        <f>SUMIFS(Operable!$M$3:$M$1247,Operable!$E$3:$E$1247,J$3,Operable!$P$3:$P$1247,$C125,Operable!$Q$3:$Q$1247,$B125)</f>
        <v>0</v>
      </c>
      <c r="K125">
        <f>SUMIFS(Operable!$M$3:$M$1247,Operable!$E$3:$E$1247,K$3,Operable!$P$3:$P$1247,$C125,Operable!$Q$3:$Q$1247,$B125)</f>
        <v>0</v>
      </c>
      <c r="L125">
        <f>SUMIFS(Operable!$M$3:$M$1247,Operable!$E$3:$E$1247,L$3,Operable!$P$3:$P$1247,$C125,Operable!$Q$3:$Q$1247,$B125)</f>
        <v>0</v>
      </c>
      <c r="M125">
        <f>SUMIFS(Operable!$M$3:$M$1247,Operable!$E$3:$E$1247,M$3,Operable!$P$3:$P$1247,$C125,Operable!$Q$3:$Q$1247,$B125)</f>
        <v>0</v>
      </c>
      <c r="N125">
        <f>SUMIFS(Operable!$M$3:$M$1247,Operable!$E$3:$E$1247,N$3,Operable!$P$3:$P$1247,$C125,Operable!$Q$3:$Q$1247,$B125)</f>
        <v>0</v>
      </c>
      <c r="O125">
        <f>SUM(D$4:D125)</f>
        <v>2290</v>
      </c>
      <c r="P125">
        <f>SUM(E$4:E125)</f>
        <v>0</v>
      </c>
      <c r="Q125">
        <f>SUM(F$4:F125)</f>
        <v>7.2</v>
      </c>
      <c r="R125">
        <f>SUM(G$4:G125)</f>
        <v>7.5</v>
      </c>
      <c r="S125">
        <f>SUM(H$4:H125)</f>
        <v>0</v>
      </c>
      <c r="T125">
        <f>SUM(I$4:I125)</f>
        <v>740.90000000000009</v>
      </c>
      <c r="U125">
        <f>SUM(J$4:J125)</f>
        <v>2</v>
      </c>
      <c r="V125">
        <f>SUM(K$4:K125)</f>
        <v>70</v>
      </c>
      <c r="W125">
        <f>SUM(L$4:L125)</f>
        <v>1339.7</v>
      </c>
      <c r="X125">
        <f>SUM(M$4:M125)</f>
        <v>0</v>
      </c>
      <c r="Y125">
        <f>SUM(N$4:N125)</f>
        <v>430.5</v>
      </c>
      <c r="Z125">
        <f t="shared" si="12"/>
        <v>9.5</v>
      </c>
      <c r="AA125">
        <f t="shared" si="12"/>
        <v>4067.3999999999996</v>
      </c>
      <c r="AB125">
        <f t="shared" si="12"/>
        <v>70</v>
      </c>
      <c r="AC125">
        <f t="shared" si="12"/>
        <v>0</v>
      </c>
      <c r="AD125">
        <f t="shared" si="12"/>
        <v>740.90000000000009</v>
      </c>
    </row>
    <row r="126" spans="2:30" x14ac:dyDescent="0.25">
      <c r="B126">
        <f t="shared" si="8"/>
        <v>2011</v>
      </c>
      <c r="C126">
        <f t="shared" si="9"/>
        <v>3</v>
      </c>
      <c r="D126">
        <f>SUMIFS(Operable!$M$3:$M$1247,Operable!$E$3:$E$1247,D$3,Operable!$P$3:$P$1247,$C126,Operable!$Q$3:$Q$1247,$B126)</f>
        <v>0</v>
      </c>
      <c r="E126">
        <f>SUMIFS(Operable!$M$3:$M$1247,Operable!$E$3:$E$1247,E$3,Operable!$P$3:$P$1247,$C126,Operable!$Q$3:$Q$1247,$B126)</f>
        <v>0</v>
      </c>
      <c r="F126">
        <f>SUMIFS(Operable!$M$3:$M$1247,Operable!$E$3:$E$1247,F$3,Operable!$P$3:$P$1247,$C126,Operable!$Q$3:$Q$1247,$B126)</f>
        <v>0</v>
      </c>
      <c r="G126">
        <f>SUMIFS(Operable!$M$3:$M$1247,Operable!$E$3:$E$1247,G$3,Operable!$P$3:$P$1247,$C126,Operable!$Q$3:$Q$1247,$B126)</f>
        <v>0</v>
      </c>
      <c r="H126">
        <f>SUMIFS(Operable!$M$3:$M$1247,Operable!$E$3:$E$1247,H$3,Operable!$P$3:$P$1247,$C126,Operable!$Q$3:$Q$1247,$B126)</f>
        <v>0</v>
      </c>
      <c r="I126">
        <f>SUMIFS(Operable!$M$3:$M$1247,Operable!$E$3:$E$1247,I$3,Operable!$P$3:$P$1247,$C126,Operable!$Q$3:$Q$1247,$B126)</f>
        <v>0</v>
      </c>
      <c r="J126">
        <f>SUMIFS(Operable!$M$3:$M$1247,Operable!$E$3:$E$1247,J$3,Operable!$P$3:$P$1247,$C126,Operable!$Q$3:$Q$1247,$B126)</f>
        <v>0</v>
      </c>
      <c r="K126">
        <f>SUMIFS(Operable!$M$3:$M$1247,Operable!$E$3:$E$1247,K$3,Operable!$P$3:$P$1247,$C126,Operable!$Q$3:$Q$1247,$B126)</f>
        <v>0</v>
      </c>
      <c r="L126">
        <f>SUMIFS(Operable!$M$3:$M$1247,Operable!$E$3:$E$1247,L$3,Operable!$P$3:$P$1247,$C126,Operable!$Q$3:$Q$1247,$B126)</f>
        <v>0</v>
      </c>
      <c r="M126">
        <f>SUMIFS(Operable!$M$3:$M$1247,Operable!$E$3:$E$1247,M$3,Operable!$P$3:$P$1247,$C126,Operable!$Q$3:$Q$1247,$B126)</f>
        <v>0</v>
      </c>
      <c r="N126">
        <f>SUMIFS(Operable!$M$3:$M$1247,Operable!$E$3:$E$1247,N$3,Operable!$P$3:$P$1247,$C126,Operable!$Q$3:$Q$1247,$B126)</f>
        <v>0</v>
      </c>
      <c r="O126">
        <f>SUM(D$4:D126)</f>
        <v>2290</v>
      </c>
      <c r="P126">
        <f>SUM(E$4:E126)</f>
        <v>0</v>
      </c>
      <c r="Q126">
        <f>SUM(F$4:F126)</f>
        <v>7.2</v>
      </c>
      <c r="R126">
        <f>SUM(G$4:G126)</f>
        <v>7.5</v>
      </c>
      <c r="S126">
        <f>SUM(H$4:H126)</f>
        <v>0</v>
      </c>
      <c r="T126">
        <f>SUM(I$4:I126)</f>
        <v>740.90000000000009</v>
      </c>
      <c r="U126">
        <f>SUM(J$4:J126)</f>
        <v>2</v>
      </c>
      <c r="V126">
        <f>SUM(K$4:K126)</f>
        <v>70</v>
      </c>
      <c r="W126">
        <f>SUM(L$4:L126)</f>
        <v>1339.7</v>
      </c>
      <c r="X126">
        <f>SUM(M$4:M126)</f>
        <v>0</v>
      </c>
      <c r="Y126">
        <f>SUM(N$4:N126)</f>
        <v>430.5</v>
      </c>
      <c r="Z126">
        <f t="shared" si="12"/>
        <v>9.5</v>
      </c>
      <c r="AA126">
        <f t="shared" si="12"/>
        <v>4067.3999999999996</v>
      </c>
      <c r="AB126">
        <f t="shared" si="12"/>
        <v>70</v>
      </c>
      <c r="AC126">
        <f t="shared" si="12"/>
        <v>0</v>
      </c>
      <c r="AD126">
        <f t="shared" si="12"/>
        <v>740.90000000000009</v>
      </c>
    </row>
    <row r="127" spans="2:30" x14ac:dyDescent="0.25">
      <c r="B127">
        <f t="shared" si="8"/>
        <v>2011</v>
      </c>
      <c r="C127">
        <f t="shared" si="9"/>
        <v>4</v>
      </c>
      <c r="D127">
        <f>SUMIFS(Operable!$M$3:$M$1247,Operable!$E$3:$E$1247,D$3,Operable!$P$3:$P$1247,$C127,Operable!$Q$3:$Q$1247,$B127)</f>
        <v>0</v>
      </c>
      <c r="E127">
        <f>SUMIFS(Operable!$M$3:$M$1247,Operable!$E$3:$E$1247,E$3,Operable!$P$3:$P$1247,$C127,Operable!$Q$3:$Q$1247,$B127)</f>
        <v>0</v>
      </c>
      <c r="F127">
        <f>SUMIFS(Operable!$M$3:$M$1247,Operable!$E$3:$E$1247,F$3,Operable!$P$3:$P$1247,$C127,Operable!$Q$3:$Q$1247,$B127)</f>
        <v>0</v>
      </c>
      <c r="G127">
        <f>SUMIFS(Operable!$M$3:$M$1247,Operable!$E$3:$E$1247,G$3,Operable!$P$3:$P$1247,$C127,Operable!$Q$3:$Q$1247,$B127)</f>
        <v>0</v>
      </c>
      <c r="H127">
        <f>SUMIFS(Operable!$M$3:$M$1247,Operable!$E$3:$E$1247,H$3,Operable!$P$3:$P$1247,$C127,Operable!$Q$3:$Q$1247,$B127)</f>
        <v>0</v>
      </c>
      <c r="I127">
        <f>SUMIFS(Operable!$M$3:$M$1247,Operable!$E$3:$E$1247,I$3,Operable!$P$3:$P$1247,$C127,Operable!$Q$3:$Q$1247,$B127)</f>
        <v>0</v>
      </c>
      <c r="J127">
        <f>SUMIFS(Operable!$M$3:$M$1247,Operable!$E$3:$E$1247,J$3,Operable!$P$3:$P$1247,$C127,Operable!$Q$3:$Q$1247,$B127)</f>
        <v>0</v>
      </c>
      <c r="K127">
        <f>SUMIFS(Operable!$M$3:$M$1247,Operable!$E$3:$E$1247,K$3,Operable!$P$3:$P$1247,$C127,Operable!$Q$3:$Q$1247,$B127)</f>
        <v>0</v>
      </c>
      <c r="L127">
        <f>SUMIFS(Operable!$M$3:$M$1247,Operable!$E$3:$E$1247,L$3,Operable!$P$3:$P$1247,$C127,Operable!$Q$3:$Q$1247,$B127)</f>
        <v>0</v>
      </c>
      <c r="M127">
        <f>SUMIFS(Operable!$M$3:$M$1247,Operable!$E$3:$E$1247,M$3,Operable!$P$3:$P$1247,$C127,Operable!$Q$3:$Q$1247,$B127)</f>
        <v>0</v>
      </c>
      <c r="N127">
        <f>SUMIFS(Operable!$M$3:$M$1247,Operable!$E$3:$E$1247,N$3,Operable!$P$3:$P$1247,$C127,Operable!$Q$3:$Q$1247,$B127)</f>
        <v>0</v>
      </c>
      <c r="O127">
        <f>SUM(D$4:D127)</f>
        <v>2290</v>
      </c>
      <c r="P127">
        <f>SUM(E$4:E127)</f>
        <v>0</v>
      </c>
      <c r="Q127">
        <f>SUM(F$4:F127)</f>
        <v>7.2</v>
      </c>
      <c r="R127">
        <f>SUM(G$4:G127)</f>
        <v>7.5</v>
      </c>
      <c r="S127">
        <f>SUM(H$4:H127)</f>
        <v>0</v>
      </c>
      <c r="T127">
        <f>SUM(I$4:I127)</f>
        <v>740.90000000000009</v>
      </c>
      <c r="U127">
        <f>SUM(J$4:J127)</f>
        <v>2</v>
      </c>
      <c r="V127">
        <f>SUM(K$4:K127)</f>
        <v>70</v>
      </c>
      <c r="W127">
        <f>SUM(L$4:L127)</f>
        <v>1339.7</v>
      </c>
      <c r="X127">
        <f>SUM(M$4:M127)</f>
        <v>0</v>
      </c>
      <c r="Y127">
        <f>SUM(N$4:N127)</f>
        <v>430.5</v>
      </c>
      <c r="Z127">
        <f t="shared" si="12"/>
        <v>9.5</v>
      </c>
      <c r="AA127">
        <f t="shared" si="12"/>
        <v>4067.3999999999996</v>
      </c>
      <c r="AB127">
        <f t="shared" si="12"/>
        <v>70</v>
      </c>
      <c r="AC127">
        <f t="shared" si="12"/>
        <v>0</v>
      </c>
      <c r="AD127">
        <f t="shared" si="12"/>
        <v>740.90000000000009</v>
      </c>
    </row>
    <row r="128" spans="2:30" x14ac:dyDescent="0.25">
      <c r="B128">
        <f t="shared" si="8"/>
        <v>2011</v>
      </c>
      <c r="C128">
        <f t="shared" si="9"/>
        <v>5</v>
      </c>
      <c r="D128">
        <f>SUMIFS(Operable!$M$3:$M$1247,Operable!$E$3:$E$1247,D$3,Operable!$P$3:$P$1247,$C128,Operable!$Q$3:$Q$1247,$B128)</f>
        <v>0</v>
      </c>
      <c r="E128">
        <f>SUMIFS(Operable!$M$3:$M$1247,Operable!$E$3:$E$1247,E$3,Operable!$P$3:$P$1247,$C128,Operable!$Q$3:$Q$1247,$B128)</f>
        <v>0</v>
      </c>
      <c r="F128">
        <f>SUMIFS(Operable!$M$3:$M$1247,Operable!$E$3:$E$1247,F$3,Operable!$P$3:$P$1247,$C128,Operable!$Q$3:$Q$1247,$B128)</f>
        <v>0</v>
      </c>
      <c r="G128">
        <f>SUMIFS(Operable!$M$3:$M$1247,Operable!$E$3:$E$1247,G$3,Operable!$P$3:$P$1247,$C128,Operable!$Q$3:$Q$1247,$B128)</f>
        <v>0</v>
      </c>
      <c r="H128">
        <f>SUMIFS(Operable!$M$3:$M$1247,Operable!$E$3:$E$1247,H$3,Operable!$P$3:$P$1247,$C128,Operable!$Q$3:$Q$1247,$B128)</f>
        <v>0</v>
      </c>
      <c r="I128">
        <f>SUMIFS(Operable!$M$3:$M$1247,Operable!$E$3:$E$1247,I$3,Operable!$P$3:$P$1247,$C128,Operable!$Q$3:$Q$1247,$B128)</f>
        <v>0</v>
      </c>
      <c r="J128">
        <f>SUMIFS(Operable!$M$3:$M$1247,Operable!$E$3:$E$1247,J$3,Operable!$P$3:$P$1247,$C128,Operable!$Q$3:$Q$1247,$B128)</f>
        <v>0</v>
      </c>
      <c r="K128">
        <f>SUMIFS(Operable!$M$3:$M$1247,Operable!$E$3:$E$1247,K$3,Operable!$P$3:$P$1247,$C128,Operable!$Q$3:$Q$1247,$B128)</f>
        <v>0</v>
      </c>
      <c r="L128">
        <f>SUMIFS(Operable!$M$3:$M$1247,Operable!$E$3:$E$1247,L$3,Operable!$P$3:$P$1247,$C128,Operable!$Q$3:$Q$1247,$B128)</f>
        <v>0</v>
      </c>
      <c r="M128">
        <f>SUMIFS(Operable!$M$3:$M$1247,Operable!$E$3:$E$1247,M$3,Operable!$P$3:$P$1247,$C128,Operable!$Q$3:$Q$1247,$B128)</f>
        <v>0</v>
      </c>
      <c r="N128">
        <f>SUMIFS(Operable!$M$3:$M$1247,Operable!$E$3:$E$1247,N$3,Operable!$P$3:$P$1247,$C128,Operable!$Q$3:$Q$1247,$B128)</f>
        <v>0</v>
      </c>
      <c r="O128">
        <f>SUM(D$4:D128)</f>
        <v>2290</v>
      </c>
      <c r="P128">
        <f>SUM(E$4:E128)</f>
        <v>0</v>
      </c>
      <c r="Q128">
        <f>SUM(F$4:F128)</f>
        <v>7.2</v>
      </c>
      <c r="R128">
        <f>SUM(G$4:G128)</f>
        <v>7.5</v>
      </c>
      <c r="S128">
        <f>SUM(H$4:H128)</f>
        <v>0</v>
      </c>
      <c r="T128">
        <f>SUM(I$4:I128)</f>
        <v>740.90000000000009</v>
      </c>
      <c r="U128">
        <f>SUM(J$4:J128)</f>
        <v>2</v>
      </c>
      <c r="V128">
        <f>SUM(K$4:K128)</f>
        <v>70</v>
      </c>
      <c r="W128">
        <f>SUM(L$4:L128)</f>
        <v>1339.7</v>
      </c>
      <c r="X128">
        <f>SUM(M$4:M128)</f>
        <v>0</v>
      </c>
      <c r="Y128">
        <f>SUM(N$4:N128)</f>
        <v>430.5</v>
      </c>
      <c r="Z128">
        <f t="shared" si="12"/>
        <v>9.5</v>
      </c>
      <c r="AA128">
        <f t="shared" si="12"/>
        <v>4067.3999999999996</v>
      </c>
      <c r="AB128">
        <f t="shared" si="12"/>
        <v>70</v>
      </c>
      <c r="AC128">
        <f t="shared" si="12"/>
        <v>0</v>
      </c>
      <c r="AD128">
        <f t="shared" si="12"/>
        <v>740.90000000000009</v>
      </c>
    </row>
    <row r="129" spans="2:30" x14ac:dyDescent="0.25">
      <c r="B129">
        <f t="shared" si="8"/>
        <v>2011</v>
      </c>
      <c r="C129">
        <f t="shared" si="9"/>
        <v>6</v>
      </c>
      <c r="D129">
        <f>SUMIFS(Operable!$M$3:$M$1247,Operable!$E$3:$E$1247,D$3,Operable!$P$3:$P$1247,$C129,Operable!$Q$3:$Q$1247,$B129)</f>
        <v>150</v>
      </c>
      <c r="E129">
        <f>SUMIFS(Operable!$M$3:$M$1247,Operable!$E$3:$E$1247,E$3,Operable!$P$3:$P$1247,$C129,Operable!$Q$3:$Q$1247,$B129)</f>
        <v>0</v>
      </c>
      <c r="F129">
        <f>SUMIFS(Operable!$M$3:$M$1247,Operable!$E$3:$E$1247,F$3,Operable!$P$3:$P$1247,$C129,Operable!$Q$3:$Q$1247,$B129)</f>
        <v>0</v>
      </c>
      <c r="G129">
        <f>SUMIFS(Operable!$M$3:$M$1247,Operable!$E$3:$E$1247,G$3,Operable!$P$3:$P$1247,$C129,Operable!$Q$3:$Q$1247,$B129)</f>
        <v>0</v>
      </c>
      <c r="H129">
        <f>SUMIFS(Operable!$M$3:$M$1247,Operable!$E$3:$E$1247,H$3,Operable!$P$3:$P$1247,$C129,Operable!$Q$3:$Q$1247,$B129)</f>
        <v>0</v>
      </c>
      <c r="I129">
        <f>SUMIFS(Operable!$M$3:$M$1247,Operable!$E$3:$E$1247,I$3,Operable!$P$3:$P$1247,$C129,Operable!$Q$3:$Q$1247,$B129)</f>
        <v>0</v>
      </c>
      <c r="J129">
        <f>SUMIFS(Operable!$M$3:$M$1247,Operable!$E$3:$E$1247,J$3,Operable!$P$3:$P$1247,$C129,Operable!$Q$3:$Q$1247,$B129)</f>
        <v>0</v>
      </c>
      <c r="K129">
        <f>SUMIFS(Operable!$M$3:$M$1247,Operable!$E$3:$E$1247,K$3,Operable!$P$3:$P$1247,$C129,Operable!$Q$3:$Q$1247,$B129)</f>
        <v>0</v>
      </c>
      <c r="L129">
        <f>SUMIFS(Operable!$M$3:$M$1247,Operable!$E$3:$E$1247,L$3,Operable!$P$3:$P$1247,$C129,Operable!$Q$3:$Q$1247,$B129)</f>
        <v>0</v>
      </c>
      <c r="M129">
        <f>SUMIFS(Operable!$M$3:$M$1247,Operable!$E$3:$E$1247,M$3,Operable!$P$3:$P$1247,$C129,Operable!$Q$3:$Q$1247,$B129)</f>
        <v>0</v>
      </c>
      <c r="N129">
        <f>SUMIFS(Operable!$M$3:$M$1247,Operable!$E$3:$E$1247,N$3,Operable!$P$3:$P$1247,$C129,Operable!$Q$3:$Q$1247,$B129)</f>
        <v>0</v>
      </c>
      <c r="O129">
        <f>SUM(D$4:D129)</f>
        <v>2440</v>
      </c>
      <c r="P129">
        <f>SUM(E$4:E129)</f>
        <v>0</v>
      </c>
      <c r="Q129">
        <f>SUM(F$4:F129)</f>
        <v>7.2</v>
      </c>
      <c r="R129">
        <f>SUM(G$4:G129)</f>
        <v>7.5</v>
      </c>
      <c r="S129">
        <f>SUM(H$4:H129)</f>
        <v>0</v>
      </c>
      <c r="T129">
        <f>SUM(I$4:I129)</f>
        <v>740.90000000000009</v>
      </c>
      <c r="U129">
        <f>SUM(J$4:J129)</f>
        <v>2</v>
      </c>
      <c r="V129">
        <f>SUM(K$4:K129)</f>
        <v>70</v>
      </c>
      <c r="W129">
        <f>SUM(L$4:L129)</f>
        <v>1339.7</v>
      </c>
      <c r="X129">
        <f>SUM(M$4:M129)</f>
        <v>0</v>
      </c>
      <c r="Y129">
        <f>SUM(N$4:N129)</f>
        <v>430.5</v>
      </c>
      <c r="Z129">
        <f t="shared" si="12"/>
        <v>9.5</v>
      </c>
      <c r="AA129">
        <f t="shared" si="12"/>
        <v>4217.3999999999996</v>
      </c>
      <c r="AB129">
        <f t="shared" si="12"/>
        <v>70</v>
      </c>
      <c r="AC129">
        <f t="shared" si="12"/>
        <v>0</v>
      </c>
      <c r="AD129">
        <f t="shared" si="12"/>
        <v>740.90000000000009</v>
      </c>
    </row>
    <row r="130" spans="2:30" x14ac:dyDescent="0.25">
      <c r="B130">
        <f t="shared" si="8"/>
        <v>2011</v>
      </c>
      <c r="C130">
        <f t="shared" si="9"/>
        <v>7</v>
      </c>
      <c r="D130">
        <f>SUMIFS(Operable!$M$3:$M$1247,Operable!$E$3:$E$1247,D$3,Operable!$P$3:$P$1247,$C130,Operable!$Q$3:$Q$1247,$B130)</f>
        <v>0</v>
      </c>
      <c r="E130">
        <f>SUMIFS(Operable!$M$3:$M$1247,Operable!$E$3:$E$1247,E$3,Operable!$P$3:$P$1247,$C130,Operable!$Q$3:$Q$1247,$B130)</f>
        <v>0</v>
      </c>
      <c r="F130">
        <f>SUMIFS(Operable!$M$3:$M$1247,Operable!$E$3:$E$1247,F$3,Operable!$P$3:$P$1247,$C130,Operable!$Q$3:$Q$1247,$B130)</f>
        <v>101.5</v>
      </c>
      <c r="G130">
        <f>SUMIFS(Operable!$M$3:$M$1247,Operable!$E$3:$E$1247,G$3,Operable!$P$3:$P$1247,$C130,Operable!$Q$3:$Q$1247,$B130)</f>
        <v>0</v>
      </c>
      <c r="H130">
        <f>SUMIFS(Operable!$M$3:$M$1247,Operable!$E$3:$E$1247,H$3,Operable!$P$3:$P$1247,$C130,Operable!$Q$3:$Q$1247,$B130)</f>
        <v>0</v>
      </c>
      <c r="I130">
        <f>SUMIFS(Operable!$M$3:$M$1247,Operable!$E$3:$E$1247,I$3,Operable!$P$3:$P$1247,$C130,Operable!$Q$3:$Q$1247,$B130)</f>
        <v>0</v>
      </c>
      <c r="J130">
        <f>SUMIFS(Operable!$M$3:$M$1247,Operable!$E$3:$E$1247,J$3,Operable!$P$3:$P$1247,$C130,Operable!$Q$3:$Q$1247,$B130)</f>
        <v>0</v>
      </c>
      <c r="K130">
        <f>SUMIFS(Operable!$M$3:$M$1247,Operable!$E$3:$E$1247,K$3,Operable!$P$3:$P$1247,$C130,Operable!$Q$3:$Q$1247,$B130)</f>
        <v>0</v>
      </c>
      <c r="L130">
        <f>SUMIFS(Operable!$M$3:$M$1247,Operable!$E$3:$E$1247,L$3,Operable!$P$3:$P$1247,$C130,Operable!$Q$3:$Q$1247,$B130)</f>
        <v>0</v>
      </c>
      <c r="M130">
        <f>SUMIFS(Operable!$M$3:$M$1247,Operable!$E$3:$E$1247,M$3,Operable!$P$3:$P$1247,$C130,Operable!$Q$3:$Q$1247,$B130)</f>
        <v>0</v>
      </c>
      <c r="N130">
        <f>SUMIFS(Operable!$M$3:$M$1247,Operable!$E$3:$E$1247,N$3,Operable!$P$3:$P$1247,$C130,Operable!$Q$3:$Q$1247,$B130)</f>
        <v>0</v>
      </c>
      <c r="O130">
        <f>SUM(D$4:D130)</f>
        <v>2440</v>
      </c>
      <c r="P130">
        <f>SUM(E$4:E130)</f>
        <v>0</v>
      </c>
      <c r="Q130">
        <f>SUM(F$4:F130)</f>
        <v>108.7</v>
      </c>
      <c r="R130">
        <f>SUM(G$4:G130)</f>
        <v>7.5</v>
      </c>
      <c r="S130">
        <f>SUM(H$4:H130)</f>
        <v>0</v>
      </c>
      <c r="T130">
        <f>SUM(I$4:I130)</f>
        <v>740.90000000000009</v>
      </c>
      <c r="U130">
        <f>SUM(J$4:J130)</f>
        <v>2</v>
      </c>
      <c r="V130">
        <f>SUM(K$4:K130)</f>
        <v>70</v>
      </c>
      <c r="W130">
        <f>SUM(L$4:L130)</f>
        <v>1339.7</v>
      </c>
      <c r="X130">
        <f>SUM(M$4:M130)</f>
        <v>0</v>
      </c>
      <c r="Y130">
        <f>SUM(N$4:N130)</f>
        <v>430.5</v>
      </c>
      <c r="Z130">
        <f t="shared" si="12"/>
        <v>9.5</v>
      </c>
      <c r="AA130">
        <f t="shared" si="12"/>
        <v>4318.8999999999996</v>
      </c>
      <c r="AB130">
        <f t="shared" si="12"/>
        <v>70</v>
      </c>
      <c r="AC130">
        <f t="shared" si="12"/>
        <v>0</v>
      </c>
      <c r="AD130">
        <f t="shared" si="12"/>
        <v>740.90000000000009</v>
      </c>
    </row>
    <row r="131" spans="2:30" x14ac:dyDescent="0.25">
      <c r="B131">
        <f t="shared" si="8"/>
        <v>2011</v>
      </c>
      <c r="C131">
        <f t="shared" si="9"/>
        <v>8</v>
      </c>
      <c r="D131">
        <f>SUMIFS(Operable!$M$3:$M$1247,Operable!$E$3:$E$1247,D$3,Operable!$P$3:$P$1247,$C131,Operable!$Q$3:$Q$1247,$B131)</f>
        <v>0</v>
      </c>
      <c r="E131">
        <f>SUMIFS(Operable!$M$3:$M$1247,Operable!$E$3:$E$1247,E$3,Operable!$P$3:$P$1247,$C131,Operable!$Q$3:$Q$1247,$B131)</f>
        <v>0</v>
      </c>
      <c r="F131">
        <f>SUMIFS(Operable!$M$3:$M$1247,Operable!$E$3:$E$1247,F$3,Operable!$P$3:$P$1247,$C131,Operable!$Q$3:$Q$1247,$B131)</f>
        <v>0</v>
      </c>
      <c r="G131">
        <f>SUMIFS(Operable!$M$3:$M$1247,Operable!$E$3:$E$1247,G$3,Operable!$P$3:$P$1247,$C131,Operable!$Q$3:$Q$1247,$B131)</f>
        <v>0</v>
      </c>
      <c r="H131">
        <f>SUMIFS(Operable!$M$3:$M$1247,Operable!$E$3:$E$1247,H$3,Operable!$P$3:$P$1247,$C131,Operable!$Q$3:$Q$1247,$B131)</f>
        <v>0</v>
      </c>
      <c r="I131">
        <f>SUMIFS(Operable!$M$3:$M$1247,Operable!$E$3:$E$1247,I$3,Operable!$P$3:$P$1247,$C131,Operable!$Q$3:$Q$1247,$B131)</f>
        <v>0</v>
      </c>
      <c r="J131">
        <f>SUMIFS(Operable!$M$3:$M$1247,Operable!$E$3:$E$1247,J$3,Operable!$P$3:$P$1247,$C131,Operable!$Q$3:$Q$1247,$B131)</f>
        <v>0</v>
      </c>
      <c r="K131">
        <f>SUMIFS(Operable!$M$3:$M$1247,Operable!$E$3:$E$1247,K$3,Operable!$P$3:$P$1247,$C131,Operable!$Q$3:$Q$1247,$B131)</f>
        <v>50</v>
      </c>
      <c r="L131">
        <f>SUMIFS(Operable!$M$3:$M$1247,Operable!$E$3:$E$1247,L$3,Operable!$P$3:$P$1247,$C131,Operable!$Q$3:$Q$1247,$B131)</f>
        <v>0</v>
      </c>
      <c r="M131">
        <f>SUMIFS(Operable!$M$3:$M$1247,Operable!$E$3:$E$1247,M$3,Operable!$P$3:$P$1247,$C131,Operable!$Q$3:$Q$1247,$B131)</f>
        <v>0</v>
      </c>
      <c r="N131">
        <f>SUMIFS(Operable!$M$3:$M$1247,Operable!$E$3:$E$1247,N$3,Operable!$P$3:$P$1247,$C131,Operable!$Q$3:$Q$1247,$B131)</f>
        <v>97.6</v>
      </c>
      <c r="O131">
        <f>SUM(D$4:D131)</f>
        <v>2440</v>
      </c>
      <c r="P131">
        <f>SUM(E$4:E131)</f>
        <v>0</v>
      </c>
      <c r="Q131">
        <f>SUM(F$4:F131)</f>
        <v>108.7</v>
      </c>
      <c r="R131">
        <f>SUM(G$4:G131)</f>
        <v>7.5</v>
      </c>
      <c r="S131">
        <f>SUM(H$4:H131)</f>
        <v>0</v>
      </c>
      <c r="T131">
        <f>SUM(I$4:I131)</f>
        <v>740.90000000000009</v>
      </c>
      <c r="U131">
        <f>SUM(J$4:J131)</f>
        <v>2</v>
      </c>
      <c r="V131">
        <f>SUM(K$4:K131)</f>
        <v>120</v>
      </c>
      <c r="W131">
        <f>SUM(L$4:L131)</f>
        <v>1339.7</v>
      </c>
      <c r="X131">
        <f>SUM(M$4:M131)</f>
        <v>0</v>
      </c>
      <c r="Y131">
        <f>SUM(N$4:N131)</f>
        <v>528.1</v>
      </c>
      <c r="Z131">
        <f t="shared" si="12"/>
        <v>9.5</v>
      </c>
      <c r="AA131">
        <f t="shared" si="12"/>
        <v>4416.5</v>
      </c>
      <c r="AB131">
        <f t="shared" si="12"/>
        <v>120</v>
      </c>
      <c r="AC131">
        <f t="shared" si="12"/>
        <v>0</v>
      </c>
      <c r="AD131">
        <f t="shared" si="12"/>
        <v>740.90000000000009</v>
      </c>
    </row>
    <row r="132" spans="2:30" x14ac:dyDescent="0.25">
      <c r="B132">
        <f t="shared" si="8"/>
        <v>2011</v>
      </c>
      <c r="C132">
        <f t="shared" si="9"/>
        <v>9</v>
      </c>
      <c r="D132">
        <f>SUMIFS(Operable!$M$3:$M$1247,Operable!$E$3:$E$1247,D$3,Operable!$P$3:$P$1247,$C132,Operable!$Q$3:$Q$1247,$B132)</f>
        <v>1.5</v>
      </c>
      <c r="E132">
        <f>SUMIFS(Operable!$M$3:$M$1247,Operable!$E$3:$E$1247,E$3,Operable!$P$3:$P$1247,$C132,Operable!$Q$3:$Q$1247,$B132)</f>
        <v>0</v>
      </c>
      <c r="F132">
        <f>SUMIFS(Operable!$M$3:$M$1247,Operable!$E$3:$E$1247,F$3,Operable!$P$3:$P$1247,$C132,Operable!$Q$3:$Q$1247,$B132)</f>
        <v>0</v>
      </c>
      <c r="G132">
        <f>SUMIFS(Operable!$M$3:$M$1247,Operable!$E$3:$E$1247,G$3,Operable!$P$3:$P$1247,$C132,Operable!$Q$3:$Q$1247,$B132)</f>
        <v>0</v>
      </c>
      <c r="H132">
        <f>SUMIFS(Operable!$M$3:$M$1247,Operable!$E$3:$E$1247,H$3,Operable!$P$3:$P$1247,$C132,Operable!$Q$3:$Q$1247,$B132)</f>
        <v>0</v>
      </c>
      <c r="I132">
        <f>SUMIFS(Operable!$M$3:$M$1247,Operable!$E$3:$E$1247,I$3,Operable!$P$3:$P$1247,$C132,Operable!$Q$3:$Q$1247,$B132)</f>
        <v>0</v>
      </c>
      <c r="J132">
        <f>SUMIFS(Operable!$M$3:$M$1247,Operable!$E$3:$E$1247,J$3,Operable!$P$3:$P$1247,$C132,Operable!$Q$3:$Q$1247,$B132)</f>
        <v>0</v>
      </c>
      <c r="K132">
        <f>SUMIFS(Operable!$M$3:$M$1247,Operable!$E$3:$E$1247,K$3,Operable!$P$3:$P$1247,$C132,Operable!$Q$3:$Q$1247,$B132)</f>
        <v>0</v>
      </c>
      <c r="L132">
        <f>SUMIFS(Operable!$M$3:$M$1247,Operable!$E$3:$E$1247,L$3,Operable!$P$3:$P$1247,$C132,Operable!$Q$3:$Q$1247,$B132)</f>
        <v>0</v>
      </c>
      <c r="M132">
        <f>SUMIFS(Operable!$M$3:$M$1247,Operable!$E$3:$E$1247,M$3,Operable!$P$3:$P$1247,$C132,Operable!$Q$3:$Q$1247,$B132)</f>
        <v>0</v>
      </c>
      <c r="N132">
        <f>SUMIFS(Operable!$M$3:$M$1247,Operable!$E$3:$E$1247,N$3,Operable!$P$3:$P$1247,$C132,Operable!$Q$3:$Q$1247,$B132)</f>
        <v>0</v>
      </c>
      <c r="O132">
        <f>SUM(D$4:D132)</f>
        <v>2441.5</v>
      </c>
      <c r="P132">
        <f>SUM(E$4:E132)</f>
        <v>0</v>
      </c>
      <c r="Q132">
        <f>SUM(F$4:F132)</f>
        <v>108.7</v>
      </c>
      <c r="R132">
        <f>SUM(G$4:G132)</f>
        <v>7.5</v>
      </c>
      <c r="S132">
        <f>SUM(H$4:H132)</f>
        <v>0</v>
      </c>
      <c r="T132">
        <f>SUM(I$4:I132)</f>
        <v>740.90000000000009</v>
      </c>
      <c r="U132">
        <f>SUM(J$4:J132)</f>
        <v>2</v>
      </c>
      <c r="V132">
        <f>SUM(K$4:K132)</f>
        <v>120</v>
      </c>
      <c r="W132">
        <f>SUM(L$4:L132)</f>
        <v>1339.7</v>
      </c>
      <c r="X132">
        <f>SUM(M$4:M132)</f>
        <v>0</v>
      </c>
      <c r="Y132">
        <f>SUM(N$4:N132)</f>
        <v>528.1</v>
      </c>
      <c r="Z132">
        <f t="shared" si="12"/>
        <v>9.5</v>
      </c>
      <c r="AA132">
        <f t="shared" si="12"/>
        <v>4418</v>
      </c>
      <c r="AB132">
        <f t="shared" si="12"/>
        <v>120</v>
      </c>
      <c r="AC132">
        <f t="shared" si="12"/>
        <v>0</v>
      </c>
      <c r="AD132">
        <f t="shared" si="12"/>
        <v>740.90000000000009</v>
      </c>
    </row>
    <row r="133" spans="2:30" x14ac:dyDescent="0.25">
      <c r="B133">
        <f t="shared" si="8"/>
        <v>2011</v>
      </c>
      <c r="C133">
        <f t="shared" si="9"/>
        <v>10</v>
      </c>
      <c r="D133">
        <f>SUMIFS(Operable!$M$3:$M$1247,Operable!$E$3:$E$1247,D$3,Operable!$P$3:$P$1247,$C133,Operable!$Q$3:$Q$1247,$B133)</f>
        <v>150.4</v>
      </c>
      <c r="E133">
        <f>SUMIFS(Operable!$M$3:$M$1247,Operable!$E$3:$E$1247,E$3,Operable!$P$3:$P$1247,$C133,Operable!$Q$3:$Q$1247,$B133)</f>
        <v>0</v>
      </c>
      <c r="F133">
        <f>SUMIFS(Operable!$M$3:$M$1247,Operable!$E$3:$E$1247,F$3,Operable!$P$3:$P$1247,$C133,Operable!$Q$3:$Q$1247,$B133)</f>
        <v>0</v>
      </c>
      <c r="G133">
        <f>SUMIFS(Operable!$M$3:$M$1247,Operable!$E$3:$E$1247,G$3,Operable!$P$3:$P$1247,$C133,Operable!$Q$3:$Q$1247,$B133)</f>
        <v>0</v>
      </c>
      <c r="H133">
        <f>SUMIFS(Operable!$M$3:$M$1247,Operable!$E$3:$E$1247,H$3,Operable!$P$3:$P$1247,$C133,Operable!$Q$3:$Q$1247,$B133)</f>
        <v>0</v>
      </c>
      <c r="I133">
        <f>SUMIFS(Operable!$M$3:$M$1247,Operable!$E$3:$E$1247,I$3,Operable!$P$3:$P$1247,$C133,Operable!$Q$3:$Q$1247,$B133)</f>
        <v>0</v>
      </c>
      <c r="J133">
        <f>SUMIFS(Operable!$M$3:$M$1247,Operable!$E$3:$E$1247,J$3,Operable!$P$3:$P$1247,$C133,Operable!$Q$3:$Q$1247,$B133)</f>
        <v>0</v>
      </c>
      <c r="K133">
        <f>SUMIFS(Operable!$M$3:$M$1247,Operable!$E$3:$E$1247,K$3,Operable!$P$3:$P$1247,$C133,Operable!$Q$3:$Q$1247,$B133)</f>
        <v>0</v>
      </c>
      <c r="L133">
        <f>SUMIFS(Operable!$M$3:$M$1247,Operable!$E$3:$E$1247,L$3,Operable!$P$3:$P$1247,$C133,Operable!$Q$3:$Q$1247,$B133)</f>
        <v>0</v>
      </c>
      <c r="M133">
        <f>SUMIFS(Operable!$M$3:$M$1247,Operable!$E$3:$E$1247,M$3,Operable!$P$3:$P$1247,$C133,Operable!$Q$3:$Q$1247,$B133)</f>
        <v>0</v>
      </c>
      <c r="N133">
        <f>SUMIFS(Operable!$M$3:$M$1247,Operable!$E$3:$E$1247,N$3,Operable!$P$3:$P$1247,$C133,Operable!$Q$3:$Q$1247,$B133)</f>
        <v>0</v>
      </c>
      <c r="O133">
        <f>SUM(D$4:D133)</f>
        <v>2591.9</v>
      </c>
      <c r="P133">
        <f>SUM(E$4:E133)</f>
        <v>0</v>
      </c>
      <c r="Q133">
        <f>SUM(F$4:F133)</f>
        <v>108.7</v>
      </c>
      <c r="R133">
        <f>SUM(G$4:G133)</f>
        <v>7.5</v>
      </c>
      <c r="S133">
        <f>SUM(H$4:H133)</f>
        <v>0</v>
      </c>
      <c r="T133">
        <f>SUM(I$4:I133)</f>
        <v>740.90000000000009</v>
      </c>
      <c r="U133">
        <f>SUM(J$4:J133)</f>
        <v>2</v>
      </c>
      <c r="V133">
        <f>SUM(K$4:K133)</f>
        <v>120</v>
      </c>
      <c r="W133">
        <f>SUM(L$4:L133)</f>
        <v>1339.7</v>
      </c>
      <c r="X133">
        <f>SUM(M$4:M133)</f>
        <v>0</v>
      </c>
      <c r="Y133">
        <f>SUM(N$4:N133)</f>
        <v>528.1</v>
      </c>
      <c r="Z133">
        <f t="shared" ref="Z133:AD148" si="13">SUMIFS($O133:$Y133,$O$1:$Y$1,Z$3)</f>
        <v>9.5</v>
      </c>
      <c r="AA133">
        <f t="shared" si="13"/>
        <v>4568.4000000000005</v>
      </c>
      <c r="AB133">
        <f t="shared" si="13"/>
        <v>120</v>
      </c>
      <c r="AC133">
        <f t="shared" si="13"/>
        <v>0</v>
      </c>
      <c r="AD133">
        <f t="shared" si="13"/>
        <v>740.90000000000009</v>
      </c>
    </row>
    <row r="134" spans="2:30" x14ac:dyDescent="0.25">
      <c r="B134">
        <f t="shared" ref="B134:B197" si="14">IF(C134=1,B133+1,B133)</f>
        <v>2011</v>
      </c>
      <c r="C134">
        <f t="shared" si="9"/>
        <v>11</v>
      </c>
      <c r="D134">
        <f>SUMIFS(Operable!$M$3:$M$1247,Operable!$E$3:$E$1247,D$3,Operable!$P$3:$P$1247,$C134,Operable!$Q$3:$Q$1247,$B134)</f>
        <v>0</v>
      </c>
      <c r="E134">
        <f>SUMIFS(Operable!$M$3:$M$1247,Operable!$E$3:$E$1247,E$3,Operable!$P$3:$P$1247,$C134,Operable!$Q$3:$Q$1247,$B134)</f>
        <v>0</v>
      </c>
      <c r="F134">
        <f>SUMIFS(Operable!$M$3:$M$1247,Operable!$E$3:$E$1247,F$3,Operable!$P$3:$P$1247,$C134,Operable!$Q$3:$Q$1247,$B134)</f>
        <v>0</v>
      </c>
      <c r="G134">
        <f>SUMIFS(Operable!$M$3:$M$1247,Operable!$E$3:$E$1247,G$3,Operable!$P$3:$P$1247,$C134,Operable!$Q$3:$Q$1247,$B134)</f>
        <v>0</v>
      </c>
      <c r="H134">
        <f>SUMIFS(Operable!$M$3:$M$1247,Operable!$E$3:$E$1247,H$3,Operable!$P$3:$P$1247,$C134,Operable!$Q$3:$Q$1247,$B134)</f>
        <v>0</v>
      </c>
      <c r="I134">
        <f>SUMIFS(Operable!$M$3:$M$1247,Operable!$E$3:$E$1247,I$3,Operable!$P$3:$P$1247,$C134,Operable!$Q$3:$Q$1247,$B134)</f>
        <v>0</v>
      </c>
      <c r="J134">
        <f>SUMIFS(Operable!$M$3:$M$1247,Operable!$E$3:$E$1247,J$3,Operable!$P$3:$P$1247,$C134,Operable!$Q$3:$Q$1247,$B134)</f>
        <v>0</v>
      </c>
      <c r="K134">
        <f>SUMIFS(Operable!$M$3:$M$1247,Operable!$E$3:$E$1247,K$3,Operable!$P$3:$P$1247,$C134,Operable!$Q$3:$Q$1247,$B134)</f>
        <v>0</v>
      </c>
      <c r="L134">
        <f>SUMIFS(Operable!$M$3:$M$1247,Operable!$E$3:$E$1247,L$3,Operable!$P$3:$P$1247,$C134,Operable!$Q$3:$Q$1247,$B134)</f>
        <v>0</v>
      </c>
      <c r="M134">
        <f>SUMIFS(Operable!$M$3:$M$1247,Operable!$E$3:$E$1247,M$3,Operable!$P$3:$P$1247,$C134,Operable!$Q$3:$Q$1247,$B134)</f>
        <v>0</v>
      </c>
      <c r="N134">
        <f>SUMIFS(Operable!$M$3:$M$1247,Operable!$E$3:$E$1247,N$3,Operable!$P$3:$P$1247,$C134,Operable!$Q$3:$Q$1247,$B134)</f>
        <v>0</v>
      </c>
      <c r="O134">
        <f>SUM(D$4:D134)</f>
        <v>2591.9</v>
      </c>
      <c r="P134">
        <f>SUM(E$4:E134)</f>
        <v>0</v>
      </c>
      <c r="Q134">
        <f>SUM(F$4:F134)</f>
        <v>108.7</v>
      </c>
      <c r="R134">
        <f>SUM(G$4:G134)</f>
        <v>7.5</v>
      </c>
      <c r="S134">
        <f>SUM(H$4:H134)</f>
        <v>0</v>
      </c>
      <c r="T134">
        <f>SUM(I$4:I134)</f>
        <v>740.90000000000009</v>
      </c>
      <c r="U134">
        <f>SUM(J$4:J134)</f>
        <v>2</v>
      </c>
      <c r="V134">
        <f>SUM(K$4:K134)</f>
        <v>120</v>
      </c>
      <c r="W134">
        <f>SUM(L$4:L134)</f>
        <v>1339.7</v>
      </c>
      <c r="X134">
        <f>SUM(M$4:M134)</f>
        <v>0</v>
      </c>
      <c r="Y134">
        <f>SUM(N$4:N134)</f>
        <v>528.1</v>
      </c>
      <c r="Z134">
        <f t="shared" si="13"/>
        <v>9.5</v>
      </c>
      <c r="AA134">
        <f t="shared" si="13"/>
        <v>4568.4000000000005</v>
      </c>
      <c r="AB134">
        <f t="shared" si="13"/>
        <v>120</v>
      </c>
      <c r="AC134">
        <f t="shared" si="13"/>
        <v>0</v>
      </c>
      <c r="AD134">
        <f t="shared" si="13"/>
        <v>740.90000000000009</v>
      </c>
    </row>
    <row r="135" spans="2:30" x14ac:dyDescent="0.25">
      <c r="B135">
        <f t="shared" si="14"/>
        <v>2011</v>
      </c>
      <c r="C135">
        <f t="shared" si="9"/>
        <v>12</v>
      </c>
      <c r="D135">
        <f>SUMIFS(Operable!$M$3:$M$1247,Operable!$E$3:$E$1247,D$3,Operable!$P$3:$P$1247,$C135,Operable!$Q$3:$Q$1247,$B135)</f>
        <v>150.4</v>
      </c>
      <c r="E135">
        <f>SUMIFS(Operable!$M$3:$M$1247,Operable!$E$3:$E$1247,E$3,Operable!$P$3:$P$1247,$C135,Operable!$Q$3:$Q$1247,$B135)</f>
        <v>0</v>
      </c>
      <c r="F135">
        <f>SUMIFS(Operable!$M$3:$M$1247,Operable!$E$3:$E$1247,F$3,Operable!$P$3:$P$1247,$C135,Operable!$Q$3:$Q$1247,$B135)</f>
        <v>302</v>
      </c>
      <c r="G135">
        <f>SUMIFS(Operable!$M$3:$M$1247,Operable!$E$3:$E$1247,G$3,Operable!$P$3:$P$1247,$C135,Operable!$Q$3:$Q$1247,$B135)</f>
        <v>0</v>
      </c>
      <c r="H135">
        <f>SUMIFS(Operable!$M$3:$M$1247,Operable!$E$3:$E$1247,H$3,Operable!$P$3:$P$1247,$C135,Operable!$Q$3:$Q$1247,$B135)</f>
        <v>0</v>
      </c>
      <c r="I135">
        <f>SUMIFS(Operable!$M$3:$M$1247,Operable!$E$3:$E$1247,I$3,Operable!$P$3:$P$1247,$C135,Operable!$Q$3:$Q$1247,$B135)</f>
        <v>38</v>
      </c>
      <c r="J135">
        <f>SUMIFS(Operable!$M$3:$M$1247,Operable!$E$3:$E$1247,J$3,Operable!$P$3:$P$1247,$C135,Operable!$Q$3:$Q$1247,$B135)</f>
        <v>0</v>
      </c>
      <c r="K135">
        <f>SUMIFS(Operable!$M$3:$M$1247,Operable!$E$3:$E$1247,K$3,Operable!$P$3:$P$1247,$C135,Operable!$Q$3:$Q$1247,$B135)</f>
        <v>0</v>
      </c>
      <c r="L135">
        <f>SUMIFS(Operable!$M$3:$M$1247,Operable!$E$3:$E$1247,L$3,Operable!$P$3:$P$1247,$C135,Operable!$Q$3:$Q$1247,$B135)</f>
        <v>0</v>
      </c>
      <c r="M135">
        <f>SUMIFS(Operable!$M$3:$M$1247,Operable!$E$3:$E$1247,M$3,Operable!$P$3:$P$1247,$C135,Operable!$Q$3:$Q$1247,$B135)</f>
        <v>0</v>
      </c>
      <c r="N135">
        <f>SUMIFS(Operable!$M$3:$M$1247,Operable!$E$3:$E$1247,N$3,Operable!$P$3:$P$1247,$C135,Operable!$Q$3:$Q$1247,$B135)</f>
        <v>55.2</v>
      </c>
      <c r="O135">
        <f>SUM(D$4:D135)</f>
        <v>2742.3</v>
      </c>
      <c r="P135">
        <f>SUM(E$4:E135)</f>
        <v>0</v>
      </c>
      <c r="Q135">
        <f>SUM(F$4:F135)</f>
        <v>410.7</v>
      </c>
      <c r="R135">
        <f>SUM(G$4:G135)</f>
        <v>7.5</v>
      </c>
      <c r="S135">
        <f>SUM(H$4:H135)</f>
        <v>0</v>
      </c>
      <c r="T135">
        <f>SUM(I$4:I135)</f>
        <v>778.90000000000009</v>
      </c>
      <c r="U135">
        <f>SUM(J$4:J135)</f>
        <v>2</v>
      </c>
      <c r="V135">
        <f>SUM(K$4:K135)</f>
        <v>120</v>
      </c>
      <c r="W135">
        <f>SUM(L$4:L135)</f>
        <v>1339.7</v>
      </c>
      <c r="X135">
        <f>SUM(M$4:M135)</f>
        <v>0</v>
      </c>
      <c r="Y135">
        <f>SUM(N$4:N135)</f>
        <v>583.30000000000007</v>
      </c>
      <c r="Z135">
        <f t="shared" si="13"/>
        <v>9.5</v>
      </c>
      <c r="AA135">
        <f t="shared" si="13"/>
        <v>5076</v>
      </c>
      <c r="AB135">
        <f t="shared" si="13"/>
        <v>120</v>
      </c>
      <c r="AC135">
        <f t="shared" si="13"/>
        <v>0</v>
      </c>
      <c r="AD135">
        <f t="shared" si="13"/>
        <v>778.90000000000009</v>
      </c>
    </row>
    <row r="136" spans="2:30" x14ac:dyDescent="0.25">
      <c r="B136">
        <f t="shared" si="14"/>
        <v>2012</v>
      </c>
      <c r="C136">
        <f t="shared" si="9"/>
        <v>1</v>
      </c>
      <c r="D136">
        <f>SUMIFS(Operable!$M$3:$M$1247,Operable!$E$3:$E$1247,D$3,Operable!$P$3:$P$1247,$C136,Operable!$Q$3:$Q$1247,$B136)</f>
        <v>0</v>
      </c>
      <c r="E136">
        <f>SUMIFS(Operable!$M$3:$M$1247,Operable!$E$3:$E$1247,E$3,Operable!$P$3:$P$1247,$C136,Operable!$Q$3:$Q$1247,$B136)</f>
        <v>0</v>
      </c>
      <c r="F136">
        <f>SUMIFS(Operable!$M$3:$M$1247,Operable!$E$3:$E$1247,F$3,Operable!$P$3:$P$1247,$C136,Operable!$Q$3:$Q$1247,$B136)</f>
        <v>0</v>
      </c>
      <c r="G136">
        <f>SUMIFS(Operable!$M$3:$M$1247,Operable!$E$3:$E$1247,G$3,Operable!$P$3:$P$1247,$C136,Operable!$Q$3:$Q$1247,$B136)</f>
        <v>0</v>
      </c>
      <c r="H136">
        <f>SUMIFS(Operable!$M$3:$M$1247,Operable!$E$3:$E$1247,H$3,Operable!$P$3:$P$1247,$C136,Operable!$Q$3:$Q$1247,$B136)</f>
        <v>0</v>
      </c>
      <c r="I136">
        <f>SUMIFS(Operable!$M$3:$M$1247,Operable!$E$3:$E$1247,I$3,Operable!$P$3:$P$1247,$C136,Operable!$Q$3:$Q$1247,$B136)</f>
        <v>0</v>
      </c>
      <c r="J136">
        <f>SUMIFS(Operable!$M$3:$M$1247,Operable!$E$3:$E$1247,J$3,Operable!$P$3:$P$1247,$C136,Operable!$Q$3:$Q$1247,$B136)</f>
        <v>0</v>
      </c>
      <c r="K136">
        <f>SUMIFS(Operable!$M$3:$M$1247,Operable!$E$3:$E$1247,K$3,Operable!$P$3:$P$1247,$C136,Operable!$Q$3:$Q$1247,$B136)</f>
        <v>0</v>
      </c>
      <c r="L136">
        <f>SUMIFS(Operable!$M$3:$M$1247,Operable!$E$3:$E$1247,L$3,Operable!$P$3:$P$1247,$C136,Operable!$Q$3:$Q$1247,$B136)</f>
        <v>0</v>
      </c>
      <c r="M136">
        <f>SUMIFS(Operable!$M$3:$M$1247,Operable!$E$3:$E$1247,M$3,Operable!$P$3:$P$1247,$C136,Operable!$Q$3:$Q$1247,$B136)</f>
        <v>0</v>
      </c>
      <c r="N136">
        <f>SUMIFS(Operable!$M$3:$M$1247,Operable!$E$3:$E$1247,N$3,Operable!$P$3:$P$1247,$C136,Operable!$Q$3:$Q$1247,$B136)</f>
        <v>0</v>
      </c>
      <c r="O136">
        <f>SUM(D$4:D136)</f>
        <v>2742.3</v>
      </c>
      <c r="P136">
        <f>SUM(E$4:E136)</f>
        <v>0</v>
      </c>
      <c r="Q136">
        <f>SUM(F$4:F136)</f>
        <v>410.7</v>
      </c>
      <c r="R136">
        <f>SUM(G$4:G136)</f>
        <v>7.5</v>
      </c>
      <c r="S136">
        <f>SUM(H$4:H136)</f>
        <v>0</v>
      </c>
      <c r="T136">
        <f>SUM(I$4:I136)</f>
        <v>778.90000000000009</v>
      </c>
      <c r="U136">
        <f>SUM(J$4:J136)</f>
        <v>2</v>
      </c>
      <c r="V136">
        <f>SUM(K$4:K136)</f>
        <v>120</v>
      </c>
      <c r="W136">
        <f>SUM(L$4:L136)</f>
        <v>1339.7</v>
      </c>
      <c r="X136">
        <f>SUM(M$4:M136)</f>
        <v>0</v>
      </c>
      <c r="Y136">
        <f>SUM(N$4:N136)</f>
        <v>583.30000000000007</v>
      </c>
      <c r="Z136">
        <f t="shared" si="13"/>
        <v>9.5</v>
      </c>
      <c r="AA136">
        <f t="shared" si="13"/>
        <v>5076</v>
      </c>
      <c r="AB136">
        <f t="shared" si="13"/>
        <v>120</v>
      </c>
      <c r="AC136">
        <f t="shared" si="13"/>
        <v>0</v>
      </c>
      <c r="AD136">
        <f t="shared" si="13"/>
        <v>778.90000000000009</v>
      </c>
    </row>
    <row r="137" spans="2:30" x14ac:dyDescent="0.25">
      <c r="B137">
        <f t="shared" si="14"/>
        <v>2012</v>
      </c>
      <c r="C137">
        <f t="shared" si="9"/>
        <v>2</v>
      </c>
      <c r="D137">
        <f>SUMIFS(Operable!$M$3:$M$1247,Operable!$E$3:$E$1247,D$3,Operable!$P$3:$P$1247,$C137,Operable!$Q$3:$Q$1247,$B137)</f>
        <v>0</v>
      </c>
      <c r="E137">
        <f>SUMIFS(Operable!$M$3:$M$1247,Operable!$E$3:$E$1247,E$3,Operable!$P$3:$P$1247,$C137,Operable!$Q$3:$Q$1247,$B137)</f>
        <v>0</v>
      </c>
      <c r="F137">
        <f>SUMIFS(Operable!$M$3:$M$1247,Operable!$E$3:$E$1247,F$3,Operable!$P$3:$P$1247,$C137,Operable!$Q$3:$Q$1247,$B137)</f>
        <v>0</v>
      </c>
      <c r="G137">
        <f>SUMIFS(Operable!$M$3:$M$1247,Operable!$E$3:$E$1247,G$3,Operable!$P$3:$P$1247,$C137,Operable!$Q$3:$Q$1247,$B137)</f>
        <v>0</v>
      </c>
      <c r="H137">
        <f>SUMIFS(Operable!$M$3:$M$1247,Operable!$E$3:$E$1247,H$3,Operable!$P$3:$P$1247,$C137,Operable!$Q$3:$Q$1247,$B137)</f>
        <v>0</v>
      </c>
      <c r="I137">
        <f>SUMIFS(Operable!$M$3:$M$1247,Operable!$E$3:$E$1247,I$3,Operable!$P$3:$P$1247,$C137,Operable!$Q$3:$Q$1247,$B137)</f>
        <v>50</v>
      </c>
      <c r="J137">
        <f>SUMIFS(Operable!$M$3:$M$1247,Operable!$E$3:$E$1247,J$3,Operable!$P$3:$P$1247,$C137,Operable!$Q$3:$Q$1247,$B137)</f>
        <v>0</v>
      </c>
      <c r="K137">
        <f>SUMIFS(Operable!$M$3:$M$1247,Operable!$E$3:$E$1247,K$3,Operable!$P$3:$P$1247,$C137,Operable!$Q$3:$Q$1247,$B137)</f>
        <v>0</v>
      </c>
      <c r="L137">
        <f>SUMIFS(Operable!$M$3:$M$1247,Operable!$E$3:$E$1247,L$3,Operable!$P$3:$P$1247,$C137,Operable!$Q$3:$Q$1247,$B137)</f>
        <v>0</v>
      </c>
      <c r="M137">
        <f>SUMIFS(Operable!$M$3:$M$1247,Operable!$E$3:$E$1247,M$3,Operable!$P$3:$P$1247,$C137,Operable!$Q$3:$Q$1247,$B137)</f>
        <v>0</v>
      </c>
      <c r="N137">
        <f>SUMIFS(Operable!$M$3:$M$1247,Operable!$E$3:$E$1247,N$3,Operable!$P$3:$P$1247,$C137,Operable!$Q$3:$Q$1247,$B137)</f>
        <v>0</v>
      </c>
      <c r="O137">
        <f>SUM(D$4:D137)</f>
        <v>2742.3</v>
      </c>
      <c r="P137">
        <f>SUM(E$4:E137)</f>
        <v>0</v>
      </c>
      <c r="Q137">
        <f>SUM(F$4:F137)</f>
        <v>410.7</v>
      </c>
      <c r="R137">
        <f>SUM(G$4:G137)</f>
        <v>7.5</v>
      </c>
      <c r="S137">
        <f>SUM(H$4:H137)</f>
        <v>0</v>
      </c>
      <c r="T137">
        <f>SUM(I$4:I137)</f>
        <v>828.90000000000009</v>
      </c>
      <c r="U137">
        <f>SUM(J$4:J137)</f>
        <v>2</v>
      </c>
      <c r="V137">
        <f>SUM(K$4:K137)</f>
        <v>120</v>
      </c>
      <c r="W137">
        <f>SUM(L$4:L137)</f>
        <v>1339.7</v>
      </c>
      <c r="X137">
        <f>SUM(M$4:M137)</f>
        <v>0</v>
      </c>
      <c r="Y137">
        <f>SUM(N$4:N137)</f>
        <v>583.30000000000007</v>
      </c>
      <c r="Z137">
        <f t="shared" si="13"/>
        <v>9.5</v>
      </c>
      <c r="AA137">
        <f t="shared" si="13"/>
        <v>5076</v>
      </c>
      <c r="AB137">
        <f t="shared" si="13"/>
        <v>120</v>
      </c>
      <c r="AC137">
        <f t="shared" si="13"/>
        <v>0</v>
      </c>
      <c r="AD137">
        <f t="shared" si="13"/>
        <v>828.90000000000009</v>
      </c>
    </row>
    <row r="138" spans="2:30" x14ac:dyDescent="0.25">
      <c r="B138">
        <f t="shared" si="14"/>
        <v>2012</v>
      </c>
      <c r="C138">
        <f t="shared" si="9"/>
        <v>3</v>
      </c>
      <c r="D138">
        <f>SUMIFS(Operable!$M$3:$M$1247,Operable!$E$3:$E$1247,D$3,Operable!$P$3:$P$1247,$C138,Operable!$Q$3:$Q$1247,$B138)</f>
        <v>0</v>
      </c>
      <c r="E138">
        <f>SUMIFS(Operable!$M$3:$M$1247,Operable!$E$3:$E$1247,E$3,Operable!$P$3:$P$1247,$C138,Operable!$Q$3:$Q$1247,$B138)</f>
        <v>0</v>
      </c>
      <c r="F138">
        <f>SUMIFS(Operable!$M$3:$M$1247,Operable!$E$3:$E$1247,F$3,Operable!$P$3:$P$1247,$C138,Operable!$Q$3:$Q$1247,$B138)</f>
        <v>4.5</v>
      </c>
      <c r="G138">
        <f>SUMIFS(Operable!$M$3:$M$1247,Operable!$E$3:$E$1247,G$3,Operable!$P$3:$P$1247,$C138,Operable!$Q$3:$Q$1247,$B138)</f>
        <v>0</v>
      </c>
      <c r="H138">
        <f>SUMIFS(Operable!$M$3:$M$1247,Operable!$E$3:$E$1247,H$3,Operable!$P$3:$P$1247,$C138,Operable!$Q$3:$Q$1247,$B138)</f>
        <v>0</v>
      </c>
      <c r="I138">
        <f>SUMIFS(Operable!$M$3:$M$1247,Operable!$E$3:$E$1247,I$3,Operable!$P$3:$P$1247,$C138,Operable!$Q$3:$Q$1247,$B138)</f>
        <v>75</v>
      </c>
      <c r="J138">
        <f>SUMIFS(Operable!$M$3:$M$1247,Operable!$E$3:$E$1247,J$3,Operable!$P$3:$P$1247,$C138,Operable!$Q$3:$Q$1247,$B138)</f>
        <v>0</v>
      </c>
      <c r="K138">
        <f>SUMIFS(Operable!$M$3:$M$1247,Operable!$E$3:$E$1247,K$3,Operable!$P$3:$P$1247,$C138,Operable!$Q$3:$Q$1247,$B138)</f>
        <v>0</v>
      </c>
      <c r="L138">
        <f>SUMIFS(Operable!$M$3:$M$1247,Operable!$E$3:$E$1247,L$3,Operable!$P$3:$P$1247,$C138,Operable!$Q$3:$Q$1247,$B138)</f>
        <v>0</v>
      </c>
      <c r="M138">
        <f>SUMIFS(Operable!$M$3:$M$1247,Operable!$E$3:$E$1247,M$3,Operable!$P$3:$P$1247,$C138,Operable!$Q$3:$Q$1247,$B138)</f>
        <v>0</v>
      </c>
      <c r="N138">
        <f>SUMIFS(Operable!$M$3:$M$1247,Operable!$E$3:$E$1247,N$3,Operable!$P$3:$P$1247,$C138,Operable!$Q$3:$Q$1247,$B138)</f>
        <v>0</v>
      </c>
      <c r="O138">
        <f>SUM(D$4:D138)</f>
        <v>2742.3</v>
      </c>
      <c r="P138">
        <f>SUM(E$4:E138)</f>
        <v>0</v>
      </c>
      <c r="Q138">
        <f>SUM(F$4:F138)</f>
        <v>415.2</v>
      </c>
      <c r="R138">
        <f>SUM(G$4:G138)</f>
        <v>7.5</v>
      </c>
      <c r="S138">
        <f>SUM(H$4:H138)</f>
        <v>0</v>
      </c>
      <c r="T138">
        <f>SUM(I$4:I138)</f>
        <v>903.90000000000009</v>
      </c>
      <c r="U138">
        <f>SUM(J$4:J138)</f>
        <v>2</v>
      </c>
      <c r="V138">
        <f>SUM(K$4:K138)</f>
        <v>120</v>
      </c>
      <c r="W138">
        <f>SUM(L$4:L138)</f>
        <v>1339.7</v>
      </c>
      <c r="X138">
        <f>SUM(M$4:M138)</f>
        <v>0</v>
      </c>
      <c r="Y138">
        <f>SUM(N$4:N138)</f>
        <v>583.30000000000007</v>
      </c>
      <c r="Z138">
        <f t="shared" si="13"/>
        <v>9.5</v>
      </c>
      <c r="AA138">
        <f t="shared" si="13"/>
        <v>5080.5</v>
      </c>
      <c r="AB138">
        <f t="shared" si="13"/>
        <v>120</v>
      </c>
      <c r="AC138">
        <f t="shared" si="13"/>
        <v>0</v>
      </c>
      <c r="AD138">
        <f t="shared" si="13"/>
        <v>903.90000000000009</v>
      </c>
    </row>
    <row r="139" spans="2:30" x14ac:dyDescent="0.25">
      <c r="B139">
        <f t="shared" si="14"/>
        <v>2012</v>
      </c>
      <c r="C139">
        <f t="shared" si="9"/>
        <v>4</v>
      </c>
      <c r="D139">
        <f>SUMIFS(Operable!$M$3:$M$1247,Operable!$E$3:$E$1247,D$3,Operable!$P$3:$P$1247,$C139,Operable!$Q$3:$Q$1247,$B139)</f>
        <v>0</v>
      </c>
      <c r="E139">
        <f>SUMIFS(Operable!$M$3:$M$1247,Operable!$E$3:$E$1247,E$3,Operable!$P$3:$P$1247,$C139,Operable!$Q$3:$Q$1247,$B139)</f>
        <v>0</v>
      </c>
      <c r="F139">
        <f>SUMIFS(Operable!$M$3:$M$1247,Operable!$E$3:$E$1247,F$3,Operable!$P$3:$P$1247,$C139,Operable!$Q$3:$Q$1247,$B139)</f>
        <v>0</v>
      </c>
      <c r="G139">
        <f>SUMIFS(Operable!$M$3:$M$1247,Operable!$E$3:$E$1247,G$3,Operable!$P$3:$P$1247,$C139,Operable!$Q$3:$Q$1247,$B139)</f>
        <v>0</v>
      </c>
      <c r="H139">
        <f>SUMIFS(Operable!$M$3:$M$1247,Operable!$E$3:$E$1247,H$3,Operable!$P$3:$P$1247,$C139,Operable!$Q$3:$Q$1247,$B139)</f>
        <v>0</v>
      </c>
      <c r="I139">
        <f>SUMIFS(Operable!$M$3:$M$1247,Operable!$E$3:$E$1247,I$3,Operable!$P$3:$P$1247,$C139,Operable!$Q$3:$Q$1247,$B139)</f>
        <v>50.4</v>
      </c>
      <c r="J139">
        <f>SUMIFS(Operable!$M$3:$M$1247,Operable!$E$3:$E$1247,J$3,Operable!$P$3:$P$1247,$C139,Operable!$Q$3:$Q$1247,$B139)</f>
        <v>0</v>
      </c>
      <c r="K139">
        <f>SUMIFS(Operable!$M$3:$M$1247,Operable!$E$3:$E$1247,K$3,Operable!$P$3:$P$1247,$C139,Operable!$Q$3:$Q$1247,$B139)</f>
        <v>0</v>
      </c>
      <c r="L139">
        <f>SUMIFS(Operable!$M$3:$M$1247,Operable!$E$3:$E$1247,L$3,Operable!$P$3:$P$1247,$C139,Operable!$Q$3:$Q$1247,$B139)</f>
        <v>0</v>
      </c>
      <c r="M139">
        <f>SUMIFS(Operable!$M$3:$M$1247,Operable!$E$3:$E$1247,M$3,Operable!$P$3:$P$1247,$C139,Operable!$Q$3:$Q$1247,$B139)</f>
        <v>0</v>
      </c>
      <c r="N139">
        <f>SUMIFS(Operable!$M$3:$M$1247,Operable!$E$3:$E$1247,N$3,Operable!$P$3:$P$1247,$C139,Operable!$Q$3:$Q$1247,$B139)</f>
        <v>0</v>
      </c>
      <c r="O139">
        <f>SUM(D$4:D139)</f>
        <v>2742.3</v>
      </c>
      <c r="P139">
        <f>SUM(E$4:E139)</f>
        <v>0</v>
      </c>
      <c r="Q139">
        <f>SUM(F$4:F139)</f>
        <v>415.2</v>
      </c>
      <c r="R139">
        <f>SUM(G$4:G139)</f>
        <v>7.5</v>
      </c>
      <c r="S139">
        <f>SUM(H$4:H139)</f>
        <v>0</v>
      </c>
      <c r="T139">
        <f>SUM(I$4:I139)</f>
        <v>954.30000000000007</v>
      </c>
      <c r="U139">
        <f>SUM(J$4:J139)</f>
        <v>2</v>
      </c>
      <c r="V139">
        <f>SUM(K$4:K139)</f>
        <v>120</v>
      </c>
      <c r="W139">
        <f>SUM(L$4:L139)</f>
        <v>1339.7</v>
      </c>
      <c r="X139">
        <f>SUM(M$4:M139)</f>
        <v>0</v>
      </c>
      <c r="Y139">
        <f>SUM(N$4:N139)</f>
        <v>583.30000000000007</v>
      </c>
      <c r="Z139">
        <f t="shared" si="13"/>
        <v>9.5</v>
      </c>
      <c r="AA139">
        <f t="shared" si="13"/>
        <v>5080.5</v>
      </c>
      <c r="AB139">
        <f t="shared" si="13"/>
        <v>120</v>
      </c>
      <c r="AC139">
        <f t="shared" si="13"/>
        <v>0</v>
      </c>
      <c r="AD139">
        <f t="shared" si="13"/>
        <v>954.30000000000007</v>
      </c>
    </row>
    <row r="140" spans="2:30" x14ac:dyDescent="0.25">
      <c r="B140">
        <f t="shared" si="14"/>
        <v>2012</v>
      </c>
      <c r="C140">
        <f t="shared" si="9"/>
        <v>5</v>
      </c>
      <c r="D140">
        <f>SUMIFS(Operable!$M$3:$M$1247,Operable!$E$3:$E$1247,D$3,Operable!$P$3:$P$1247,$C140,Operable!$Q$3:$Q$1247,$B140)</f>
        <v>109.5</v>
      </c>
      <c r="E140">
        <f>SUMIFS(Operable!$M$3:$M$1247,Operable!$E$3:$E$1247,E$3,Operable!$P$3:$P$1247,$C140,Operable!$Q$3:$Q$1247,$B140)</f>
        <v>0</v>
      </c>
      <c r="F140">
        <f>SUMIFS(Operable!$M$3:$M$1247,Operable!$E$3:$E$1247,F$3,Operable!$P$3:$P$1247,$C140,Operable!$Q$3:$Q$1247,$B140)</f>
        <v>0</v>
      </c>
      <c r="G140">
        <f>SUMIFS(Operable!$M$3:$M$1247,Operable!$E$3:$E$1247,G$3,Operable!$P$3:$P$1247,$C140,Operable!$Q$3:$Q$1247,$B140)</f>
        <v>0</v>
      </c>
      <c r="H140">
        <f>SUMIFS(Operable!$M$3:$M$1247,Operable!$E$3:$E$1247,H$3,Operable!$P$3:$P$1247,$C140,Operable!$Q$3:$Q$1247,$B140)</f>
        <v>0</v>
      </c>
      <c r="I140">
        <f>SUMIFS(Operable!$M$3:$M$1247,Operable!$E$3:$E$1247,I$3,Operable!$P$3:$P$1247,$C140,Operable!$Q$3:$Q$1247,$B140)</f>
        <v>0</v>
      </c>
      <c r="J140">
        <f>SUMIFS(Operable!$M$3:$M$1247,Operable!$E$3:$E$1247,J$3,Operable!$P$3:$P$1247,$C140,Operable!$Q$3:$Q$1247,$B140)</f>
        <v>0</v>
      </c>
      <c r="K140">
        <f>SUMIFS(Operable!$M$3:$M$1247,Operable!$E$3:$E$1247,K$3,Operable!$P$3:$P$1247,$C140,Operable!$Q$3:$Q$1247,$B140)</f>
        <v>0</v>
      </c>
      <c r="L140">
        <f>SUMIFS(Operable!$M$3:$M$1247,Operable!$E$3:$E$1247,L$3,Operable!$P$3:$P$1247,$C140,Operable!$Q$3:$Q$1247,$B140)</f>
        <v>0</v>
      </c>
      <c r="M140">
        <f>SUMIFS(Operable!$M$3:$M$1247,Operable!$E$3:$E$1247,M$3,Operable!$P$3:$P$1247,$C140,Operable!$Q$3:$Q$1247,$B140)</f>
        <v>0</v>
      </c>
      <c r="N140">
        <f>SUMIFS(Operable!$M$3:$M$1247,Operable!$E$3:$E$1247,N$3,Operable!$P$3:$P$1247,$C140,Operable!$Q$3:$Q$1247,$B140)</f>
        <v>0</v>
      </c>
      <c r="O140">
        <f>SUM(D$4:D140)</f>
        <v>2851.8</v>
      </c>
      <c r="P140">
        <f>SUM(E$4:E140)</f>
        <v>0</v>
      </c>
      <c r="Q140">
        <f>SUM(F$4:F140)</f>
        <v>415.2</v>
      </c>
      <c r="R140">
        <f>SUM(G$4:G140)</f>
        <v>7.5</v>
      </c>
      <c r="S140">
        <f>SUM(H$4:H140)</f>
        <v>0</v>
      </c>
      <c r="T140">
        <f>SUM(I$4:I140)</f>
        <v>954.30000000000007</v>
      </c>
      <c r="U140">
        <f>SUM(J$4:J140)</f>
        <v>2</v>
      </c>
      <c r="V140">
        <f>SUM(K$4:K140)</f>
        <v>120</v>
      </c>
      <c r="W140">
        <f>SUM(L$4:L140)</f>
        <v>1339.7</v>
      </c>
      <c r="X140">
        <f>SUM(M$4:M140)</f>
        <v>0</v>
      </c>
      <c r="Y140">
        <f>SUM(N$4:N140)</f>
        <v>583.30000000000007</v>
      </c>
      <c r="Z140">
        <f t="shared" si="13"/>
        <v>9.5</v>
      </c>
      <c r="AA140">
        <f t="shared" si="13"/>
        <v>5190</v>
      </c>
      <c r="AB140">
        <f t="shared" si="13"/>
        <v>120</v>
      </c>
      <c r="AC140">
        <f t="shared" si="13"/>
        <v>0</v>
      </c>
      <c r="AD140">
        <f t="shared" si="13"/>
        <v>954.30000000000007</v>
      </c>
    </row>
    <row r="141" spans="2:30" x14ac:dyDescent="0.25">
      <c r="B141">
        <f t="shared" si="14"/>
        <v>2012</v>
      </c>
      <c r="C141">
        <f t="shared" si="9"/>
        <v>6</v>
      </c>
      <c r="D141">
        <f>SUMIFS(Operable!$M$3:$M$1247,Operable!$E$3:$E$1247,D$3,Operable!$P$3:$P$1247,$C141,Operable!$Q$3:$Q$1247,$B141)</f>
        <v>201.7</v>
      </c>
      <c r="E141">
        <f>SUMIFS(Operable!$M$3:$M$1247,Operable!$E$3:$E$1247,E$3,Operable!$P$3:$P$1247,$C141,Operable!$Q$3:$Q$1247,$B141)</f>
        <v>0</v>
      </c>
      <c r="F141">
        <f>SUMIFS(Operable!$M$3:$M$1247,Operable!$E$3:$E$1247,F$3,Operable!$P$3:$P$1247,$C141,Operable!$Q$3:$Q$1247,$B141)</f>
        <v>0</v>
      </c>
      <c r="G141">
        <f>SUMIFS(Operable!$M$3:$M$1247,Operable!$E$3:$E$1247,G$3,Operable!$P$3:$P$1247,$C141,Operable!$Q$3:$Q$1247,$B141)</f>
        <v>0</v>
      </c>
      <c r="H141">
        <f>SUMIFS(Operable!$M$3:$M$1247,Operable!$E$3:$E$1247,H$3,Operable!$P$3:$P$1247,$C141,Operable!$Q$3:$Q$1247,$B141)</f>
        <v>0</v>
      </c>
      <c r="I141">
        <f>SUMIFS(Operable!$M$3:$M$1247,Operable!$E$3:$E$1247,I$3,Operable!$P$3:$P$1247,$C141,Operable!$Q$3:$Q$1247,$B141)</f>
        <v>0</v>
      </c>
      <c r="J141">
        <f>SUMIFS(Operable!$M$3:$M$1247,Operable!$E$3:$E$1247,J$3,Operable!$P$3:$P$1247,$C141,Operable!$Q$3:$Q$1247,$B141)</f>
        <v>0</v>
      </c>
      <c r="K141">
        <f>SUMIFS(Operable!$M$3:$M$1247,Operable!$E$3:$E$1247,K$3,Operable!$P$3:$P$1247,$C141,Operable!$Q$3:$Q$1247,$B141)</f>
        <v>0</v>
      </c>
      <c r="L141">
        <f>SUMIFS(Operable!$M$3:$M$1247,Operable!$E$3:$E$1247,L$3,Operable!$P$3:$P$1247,$C141,Operable!$Q$3:$Q$1247,$B141)</f>
        <v>0</v>
      </c>
      <c r="M141">
        <f>SUMIFS(Operable!$M$3:$M$1247,Operable!$E$3:$E$1247,M$3,Operable!$P$3:$P$1247,$C141,Operable!$Q$3:$Q$1247,$B141)</f>
        <v>0</v>
      </c>
      <c r="N141">
        <f>SUMIFS(Operable!$M$3:$M$1247,Operable!$E$3:$E$1247,N$3,Operable!$P$3:$P$1247,$C141,Operable!$Q$3:$Q$1247,$B141)</f>
        <v>0</v>
      </c>
      <c r="O141">
        <f>SUM(D$4:D141)</f>
        <v>3053.5</v>
      </c>
      <c r="P141">
        <f>SUM(E$4:E141)</f>
        <v>0</v>
      </c>
      <c r="Q141">
        <f>SUM(F$4:F141)</f>
        <v>415.2</v>
      </c>
      <c r="R141">
        <f>SUM(G$4:G141)</f>
        <v>7.5</v>
      </c>
      <c r="S141">
        <f>SUM(H$4:H141)</f>
        <v>0</v>
      </c>
      <c r="T141">
        <f>SUM(I$4:I141)</f>
        <v>954.30000000000007</v>
      </c>
      <c r="U141">
        <f>SUM(J$4:J141)</f>
        <v>2</v>
      </c>
      <c r="V141">
        <f>SUM(K$4:K141)</f>
        <v>120</v>
      </c>
      <c r="W141">
        <f>SUM(L$4:L141)</f>
        <v>1339.7</v>
      </c>
      <c r="X141">
        <f>SUM(M$4:M141)</f>
        <v>0</v>
      </c>
      <c r="Y141">
        <f>SUM(N$4:N141)</f>
        <v>583.30000000000007</v>
      </c>
      <c r="Z141">
        <f t="shared" si="13"/>
        <v>9.5</v>
      </c>
      <c r="AA141">
        <f t="shared" si="13"/>
        <v>5391.7</v>
      </c>
      <c r="AB141">
        <f t="shared" si="13"/>
        <v>120</v>
      </c>
      <c r="AC141">
        <f t="shared" si="13"/>
        <v>0</v>
      </c>
      <c r="AD141">
        <f t="shared" si="13"/>
        <v>954.30000000000007</v>
      </c>
    </row>
    <row r="142" spans="2:30" x14ac:dyDescent="0.25">
      <c r="B142">
        <f t="shared" si="14"/>
        <v>2012</v>
      </c>
      <c r="C142">
        <f t="shared" si="9"/>
        <v>7</v>
      </c>
      <c r="D142">
        <f>SUMIFS(Operable!$M$3:$M$1247,Operable!$E$3:$E$1247,D$3,Operable!$P$3:$P$1247,$C142,Operable!$Q$3:$Q$1247,$B142)</f>
        <v>0</v>
      </c>
      <c r="E142">
        <f>SUMIFS(Operable!$M$3:$M$1247,Operable!$E$3:$E$1247,E$3,Operable!$P$3:$P$1247,$C142,Operable!$Q$3:$Q$1247,$B142)</f>
        <v>0</v>
      </c>
      <c r="F142">
        <f>SUMIFS(Operable!$M$3:$M$1247,Operable!$E$3:$E$1247,F$3,Operable!$P$3:$P$1247,$C142,Operable!$Q$3:$Q$1247,$B142)</f>
        <v>0</v>
      </c>
      <c r="G142">
        <f>SUMIFS(Operable!$M$3:$M$1247,Operable!$E$3:$E$1247,G$3,Operable!$P$3:$P$1247,$C142,Operable!$Q$3:$Q$1247,$B142)</f>
        <v>1.5</v>
      </c>
      <c r="H142">
        <f>SUMIFS(Operable!$M$3:$M$1247,Operable!$E$3:$E$1247,H$3,Operable!$P$3:$P$1247,$C142,Operable!$Q$3:$Q$1247,$B142)</f>
        <v>0</v>
      </c>
      <c r="I142">
        <f>SUMIFS(Operable!$M$3:$M$1247,Operable!$E$3:$E$1247,I$3,Operable!$P$3:$P$1247,$C142,Operable!$Q$3:$Q$1247,$B142)</f>
        <v>0</v>
      </c>
      <c r="J142">
        <f>SUMIFS(Operable!$M$3:$M$1247,Operable!$E$3:$E$1247,J$3,Operable!$P$3:$P$1247,$C142,Operable!$Q$3:$Q$1247,$B142)</f>
        <v>0</v>
      </c>
      <c r="K142">
        <f>SUMIFS(Operable!$M$3:$M$1247,Operable!$E$3:$E$1247,K$3,Operable!$P$3:$P$1247,$C142,Operable!$Q$3:$Q$1247,$B142)</f>
        <v>0</v>
      </c>
      <c r="L142">
        <f>SUMIFS(Operable!$M$3:$M$1247,Operable!$E$3:$E$1247,L$3,Operable!$P$3:$P$1247,$C142,Operable!$Q$3:$Q$1247,$B142)</f>
        <v>0</v>
      </c>
      <c r="M142">
        <f>SUMIFS(Operable!$M$3:$M$1247,Operable!$E$3:$E$1247,M$3,Operable!$P$3:$P$1247,$C142,Operable!$Q$3:$Q$1247,$B142)</f>
        <v>0</v>
      </c>
      <c r="N142">
        <f>SUMIFS(Operable!$M$3:$M$1247,Operable!$E$3:$E$1247,N$3,Operable!$P$3:$P$1247,$C142,Operable!$Q$3:$Q$1247,$B142)</f>
        <v>0</v>
      </c>
      <c r="O142">
        <f>SUM(D$4:D142)</f>
        <v>3053.5</v>
      </c>
      <c r="P142">
        <f>SUM(E$4:E142)</f>
        <v>0</v>
      </c>
      <c r="Q142">
        <f>SUM(F$4:F142)</f>
        <v>415.2</v>
      </c>
      <c r="R142">
        <f>SUM(G$4:G142)</f>
        <v>9</v>
      </c>
      <c r="S142">
        <f>SUM(H$4:H142)</f>
        <v>0</v>
      </c>
      <c r="T142">
        <f>SUM(I$4:I142)</f>
        <v>954.30000000000007</v>
      </c>
      <c r="U142">
        <f>SUM(J$4:J142)</f>
        <v>2</v>
      </c>
      <c r="V142">
        <f>SUM(K$4:K142)</f>
        <v>120</v>
      </c>
      <c r="W142">
        <f>SUM(L$4:L142)</f>
        <v>1339.7</v>
      </c>
      <c r="X142">
        <f>SUM(M$4:M142)</f>
        <v>0</v>
      </c>
      <c r="Y142">
        <f>SUM(N$4:N142)</f>
        <v>583.30000000000007</v>
      </c>
      <c r="Z142">
        <f t="shared" si="13"/>
        <v>11</v>
      </c>
      <c r="AA142">
        <f t="shared" si="13"/>
        <v>5391.7</v>
      </c>
      <c r="AB142">
        <f t="shared" si="13"/>
        <v>120</v>
      </c>
      <c r="AC142">
        <f t="shared" si="13"/>
        <v>0</v>
      </c>
      <c r="AD142">
        <f t="shared" si="13"/>
        <v>954.30000000000007</v>
      </c>
    </row>
    <row r="143" spans="2:30" x14ac:dyDescent="0.25">
      <c r="B143">
        <f t="shared" si="14"/>
        <v>2012</v>
      </c>
      <c r="C143">
        <f t="shared" si="9"/>
        <v>8</v>
      </c>
      <c r="D143">
        <f>SUMIFS(Operable!$M$3:$M$1247,Operable!$E$3:$E$1247,D$3,Operable!$P$3:$P$1247,$C143,Operable!$Q$3:$Q$1247,$B143)</f>
        <v>0</v>
      </c>
      <c r="E143">
        <f>SUMIFS(Operable!$M$3:$M$1247,Operable!$E$3:$E$1247,E$3,Operable!$P$3:$P$1247,$C143,Operable!$Q$3:$Q$1247,$B143)</f>
        <v>0</v>
      </c>
      <c r="F143">
        <f>SUMIFS(Operable!$M$3:$M$1247,Operable!$E$3:$E$1247,F$3,Operable!$P$3:$P$1247,$C143,Operable!$Q$3:$Q$1247,$B143)</f>
        <v>0</v>
      </c>
      <c r="G143">
        <f>SUMIFS(Operable!$M$3:$M$1247,Operable!$E$3:$E$1247,G$3,Operable!$P$3:$P$1247,$C143,Operable!$Q$3:$Q$1247,$B143)</f>
        <v>0</v>
      </c>
      <c r="H143">
        <f>SUMIFS(Operable!$M$3:$M$1247,Operable!$E$3:$E$1247,H$3,Operable!$P$3:$P$1247,$C143,Operable!$Q$3:$Q$1247,$B143)</f>
        <v>0</v>
      </c>
      <c r="I143">
        <f>SUMIFS(Operable!$M$3:$M$1247,Operable!$E$3:$E$1247,I$3,Operable!$P$3:$P$1247,$C143,Operable!$Q$3:$Q$1247,$B143)</f>
        <v>0</v>
      </c>
      <c r="J143">
        <f>SUMIFS(Operable!$M$3:$M$1247,Operable!$E$3:$E$1247,J$3,Operable!$P$3:$P$1247,$C143,Operable!$Q$3:$Q$1247,$B143)</f>
        <v>0</v>
      </c>
      <c r="K143">
        <f>SUMIFS(Operable!$M$3:$M$1247,Operable!$E$3:$E$1247,K$3,Operable!$P$3:$P$1247,$C143,Operable!$Q$3:$Q$1247,$B143)</f>
        <v>0</v>
      </c>
      <c r="L143">
        <f>SUMIFS(Operable!$M$3:$M$1247,Operable!$E$3:$E$1247,L$3,Operable!$P$3:$P$1247,$C143,Operable!$Q$3:$Q$1247,$B143)</f>
        <v>0</v>
      </c>
      <c r="M143">
        <f>SUMIFS(Operable!$M$3:$M$1247,Operable!$E$3:$E$1247,M$3,Operable!$P$3:$P$1247,$C143,Operable!$Q$3:$Q$1247,$B143)</f>
        <v>0</v>
      </c>
      <c r="N143">
        <f>SUMIFS(Operable!$M$3:$M$1247,Operable!$E$3:$E$1247,N$3,Operable!$P$3:$P$1247,$C143,Operable!$Q$3:$Q$1247,$B143)</f>
        <v>0</v>
      </c>
      <c r="O143">
        <f>SUM(D$4:D143)</f>
        <v>3053.5</v>
      </c>
      <c r="P143">
        <f>SUM(E$4:E143)</f>
        <v>0</v>
      </c>
      <c r="Q143">
        <f>SUM(F$4:F143)</f>
        <v>415.2</v>
      </c>
      <c r="R143">
        <f>SUM(G$4:G143)</f>
        <v>9</v>
      </c>
      <c r="S143">
        <f>SUM(H$4:H143)</f>
        <v>0</v>
      </c>
      <c r="T143">
        <f>SUM(I$4:I143)</f>
        <v>954.30000000000007</v>
      </c>
      <c r="U143">
        <f>SUM(J$4:J143)</f>
        <v>2</v>
      </c>
      <c r="V143">
        <f>SUM(K$4:K143)</f>
        <v>120</v>
      </c>
      <c r="W143">
        <f>SUM(L$4:L143)</f>
        <v>1339.7</v>
      </c>
      <c r="X143">
        <f>SUM(M$4:M143)</f>
        <v>0</v>
      </c>
      <c r="Y143">
        <f>SUM(N$4:N143)</f>
        <v>583.30000000000007</v>
      </c>
      <c r="Z143">
        <f t="shared" si="13"/>
        <v>11</v>
      </c>
      <c r="AA143">
        <f t="shared" si="13"/>
        <v>5391.7</v>
      </c>
      <c r="AB143">
        <f t="shared" si="13"/>
        <v>120</v>
      </c>
      <c r="AC143">
        <f t="shared" si="13"/>
        <v>0</v>
      </c>
      <c r="AD143">
        <f t="shared" si="13"/>
        <v>954.30000000000007</v>
      </c>
    </row>
    <row r="144" spans="2:30" x14ac:dyDescent="0.25">
      <c r="B144">
        <f t="shared" si="14"/>
        <v>2012</v>
      </c>
      <c r="C144">
        <f t="shared" si="9"/>
        <v>9</v>
      </c>
      <c r="D144">
        <f>SUMIFS(Operable!$M$3:$M$1247,Operable!$E$3:$E$1247,D$3,Operable!$P$3:$P$1247,$C144,Operable!$Q$3:$Q$1247,$B144)</f>
        <v>0</v>
      </c>
      <c r="E144">
        <f>SUMIFS(Operable!$M$3:$M$1247,Operable!$E$3:$E$1247,E$3,Operable!$P$3:$P$1247,$C144,Operable!$Q$3:$Q$1247,$B144)</f>
        <v>0</v>
      </c>
      <c r="F144">
        <f>SUMIFS(Operable!$M$3:$M$1247,Operable!$E$3:$E$1247,F$3,Operable!$P$3:$P$1247,$C144,Operable!$Q$3:$Q$1247,$B144)</f>
        <v>0</v>
      </c>
      <c r="G144">
        <f>SUMIFS(Operable!$M$3:$M$1247,Operable!$E$3:$E$1247,G$3,Operable!$P$3:$P$1247,$C144,Operable!$Q$3:$Q$1247,$B144)</f>
        <v>0</v>
      </c>
      <c r="H144">
        <f>SUMIFS(Operable!$M$3:$M$1247,Operable!$E$3:$E$1247,H$3,Operable!$P$3:$P$1247,$C144,Operable!$Q$3:$Q$1247,$B144)</f>
        <v>0</v>
      </c>
      <c r="I144">
        <f>SUMIFS(Operable!$M$3:$M$1247,Operable!$E$3:$E$1247,I$3,Operable!$P$3:$P$1247,$C144,Operable!$Q$3:$Q$1247,$B144)</f>
        <v>69</v>
      </c>
      <c r="J144">
        <f>SUMIFS(Operable!$M$3:$M$1247,Operable!$E$3:$E$1247,J$3,Operable!$P$3:$P$1247,$C144,Operable!$Q$3:$Q$1247,$B144)</f>
        <v>0</v>
      </c>
      <c r="K144">
        <f>SUMIFS(Operable!$M$3:$M$1247,Operable!$E$3:$E$1247,K$3,Operable!$P$3:$P$1247,$C144,Operable!$Q$3:$Q$1247,$B144)</f>
        <v>0</v>
      </c>
      <c r="L144">
        <f>SUMIFS(Operable!$M$3:$M$1247,Operable!$E$3:$E$1247,L$3,Operable!$P$3:$P$1247,$C144,Operable!$Q$3:$Q$1247,$B144)</f>
        <v>0</v>
      </c>
      <c r="M144">
        <f>SUMIFS(Operable!$M$3:$M$1247,Operable!$E$3:$E$1247,M$3,Operable!$P$3:$P$1247,$C144,Operable!$Q$3:$Q$1247,$B144)</f>
        <v>0</v>
      </c>
      <c r="N144">
        <f>SUMIFS(Operable!$M$3:$M$1247,Operable!$E$3:$E$1247,N$3,Operable!$P$3:$P$1247,$C144,Operable!$Q$3:$Q$1247,$B144)</f>
        <v>0</v>
      </c>
      <c r="O144">
        <f>SUM(D$4:D144)</f>
        <v>3053.5</v>
      </c>
      <c r="P144">
        <f>SUM(E$4:E144)</f>
        <v>0</v>
      </c>
      <c r="Q144">
        <f>SUM(F$4:F144)</f>
        <v>415.2</v>
      </c>
      <c r="R144">
        <f>SUM(G$4:G144)</f>
        <v>9</v>
      </c>
      <c r="S144">
        <f>SUM(H$4:H144)</f>
        <v>0</v>
      </c>
      <c r="T144">
        <f>SUM(I$4:I144)</f>
        <v>1023.3000000000001</v>
      </c>
      <c r="U144">
        <f>SUM(J$4:J144)</f>
        <v>2</v>
      </c>
      <c r="V144">
        <f>SUM(K$4:K144)</f>
        <v>120</v>
      </c>
      <c r="W144">
        <f>SUM(L$4:L144)</f>
        <v>1339.7</v>
      </c>
      <c r="X144">
        <f>SUM(M$4:M144)</f>
        <v>0</v>
      </c>
      <c r="Y144">
        <f>SUM(N$4:N144)</f>
        <v>583.30000000000007</v>
      </c>
      <c r="Z144">
        <f t="shared" si="13"/>
        <v>11</v>
      </c>
      <c r="AA144">
        <f t="shared" si="13"/>
        <v>5391.7</v>
      </c>
      <c r="AB144">
        <f t="shared" si="13"/>
        <v>120</v>
      </c>
      <c r="AC144">
        <f t="shared" si="13"/>
        <v>0</v>
      </c>
      <c r="AD144">
        <f t="shared" si="13"/>
        <v>1023.3000000000001</v>
      </c>
    </row>
    <row r="145" spans="2:30" x14ac:dyDescent="0.25">
      <c r="B145">
        <f t="shared" si="14"/>
        <v>2012</v>
      </c>
      <c r="C145">
        <f t="shared" ref="C145:C208" si="15">C133</f>
        <v>10</v>
      </c>
      <c r="D145">
        <f>SUMIFS(Operable!$M$3:$M$1247,Operable!$E$3:$E$1247,D$3,Operable!$P$3:$P$1247,$C145,Operable!$Q$3:$Q$1247,$B145)</f>
        <v>81</v>
      </c>
      <c r="E145">
        <f>SUMIFS(Operable!$M$3:$M$1247,Operable!$E$3:$E$1247,E$3,Operable!$P$3:$P$1247,$C145,Operable!$Q$3:$Q$1247,$B145)</f>
        <v>0</v>
      </c>
      <c r="F145">
        <f>SUMIFS(Operable!$M$3:$M$1247,Operable!$E$3:$E$1247,F$3,Operable!$P$3:$P$1247,$C145,Operable!$Q$3:$Q$1247,$B145)</f>
        <v>1</v>
      </c>
      <c r="G145">
        <f>SUMIFS(Operable!$M$3:$M$1247,Operable!$E$3:$E$1247,G$3,Operable!$P$3:$P$1247,$C145,Operable!$Q$3:$Q$1247,$B145)</f>
        <v>0</v>
      </c>
      <c r="H145">
        <f>SUMIFS(Operable!$M$3:$M$1247,Operable!$E$3:$E$1247,H$3,Operable!$P$3:$P$1247,$C145,Operable!$Q$3:$Q$1247,$B145)</f>
        <v>0</v>
      </c>
      <c r="I145">
        <f>SUMIFS(Operable!$M$3:$M$1247,Operable!$E$3:$E$1247,I$3,Operable!$P$3:$P$1247,$C145,Operable!$Q$3:$Q$1247,$B145)</f>
        <v>0</v>
      </c>
      <c r="J145">
        <f>SUMIFS(Operable!$M$3:$M$1247,Operable!$E$3:$E$1247,J$3,Operable!$P$3:$P$1247,$C145,Operable!$Q$3:$Q$1247,$B145)</f>
        <v>0</v>
      </c>
      <c r="K145">
        <f>SUMIFS(Operable!$M$3:$M$1247,Operable!$E$3:$E$1247,K$3,Operable!$P$3:$P$1247,$C145,Operable!$Q$3:$Q$1247,$B145)</f>
        <v>0</v>
      </c>
      <c r="L145">
        <f>SUMIFS(Operable!$M$3:$M$1247,Operable!$E$3:$E$1247,L$3,Operable!$P$3:$P$1247,$C145,Operable!$Q$3:$Q$1247,$B145)</f>
        <v>0</v>
      </c>
      <c r="M145">
        <f>SUMIFS(Operable!$M$3:$M$1247,Operable!$E$3:$E$1247,M$3,Operable!$P$3:$P$1247,$C145,Operable!$Q$3:$Q$1247,$B145)</f>
        <v>0</v>
      </c>
      <c r="N145">
        <f>SUMIFS(Operable!$M$3:$M$1247,Operable!$E$3:$E$1247,N$3,Operable!$P$3:$P$1247,$C145,Operable!$Q$3:$Q$1247,$B145)</f>
        <v>0</v>
      </c>
      <c r="O145">
        <f>SUM(D$4:D145)</f>
        <v>3134.5</v>
      </c>
      <c r="P145">
        <f>SUM(E$4:E145)</f>
        <v>0</v>
      </c>
      <c r="Q145">
        <f>SUM(F$4:F145)</f>
        <v>416.2</v>
      </c>
      <c r="R145">
        <f>SUM(G$4:G145)</f>
        <v>9</v>
      </c>
      <c r="S145">
        <f>SUM(H$4:H145)</f>
        <v>0</v>
      </c>
      <c r="T145">
        <f>SUM(I$4:I145)</f>
        <v>1023.3000000000001</v>
      </c>
      <c r="U145">
        <f>SUM(J$4:J145)</f>
        <v>2</v>
      </c>
      <c r="V145">
        <f>SUM(K$4:K145)</f>
        <v>120</v>
      </c>
      <c r="W145">
        <f>SUM(L$4:L145)</f>
        <v>1339.7</v>
      </c>
      <c r="X145">
        <f>SUM(M$4:M145)</f>
        <v>0</v>
      </c>
      <c r="Y145">
        <f>SUM(N$4:N145)</f>
        <v>583.30000000000007</v>
      </c>
      <c r="Z145">
        <f t="shared" si="13"/>
        <v>11</v>
      </c>
      <c r="AA145">
        <f t="shared" si="13"/>
        <v>5473.7</v>
      </c>
      <c r="AB145">
        <f t="shared" si="13"/>
        <v>120</v>
      </c>
      <c r="AC145">
        <f t="shared" si="13"/>
        <v>0</v>
      </c>
      <c r="AD145">
        <f t="shared" si="13"/>
        <v>1023.3000000000001</v>
      </c>
    </row>
    <row r="146" spans="2:30" x14ac:dyDescent="0.25">
      <c r="B146">
        <f t="shared" si="14"/>
        <v>2012</v>
      </c>
      <c r="C146">
        <f t="shared" si="15"/>
        <v>11</v>
      </c>
      <c r="D146">
        <f>SUMIFS(Operable!$M$3:$M$1247,Operable!$E$3:$E$1247,D$3,Operable!$P$3:$P$1247,$C146,Operable!$Q$3:$Q$1247,$B146)</f>
        <v>200</v>
      </c>
      <c r="E146">
        <f>SUMIFS(Operable!$M$3:$M$1247,Operable!$E$3:$E$1247,E$3,Operable!$P$3:$P$1247,$C146,Operable!$Q$3:$Q$1247,$B146)</f>
        <v>0</v>
      </c>
      <c r="F146">
        <f>SUMIFS(Operable!$M$3:$M$1247,Operable!$E$3:$E$1247,F$3,Operable!$P$3:$P$1247,$C146,Operable!$Q$3:$Q$1247,$B146)</f>
        <v>0</v>
      </c>
      <c r="G146">
        <f>SUMIFS(Operable!$M$3:$M$1247,Operable!$E$3:$E$1247,G$3,Operable!$P$3:$P$1247,$C146,Operable!$Q$3:$Q$1247,$B146)</f>
        <v>0</v>
      </c>
      <c r="H146">
        <f>SUMIFS(Operable!$M$3:$M$1247,Operable!$E$3:$E$1247,H$3,Operable!$P$3:$P$1247,$C146,Operable!$Q$3:$Q$1247,$B146)</f>
        <v>0</v>
      </c>
      <c r="I146">
        <f>SUMIFS(Operable!$M$3:$M$1247,Operable!$E$3:$E$1247,I$3,Operable!$P$3:$P$1247,$C146,Operable!$Q$3:$Q$1247,$B146)</f>
        <v>0</v>
      </c>
      <c r="J146">
        <f>SUMIFS(Operable!$M$3:$M$1247,Operable!$E$3:$E$1247,J$3,Operable!$P$3:$P$1247,$C146,Operable!$Q$3:$Q$1247,$B146)</f>
        <v>0</v>
      </c>
      <c r="K146">
        <f>SUMIFS(Operable!$M$3:$M$1247,Operable!$E$3:$E$1247,K$3,Operable!$P$3:$P$1247,$C146,Operable!$Q$3:$Q$1247,$B146)</f>
        <v>0</v>
      </c>
      <c r="L146">
        <f>SUMIFS(Operable!$M$3:$M$1247,Operable!$E$3:$E$1247,L$3,Operable!$P$3:$P$1247,$C146,Operable!$Q$3:$Q$1247,$B146)</f>
        <v>0</v>
      </c>
      <c r="M146">
        <f>SUMIFS(Operable!$M$3:$M$1247,Operable!$E$3:$E$1247,M$3,Operable!$P$3:$P$1247,$C146,Operable!$Q$3:$Q$1247,$B146)</f>
        <v>0</v>
      </c>
      <c r="N146">
        <f>SUMIFS(Operable!$M$3:$M$1247,Operable!$E$3:$E$1247,N$3,Operable!$P$3:$P$1247,$C146,Operable!$Q$3:$Q$1247,$B146)</f>
        <v>0</v>
      </c>
      <c r="O146">
        <f>SUM(D$4:D146)</f>
        <v>3334.5</v>
      </c>
      <c r="P146">
        <f>SUM(E$4:E146)</f>
        <v>0</v>
      </c>
      <c r="Q146">
        <f>SUM(F$4:F146)</f>
        <v>416.2</v>
      </c>
      <c r="R146">
        <f>SUM(G$4:G146)</f>
        <v>9</v>
      </c>
      <c r="S146">
        <f>SUM(H$4:H146)</f>
        <v>0</v>
      </c>
      <c r="T146">
        <f>SUM(I$4:I146)</f>
        <v>1023.3000000000001</v>
      </c>
      <c r="U146">
        <f>SUM(J$4:J146)</f>
        <v>2</v>
      </c>
      <c r="V146">
        <f>SUM(K$4:K146)</f>
        <v>120</v>
      </c>
      <c r="W146">
        <f>SUM(L$4:L146)</f>
        <v>1339.7</v>
      </c>
      <c r="X146">
        <f>SUM(M$4:M146)</f>
        <v>0</v>
      </c>
      <c r="Y146">
        <f>SUM(N$4:N146)</f>
        <v>583.30000000000007</v>
      </c>
      <c r="Z146">
        <f t="shared" si="13"/>
        <v>11</v>
      </c>
      <c r="AA146">
        <f t="shared" si="13"/>
        <v>5673.7</v>
      </c>
      <c r="AB146">
        <f t="shared" si="13"/>
        <v>120</v>
      </c>
      <c r="AC146">
        <f t="shared" si="13"/>
        <v>0</v>
      </c>
      <c r="AD146">
        <f t="shared" si="13"/>
        <v>1023.3000000000001</v>
      </c>
    </row>
    <row r="147" spans="2:30" x14ac:dyDescent="0.25">
      <c r="B147">
        <f t="shared" si="14"/>
        <v>2012</v>
      </c>
      <c r="C147">
        <f t="shared" si="15"/>
        <v>12</v>
      </c>
      <c r="D147">
        <f>SUMIFS(Operable!$M$3:$M$1247,Operable!$E$3:$E$1247,D$3,Operable!$P$3:$P$1247,$C147,Operable!$Q$3:$Q$1247,$B147)</f>
        <v>217</v>
      </c>
      <c r="E147">
        <f>SUMIFS(Operable!$M$3:$M$1247,Operable!$E$3:$E$1247,E$3,Operable!$P$3:$P$1247,$C147,Operable!$Q$3:$Q$1247,$B147)</f>
        <v>0</v>
      </c>
      <c r="F147">
        <f>SUMIFS(Operable!$M$3:$M$1247,Operable!$E$3:$E$1247,F$3,Operable!$P$3:$P$1247,$C147,Operable!$Q$3:$Q$1247,$B147)</f>
        <v>0</v>
      </c>
      <c r="G147">
        <f>SUMIFS(Operable!$M$3:$M$1247,Operable!$E$3:$E$1247,G$3,Operable!$P$3:$P$1247,$C147,Operable!$Q$3:$Q$1247,$B147)</f>
        <v>0</v>
      </c>
      <c r="H147">
        <f>SUMIFS(Operable!$M$3:$M$1247,Operable!$E$3:$E$1247,H$3,Operable!$P$3:$P$1247,$C147,Operable!$Q$3:$Q$1247,$B147)</f>
        <v>0</v>
      </c>
      <c r="I147">
        <f>SUMIFS(Operable!$M$3:$M$1247,Operable!$E$3:$E$1247,I$3,Operable!$P$3:$P$1247,$C147,Operable!$Q$3:$Q$1247,$B147)</f>
        <v>310.20000000000005</v>
      </c>
      <c r="J147">
        <f>SUMIFS(Operable!$M$3:$M$1247,Operable!$E$3:$E$1247,J$3,Operable!$P$3:$P$1247,$C147,Operable!$Q$3:$Q$1247,$B147)</f>
        <v>0</v>
      </c>
      <c r="K147">
        <f>SUMIFS(Operable!$M$3:$M$1247,Operable!$E$3:$E$1247,K$3,Operable!$P$3:$P$1247,$C147,Operable!$Q$3:$Q$1247,$B147)</f>
        <v>0</v>
      </c>
      <c r="L147">
        <f>SUMIFS(Operable!$M$3:$M$1247,Operable!$E$3:$E$1247,L$3,Operable!$P$3:$P$1247,$C147,Operable!$Q$3:$Q$1247,$B147)</f>
        <v>200</v>
      </c>
      <c r="M147">
        <f>SUMIFS(Operable!$M$3:$M$1247,Operable!$E$3:$E$1247,M$3,Operable!$P$3:$P$1247,$C147,Operable!$Q$3:$Q$1247,$B147)</f>
        <v>0</v>
      </c>
      <c r="N147">
        <f>SUMIFS(Operable!$M$3:$M$1247,Operable!$E$3:$E$1247,N$3,Operable!$P$3:$P$1247,$C147,Operable!$Q$3:$Q$1247,$B147)</f>
        <v>0</v>
      </c>
      <c r="O147">
        <f>SUM(D$4:D147)</f>
        <v>3551.5</v>
      </c>
      <c r="P147">
        <f>SUM(E$4:E147)</f>
        <v>0</v>
      </c>
      <c r="Q147">
        <f>SUM(F$4:F147)</f>
        <v>416.2</v>
      </c>
      <c r="R147">
        <f>SUM(G$4:G147)</f>
        <v>9</v>
      </c>
      <c r="S147">
        <f>SUM(H$4:H147)</f>
        <v>0</v>
      </c>
      <c r="T147">
        <f>SUM(I$4:I147)</f>
        <v>1333.5</v>
      </c>
      <c r="U147">
        <f>SUM(J$4:J147)</f>
        <v>2</v>
      </c>
      <c r="V147">
        <f>SUM(K$4:K147)</f>
        <v>120</v>
      </c>
      <c r="W147">
        <f>SUM(L$4:L147)</f>
        <v>1539.7</v>
      </c>
      <c r="X147">
        <f>SUM(M$4:M147)</f>
        <v>0</v>
      </c>
      <c r="Y147">
        <f>SUM(N$4:N147)</f>
        <v>583.30000000000007</v>
      </c>
      <c r="Z147">
        <f t="shared" si="13"/>
        <v>11</v>
      </c>
      <c r="AA147">
        <f t="shared" si="13"/>
        <v>6090.7</v>
      </c>
      <c r="AB147">
        <f t="shared" si="13"/>
        <v>120</v>
      </c>
      <c r="AC147">
        <f t="shared" si="13"/>
        <v>0</v>
      </c>
      <c r="AD147">
        <f t="shared" si="13"/>
        <v>1333.5</v>
      </c>
    </row>
    <row r="148" spans="2:30" x14ac:dyDescent="0.25">
      <c r="B148">
        <f t="shared" si="14"/>
        <v>2013</v>
      </c>
      <c r="C148">
        <f t="shared" si="15"/>
        <v>1</v>
      </c>
      <c r="D148">
        <f>SUMIFS(Operable!$M$3:$M$1247,Operable!$E$3:$E$1247,D$3,Operable!$P$3:$P$1247,$C148,Operable!$Q$3:$Q$1247,$B148)</f>
        <v>0</v>
      </c>
      <c r="E148">
        <f>SUMIFS(Operable!$M$3:$M$1247,Operable!$E$3:$E$1247,E$3,Operable!$P$3:$P$1247,$C148,Operable!$Q$3:$Q$1247,$B148)</f>
        <v>0</v>
      </c>
      <c r="F148">
        <f>SUMIFS(Operable!$M$3:$M$1247,Operable!$E$3:$E$1247,F$3,Operable!$P$3:$P$1247,$C148,Operable!$Q$3:$Q$1247,$B148)</f>
        <v>0</v>
      </c>
      <c r="G148">
        <f>SUMIFS(Operable!$M$3:$M$1247,Operable!$E$3:$E$1247,G$3,Operable!$P$3:$P$1247,$C148,Operable!$Q$3:$Q$1247,$B148)</f>
        <v>0</v>
      </c>
      <c r="H148">
        <f>SUMIFS(Operable!$M$3:$M$1247,Operable!$E$3:$E$1247,H$3,Operable!$P$3:$P$1247,$C148,Operable!$Q$3:$Q$1247,$B148)</f>
        <v>0</v>
      </c>
      <c r="I148">
        <f>SUMIFS(Operable!$M$3:$M$1247,Operable!$E$3:$E$1247,I$3,Operable!$P$3:$P$1247,$C148,Operable!$Q$3:$Q$1247,$B148)</f>
        <v>0</v>
      </c>
      <c r="J148">
        <f>SUMIFS(Operable!$M$3:$M$1247,Operable!$E$3:$E$1247,J$3,Operable!$P$3:$P$1247,$C148,Operable!$Q$3:$Q$1247,$B148)</f>
        <v>0</v>
      </c>
      <c r="K148">
        <f>SUMIFS(Operable!$M$3:$M$1247,Operable!$E$3:$E$1247,K$3,Operable!$P$3:$P$1247,$C148,Operable!$Q$3:$Q$1247,$B148)</f>
        <v>0</v>
      </c>
      <c r="L148">
        <f>SUMIFS(Operable!$M$3:$M$1247,Operable!$E$3:$E$1247,L$3,Operable!$P$3:$P$1247,$C148,Operable!$Q$3:$Q$1247,$B148)</f>
        <v>0</v>
      </c>
      <c r="M148">
        <f>SUMIFS(Operable!$M$3:$M$1247,Operable!$E$3:$E$1247,M$3,Operable!$P$3:$P$1247,$C148,Operable!$Q$3:$Q$1247,$B148)</f>
        <v>0</v>
      </c>
      <c r="N148">
        <f>SUMIFS(Operable!$M$3:$M$1247,Operable!$E$3:$E$1247,N$3,Operable!$P$3:$P$1247,$C148,Operable!$Q$3:$Q$1247,$B148)</f>
        <v>0</v>
      </c>
      <c r="O148">
        <f>SUM(D$4:D148)</f>
        <v>3551.5</v>
      </c>
      <c r="P148">
        <f>SUM(E$4:E148)</f>
        <v>0</v>
      </c>
      <c r="Q148">
        <f>SUM(F$4:F148)</f>
        <v>416.2</v>
      </c>
      <c r="R148">
        <f>SUM(G$4:G148)</f>
        <v>9</v>
      </c>
      <c r="S148">
        <f>SUM(H$4:H148)</f>
        <v>0</v>
      </c>
      <c r="T148">
        <f>SUM(I$4:I148)</f>
        <v>1333.5</v>
      </c>
      <c r="U148">
        <f>SUM(J$4:J148)</f>
        <v>2</v>
      </c>
      <c r="V148">
        <f>SUM(K$4:K148)</f>
        <v>120</v>
      </c>
      <c r="W148">
        <f>SUM(L$4:L148)</f>
        <v>1539.7</v>
      </c>
      <c r="X148">
        <f>SUM(M$4:M148)</f>
        <v>0</v>
      </c>
      <c r="Y148">
        <f>SUM(N$4:N148)</f>
        <v>583.30000000000007</v>
      </c>
      <c r="Z148">
        <f t="shared" si="13"/>
        <v>11</v>
      </c>
      <c r="AA148">
        <f t="shared" si="13"/>
        <v>6090.7</v>
      </c>
      <c r="AB148">
        <f t="shared" si="13"/>
        <v>120</v>
      </c>
      <c r="AC148">
        <f t="shared" si="13"/>
        <v>0</v>
      </c>
      <c r="AD148">
        <f t="shared" si="13"/>
        <v>1333.5</v>
      </c>
    </row>
    <row r="149" spans="2:30" x14ac:dyDescent="0.25">
      <c r="B149">
        <f t="shared" si="14"/>
        <v>2013</v>
      </c>
      <c r="C149">
        <f t="shared" si="15"/>
        <v>2</v>
      </c>
      <c r="D149">
        <f>SUMIFS(Operable!$M$3:$M$1247,Operable!$E$3:$E$1247,D$3,Operable!$P$3:$P$1247,$C149,Operable!$Q$3:$Q$1247,$B149)</f>
        <v>0</v>
      </c>
      <c r="E149">
        <f>SUMIFS(Operable!$M$3:$M$1247,Operable!$E$3:$E$1247,E$3,Operable!$P$3:$P$1247,$C149,Operable!$Q$3:$Q$1247,$B149)</f>
        <v>0</v>
      </c>
      <c r="F149">
        <f>SUMIFS(Operable!$M$3:$M$1247,Operable!$E$3:$E$1247,F$3,Operable!$P$3:$P$1247,$C149,Operable!$Q$3:$Q$1247,$B149)</f>
        <v>0</v>
      </c>
      <c r="G149">
        <f>SUMIFS(Operable!$M$3:$M$1247,Operable!$E$3:$E$1247,G$3,Operable!$P$3:$P$1247,$C149,Operable!$Q$3:$Q$1247,$B149)</f>
        <v>0</v>
      </c>
      <c r="H149">
        <f>SUMIFS(Operable!$M$3:$M$1247,Operable!$E$3:$E$1247,H$3,Operable!$P$3:$P$1247,$C149,Operable!$Q$3:$Q$1247,$B149)</f>
        <v>0</v>
      </c>
      <c r="I149">
        <f>SUMIFS(Operable!$M$3:$M$1247,Operable!$E$3:$E$1247,I$3,Operable!$P$3:$P$1247,$C149,Operable!$Q$3:$Q$1247,$B149)</f>
        <v>0</v>
      </c>
      <c r="J149">
        <f>SUMIFS(Operable!$M$3:$M$1247,Operable!$E$3:$E$1247,J$3,Operable!$P$3:$P$1247,$C149,Operable!$Q$3:$Q$1247,$B149)</f>
        <v>0</v>
      </c>
      <c r="K149">
        <f>SUMIFS(Operable!$M$3:$M$1247,Operable!$E$3:$E$1247,K$3,Operable!$P$3:$P$1247,$C149,Operable!$Q$3:$Q$1247,$B149)</f>
        <v>0</v>
      </c>
      <c r="L149">
        <f>SUMIFS(Operable!$M$3:$M$1247,Operable!$E$3:$E$1247,L$3,Operable!$P$3:$P$1247,$C149,Operable!$Q$3:$Q$1247,$B149)</f>
        <v>0</v>
      </c>
      <c r="M149">
        <f>SUMIFS(Operable!$M$3:$M$1247,Operable!$E$3:$E$1247,M$3,Operable!$P$3:$P$1247,$C149,Operable!$Q$3:$Q$1247,$B149)</f>
        <v>0</v>
      </c>
      <c r="N149">
        <f>SUMIFS(Operable!$M$3:$M$1247,Operable!$E$3:$E$1247,N$3,Operable!$P$3:$P$1247,$C149,Operable!$Q$3:$Q$1247,$B149)</f>
        <v>0</v>
      </c>
      <c r="O149">
        <f>SUM(D$4:D149)</f>
        <v>3551.5</v>
      </c>
      <c r="P149">
        <f>SUM(E$4:E149)</f>
        <v>0</v>
      </c>
      <c r="Q149">
        <f>SUM(F$4:F149)</f>
        <v>416.2</v>
      </c>
      <c r="R149">
        <f>SUM(G$4:G149)</f>
        <v>9</v>
      </c>
      <c r="S149">
        <f>SUM(H$4:H149)</f>
        <v>0</v>
      </c>
      <c r="T149">
        <f>SUM(I$4:I149)</f>
        <v>1333.5</v>
      </c>
      <c r="U149">
        <f>SUM(J$4:J149)</f>
        <v>2</v>
      </c>
      <c r="V149">
        <f>SUM(K$4:K149)</f>
        <v>120</v>
      </c>
      <c r="W149">
        <f>SUM(L$4:L149)</f>
        <v>1539.7</v>
      </c>
      <c r="X149">
        <f>SUM(M$4:M149)</f>
        <v>0</v>
      </c>
      <c r="Y149">
        <f>SUM(N$4:N149)</f>
        <v>583.30000000000007</v>
      </c>
      <c r="Z149">
        <f t="shared" ref="Z149:AD164" si="16">SUMIFS($O149:$Y149,$O$1:$Y$1,Z$3)</f>
        <v>11</v>
      </c>
      <c r="AA149">
        <f t="shared" si="16"/>
        <v>6090.7</v>
      </c>
      <c r="AB149">
        <f t="shared" si="16"/>
        <v>120</v>
      </c>
      <c r="AC149">
        <f t="shared" si="16"/>
        <v>0</v>
      </c>
      <c r="AD149">
        <f t="shared" si="16"/>
        <v>1333.5</v>
      </c>
    </row>
    <row r="150" spans="2:30" x14ac:dyDescent="0.25">
      <c r="B150">
        <f t="shared" si="14"/>
        <v>2013</v>
      </c>
      <c r="C150">
        <f t="shared" si="15"/>
        <v>3</v>
      </c>
      <c r="D150">
        <f>SUMIFS(Operable!$M$3:$M$1247,Operable!$E$3:$E$1247,D$3,Operable!$P$3:$P$1247,$C150,Operable!$Q$3:$Q$1247,$B150)</f>
        <v>0</v>
      </c>
      <c r="E150">
        <f>SUMIFS(Operable!$M$3:$M$1247,Operable!$E$3:$E$1247,E$3,Operable!$P$3:$P$1247,$C150,Operable!$Q$3:$Q$1247,$B150)</f>
        <v>0</v>
      </c>
      <c r="F150">
        <f>SUMIFS(Operable!$M$3:$M$1247,Operable!$E$3:$E$1247,F$3,Operable!$P$3:$P$1247,$C150,Operable!$Q$3:$Q$1247,$B150)</f>
        <v>0</v>
      </c>
      <c r="G150">
        <f>SUMIFS(Operable!$M$3:$M$1247,Operable!$E$3:$E$1247,G$3,Operable!$P$3:$P$1247,$C150,Operable!$Q$3:$Q$1247,$B150)</f>
        <v>0</v>
      </c>
      <c r="H150">
        <f>SUMIFS(Operable!$M$3:$M$1247,Operable!$E$3:$E$1247,H$3,Operable!$P$3:$P$1247,$C150,Operable!$Q$3:$Q$1247,$B150)</f>
        <v>0</v>
      </c>
      <c r="I150">
        <f>SUMIFS(Operable!$M$3:$M$1247,Operable!$E$3:$E$1247,I$3,Operable!$P$3:$P$1247,$C150,Operable!$Q$3:$Q$1247,$B150)</f>
        <v>0</v>
      </c>
      <c r="J150">
        <f>SUMIFS(Operable!$M$3:$M$1247,Operable!$E$3:$E$1247,J$3,Operable!$P$3:$P$1247,$C150,Operable!$Q$3:$Q$1247,$B150)</f>
        <v>0</v>
      </c>
      <c r="K150">
        <f>SUMIFS(Operable!$M$3:$M$1247,Operable!$E$3:$E$1247,K$3,Operable!$P$3:$P$1247,$C150,Operable!$Q$3:$Q$1247,$B150)</f>
        <v>0</v>
      </c>
      <c r="L150">
        <f>SUMIFS(Operable!$M$3:$M$1247,Operable!$E$3:$E$1247,L$3,Operable!$P$3:$P$1247,$C150,Operable!$Q$3:$Q$1247,$B150)</f>
        <v>0</v>
      </c>
      <c r="M150">
        <f>SUMIFS(Operable!$M$3:$M$1247,Operable!$E$3:$E$1247,M$3,Operable!$P$3:$P$1247,$C150,Operable!$Q$3:$Q$1247,$B150)</f>
        <v>0</v>
      </c>
      <c r="N150">
        <f>SUMIFS(Operable!$M$3:$M$1247,Operable!$E$3:$E$1247,N$3,Operable!$P$3:$P$1247,$C150,Operable!$Q$3:$Q$1247,$B150)</f>
        <v>0</v>
      </c>
      <c r="O150">
        <f>SUM(D$4:D150)</f>
        <v>3551.5</v>
      </c>
      <c r="P150">
        <f>SUM(E$4:E150)</f>
        <v>0</v>
      </c>
      <c r="Q150">
        <f>SUM(F$4:F150)</f>
        <v>416.2</v>
      </c>
      <c r="R150">
        <f>SUM(G$4:G150)</f>
        <v>9</v>
      </c>
      <c r="S150">
        <f>SUM(H$4:H150)</f>
        <v>0</v>
      </c>
      <c r="T150">
        <f>SUM(I$4:I150)</f>
        <v>1333.5</v>
      </c>
      <c r="U150">
        <f>SUM(J$4:J150)</f>
        <v>2</v>
      </c>
      <c r="V150">
        <f>SUM(K$4:K150)</f>
        <v>120</v>
      </c>
      <c r="W150">
        <f>SUM(L$4:L150)</f>
        <v>1539.7</v>
      </c>
      <c r="X150">
        <f>SUM(M$4:M150)</f>
        <v>0</v>
      </c>
      <c r="Y150">
        <f>SUM(N$4:N150)</f>
        <v>583.30000000000007</v>
      </c>
      <c r="Z150">
        <f t="shared" si="16"/>
        <v>11</v>
      </c>
      <c r="AA150">
        <f t="shared" si="16"/>
        <v>6090.7</v>
      </c>
      <c r="AB150">
        <f t="shared" si="16"/>
        <v>120</v>
      </c>
      <c r="AC150">
        <f t="shared" si="16"/>
        <v>0</v>
      </c>
      <c r="AD150">
        <f t="shared" si="16"/>
        <v>1333.5</v>
      </c>
    </row>
    <row r="151" spans="2:30" x14ac:dyDescent="0.25">
      <c r="B151">
        <f t="shared" si="14"/>
        <v>2013</v>
      </c>
      <c r="C151">
        <f t="shared" si="15"/>
        <v>4</v>
      </c>
      <c r="D151">
        <f>SUMIFS(Operable!$M$3:$M$1247,Operable!$E$3:$E$1247,D$3,Operable!$P$3:$P$1247,$C151,Operable!$Q$3:$Q$1247,$B151)</f>
        <v>0</v>
      </c>
      <c r="E151">
        <f>SUMIFS(Operable!$M$3:$M$1247,Operable!$E$3:$E$1247,E$3,Operable!$P$3:$P$1247,$C151,Operable!$Q$3:$Q$1247,$B151)</f>
        <v>0</v>
      </c>
      <c r="F151">
        <f>SUMIFS(Operable!$M$3:$M$1247,Operable!$E$3:$E$1247,F$3,Operable!$P$3:$P$1247,$C151,Operable!$Q$3:$Q$1247,$B151)</f>
        <v>0</v>
      </c>
      <c r="G151">
        <f>SUMIFS(Operable!$M$3:$M$1247,Operable!$E$3:$E$1247,G$3,Operable!$P$3:$P$1247,$C151,Operable!$Q$3:$Q$1247,$B151)</f>
        <v>0</v>
      </c>
      <c r="H151">
        <f>SUMIFS(Operable!$M$3:$M$1247,Operable!$E$3:$E$1247,H$3,Operable!$P$3:$P$1247,$C151,Operable!$Q$3:$Q$1247,$B151)</f>
        <v>0</v>
      </c>
      <c r="I151">
        <f>SUMIFS(Operable!$M$3:$M$1247,Operable!$E$3:$E$1247,I$3,Operable!$P$3:$P$1247,$C151,Operable!$Q$3:$Q$1247,$B151)</f>
        <v>0</v>
      </c>
      <c r="J151">
        <f>SUMIFS(Operable!$M$3:$M$1247,Operable!$E$3:$E$1247,J$3,Operable!$P$3:$P$1247,$C151,Operable!$Q$3:$Q$1247,$B151)</f>
        <v>0</v>
      </c>
      <c r="K151">
        <f>SUMIFS(Operable!$M$3:$M$1247,Operable!$E$3:$E$1247,K$3,Operable!$P$3:$P$1247,$C151,Operable!$Q$3:$Q$1247,$B151)</f>
        <v>0</v>
      </c>
      <c r="L151">
        <f>SUMIFS(Operable!$M$3:$M$1247,Operable!$E$3:$E$1247,L$3,Operable!$P$3:$P$1247,$C151,Operable!$Q$3:$Q$1247,$B151)</f>
        <v>0</v>
      </c>
      <c r="M151">
        <f>SUMIFS(Operable!$M$3:$M$1247,Operable!$E$3:$E$1247,M$3,Operable!$P$3:$P$1247,$C151,Operable!$Q$3:$Q$1247,$B151)</f>
        <v>0</v>
      </c>
      <c r="N151">
        <f>SUMIFS(Operable!$M$3:$M$1247,Operable!$E$3:$E$1247,N$3,Operable!$P$3:$P$1247,$C151,Operable!$Q$3:$Q$1247,$B151)</f>
        <v>0</v>
      </c>
      <c r="O151">
        <f>SUM(D$4:D151)</f>
        <v>3551.5</v>
      </c>
      <c r="P151">
        <f>SUM(E$4:E151)</f>
        <v>0</v>
      </c>
      <c r="Q151">
        <f>SUM(F$4:F151)</f>
        <v>416.2</v>
      </c>
      <c r="R151">
        <f>SUM(G$4:G151)</f>
        <v>9</v>
      </c>
      <c r="S151">
        <f>SUM(H$4:H151)</f>
        <v>0</v>
      </c>
      <c r="T151">
        <f>SUM(I$4:I151)</f>
        <v>1333.5</v>
      </c>
      <c r="U151">
        <f>SUM(J$4:J151)</f>
        <v>2</v>
      </c>
      <c r="V151">
        <f>SUM(K$4:K151)</f>
        <v>120</v>
      </c>
      <c r="W151">
        <f>SUM(L$4:L151)</f>
        <v>1539.7</v>
      </c>
      <c r="X151">
        <f>SUM(M$4:M151)</f>
        <v>0</v>
      </c>
      <c r="Y151">
        <f>SUM(N$4:N151)</f>
        <v>583.30000000000007</v>
      </c>
      <c r="Z151">
        <f t="shared" si="16"/>
        <v>11</v>
      </c>
      <c r="AA151">
        <f t="shared" si="16"/>
        <v>6090.7</v>
      </c>
      <c r="AB151">
        <f t="shared" si="16"/>
        <v>120</v>
      </c>
      <c r="AC151">
        <f t="shared" si="16"/>
        <v>0</v>
      </c>
      <c r="AD151">
        <f t="shared" si="16"/>
        <v>1333.5</v>
      </c>
    </row>
    <row r="152" spans="2:30" x14ac:dyDescent="0.25">
      <c r="B152">
        <f t="shared" si="14"/>
        <v>2013</v>
      </c>
      <c r="C152">
        <f t="shared" si="15"/>
        <v>5</v>
      </c>
      <c r="D152">
        <f>SUMIFS(Operable!$M$3:$M$1247,Operable!$E$3:$E$1247,D$3,Operable!$P$3:$P$1247,$C152,Operable!$Q$3:$Q$1247,$B152)</f>
        <v>0</v>
      </c>
      <c r="E152">
        <f>SUMIFS(Operable!$M$3:$M$1247,Operable!$E$3:$E$1247,E$3,Operable!$P$3:$P$1247,$C152,Operable!$Q$3:$Q$1247,$B152)</f>
        <v>0</v>
      </c>
      <c r="F152">
        <f>SUMIFS(Operable!$M$3:$M$1247,Operable!$E$3:$E$1247,F$3,Operable!$P$3:$P$1247,$C152,Operable!$Q$3:$Q$1247,$B152)</f>
        <v>3</v>
      </c>
      <c r="G152">
        <f>SUMIFS(Operable!$M$3:$M$1247,Operable!$E$3:$E$1247,G$3,Operable!$P$3:$P$1247,$C152,Operable!$Q$3:$Q$1247,$B152)</f>
        <v>0</v>
      </c>
      <c r="H152">
        <f>SUMIFS(Operable!$M$3:$M$1247,Operable!$E$3:$E$1247,H$3,Operable!$P$3:$P$1247,$C152,Operable!$Q$3:$Q$1247,$B152)</f>
        <v>0</v>
      </c>
      <c r="I152">
        <f>SUMIFS(Operable!$M$3:$M$1247,Operable!$E$3:$E$1247,I$3,Operable!$P$3:$P$1247,$C152,Operable!$Q$3:$Q$1247,$B152)</f>
        <v>0</v>
      </c>
      <c r="J152">
        <f>SUMIFS(Operable!$M$3:$M$1247,Operable!$E$3:$E$1247,J$3,Operable!$P$3:$P$1247,$C152,Operable!$Q$3:$Q$1247,$B152)</f>
        <v>0</v>
      </c>
      <c r="K152">
        <f>SUMIFS(Operable!$M$3:$M$1247,Operable!$E$3:$E$1247,K$3,Operable!$P$3:$P$1247,$C152,Operable!$Q$3:$Q$1247,$B152)</f>
        <v>0</v>
      </c>
      <c r="L152">
        <f>SUMIFS(Operable!$M$3:$M$1247,Operable!$E$3:$E$1247,L$3,Operable!$P$3:$P$1247,$C152,Operable!$Q$3:$Q$1247,$B152)</f>
        <v>0</v>
      </c>
      <c r="M152">
        <f>SUMIFS(Operable!$M$3:$M$1247,Operable!$E$3:$E$1247,M$3,Operable!$P$3:$P$1247,$C152,Operable!$Q$3:$Q$1247,$B152)</f>
        <v>0</v>
      </c>
      <c r="N152">
        <f>SUMIFS(Operable!$M$3:$M$1247,Operable!$E$3:$E$1247,N$3,Operable!$P$3:$P$1247,$C152,Operable!$Q$3:$Q$1247,$B152)</f>
        <v>0</v>
      </c>
      <c r="O152">
        <f>SUM(D$4:D152)</f>
        <v>3551.5</v>
      </c>
      <c r="P152">
        <f>SUM(E$4:E152)</f>
        <v>0</v>
      </c>
      <c r="Q152">
        <f>SUM(F$4:F152)</f>
        <v>419.2</v>
      </c>
      <c r="R152">
        <f>SUM(G$4:G152)</f>
        <v>9</v>
      </c>
      <c r="S152">
        <f>SUM(H$4:H152)</f>
        <v>0</v>
      </c>
      <c r="T152">
        <f>SUM(I$4:I152)</f>
        <v>1333.5</v>
      </c>
      <c r="U152">
        <f>SUM(J$4:J152)</f>
        <v>2</v>
      </c>
      <c r="V152">
        <f>SUM(K$4:K152)</f>
        <v>120</v>
      </c>
      <c r="W152">
        <f>SUM(L$4:L152)</f>
        <v>1539.7</v>
      </c>
      <c r="X152">
        <f>SUM(M$4:M152)</f>
        <v>0</v>
      </c>
      <c r="Y152">
        <f>SUM(N$4:N152)</f>
        <v>583.30000000000007</v>
      </c>
      <c r="Z152">
        <f t="shared" si="16"/>
        <v>11</v>
      </c>
      <c r="AA152">
        <f t="shared" si="16"/>
        <v>6093.7</v>
      </c>
      <c r="AB152">
        <f t="shared" si="16"/>
        <v>120</v>
      </c>
      <c r="AC152">
        <f t="shared" si="16"/>
        <v>0</v>
      </c>
      <c r="AD152">
        <f t="shared" si="16"/>
        <v>1333.5</v>
      </c>
    </row>
    <row r="153" spans="2:30" x14ac:dyDescent="0.25">
      <c r="B153">
        <f t="shared" si="14"/>
        <v>2013</v>
      </c>
      <c r="C153">
        <f t="shared" si="15"/>
        <v>6</v>
      </c>
      <c r="D153">
        <f>SUMIFS(Operable!$M$3:$M$1247,Operable!$E$3:$E$1247,D$3,Operable!$P$3:$P$1247,$C153,Operable!$Q$3:$Q$1247,$B153)</f>
        <v>0</v>
      </c>
      <c r="E153">
        <f>SUMIFS(Operable!$M$3:$M$1247,Operable!$E$3:$E$1247,E$3,Operable!$P$3:$P$1247,$C153,Operable!$Q$3:$Q$1247,$B153)</f>
        <v>0</v>
      </c>
      <c r="F153">
        <f>SUMIFS(Operable!$M$3:$M$1247,Operable!$E$3:$E$1247,F$3,Operable!$P$3:$P$1247,$C153,Operable!$Q$3:$Q$1247,$B153)</f>
        <v>1.5</v>
      </c>
      <c r="G153">
        <f>SUMIFS(Operable!$M$3:$M$1247,Operable!$E$3:$E$1247,G$3,Operable!$P$3:$P$1247,$C153,Operable!$Q$3:$Q$1247,$B153)</f>
        <v>0</v>
      </c>
      <c r="H153">
        <f>SUMIFS(Operable!$M$3:$M$1247,Operable!$E$3:$E$1247,H$3,Operable!$P$3:$P$1247,$C153,Operable!$Q$3:$Q$1247,$B153)</f>
        <v>0</v>
      </c>
      <c r="I153">
        <f>SUMIFS(Operable!$M$3:$M$1247,Operable!$E$3:$E$1247,I$3,Operable!$P$3:$P$1247,$C153,Operable!$Q$3:$Q$1247,$B153)</f>
        <v>0</v>
      </c>
      <c r="J153">
        <f>SUMIFS(Operable!$M$3:$M$1247,Operable!$E$3:$E$1247,J$3,Operable!$P$3:$P$1247,$C153,Operable!$Q$3:$Q$1247,$B153)</f>
        <v>0</v>
      </c>
      <c r="K153">
        <f>SUMIFS(Operable!$M$3:$M$1247,Operable!$E$3:$E$1247,K$3,Operable!$P$3:$P$1247,$C153,Operable!$Q$3:$Q$1247,$B153)</f>
        <v>0</v>
      </c>
      <c r="L153">
        <f>SUMIFS(Operable!$M$3:$M$1247,Operable!$E$3:$E$1247,L$3,Operable!$P$3:$P$1247,$C153,Operable!$Q$3:$Q$1247,$B153)</f>
        <v>0</v>
      </c>
      <c r="M153">
        <f>SUMIFS(Operable!$M$3:$M$1247,Operable!$E$3:$E$1247,M$3,Operable!$P$3:$P$1247,$C153,Operable!$Q$3:$Q$1247,$B153)</f>
        <v>0</v>
      </c>
      <c r="N153">
        <f>SUMIFS(Operable!$M$3:$M$1247,Operable!$E$3:$E$1247,N$3,Operable!$P$3:$P$1247,$C153,Operable!$Q$3:$Q$1247,$B153)</f>
        <v>0</v>
      </c>
      <c r="O153">
        <f>SUM(D$4:D153)</f>
        <v>3551.5</v>
      </c>
      <c r="P153">
        <f>SUM(E$4:E153)</f>
        <v>0</v>
      </c>
      <c r="Q153">
        <f>SUM(F$4:F153)</f>
        <v>420.7</v>
      </c>
      <c r="R153">
        <f>SUM(G$4:G153)</f>
        <v>9</v>
      </c>
      <c r="S153">
        <f>SUM(H$4:H153)</f>
        <v>0</v>
      </c>
      <c r="T153">
        <f>SUM(I$4:I153)</f>
        <v>1333.5</v>
      </c>
      <c r="U153">
        <f>SUM(J$4:J153)</f>
        <v>2</v>
      </c>
      <c r="V153">
        <f>SUM(K$4:K153)</f>
        <v>120</v>
      </c>
      <c r="W153">
        <f>SUM(L$4:L153)</f>
        <v>1539.7</v>
      </c>
      <c r="X153">
        <f>SUM(M$4:M153)</f>
        <v>0</v>
      </c>
      <c r="Y153">
        <f>SUM(N$4:N153)</f>
        <v>583.30000000000007</v>
      </c>
      <c r="Z153">
        <f t="shared" si="16"/>
        <v>11</v>
      </c>
      <c r="AA153">
        <f t="shared" si="16"/>
        <v>6095.2</v>
      </c>
      <c r="AB153">
        <f t="shared" si="16"/>
        <v>120</v>
      </c>
      <c r="AC153">
        <f t="shared" si="16"/>
        <v>0</v>
      </c>
      <c r="AD153">
        <f t="shared" si="16"/>
        <v>1333.5</v>
      </c>
    </row>
    <row r="154" spans="2:30" x14ac:dyDescent="0.25">
      <c r="B154">
        <f t="shared" si="14"/>
        <v>2013</v>
      </c>
      <c r="C154">
        <f t="shared" si="15"/>
        <v>7</v>
      </c>
      <c r="D154">
        <f>SUMIFS(Operable!$M$3:$M$1247,Operable!$E$3:$E$1247,D$3,Operable!$P$3:$P$1247,$C154,Operable!$Q$3:$Q$1247,$B154)</f>
        <v>0</v>
      </c>
      <c r="E154">
        <f>SUMIFS(Operable!$M$3:$M$1247,Operable!$E$3:$E$1247,E$3,Operable!$P$3:$P$1247,$C154,Operable!$Q$3:$Q$1247,$B154)</f>
        <v>0</v>
      </c>
      <c r="F154">
        <f>SUMIFS(Operable!$M$3:$M$1247,Operable!$E$3:$E$1247,F$3,Operable!$P$3:$P$1247,$C154,Operable!$Q$3:$Q$1247,$B154)</f>
        <v>0</v>
      </c>
      <c r="G154">
        <f>SUMIFS(Operable!$M$3:$M$1247,Operable!$E$3:$E$1247,G$3,Operable!$P$3:$P$1247,$C154,Operable!$Q$3:$Q$1247,$B154)</f>
        <v>0</v>
      </c>
      <c r="H154">
        <f>SUMIFS(Operable!$M$3:$M$1247,Operable!$E$3:$E$1247,H$3,Operable!$P$3:$P$1247,$C154,Operable!$Q$3:$Q$1247,$B154)</f>
        <v>0</v>
      </c>
      <c r="I154">
        <f>SUMIFS(Operable!$M$3:$M$1247,Operable!$E$3:$E$1247,I$3,Operable!$P$3:$P$1247,$C154,Operable!$Q$3:$Q$1247,$B154)</f>
        <v>0</v>
      </c>
      <c r="J154">
        <f>SUMIFS(Operable!$M$3:$M$1247,Operable!$E$3:$E$1247,J$3,Operable!$P$3:$P$1247,$C154,Operable!$Q$3:$Q$1247,$B154)</f>
        <v>0</v>
      </c>
      <c r="K154">
        <f>SUMIFS(Operable!$M$3:$M$1247,Operable!$E$3:$E$1247,K$3,Operable!$P$3:$P$1247,$C154,Operable!$Q$3:$Q$1247,$B154)</f>
        <v>0</v>
      </c>
      <c r="L154">
        <f>SUMIFS(Operable!$M$3:$M$1247,Operable!$E$3:$E$1247,L$3,Operable!$P$3:$P$1247,$C154,Operable!$Q$3:$Q$1247,$B154)</f>
        <v>0</v>
      </c>
      <c r="M154">
        <f>SUMIFS(Operable!$M$3:$M$1247,Operable!$E$3:$E$1247,M$3,Operable!$P$3:$P$1247,$C154,Operable!$Q$3:$Q$1247,$B154)</f>
        <v>0</v>
      </c>
      <c r="N154">
        <f>SUMIFS(Operable!$M$3:$M$1247,Operable!$E$3:$E$1247,N$3,Operable!$P$3:$P$1247,$C154,Operable!$Q$3:$Q$1247,$B154)</f>
        <v>0</v>
      </c>
      <c r="O154">
        <f>SUM(D$4:D154)</f>
        <v>3551.5</v>
      </c>
      <c r="P154">
        <f>SUM(E$4:E154)</f>
        <v>0</v>
      </c>
      <c r="Q154">
        <f>SUM(F$4:F154)</f>
        <v>420.7</v>
      </c>
      <c r="R154">
        <f>SUM(G$4:G154)</f>
        <v>9</v>
      </c>
      <c r="S154">
        <f>SUM(H$4:H154)</f>
        <v>0</v>
      </c>
      <c r="T154">
        <f>SUM(I$4:I154)</f>
        <v>1333.5</v>
      </c>
      <c r="U154">
        <f>SUM(J$4:J154)</f>
        <v>2</v>
      </c>
      <c r="V154">
        <f>SUM(K$4:K154)</f>
        <v>120</v>
      </c>
      <c r="W154">
        <f>SUM(L$4:L154)</f>
        <v>1539.7</v>
      </c>
      <c r="X154">
        <f>SUM(M$4:M154)</f>
        <v>0</v>
      </c>
      <c r="Y154">
        <f>SUM(N$4:N154)</f>
        <v>583.30000000000007</v>
      </c>
      <c r="Z154">
        <f t="shared" si="16"/>
        <v>11</v>
      </c>
      <c r="AA154">
        <f t="shared" si="16"/>
        <v>6095.2</v>
      </c>
      <c r="AB154">
        <f t="shared" si="16"/>
        <v>120</v>
      </c>
      <c r="AC154">
        <f t="shared" si="16"/>
        <v>0</v>
      </c>
      <c r="AD154">
        <f t="shared" si="16"/>
        <v>1333.5</v>
      </c>
    </row>
    <row r="155" spans="2:30" x14ac:dyDescent="0.25">
      <c r="B155">
        <f t="shared" si="14"/>
        <v>2013</v>
      </c>
      <c r="C155">
        <f t="shared" si="15"/>
        <v>8</v>
      </c>
      <c r="D155">
        <f>SUMIFS(Operable!$M$3:$M$1247,Operable!$E$3:$E$1247,D$3,Operable!$P$3:$P$1247,$C155,Operable!$Q$3:$Q$1247,$B155)</f>
        <v>0</v>
      </c>
      <c r="E155">
        <f>SUMIFS(Operable!$M$3:$M$1247,Operable!$E$3:$E$1247,E$3,Operable!$P$3:$P$1247,$C155,Operable!$Q$3:$Q$1247,$B155)</f>
        <v>0</v>
      </c>
      <c r="F155">
        <f>SUMIFS(Operable!$M$3:$M$1247,Operable!$E$3:$E$1247,F$3,Operable!$P$3:$P$1247,$C155,Operable!$Q$3:$Q$1247,$B155)</f>
        <v>0</v>
      </c>
      <c r="G155">
        <f>SUMIFS(Operable!$M$3:$M$1247,Operable!$E$3:$E$1247,G$3,Operable!$P$3:$P$1247,$C155,Operable!$Q$3:$Q$1247,$B155)</f>
        <v>0</v>
      </c>
      <c r="H155">
        <f>SUMIFS(Operable!$M$3:$M$1247,Operable!$E$3:$E$1247,H$3,Operable!$P$3:$P$1247,$C155,Operable!$Q$3:$Q$1247,$B155)</f>
        <v>0</v>
      </c>
      <c r="I155">
        <f>SUMIFS(Operable!$M$3:$M$1247,Operable!$E$3:$E$1247,I$3,Operable!$P$3:$P$1247,$C155,Operable!$Q$3:$Q$1247,$B155)</f>
        <v>0</v>
      </c>
      <c r="J155">
        <f>SUMIFS(Operable!$M$3:$M$1247,Operable!$E$3:$E$1247,J$3,Operable!$P$3:$P$1247,$C155,Operable!$Q$3:$Q$1247,$B155)</f>
        <v>0</v>
      </c>
      <c r="K155">
        <f>SUMIFS(Operable!$M$3:$M$1247,Operable!$E$3:$E$1247,K$3,Operable!$P$3:$P$1247,$C155,Operable!$Q$3:$Q$1247,$B155)</f>
        <v>0</v>
      </c>
      <c r="L155">
        <f>SUMIFS(Operable!$M$3:$M$1247,Operable!$E$3:$E$1247,L$3,Operable!$P$3:$P$1247,$C155,Operable!$Q$3:$Q$1247,$B155)</f>
        <v>0</v>
      </c>
      <c r="M155">
        <f>SUMIFS(Operable!$M$3:$M$1247,Operable!$E$3:$E$1247,M$3,Operable!$P$3:$P$1247,$C155,Operable!$Q$3:$Q$1247,$B155)</f>
        <v>0</v>
      </c>
      <c r="N155">
        <f>SUMIFS(Operable!$M$3:$M$1247,Operable!$E$3:$E$1247,N$3,Operable!$P$3:$P$1247,$C155,Operable!$Q$3:$Q$1247,$B155)</f>
        <v>0</v>
      </c>
      <c r="O155">
        <f>SUM(D$4:D155)</f>
        <v>3551.5</v>
      </c>
      <c r="P155">
        <f>SUM(E$4:E155)</f>
        <v>0</v>
      </c>
      <c r="Q155">
        <f>SUM(F$4:F155)</f>
        <v>420.7</v>
      </c>
      <c r="R155">
        <f>SUM(G$4:G155)</f>
        <v>9</v>
      </c>
      <c r="S155">
        <f>SUM(H$4:H155)</f>
        <v>0</v>
      </c>
      <c r="T155">
        <f>SUM(I$4:I155)</f>
        <v>1333.5</v>
      </c>
      <c r="U155">
        <f>SUM(J$4:J155)</f>
        <v>2</v>
      </c>
      <c r="V155">
        <f>SUM(K$4:K155)</f>
        <v>120</v>
      </c>
      <c r="W155">
        <f>SUM(L$4:L155)</f>
        <v>1539.7</v>
      </c>
      <c r="X155">
        <f>SUM(M$4:M155)</f>
        <v>0</v>
      </c>
      <c r="Y155">
        <f>SUM(N$4:N155)</f>
        <v>583.30000000000007</v>
      </c>
      <c r="Z155">
        <f t="shared" si="16"/>
        <v>11</v>
      </c>
      <c r="AA155">
        <f t="shared" si="16"/>
        <v>6095.2</v>
      </c>
      <c r="AB155">
        <f t="shared" si="16"/>
        <v>120</v>
      </c>
      <c r="AC155">
        <f t="shared" si="16"/>
        <v>0</v>
      </c>
      <c r="AD155">
        <f t="shared" si="16"/>
        <v>1333.5</v>
      </c>
    </row>
    <row r="156" spans="2:30" x14ac:dyDescent="0.25">
      <c r="B156">
        <f t="shared" si="14"/>
        <v>2013</v>
      </c>
      <c r="C156">
        <f t="shared" si="15"/>
        <v>9</v>
      </c>
      <c r="D156">
        <f>SUMIFS(Operable!$M$3:$M$1247,Operable!$E$3:$E$1247,D$3,Operable!$P$3:$P$1247,$C156,Operable!$Q$3:$Q$1247,$B156)</f>
        <v>0</v>
      </c>
      <c r="E156">
        <f>SUMIFS(Operable!$M$3:$M$1247,Operable!$E$3:$E$1247,E$3,Operable!$P$3:$P$1247,$C156,Operable!$Q$3:$Q$1247,$B156)</f>
        <v>0</v>
      </c>
      <c r="F156">
        <f>SUMIFS(Operable!$M$3:$M$1247,Operable!$E$3:$E$1247,F$3,Operable!$P$3:$P$1247,$C156,Operable!$Q$3:$Q$1247,$B156)</f>
        <v>0</v>
      </c>
      <c r="G156">
        <f>SUMIFS(Operable!$M$3:$M$1247,Operable!$E$3:$E$1247,G$3,Operable!$P$3:$P$1247,$C156,Operable!$Q$3:$Q$1247,$B156)</f>
        <v>0</v>
      </c>
      <c r="H156">
        <f>SUMIFS(Operable!$M$3:$M$1247,Operable!$E$3:$E$1247,H$3,Operable!$P$3:$P$1247,$C156,Operable!$Q$3:$Q$1247,$B156)</f>
        <v>0</v>
      </c>
      <c r="I156">
        <f>SUMIFS(Operable!$M$3:$M$1247,Operable!$E$3:$E$1247,I$3,Operable!$P$3:$P$1247,$C156,Operable!$Q$3:$Q$1247,$B156)</f>
        <v>0</v>
      </c>
      <c r="J156">
        <f>SUMIFS(Operable!$M$3:$M$1247,Operable!$E$3:$E$1247,J$3,Operable!$P$3:$P$1247,$C156,Operable!$Q$3:$Q$1247,$B156)</f>
        <v>0</v>
      </c>
      <c r="K156">
        <f>SUMIFS(Operable!$M$3:$M$1247,Operable!$E$3:$E$1247,K$3,Operable!$P$3:$P$1247,$C156,Operable!$Q$3:$Q$1247,$B156)</f>
        <v>0</v>
      </c>
      <c r="L156">
        <f>SUMIFS(Operable!$M$3:$M$1247,Operable!$E$3:$E$1247,L$3,Operable!$P$3:$P$1247,$C156,Operable!$Q$3:$Q$1247,$B156)</f>
        <v>0</v>
      </c>
      <c r="M156">
        <f>SUMIFS(Operable!$M$3:$M$1247,Operable!$E$3:$E$1247,M$3,Operable!$P$3:$P$1247,$C156,Operable!$Q$3:$Q$1247,$B156)</f>
        <v>0</v>
      </c>
      <c r="N156">
        <f>SUMIFS(Operable!$M$3:$M$1247,Operable!$E$3:$E$1247,N$3,Operable!$P$3:$P$1247,$C156,Operable!$Q$3:$Q$1247,$B156)</f>
        <v>0</v>
      </c>
      <c r="O156">
        <f>SUM(D$4:D156)</f>
        <v>3551.5</v>
      </c>
      <c r="P156">
        <f>SUM(E$4:E156)</f>
        <v>0</v>
      </c>
      <c r="Q156">
        <f>SUM(F$4:F156)</f>
        <v>420.7</v>
      </c>
      <c r="R156">
        <f>SUM(G$4:G156)</f>
        <v>9</v>
      </c>
      <c r="S156">
        <f>SUM(H$4:H156)</f>
        <v>0</v>
      </c>
      <c r="T156">
        <f>SUM(I$4:I156)</f>
        <v>1333.5</v>
      </c>
      <c r="U156">
        <f>SUM(J$4:J156)</f>
        <v>2</v>
      </c>
      <c r="V156">
        <f>SUM(K$4:K156)</f>
        <v>120</v>
      </c>
      <c r="W156">
        <f>SUM(L$4:L156)</f>
        <v>1539.7</v>
      </c>
      <c r="X156">
        <f>SUM(M$4:M156)</f>
        <v>0</v>
      </c>
      <c r="Y156">
        <f>SUM(N$4:N156)</f>
        <v>583.30000000000007</v>
      </c>
      <c r="Z156">
        <f t="shared" si="16"/>
        <v>11</v>
      </c>
      <c r="AA156">
        <f t="shared" si="16"/>
        <v>6095.2</v>
      </c>
      <c r="AB156">
        <f t="shared" si="16"/>
        <v>120</v>
      </c>
      <c r="AC156">
        <f t="shared" si="16"/>
        <v>0</v>
      </c>
      <c r="AD156">
        <f t="shared" si="16"/>
        <v>1333.5</v>
      </c>
    </row>
    <row r="157" spans="2:30" x14ac:dyDescent="0.25">
      <c r="B157">
        <f t="shared" si="14"/>
        <v>2013</v>
      </c>
      <c r="C157">
        <f t="shared" si="15"/>
        <v>10</v>
      </c>
      <c r="D157">
        <f>SUMIFS(Operable!$M$3:$M$1247,Operable!$E$3:$E$1247,D$3,Operable!$P$3:$P$1247,$C157,Operable!$Q$3:$Q$1247,$B157)</f>
        <v>0</v>
      </c>
      <c r="E157">
        <f>SUMIFS(Operable!$M$3:$M$1247,Operable!$E$3:$E$1247,E$3,Operable!$P$3:$P$1247,$C157,Operable!$Q$3:$Q$1247,$B157)</f>
        <v>0</v>
      </c>
      <c r="F157">
        <f>SUMIFS(Operable!$M$3:$M$1247,Operable!$E$3:$E$1247,F$3,Operable!$P$3:$P$1247,$C157,Operable!$Q$3:$Q$1247,$B157)</f>
        <v>0</v>
      </c>
      <c r="G157">
        <f>SUMIFS(Operable!$M$3:$M$1247,Operable!$E$3:$E$1247,G$3,Operable!$P$3:$P$1247,$C157,Operable!$Q$3:$Q$1247,$B157)</f>
        <v>0</v>
      </c>
      <c r="H157">
        <f>SUMIFS(Operable!$M$3:$M$1247,Operable!$E$3:$E$1247,H$3,Operable!$P$3:$P$1247,$C157,Operable!$Q$3:$Q$1247,$B157)</f>
        <v>0</v>
      </c>
      <c r="I157">
        <f>SUMIFS(Operable!$M$3:$M$1247,Operable!$E$3:$E$1247,I$3,Operable!$P$3:$P$1247,$C157,Operable!$Q$3:$Q$1247,$B157)</f>
        <v>0</v>
      </c>
      <c r="J157">
        <f>SUMIFS(Operable!$M$3:$M$1247,Operable!$E$3:$E$1247,J$3,Operable!$P$3:$P$1247,$C157,Operable!$Q$3:$Q$1247,$B157)</f>
        <v>0</v>
      </c>
      <c r="K157">
        <f>SUMIFS(Operable!$M$3:$M$1247,Operable!$E$3:$E$1247,K$3,Operable!$P$3:$P$1247,$C157,Operable!$Q$3:$Q$1247,$B157)</f>
        <v>0</v>
      </c>
      <c r="L157">
        <f>SUMIFS(Operable!$M$3:$M$1247,Operable!$E$3:$E$1247,L$3,Operable!$P$3:$P$1247,$C157,Operable!$Q$3:$Q$1247,$B157)</f>
        <v>0</v>
      </c>
      <c r="M157">
        <f>SUMIFS(Operable!$M$3:$M$1247,Operable!$E$3:$E$1247,M$3,Operable!$P$3:$P$1247,$C157,Operable!$Q$3:$Q$1247,$B157)</f>
        <v>0</v>
      </c>
      <c r="N157">
        <f>SUMIFS(Operable!$M$3:$M$1247,Operable!$E$3:$E$1247,N$3,Operable!$P$3:$P$1247,$C157,Operable!$Q$3:$Q$1247,$B157)</f>
        <v>0</v>
      </c>
      <c r="O157">
        <f>SUM(D$4:D157)</f>
        <v>3551.5</v>
      </c>
      <c r="P157">
        <f>SUM(E$4:E157)</f>
        <v>0</v>
      </c>
      <c r="Q157">
        <f>SUM(F$4:F157)</f>
        <v>420.7</v>
      </c>
      <c r="R157">
        <f>SUM(G$4:G157)</f>
        <v>9</v>
      </c>
      <c r="S157">
        <f>SUM(H$4:H157)</f>
        <v>0</v>
      </c>
      <c r="T157">
        <f>SUM(I$4:I157)</f>
        <v>1333.5</v>
      </c>
      <c r="U157">
        <f>SUM(J$4:J157)</f>
        <v>2</v>
      </c>
      <c r="V157">
        <f>SUM(K$4:K157)</f>
        <v>120</v>
      </c>
      <c r="W157">
        <f>SUM(L$4:L157)</f>
        <v>1539.7</v>
      </c>
      <c r="X157">
        <f>SUM(M$4:M157)</f>
        <v>0</v>
      </c>
      <c r="Y157">
        <f>SUM(N$4:N157)</f>
        <v>583.30000000000007</v>
      </c>
      <c r="Z157">
        <f t="shared" si="16"/>
        <v>11</v>
      </c>
      <c r="AA157">
        <f t="shared" si="16"/>
        <v>6095.2</v>
      </c>
      <c r="AB157">
        <f t="shared" si="16"/>
        <v>120</v>
      </c>
      <c r="AC157">
        <f t="shared" si="16"/>
        <v>0</v>
      </c>
      <c r="AD157">
        <f t="shared" si="16"/>
        <v>1333.5</v>
      </c>
    </row>
    <row r="158" spans="2:30" x14ac:dyDescent="0.25">
      <c r="B158">
        <f t="shared" si="14"/>
        <v>2013</v>
      </c>
      <c r="C158">
        <f t="shared" si="15"/>
        <v>11</v>
      </c>
      <c r="D158">
        <f>SUMIFS(Operable!$M$3:$M$1247,Operable!$E$3:$E$1247,D$3,Operable!$P$3:$P$1247,$C158,Operable!$Q$3:$Q$1247,$B158)</f>
        <v>0</v>
      </c>
      <c r="E158">
        <f>SUMIFS(Operable!$M$3:$M$1247,Operable!$E$3:$E$1247,E$3,Operable!$P$3:$P$1247,$C158,Operable!$Q$3:$Q$1247,$B158)</f>
        <v>0</v>
      </c>
      <c r="F158">
        <f>SUMIFS(Operable!$M$3:$M$1247,Operable!$E$3:$E$1247,F$3,Operable!$P$3:$P$1247,$C158,Operable!$Q$3:$Q$1247,$B158)</f>
        <v>0</v>
      </c>
      <c r="G158">
        <f>SUMIFS(Operable!$M$3:$M$1247,Operable!$E$3:$E$1247,G$3,Operable!$P$3:$P$1247,$C158,Operable!$Q$3:$Q$1247,$B158)</f>
        <v>0</v>
      </c>
      <c r="H158">
        <f>SUMIFS(Operable!$M$3:$M$1247,Operable!$E$3:$E$1247,H$3,Operable!$P$3:$P$1247,$C158,Operable!$Q$3:$Q$1247,$B158)</f>
        <v>0</v>
      </c>
      <c r="I158">
        <f>SUMIFS(Operable!$M$3:$M$1247,Operable!$E$3:$E$1247,I$3,Operable!$P$3:$P$1247,$C158,Operable!$Q$3:$Q$1247,$B158)</f>
        <v>0</v>
      </c>
      <c r="J158">
        <f>SUMIFS(Operable!$M$3:$M$1247,Operable!$E$3:$E$1247,J$3,Operable!$P$3:$P$1247,$C158,Operable!$Q$3:$Q$1247,$B158)</f>
        <v>0</v>
      </c>
      <c r="K158">
        <f>SUMIFS(Operable!$M$3:$M$1247,Operable!$E$3:$E$1247,K$3,Operable!$P$3:$P$1247,$C158,Operable!$Q$3:$Q$1247,$B158)</f>
        <v>0</v>
      </c>
      <c r="L158">
        <f>SUMIFS(Operable!$M$3:$M$1247,Operable!$E$3:$E$1247,L$3,Operable!$P$3:$P$1247,$C158,Operable!$Q$3:$Q$1247,$B158)</f>
        <v>0</v>
      </c>
      <c r="M158">
        <f>SUMIFS(Operable!$M$3:$M$1247,Operable!$E$3:$E$1247,M$3,Operable!$P$3:$P$1247,$C158,Operable!$Q$3:$Q$1247,$B158)</f>
        <v>0</v>
      </c>
      <c r="N158">
        <f>SUMIFS(Operable!$M$3:$M$1247,Operable!$E$3:$E$1247,N$3,Operable!$P$3:$P$1247,$C158,Operable!$Q$3:$Q$1247,$B158)</f>
        <v>0</v>
      </c>
      <c r="O158">
        <f>SUM(D$4:D158)</f>
        <v>3551.5</v>
      </c>
      <c r="P158">
        <f>SUM(E$4:E158)</f>
        <v>0</v>
      </c>
      <c r="Q158">
        <f>SUM(F$4:F158)</f>
        <v>420.7</v>
      </c>
      <c r="R158">
        <f>SUM(G$4:G158)</f>
        <v>9</v>
      </c>
      <c r="S158">
        <f>SUM(H$4:H158)</f>
        <v>0</v>
      </c>
      <c r="T158">
        <f>SUM(I$4:I158)</f>
        <v>1333.5</v>
      </c>
      <c r="U158">
        <f>SUM(J$4:J158)</f>
        <v>2</v>
      </c>
      <c r="V158">
        <f>SUM(K$4:K158)</f>
        <v>120</v>
      </c>
      <c r="W158">
        <f>SUM(L$4:L158)</f>
        <v>1539.7</v>
      </c>
      <c r="X158">
        <f>SUM(M$4:M158)</f>
        <v>0</v>
      </c>
      <c r="Y158">
        <f>SUM(N$4:N158)</f>
        <v>583.30000000000007</v>
      </c>
      <c r="Z158">
        <f t="shared" si="16"/>
        <v>11</v>
      </c>
      <c r="AA158">
        <f t="shared" si="16"/>
        <v>6095.2</v>
      </c>
      <c r="AB158">
        <f t="shared" si="16"/>
        <v>120</v>
      </c>
      <c r="AC158">
        <f t="shared" si="16"/>
        <v>0</v>
      </c>
      <c r="AD158">
        <f t="shared" si="16"/>
        <v>1333.5</v>
      </c>
    </row>
    <row r="159" spans="2:30" x14ac:dyDescent="0.25">
      <c r="B159">
        <f t="shared" si="14"/>
        <v>2013</v>
      </c>
      <c r="C159">
        <f t="shared" si="15"/>
        <v>12</v>
      </c>
      <c r="D159">
        <f>SUMIFS(Operable!$M$3:$M$1247,Operable!$E$3:$E$1247,D$3,Operable!$P$3:$P$1247,$C159,Operable!$Q$3:$Q$1247,$B159)</f>
        <v>0</v>
      </c>
      <c r="E159">
        <f>SUMIFS(Operable!$M$3:$M$1247,Operable!$E$3:$E$1247,E$3,Operable!$P$3:$P$1247,$C159,Operable!$Q$3:$Q$1247,$B159)</f>
        <v>0</v>
      </c>
      <c r="F159">
        <f>SUMIFS(Operable!$M$3:$M$1247,Operable!$E$3:$E$1247,F$3,Operable!$P$3:$P$1247,$C159,Operable!$Q$3:$Q$1247,$B159)</f>
        <v>3.4</v>
      </c>
      <c r="G159">
        <f>SUMIFS(Operable!$M$3:$M$1247,Operable!$E$3:$E$1247,G$3,Operable!$P$3:$P$1247,$C159,Operable!$Q$3:$Q$1247,$B159)</f>
        <v>0</v>
      </c>
      <c r="H159">
        <f>SUMIFS(Operable!$M$3:$M$1247,Operable!$E$3:$E$1247,H$3,Operable!$P$3:$P$1247,$C159,Operable!$Q$3:$Q$1247,$B159)</f>
        <v>0</v>
      </c>
      <c r="I159">
        <f>SUMIFS(Operable!$M$3:$M$1247,Operable!$E$3:$E$1247,I$3,Operable!$P$3:$P$1247,$C159,Operable!$Q$3:$Q$1247,$B159)</f>
        <v>0</v>
      </c>
      <c r="J159">
        <f>SUMIFS(Operable!$M$3:$M$1247,Operable!$E$3:$E$1247,J$3,Operable!$P$3:$P$1247,$C159,Operable!$Q$3:$Q$1247,$B159)</f>
        <v>0</v>
      </c>
      <c r="K159">
        <f>SUMIFS(Operable!$M$3:$M$1247,Operable!$E$3:$E$1247,K$3,Operable!$P$3:$P$1247,$C159,Operable!$Q$3:$Q$1247,$B159)</f>
        <v>0</v>
      </c>
      <c r="L159">
        <f>SUMIFS(Operable!$M$3:$M$1247,Operable!$E$3:$E$1247,L$3,Operable!$P$3:$P$1247,$C159,Operable!$Q$3:$Q$1247,$B159)</f>
        <v>0</v>
      </c>
      <c r="M159">
        <f>SUMIFS(Operable!$M$3:$M$1247,Operable!$E$3:$E$1247,M$3,Operable!$P$3:$P$1247,$C159,Operable!$Q$3:$Q$1247,$B159)</f>
        <v>0</v>
      </c>
      <c r="N159">
        <f>SUMIFS(Operable!$M$3:$M$1247,Operable!$E$3:$E$1247,N$3,Operable!$P$3:$P$1247,$C159,Operable!$Q$3:$Q$1247,$B159)</f>
        <v>0</v>
      </c>
      <c r="O159">
        <f>SUM(D$4:D159)</f>
        <v>3551.5</v>
      </c>
      <c r="P159">
        <f>SUM(E$4:E159)</f>
        <v>0</v>
      </c>
      <c r="Q159">
        <f>SUM(F$4:F159)</f>
        <v>424.09999999999997</v>
      </c>
      <c r="R159">
        <f>SUM(G$4:G159)</f>
        <v>9</v>
      </c>
      <c r="S159">
        <f>SUM(H$4:H159)</f>
        <v>0</v>
      </c>
      <c r="T159">
        <f>SUM(I$4:I159)</f>
        <v>1333.5</v>
      </c>
      <c r="U159">
        <f>SUM(J$4:J159)</f>
        <v>2</v>
      </c>
      <c r="V159">
        <f>SUM(K$4:K159)</f>
        <v>120</v>
      </c>
      <c r="W159">
        <f>SUM(L$4:L159)</f>
        <v>1539.7</v>
      </c>
      <c r="X159">
        <f>SUM(M$4:M159)</f>
        <v>0</v>
      </c>
      <c r="Y159">
        <f>SUM(N$4:N159)</f>
        <v>583.30000000000007</v>
      </c>
      <c r="Z159">
        <f t="shared" si="16"/>
        <v>11</v>
      </c>
      <c r="AA159">
        <f t="shared" si="16"/>
        <v>6098.6</v>
      </c>
      <c r="AB159">
        <f t="shared" si="16"/>
        <v>120</v>
      </c>
      <c r="AC159">
        <f t="shared" si="16"/>
        <v>0</v>
      </c>
      <c r="AD159">
        <f t="shared" si="16"/>
        <v>1333.5</v>
      </c>
    </row>
    <row r="160" spans="2:30" x14ac:dyDescent="0.25">
      <c r="B160">
        <f t="shared" si="14"/>
        <v>2014</v>
      </c>
      <c r="C160">
        <f t="shared" si="15"/>
        <v>1</v>
      </c>
      <c r="D160">
        <f>SUMIFS(Operable!$M$3:$M$1247,Operable!$E$3:$E$1247,D$3,Operable!$P$3:$P$1247,$C160,Operable!$Q$3:$Q$1247,$B160)</f>
        <v>0</v>
      </c>
      <c r="E160">
        <f>SUMIFS(Operable!$M$3:$M$1247,Operable!$E$3:$E$1247,E$3,Operable!$P$3:$P$1247,$C160,Operable!$Q$3:$Q$1247,$B160)</f>
        <v>0</v>
      </c>
      <c r="F160">
        <f>SUMIFS(Operable!$M$3:$M$1247,Operable!$E$3:$E$1247,F$3,Operable!$P$3:$P$1247,$C160,Operable!$Q$3:$Q$1247,$B160)</f>
        <v>0</v>
      </c>
      <c r="G160">
        <f>SUMIFS(Operable!$M$3:$M$1247,Operable!$E$3:$E$1247,G$3,Operable!$P$3:$P$1247,$C160,Operable!$Q$3:$Q$1247,$B160)</f>
        <v>0</v>
      </c>
      <c r="H160">
        <f>SUMIFS(Operable!$M$3:$M$1247,Operable!$E$3:$E$1247,H$3,Operable!$P$3:$P$1247,$C160,Operable!$Q$3:$Q$1247,$B160)</f>
        <v>0</v>
      </c>
      <c r="I160">
        <f>SUMIFS(Operable!$M$3:$M$1247,Operable!$E$3:$E$1247,I$3,Operable!$P$3:$P$1247,$C160,Operable!$Q$3:$Q$1247,$B160)</f>
        <v>0</v>
      </c>
      <c r="J160">
        <f>SUMIFS(Operable!$M$3:$M$1247,Operable!$E$3:$E$1247,J$3,Operable!$P$3:$P$1247,$C160,Operable!$Q$3:$Q$1247,$B160)</f>
        <v>0</v>
      </c>
      <c r="K160">
        <f>SUMIFS(Operable!$M$3:$M$1247,Operable!$E$3:$E$1247,K$3,Operable!$P$3:$P$1247,$C160,Operable!$Q$3:$Q$1247,$B160)</f>
        <v>0</v>
      </c>
      <c r="L160">
        <f>SUMIFS(Operable!$M$3:$M$1247,Operable!$E$3:$E$1247,L$3,Operable!$P$3:$P$1247,$C160,Operable!$Q$3:$Q$1247,$B160)</f>
        <v>0</v>
      </c>
      <c r="M160">
        <f>SUMIFS(Operable!$M$3:$M$1247,Operable!$E$3:$E$1247,M$3,Operable!$P$3:$P$1247,$C160,Operable!$Q$3:$Q$1247,$B160)</f>
        <v>0</v>
      </c>
      <c r="N160">
        <f>SUMIFS(Operable!$M$3:$M$1247,Operable!$E$3:$E$1247,N$3,Operable!$P$3:$P$1247,$C160,Operable!$Q$3:$Q$1247,$B160)</f>
        <v>0</v>
      </c>
      <c r="O160">
        <f>SUM(D$4:D160)</f>
        <v>3551.5</v>
      </c>
      <c r="P160">
        <f>SUM(E$4:E160)</f>
        <v>0</v>
      </c>
      <c r="Q160">
        <f>SUM(F$4:F160)</f>
        <v>424.09999999999997</v>
      </c>
      <c r="R160">
        <f>SUM(G$4:G160)</f>
        <v>9</v>
      </c>
      <c r="S160">
        <f>SUM(H$4:H160)</f>
        <v>0</v>
      </c>
      <c r="T160">
        <f>SUM(I$4:I160)</f>
        <v>1333.5</v>
      </c>
      <c r="U160">
        <f>SUM(J$4:J160)</f>
        <v>2</v>
      </c>
      <c r="V160">
        <f>SUM(K$4:K160)</f>
        <v>120</v>
      </c>
      <c r="W160">
        <f>SUM(L$4:L160)</f>
        <v>1539.7</v>
      </c>
      <c r="X160">
        <f>SUM(M$4:M160)</f>
        <v>0</v>
      </c>
      <c r="Y160">
        <f>SUM(N$4:N160)</f>
        <v>583.30000000000007</v>
      </c>
      <c r="Z160">
        <f t="shared" si="16"/>
        <v>11</v>
      </c>
      <c r="AA160">
        <f t="shared" si="16"/>
        <v>6098.6</v>
      </c>
      <c r="AB160">
        <f t="shared" si="16"/>
        <v>120</v>
      </c>
      <c r="AC160">
        <f t="shared" si="16"/>
        <v>0</v>
      </c>
      <c r="AD160">
        <f t="shared" si="16"/>
        <v>1333.5</v>
      </c>
    </row>
    <row r="161" spans="2:30" x14ac:dyDescent="0.25">
      <c r="B161">
        <f t="shared" si="14"/>
        <v>2014</v>
      </c>
      <c r="C161">
        <f t="shared" si="15"/>
        <v>2</v>
      </c>
      <c r="D161">
        <f>SUMIFS(Operable!$M$3:$M$1247,Operable!$E$3:$E$1247,D$3,Operable!$P$3:$P$1247,$C161,Operable!$Q$3:$Q$1247,$B161)</f>
        <v>0</v>
      </c>
      <c r="E161">
        <f>SUMIFS(Operable!$M$3:$M$1247,Operable!$E$3:$E$1247,E$3,Operable!$P$3:$P$1247,$C161,Operable!$Q$3:$Q$1247,$B161)</f>
        <v>0</v>
      </c>
      <c r="F161">
        <f>SUMIFS(Operable!$M$3:$M$1247,Operable!$E$3:$E$1247,F$3,Operable!$P$3:$P$1247,$C161,Operable!$Q$3:$Q$1247,$B161)</f>
        <v>0</v>
      </c>
      <c r="G161">
        <f>SUMIFS(Operable!$M$3:$M$1247,Operable!$E$3:$E$1247,G$3,Operable!$P$3:$P$1247,$C161,Operable!$Q$3:$Q$1247,$B161)</f>
        <v>0</v>
      </c>
      <c r="H161">
        <f>SUMIFS(Operable!$M$3:$M$1247,Operable!$E$3:$E$1247,H$3,Operable!$P$3:$P$1247,$C161,Operable!$Q$3:$Q$1247,$B161)</f>
        <v>0</v>
      </c>
      <c r="I161">
        <f>SUMIFS(Operable!$M$3:$M$1247,Operable!$E$3:$E$1247,I$3,Operable!$P$3:$P$1247,$C161,Operable!$Q$3:$Q$1247,$B161)</f>
        <v>0</v>
      </c>
      <c r="J161">
        <f>SUMIFS(Operable!$M$3:$M$1247,Operable!$E$3:$E$1247,J$3,Operable!$P$3:$P$1247,$C161,Operable!$Q$3:$Q$1247,$B161)</f>
        <v>0</v>
      </c>
      <c r="K161">
        <f>SUMIFS(Operable!$M$3:$M$1247,Operable!$E$3:$E$1247,K$3,Operable!$P$3:$P$1247,$C161,Operable!$Q$3:$Q$1247,$B161)</f>
        <v>0</v>
      </c>
      <c r="L161">
        <f>SUMIFS(Operable!$M$3:$M$1247,Operable!$E$3:$E$1247,L$3,Operable!$P$3:$P$1247,$C161,Operable!$Q$3:$Q$1247,$B161)</f>
        <v>0</v>
      </c>
      <c r="M161">
        <f>SUMIFS(Operable!$M$3:$M$1247,Operable!$E$3:$E$1247,M$3,Operable!$P$3:$P$1247,$C161,Operable!$Q$3:$Q$1247,$B161)</f>
        <v>0</v>
      </c>
      <c r="N161">
        <f>SUMIFS(Operable!$M$3:$M$1247,Operable!$E$3:$E$1247,N$3,Operable!$P$3:$P$1247,$C161,Operable!$Q$3:$Q$1247,$B161)</f>
        <v>0</v>
      </c>
      <c r="O161">
        <f>SUM(D$4:D161)</f>
        <v>3551.5</v>
      </c>
      <c r="P161">
        <f>SUM(E$4:E161)</f>
        <v>0</v>
      </c>
      <c r="Q161">
        <f>SUM(F$4:F161)</f>
        <v>424.09999999999997</v>
      </c>
      <c r="R161">
        <f>SUM(G$4:G161)</f>
        <v>9</v>
      </c>
      <c r="S161">
        <f>SUM(H$4:H161)</f>
        <v>0</v>
      </c>
      <c r="T161">
        <f>SUM(I$4:I161)</f>
        <v>1333.5</v>
      </c>
      <c r="U161">
        <f>SUM(J$4:J161)</f>
        <v>2</v>
      </c>
      <c r="V161">
        <f>SUM(K$4:K161)</f>
        <v>120</v>
      </c>
      <c r="W161">
        <f>SUM(L$4:L161)</f>
        <v>1539.7</v>
      </c>
      <c r="X161">
        <f>SUM(M$4:M161)</f>
        <v>0</v>
      </c>
      <c r="Y161">
        <f>SUM(N$4:N161)</f>
        <v>583.30000000000007</v>
      </c>
      <c r="Z161">
        <f t="shared" si="16"/>
        <v>11</v>
      </c>
      <c r="AA161">
        <f t="shared" si="16"/>
        <v>6098.6</v>
      </c>
      <c r="AB161">
        <f t="shared" si="16"/>
        <v>120</v>
      </c>
      <c r="AC161">
        <f t="shared" si="16"/>
        <v>0</v>
      </c>
      <c r="AD161">
        <f t="shared" si="16"/>
        <v>1333.5</v>
      </c>
    </row>
    <row r="162" spans="2:30" x14ac:dyDescent="0.25">
      <c r="B162">
        <f t="shared" si="14"/>
        <v>2014</v>
      </c>
      <c r="C162">
        <f t="shared" si="15"/>
        <v>3</v>
      </c>
      <c r="D162">
        <f>SUMIFS(Operable!$M$3:$M$1247,Operable!$E$3:$E$1247,D$3,Operable!$P$3:$P$1247,$C162,Operable!$Q$3:$Q$1247,$B162)</f>
        <v>0</v>
      </c>
      <c r="E162">
        <f>SUMIFS(Operable!$M$3:$M$1247,Operable!$E$3:$E$1247,E$3,Operable!$P$3:$P$1247,$C162,Operable!$Q$3:$Q$1247,$B162)</f>
        <v>0</v>
      </c>
      <c r="F162">
        <f>SUMIFS(Operable!$M$3:$M$1247,Operable!$E$3:$E$1247,F$3,Operable!$P$3:$P$1247,$C162,Operable!$Q$3:$Q$1247,$B162)</f>
        <v>0</v>
      </c>
      <c r="G162">
        <f>SUMIFS(Operable!$M$3:$M$1247,Operable!$E$3:$E$1247,G$3,Operable!$P$3:$P$1247,$C162,Operable!$Q$3:$Q$1247,$B162)</f>
        <v>0</v>
      </c>
      <c r="H162">
        <f>SUMIFS(Operable!$M$3:$M$1247,Operable!$E$3:$E$1247,H$3,Operable!$P$3:$P$1247,$C162,Operable!$Q$3:$Q$1247,$B162)</f>
        <v>0</v>
      </c>
      <c r="I162">
        <f>SUMIFS(Operable!$M$3:$M$1247,Operable!$E$3:$E$1247,I$3,Operable!$P$3:$P$1247,$C162,Operable!$Q$3:$Q$1247,$B162)</f>
        <v>0</v>
      </c>
      <c r="J162">
        <f>SUMIFS(Operable!$M$3:$M$1247,Operable!$E$3:$E$1247,J$3,Operable!$P$3:$P$1247,$C162,Operable!$Q$3:$Q$1247,$B162)</f>
        <v>0</v>
      </c>
      <c r="K162">
        <f>SUMIFS(Operable!$M$3:$M$1247,Operable!$E$3:$E$1247,K$3,Operable!$P$3:$P$1247,$C162,Operable!$Q$3:$Q$1247,$B162)</f>
        <v>0</v>
      </c>
      <c r="L162">
        <f>SUMIFS(Operable!$M$3:$M$1247,Operable!$E$3:$E$1247,L$3,Operable!$P$3:$P$1247,$C162,Operable!$Q$3:$Q$1247,$B162)</f>
        <v>0</v>
      </c>
      <c r="M162">
        <f>SUMIFS(Operable!$M$3:$M$1247,Operable!$E$3:$E$1247,M$3,Operable!$P$3:$P$1247,$C162,Operable!$Q$3:$Q$1247,$B162)</f>
        <v>0</v>
      </c>
      <c r="N162">
        <f>SUMIFS(Operable!$M$3:$M$1247,Operable!$E$3:$E$1247,N$3,Operable!$P$3:$P$1247,$C162,Operable!$Q$3:$Q$1247,$B162)</f>
        <v>0</v>
      </c>
      <c r="O162">
        <f>SUM(D$4:D162)</f>
        <v>3551.5</v>
      </c>
      <c r="P162">
        <f>SUM(E$4:E162)</f>
        <v>0</v>
      </c>
      <c r="Q162">
        <f>SUM(F$4:F162)</f>
        <v>424.09999999999997</v>
      </c>
      <c r="R162">
        <f>SUM(G$4:G162)</f>
        <v>9</v>
      </c>
      <c r="S162">
        <f>SUM(H$4:H162)</f>
        <v>0</v>
      </c>
      <c r="T162">
        <f>SUM(I$4:I162)</f>
        <v>1333.5</v>
      </c>
      <c r="U162">
        <f>SUM(J$4:J162)</f>
        <v>2</v>
      </c>
      <c r="V162">
        <f>SUM(K$4:K162)</f>
        <v>120</v>
      </c>
      <c r="W162">
        <f>SUM(L$4:L162)</f>
        <v>1539.7</v>
      </c>
      <c r="X162">
        <f>SUM(M$4:M162)</f>
        <v>0</v>
      </c>
      <c r="Y162">
        <f>SUM(N$4:N162)</f>
        <v>583.30000000000007</v>
      </c>
      <c r="Z162">
        <f t="shared" si="16"/>
        <v>11</v>
      </c>
      <c r="AA162">
        <f t="shared" si="16"/>
        <v>6098.6</v>
      </c>
      <c r="AB162">
        <f t="shared" si="16"/>
        <v>120</v>
      </c>
      <c r="AC162">
        <f t="shared" si="16"/>
        <v>0</v>
      </c>
      <c r="AD162">
        <f t="shared" si="16"/>
        <v>1333.5</v>
      </c>
    </row>
    <row r="163" spans="2:30" x14ac:dyDescent="0.25">
      <c r="B163">
        <f t="shared" si="14"/>
        <v>2014</v>
      </c>
      <c r="C163">
        <f t="shared" si="15"/>
        <v>4</v>
      </c>
      <c r="D163">
        <f>SUMIFS(Operable!$M$3:$M$1247,Operable!$E$3:$E$1247,D$3,Operable!$P$3:$P$1247,$C163,Operable!$Q$3:$Q$1247,$B163)</f>
        <v>0</v>
      </c>
      <c r="E163">
        <f>SUMIFS(Operable!$M$3:$M$1247,Operable!$E$3:$E$1247,E$3,Operable!$P$3:$P$1247,$C163,Operable!$Q$3:$Q$1247,$B163)</f>
        <v>0</v>
      </c>
      <c r="F163">
        <f>SUMIFS(Operable!$M$3:$M$1247,Operable!$E$3:$E$1247,F$3,Operable!$P$3:$P$1247,$C163,Operable!$Q$3:$Q$1247,$B163)</f>
        <v>0</v>
      </c>
      <c r="G163">
        <f>SUMIFS(Operable!$M$3:$M$1247,Operable!$E$3:$E$1247,G$3,Operable!$P$3:$P$1247,$C163,Operable!$Q$3:$Q$1247,$B163)</f>
        <v>0</v>
      </c>
      <c r="H163">
        <f>SUMIFS(Operable!$M$3:$M$1247,Operable!$E$3:$E$1247,H$3,Operable!$P$3:$P$1247,$C163,Operable!$Q$3:$Q$1247,$B163)</f>
        <v>0</v>
      </c>
      <c r="I163">
        <f>SUMIFS(Operable!$M$3:$M$1247,Operable!$E$3:$E$1247,I$3,Operable!$P$3:$P$1247,$C163,Operable!$Q$3:$Q$1247,$B163)</f>
        <v>0</v>
      </c>
      <c r="J163">
        <f>SUMIFS(Operable!$M$3:$M$1247,Operable!$E$3:$E$1247,J$3,Operable!$P$3:$P$1247,$C163,Operable!$Q$3:$Q$1247,$B163)</f>
        <v>0</v>
      </c>
      <c r="K163">
        <f>SUMIFS(Operable!$M$3:$M$1247,Operable!$E$3:$E$1247,K$3,Operable!$P$3:$P$1247,$C163,Operable!$Q$3:$Q$1247,$B163)</f>
        <v>0</v>
      </c>
      <c r="L163">
        <f>SUMIFS(Operable!$M$3:$M$1247,Operable!$E$3:$E$1247,L$3,Operable!$P$3:$P$1247,$C163,Operable!$Q$3:$Q$1247,$B163)</f>
        <v>0</v>
      </c>
      <c r="M163">
        <f>SUMIFS(Operable!$M$3:$M$1247,Operable!$E$3:$E$1247,M$3,Operable!$P$3:$P$1247,$C163,Operable!$Q$3:$Q$1247,$B163)</f>
        <v>0</v>
      </c>
      <c r="N163">
        <f>SUMIFS(Operable!$M$3:$M$1247,Operable!$E$3:$E$1247,N$3,Operable!$P$3:$P$1247,$C163,Operable!$Q$3:$Q$1247,$B163)</f>
        <v>0</v>
      </c>
      <c r="O163">
        <f>SUM(D$4:D163)</f>
        <v>3551.5</v>
      </c>
      <c r="P163">
        <f>SUM(E$4:E163)</f>
        <v>0</v>
      </c>
      <c r="Q163">
        <f>SUM(F$4:F163)</f>
        <v>424.09999999999997</v>
      </c>
      <c r="R163">
        <f>SUM(G$4:G163)</f>
        <v>9</v>
      </c>
      <c r="S163">
        <f>SUM(H$4:H163)</f>
        <v>0</v>
      </c>
      <c r="T163">
        <f>SUM(I$4:I163)</f>
        <v>1333.5</v>
      </c>
      <c r="U163">
        <f>SUM(J$4:J163)</f>
        <v>2</v>
      </c>
      <c r="V163">
        <f>SUM(K$4:K163)</f>
        <v>120</v>
      </c>
      <c r="W163">
        <f>SUM(L$4:L163)</f>
        <v>1539.7</v>
      </c>
      <c r="X163">
        <f>SUM(M$4:M163)</f>
        <v>0</v>
      </c>
      <c r="Y163">
        <f>SUM(N$4:N163)</f>
        <v>583.30000000000007</v>
      </c>
      <c r="Z163">
        <f t="shared" si="16"/>
        <v>11</v>
      </c>
      <c r="AA163">
        <f t="shared" si="16"/>
        <v>6098.6</v>
      </c>
      <c r="AB163">
        <f t="shared" si="16"/>
        <v>120</v>
      </c>
      <c r="AC163">
        <f t="shared" si="16"/>
        <v>0</v>
      </c>
      <c r="AD163">
        <f t="shared" si="16"/>
        <v>1333.5</v>
      </c>
    </row>
    <row r="164" spans="2:30" x14ac:dyDescent="0.25">
      <c r="B164">
        <f t="shared" si="14"/>
        <v>2014</v>
      </c>
      <c r="C164">
        <f t="shared" si="15"/>
        <v>5</v>
      </c>
      <c r="D164">
        <f>SUMIFS(Operable!$M$3:$M$1247,Operable!$E$3:$E$1247,D$3,Operable!$P$3:$P$1247,$C164,Operable!$Q$3:$Q$1247,$B164)</f>
        <v>0</v>
      </c>
      <c r="E164">
        <f>SUMIFS(Operable!$M$3:$M$1247,Operable!$E$3:$E$1247,E$3,Operable!$P$3:$P$1247,$C164,Operable!$Q$3:$Q$1247,$B164)</f>
        <v>0</v>
      </c>
      <c r="F164">
        <f>SUMIFS(Operable!$M$3:$M$1247,Operable!$E$3:$E$1247,F$3,Operable!$P$3:$P$1247,$C164,Operable!$Q$3:$Q$1247,$B164)</f>
        <v>0</v>
      </c>
      <c r="G164">
        <f>SUMIFS(Operable!$M$3:$M$1247,Operable!$E$3:$E$1247,G$3,Operable!$P$3:$P$1247,$C164,Operable!$Q$3:$Q$1247,$B164)</f>
        <v>0</v>
      </c>
      <c r="H164">
        <f>SUMIFS(Operable!$M$3:$M$1247,Operable!$E$3:$E$1247,H$3,Operable!$P$3:$P$1247,$C164,Operable!$Q$3:$Q$1247,$B164)</f>
        <v>0</v>
      </c>
      <c r="I164">
        <f>SUMIFS(Operable!$M$3:$M$1247,Operable!$E$3:$E$1247,I$3,Operable!$P$3:$P$1247,$C164,Operable!$Q$3:$Q$1247,$B164)</f>
        <v>0</v>
      </c>
      <c r="J164">
        <f>SUMIFS(Operable!$M$3:$M$1247,Operable!$E$3:$E$1247,J$3,Operable!$P$3:$P$1247,$C164,Operable!$Q$3:$Q$1247,$B164)</f>
        <v>0</v>
      </c>
      <c r="K164">
        <f>SUMIFS(Operable!$M$3:$M$1247,Operable!$E$3:$E$1247,K$3,Operable!$P$3:$P$1247,$C164,Operable!$Q$3:$Q$1247,$B164)</f>
        <v>0</v>
      </c>
      <c r="L164">
        <f>SUMIFS(Operable!$M$3:$M$1247,Operable!$E$3:$E$1247,L$3,Operable!$P$3:$P$1247,$C164,Operable!$Q$3:$Q$1247,$B164)</f>
        <v>0</v>
      </c>
      <c r="M164">
        <f>SUMIFS(Operable!$M$3:$M$1247,Operable!$E$3:$E$1247,M$3,Operable!$P$3:$P$1247,$C164,Operable!$Q$3:$Q$1247,$B164)</f>
        <v>0</v>
      </c>
      <c r="N164">
        <f>SUMIFS(Operable!$M$3:$M$1247,Operable!$E$3:$E$1247,N$3,Operable!$P$3:$P$1247,$C164,Operable!$Q$3:$Q$1247,$B164)</f>
        <v>0</v>
      </c>
      <c r="O164">
        <f>SUM(D$4:D164)</f>
        <v>3551.5</v>
      </c>
      <c r="P164">
        <f>SUM(E$4:E164)</f>
        <v>0</v>
      </c>
      <c r="Q164">
        <f>SUM(F$4:F164)</f>
        <v>424.09999999999997</v>
      </c>
      <c r="R164">
        <f>SUM(G$4:G164)</f>
        <v>9</v>
      </c>
      <c r="S164">
        <f>SUM(H$4:H164)</f>
        <v>0</v>
      </c>
      <c r="T164">
        <f>SUM(I$4:I164)</f>
        <v>1333.5</v>
      </c>
      <c r="U164">
        <f>SUM(J$4:J164)</f>
        <v>2</v>
      </c>
      <c r="V164">
        <f>SUM(K$4:K164)</f>
        <v>120</v>
      </c>
      <c r="W164">
        <f>SUM(L$4:L164)</f>
        <v>1539.7</v>
      </c>
      <c r="X164">
        <f>SUM(M$4:M164)</f>
        <v>0</v>
      </c>
      <c r="Y164">
        <f>SUM(N$4:N164)</f>
        <v>583.30000000000007</v>
      </c>
      <c r="Z164">
        <f t="shared" si="16"/>
        <v>11</v>
      </c>
      <c r="AA164">
        <f t="shared" si="16"/>
        <v>6098.6</v>
      </c>
      <c r="AB164">
        <f t="shared" si="16"/>
        <v>120</v>
      </c>
      <c r="AC164">
        <f t="shared" si="16"/>
        <v>0</v>
      </c>
      <c r="AD164">
        <f t="shared" si="16"/>
        <v>1333.5</v>
      </c>
    </row>
    <row r="165" spans="2:30" x14ac:dyDescent="0.25">
      <c r="B165">
        <f t="shared" si="14"/>
        <v>2014</v>
      </c>
      <c r="C165">
        <f t="shared" si="15"/>
        <v>6</v>
      </c>
      <c r="D165">
        <f>SUMIFS(Operable!$M$3:$M$1247,Operable!$E$3:$E$1247,D$3,Operable!$P$3:$P$1247,$C165,Operable!$Q$3:$Q$1247,$B165)</f>
        <v>0</v>
      </c>
      <c r="E165">
        <f>SUMIFS(Operable!$M$3:$M$1247,Operable!$E$3:$E$1247,E$3,Operable!$P$3:$P$1247,$C165,Operable!$Q$3:$Q$1247,$B165)</f>
        <v>0</v>
      </c>
      <c r="F165">
        <f>SUMIFS(Operable!$M$3:$M$1247,Operable!$E$3:$E$1247,F$3,Operable!$P$3:$P$1247,$C165,Operable!$Q$3:$Q$1247,$B165)</f>
        <v>0</v>
      </c>
      <c r="G165">
        <f>SUMIFS(Operable!$M$3:$M$1247,Operable!$E$3:$E$1247,G$3,Operable!$P$3:$P$1247,$C165,Operable!$Q$3:$Q$1247,$B165)</f>
        <v>0</v>
      </c>
      <c r="H165">
        <f>SUMIFS(Operable!$M$3:$M$1247,Operable!$E$3:$E$1247,H$3,Operable!$P$3:$P$1247,$C165,Operable!$Q$3:$Q$1247,$B165)</f>
        <v>0</v>
      </c>
      <c r="I165">
        <f>SUMIFS(Operable!$M$3:$M$1247,Operable!$E$3:$E$1247,I$3,Operable!$P$3:$P$1247,$C165,Operable!$Q$3:$Q$1247,$B165)</f>
        <v>0</v>
      </c>
      <c r="J165">
        <f>SUMIFS(Operable!$M$3:$M$1247,Operable!$E$3:$E$1247,J$3,Operable!$P$3:$P$1247,$C165,Operable!$Q$3:$Q$1247,$B165)</f>
        <v>0</v>
      </c>
      <c r="K165">
        <f>SUMIFS(Operable!$M$3:$M$1247,Operable!$E$3:$E$1247,K$3,Operable!$P$3:$P$1247,$C165,Operable!$Q$3:$Q$1247,$B165)</f>
        <v>0</v>
      </c>
      <c r="L165">
        <f>SUMIFS(Operable!$M$3:$M$1247,Operable!$E$3:$E$1247,L$3,Operable!$P$3:$P$1247,$C165,Operable!$Q$3:$Q$1247,$B165)</f>
        <v>0</v>
      </c>
      <c r="M165">
        <f>SUMIFS(Operable!$M$3:$M$1247,Operable!$E$3:$E$1247,M$3,Operable!$P$3:$P$1247,$C165,Operable!$Q$3:$Q$1247,$B165)</f>
        <v>0</v>
      </c>
      <c r="N165">
        <f>SUMIFS(Operable!$M$3:$M$1247,Operable!$E$3:$E$1247,N$3,Operable!$P$3:$P$1247,$C165,Operable!$Q$3:$Q$1247,$B165)</f>
        <v>0</v>
      </c>
      <c r="O165">
        <f>SUM(D$4:D165)</f>
        <v>3551.5</v>
      </c>
      <c r="P165">
        <f>SUM(E$4:E165)</f>
        <v>0</v>
      </c>
      <c r="Q165">
        <f>SUM(F$4:F165)</f>
        <v>424.09999999999997</v>
      </c>
      <c r="R165">
        <f>SUM(G$4:G165)</f>
        <v>9</v>
      </c>
      <c r="S165">
        <f>SUM(H$4:H165)</f>
        <v>0</v>
      </c>
      <c r="T165">
        <f>SUM(I$4:I165)</f>
        <v>1333.5</v>
      </c>
      <c r="U165">
        <f>SUM(J$4:J165)</f>
        <v>2</v>
      </c>
      <c r="V165">
        <f>SUM(K$4:K165)</f>
        <v>120</v>
      </c>
      <c r="W165">
        <f>SUM(L$4:L165)</f>
        <v>1539.7</v>
      </c>
      <c r="X165">
        <f>SUM(M$4:M165)</f>
        <v>0</v>
      </c>
      <c r="Y165">
        <f>SUM(N$4:N165)</f>
        <v>583.30000000000007</v>
      </c>
      <c r="Z165">
        <f t="shared" ref="Z165:AD180" si="17">SUMIFS($O165:$Y165,$O$1:$Y$1,Z$3)</f>
        <v>11</v>
      </c>
      <c r="AA165">
        <f t="shared" si="17"/>
        <v>6098.6</v>
      </c>
      <c r="AB165">
        <f t="shared" si="17"/>
        <v>120</v>
      </c>
      <c r="AC165">
        <f t="shared" si="17"/>
        <v>0</v>
      </c>
      <c r="AD165">
        <f t="shared" si="17"/>
        <v>1333.5</v>
      </c>
    </row>
    <row r="166" spans="2:30" x14ac:dyDescent="0.25">
      <c r="B166">
        <f t="shared" si="14"/>
        <v>2014</v>
      </c>
      <c r="C166">
        <f t="shared" si="15"/>
        <v>7</v>
      </c>
      <c r="D166">
        <f>SUMIFS(Operable!$M$3:$M$1247,Operable!$E$3:$E$1247,D$3,Operable!$P$3:$P$1247,$C166,Operable!$Q$3:$Q$1247,$B166)</f>
        <v>0</v>
      </c>
      <c r="E166">
        <f>SUMIFS(Operable!$M$3:$M$1247,Operable!$E$3:$E$1247,E$3,Operable!$P$3:$P$1247,$C166,Operable!$Q$3:$Q$1247,$B166)</f>
        <v>0</v>
      </c>
      <c r="F166">
        <f>SUMIFS(Operable!$M$3:$M$1247,Operable!$E$3:$E$1247,F$3,Operable!$P$3:$P$1247,$C166,Operable!$Q$3:$Q$1247,$B166)</f>
        <v>0</v>
      </c>
      <c r="G166">
        <f>SUMIFS(Operable!$M$3:$M$1247,Operable!$E$3:$E$1247,G$3,Operable!$P$3:$P$1247,$C166,Operable!$Q$3:$Q$1247,$B166)</f>
        <v>0</v>
      </c>
      <c r="H166">
        <f>SUMIFS(Operable!$M$3:$M$1247,Operable!$E$3:$E$1247,H$3,Operable!$P$3:$P$1247,$C166,Operable!$Q$3:$Q$1247,$B166)</f>
        <v>0</v>
      </c>
      <c r="I166">
        <f>SUMIFS(Operable!$M$3:$M$1247,Operable!$E$3:$E$1247,I$3,Operable!$P$3:$P$1247,$C166,Operable!$Q$3:$Q$1247,$B166)</f>
        <v>0</v>
      </c>
      <c r="J166">
        <f>SUMIFS(Operable!$M$3:$M$1247,Operable!$E$3:$E$1247,J$3,Operable!$P$3:$P$1247,$C166,Operable!$Q$3:$Q$1247,$B166)</f>
        <v>0</v>
      </c>
      <c r="K166">
        <f>SUMIFS(Operable!$M$3:$M$1247,Operable!$E$3:$E$1247,K$3,Operable!$P$3:$P$1247,$C166,Operable!$Q$3:$Q$1247,$B166)</f>
        <v>0</v>
      </c>
      <c r="L166">
        <f>SUMIFS(Operable!$M$3:$M$1247,Operable!$E$3:$E$1247,L$3,Operable!$P$3:$P$1247,$C166,Operable!$Q$3:$Q$1247,$B166)</f>
        <v>0</v>
      </c>
      <c r="M166">
        <f>SUMIFS(Operable!$M$3:$M$1247,Operable!$E$3:$E$1247,M$3,Operable!$P$3:$P$1247,$C166,Operable!$Q$3:$Q$1247,$B166)</f>
        <v>0</v>
      </c>
      <c r="N166">
        <f>SUMIFS(Operable!$M$3:$M$1247,Operable!$E$3:$E$1247,N$3,Operable!$P$3:$P$1247,$C166,Operable!$Q$3:$Q$1247,$B166)</f>
        <v>0</v>
      </c>
      <c r="O166">
        <f>SUM(D$4:D166)</f>
        <v>3551.5</v>
      </c>
      <c r="P166">
        <f>SUM(E$4:E166)</f>
        <v>0</v>
      </c>
      <c r="Q166">
        <f>SUM(F$4:F166)</f>
        <v>424.09999999999997</v>
      </c>
      <c r="R166">
        <f>SUM(G$4:G166)</f>
        <v>9</v>
      </c>
      <c r="S166">
        <f>SUM(H$4:H166)</f>
        <v>0</v>
      </c>
      <c r="T166">
        <f>SUM(I$4:I166)</f>
        <v>1333.5</v>
      </c>
      <c r="U166">
        <f>SUM(J$4:J166)</f>
        <v>2</v>
      </c>
      <c r="V166">
        <f>SUM(K$4:K166)</f>
        <v>120</v>
      </c>
      <c r="W166">
        <f>SUM(L$4:L166)</f>
        <v>1539.7</v>
      </c>
      <c r="X166">
        <f>SUM(M$4:M166)</f>
        <v>0</v>
      </c>
      <c r="Y166">
        <f>SUM(N$4:N166)</f>
        <v>583.30000000000007</v>
      </c>
      <c r="Z166">
        <f t="shared" si="17"/>
        <v>11</v>
      </c>
      <c r="AA166">
        <f t="shared" si="17"/>
        <v>6098.6</v>
      </c>
      <c r="AB166">
        <f t="shared" si="17"/>
        <v>120</v>
      </c>
      <c r="AC166">
        <f t="shared" si="17"/>
        <v>0</v>
      </c>
      <c r="AD166">
        <f t="shared" si="17"/>
        <v>1333.5</v>
      </c>
    </row>
    <row r="167" spans="2:30" x14ac:dyDescent="0.25">
      <c r="B167">
        <f t="shared" si="14"/>
        <v>2014</v>
      </c>
      <c r="C167">
        <f t="shared" si="15"/>
        <v>8</v>
      </c>
      <c r="D167">
        <f>SUMIFS(Operable!$M$3:$M$1247,Operable!$E$3:$E$1247,D$3,Operable!$P$3:$P$1247,$C167,Operable!$Q$3:$Q$1247,$B167)</f>
        <v>0</v>
      </c>
      <c r="E167">
        <f>SUMIFS(Operable!$M$3:$M$1247,Operable!$E$3:$E$1247,E$3,Operable!$P$3:$P$1247,$C167,Operable!$Q$3:$Q$1247,$B167)</f>
        <v>0</v>
      </c>
      <c r="F167">
        <f>SUMIFS(Operable!$M$3:$M$1247,Operable!$E$3:$E$1247,F$3,Operable!$P$3:$P$1247,$C167,Operable!$Q$3:$Q$1247,$B167)</f>
        <v>0</v>
      </c>
      <c r="G167">
        <f>SUMIFS(Operable!$M$3:$M$1247,Operable!$E$3:$E$1247,G$3,Operable!$P$3:$P$1247,$C167,Operable!$Q$3:$Q$1247,$B167)</f>
        <v>0</v>
      </c>
      <c r="H167">
        <f>SUMIFS(Operable!$M$3:$M$1247,Operable!$E$3:$E$1247,H$3,Operable!$P$3:$P$1247,$C167,Operable!$Q$3:$Q$1247,$B167)</f>
        <v>0</v>
      </c>
      <c r="I167">
        <f>SUMIFS(Operable!$M$3:$M$1247,Operable!$E$3:$E$1247,I$3,Operable!$P$3:$P$1247,$C167,Operable!$Q$3:$Q$1247,$B167)</f>
        <v>0</v>
      </c>
      <c r="J167">
        <f>SUMIFS(Operable!$M$3:$M$1247,Operable!$E$3:$E$1247,J$3,Operable!$P$3:$P$1247,$C167,Operable!$Q$3:$Q$1247,$B167)</f>
        <v>0</v>
      </c>
      <c r="K167">
        <f>SUMIFS(Operable!$M$3:$M$1247,Operable!$E$3:$E$1247,K$3,Operable!$P$3:$P$1247,$C167,Operable!$Q$3:$Q$1247,$B167)</f>
        <v>0</v>
      </c>
      <c r="L167">
        <f>SUMIFS(Operable!$M$3:$M$1247,Operable!$E$3:$E$1247,L$3,Operable!$P$3:$P$1247,$C167,Operable!$Q$3:$Q$1247,$B167)</f>
        <v>0</v>
      </c>
      <c r="M167">
        <f>SUMIFS(Operable!$M$3:$M$1247,Operable!$E$3:$E$1247,M$3,Operable!$P$3:$P$1247,$C167,Operable!$Q$3:$Q$1247,$B167)</f>
        <v>0</v>
      </c>
      <c r="N167">
        <f>SUMIFS(Operable!$M$3:$M$1247,Operable!$E$3:$E$1247,N$3,Operable!$P$3:$P$1247,$C167,Operable!$Q$3:$Q$1247,$B167)</f>
        <v>0</v>
      </c>
      <c r="O167">
        <f>SUM(D$4:D167)</f>
        <v>3551.5</v>
      </c>
      <c r="P167">
        <f>SUM(E$4:E167)</f>
        <v>0</v>
      </c>
      <c r="Q167">
        <f>SUM(F$4:F167)</f>
        <v>424.09999999999997</v>
      </c>
      <c r="R167">
        <f>SUM(G$4:G167)</f>
        <v>9</v>
      </c>
      <c r="S167">
        <f>SUM(H$4:H167)</f>
        <v>0</v>
      </c>
      <c r="T167">
        <f>SUM(I$4:I167)</f>
        <v>1333.5</v>
      </c>
      <c r="U167">
        <f>SUM(J$4:J167)</f>
        <v>2</v>
      </c>
      <c r="V167">
        <f>SUM(K$4:K167)</f>
        <v>120</v>
      </c>
      <c r="W167">
        <f>SUM(L$4:L167)</f>
        <v>1539.7</v>
      </c>
      <c r="X167">
        <f>SUM(M$4:M167)</f>
        <v>0</v>
      </c>
      <c r="Y167">
        <f>SUM(N$4:N167)</f>
        <v>583.30000000000007</v>
      </c>
      <c r="Z167">
        <f t="shared" si="17"/>
        <v>11</v>
      </c>
      <c r="AA167">
        <f t="shared" si="17"/>
        <v>6098.6</v>
      </c>
      <c r="AB167">
        <f t="shared" si="17"/>
        <v>120</v>
      </c>
      <c r="AC167">
        <f t="shared" si="17"/>
        <v>0</v>
      </c>
      <c r="AD167">
        <f t="shared" si="17"/>
        <v>1333.5</v>
      </c>
    </row>
    <row r="168" spans="2:30" x14ac:dyDescent="0.25">
      <c r="B168">
        <f t="shared" si="14"/>
        <v>2014</v>
      </c>
      <c r="C168">
        <f t="shared" si="15"/>
        <v>9</v>
      </c>
      <c r="D168">
        <f>SUMIFS(Operable!$M$3:$M$1247,Operable!$E$3:$E$1247,D$3,Operable!$P$3:$P$1247,$C168,Operable!$Q$3:$Q$1247,$B168)</f>
        <v>0</v>
      </c>
      <c r="E168">
        <f>SUMIFS(Operable!$M$3:$M$1247,Operable!$E$3:$E$1247,E$3,Operable!$P$3:$P$1247,$C168,Operable!$Q$3:$Q$1247,$B168)</f>
        <v>0</v>
      </c>
      <c r="F168">
        <f>SUMIFS(Operable!$M$3:$M$1247,Operable!$E$3:$E$1247,F$3,Operable!$P$3:$P$1247,$C168,Operable!$Q$3:$Q$1247,$B168)</f>
        <v>0</v>
      </c>
      <c r="G168">
        <f>SUMIFS(Operable!$M$3:$M$1247,Operable!$E$3:$E$1247,G$3,Operable!$P$3:$P$1247,$C168,Operable!$Q$3:$Q$1247,$B168)</f>
        <v>0</v>
      </c>
      <c r="H168">
        <f>SUMIFS(Operable!$M$3:$M$1247,Operable!$E$3:$E$1247,H$3,Operable!$P$3:$P$1247,$C168,Operable!$Q$3:$Q$1247,$B168)</f>
        <v>0</v>
      </c>
      <c r="I168">
        <f>SUMIFS(Operable!$M$3:$M$1247,Operable!$E$3:$E$1247,I$3,Operable!$P$3:$P$1247,$C168,Operable!$Q$3:$Q$1247,$B168)</f>
        <v>0</v>
      </c>
      <c r="J168">
        <f>SUMIFS(Operable!$M$3:$M$1247,Operable!$E$3:$E$1247,J$3,Operable!$P$3:$P$1247,$C168,Operable!$Q$3:$Q$1247,$B168)</f>
        <v>0</v>
      </c>
      <c r="K168">
        <f>SUMIFS(Operable!$M$3:$M$1247,Operable!$E$3:$E$1247,K$3,Operable!$P$3:$P$1247,$C168,Operable!$Q$3:$Q$1247,$B168)</f>
        <v>0</v>
      </c>
      <c r="L168">
        <f>SUMIFS(Operable!$M$3:$M$1247,Operable!$E$3:$E$1247,L$3,Operable!$P$3:$P$1247,$C168,Operable!$Q$3:$Q$1247,$B168)</f>
        <v>0</v>
      </c>
      <c r="M168">
        <f>SUMIFS(Operable!$M$3:$M$1247,Operable!$E$3:$E$1247,M$3,Operable!$P$3:$P$1247,$C168,Operable!$Q$3:$Q$1247,$B168)</f>
        <v>0</v>
      </c>
      <c r="N168">
        <f>SUMIFS(Operable!$M$3:$M$1247,Operable!$E$3:$E$1247,N$3,Operable!$P$3:$P$1247,$C168,Operable!$Q$3:$Q$1247,$B168)</f>
        <v>0</v>
      </c>
      <c r="O168">
        <f>SUM(D$4:D168)</f>
        <v>3551.5</v>
      </c>
      <c r="P168">
        <f>SUM(E$4:E168)</f>
        <v>0</v>
      </c>
      <c r="Q168">
        <f>SUM(F$4:F168)</f>
        <v>424.09999999999997</v>
      </c>
      <c r="R168">
        <f>SUM(G$4:G168)</f>
        <v>9</v>
      </c>
      <c r="S168">
        <f>SUM(H$4:H168)</f>
        <v>0</v>
      </c>
      <c r="T168">
        <f>SUM(I$4:I168)</f>
        <v>1333.5</v>
      </c>
      <c r="U168">
        <f>SUM(J$4:J168)</f>
        <v>2</v>
      </c>
      <c r="V168">
        <f>SUM(K$4:K168)</f>
        <v>120</v>
      </c>
      <c r="W168">
        <f>SUM(L$4:L168)</f>
        <v>1539.7</v>
      </c>
      <c r="X168">
        <f>SUM(M$4:M168)</f>
        <v>0</v>
      </c>
      <c r="Y168">
        <f>SUM(N$4:N168)</f>
        <v>583.30000000000007</v>
      </c>
      <c r="Z168">
        <f t="shared" si="17"/>
        <v>11</v>
      </c>
      <c r="AA168">
        <f t="shared" si="17"/>
        <v>6098.6</v>
      </c>
      <c r="AB168">
        <f t="shared" si="17"/>
        <v>120</v>
      </c>
      <c r="AC168">
        <f t="shared" si="17"/>
        <v>0</v>
      </c>
      <c r="AD168">
        <f t="shared" si="17"/>
        <v>1333.5</v>
      </c>
    </row>
    <row r="169" spans="2:30" x14ac:dyDescent="0.25">
      <c r="B169">
        <f t="shared" si="14"/>
        <v>2014</v>
      </c>
      <c r="C169">
        <f t="shared" si="15"/>
        <v>10</v>
      </c>
      <c r="D169">
        <f>SUMIFS(Operable!$M$3:$M$1247,Operable!$E$3:$E$1247,D$3,Operable!$P$3:$P$1247,$C169,Operable!$Q$3:$Q$1247,$B169)</f>
        <v>0</v>
      </c>
      <c r="E169">
        <f>SUMIFS(Operable!$M$3:$M$1247,Operable!$E$3:$E$1247,E$3,Operable!$P$3:$P$1247,$C169,Operable!$Q$3:$Q$1247,$B169)</f>
        <v>0</v>
      </c>
      <c r="F169">
        <f>SUMIFS(Operable!$M$3:$M$1247,Operable!$E$3:$E$1247,F$3,Operable!$P$3:$P$1247,$C169,Operable!$Q$3:$Q$1247,$B169)</f>
        <v>0</v>
      </c>
      <c r="G169">
        <f>SUMIFS(Operable!$M$3:$M$1247,Operable!$E$3:$E$1247,G$3,Operable!$P$3:$P$1247,$C169,Operable!$Q$3:$Q$1247,$B169)</f>
        <v>0</v>
      </c>
      <c r="H169">
        <f>SUMIFS(Operable!$M$3:$M$1247,Operable!$E$3:$E$1247,H$3,Operable!$P$3:$P$1247,$C169,Operable!$Q$3:$Q$1247,$B169)</f>
        <v>0</v>
      </c>
      <c r="I169">
        <f>SUMIFS(Operable!$M$3:$M$1247,Operable!$E$3:$E$1247,I$3,Operable!$P$3:$P$1247,$C169,Operable!$Q$3:$Q$1247,$B169)</f>
        <v>0</v>
      </c>
      <c r="J169">
        <f>SUMIFS(Operable!$M$3:$M$1247,Operable!$E$3:$E$1247,J$3,Operable!$P$3:$P$1247,$C169,Operable!$Q$3:$Q$1247,$B169)</f>
        <v>0</v>
      </c>
      <c r="K169">
        <f>SUMIFS(Operable!$M$3:$M$1247,Operable!$E$3:$E$1247,K$3,Operable!$P$3:$P$1247,$C169,Operable!$Q$3:$Q$1247,$B169)</f>
        <v>0</v>
      </c>
      <c r="L169">
        <f>SUMIFS(Operable!$M$3:$M$1247,Operable!$E$3:$E$1247,L$3,Operable!$P$3:$P$1247,$C169,Operable!$Q$3:$Q$1247,$B169)</f>
        <v>0</v>
      </c>
      <c r="M169">
        <f>SUMIFS(Operable!$M$3:$M$1247,Operable!$E$3:$E$1247,M$3,Operable!$P$3:$P$1247,$C169,Operable!$Q$3:$Q$1247,$B169)</f>
        <v>0</v>
      </c>
      <c r="N169">
        <f>SUMIFS(Operable!$M$3:$M$1247,Operable!$E$3:$E$1247,N$3,Operable!$P$3:$P$1247,$C169,Operable!$Q$3:$Q$1247,$B169)</f>
        <v>0</v>
      </c>
      <c r="O169">
        <f>SUM(D$4:D169)</f>
        <v>3551.5</v>
      </c>
      <c r="P169">
        <f>SUM(E$4:E169)</f>
        <v>0</v>
      </c>
      <c r="Q169">
        <f>SUM(F$4:F169)</f>
        <v>424.09999999999997</v>
      </c>
      <c r="R169">
        <f>SUM(G$4:G169)</f>
        <v>9</v>
      </c>
      <c r="S169">
        <f>SUM(H$4:H169)</f>
        <v>0</v>
      </c>
      <c r="T169">
        <f>SUM(I$4:I169)</f>
        <v>1333.5</v>
      </c>
      <c r="U169">
        <f>SUM(J$4:J169)</f>
        <v>2</v>
      </c>
      <c r="V169">
        <f>SUM(K$4:K169)</f>
        <v>120</v>
      </c>
      <c r="W169">
        <f>SUM(L$4:L169)</f>
        <v>1539.7</v>
      </c>
      <c r="X169">
        <f>SUM(M$4:M169)</f>
        <v>0</v>
      </c>
      <c r="Y169">
        <f>SUM(N$4:N169)</f>
        <v>583.30000000000007</v>
      </c>
      <c r="Z169">
        <f t="shared" si="17"/>
        <v>11</v>
      </c>
      <c r="AA169">
        <f t="shared" si="17"/>
        <v>6098.6</v>
      </c>
      <c r="AB169">
        <f t="shared" si="17"/>
        <v>120</v>
      </c>
      <c r="AC169">
        <f t="shared" si="17"/>
        <v>0</v>
      </c>
      <c r="AD169">
        <f t="shared" si="17"/>
        <v>1333.5</v>
      </c>
    </row>
    <row r="170" spans="2:30" x14ac:dyDescent="0.25">
      <c r="B170">
        <f t="shared" si="14"/>
        <v>2014</v>
      </c>
      <c r="C170">
        <f t="shared" si="15"/>
        <v>11</v>
      </c>
      <c r="D170">
        <f>SUMIFS(Operable!$M$3:$M$1247,Operable!$E$3:$E$1247,D$3,Operable!$P$3:$P$1247,$C170,Operable!$Q$3:$Q$1247,$B170)</f>
        <v>0</v>
      </c>
      <c r="E170">
        <f>SUMIFS(Operable!$M$3:$M$1247,Operable!$E$3:$E$1247,E$3,Operable!$P$3:$P$1247,$C170,Operable!$Q$3:$Q$1247,$B170)</f>
        <v>0</v>
      </c>
      <c r="F170">
        <f>SUMIFS(Operable!$M$3:$M$1247,Operable!$E$3:$E$1247,F$3,Operable!$P$3:$P$1247,$C170,Operable!$Q$3:$Q$1247,$B170)</f>
        <v>0</v>
      </c>
      <c r="G170">
        <f>SUMIFS(Operable!$M$3:$M$1247,Operable!$E$3:$E$1247,G$3,Operable!$P$3:$P$1247,$C170,Operable!$Q$3:$Q$1247,$B170)</f>
        <v>0</v>
      </c>
      <c r="H170">
        <f>SUMIFS(Operable!$M$3:$M$1247,Operable!$E$3:$E$1247,H$3,Operable!$P$3:$P$1247,$C170,Operable!$Q$3:$Q$1247,$B170)</f>
        <v>0</v>
      </c>
      <c r="I170">
        <f>SUMIFS(Operable!$M$3:$M$1247,Operable!$E$3:$E$1247,I$3,Operable!$P$3:$P$1247,$C170,Operable!$Q$3:$Q$1247,$B170)</f>
        <v>0</v>
      </c>
      <c r="J170">
        <f>SUMIFS(Operable!$M$3:$M$1247,Operable!$E$3:$E$1247,J$3,Operable!$P$3:$P$1247,$C170,Operable!$Q$3:$Q$1247,$B170)</f>
        <v>0</v>
      </c>
      <c r="K170">
        <f>SUMIFS(Operable!$M$3:$M$1247,Operable!$E$3:$E$1247,K$3,Operable!$P$3:$P$1247,$C170,Operable!$Q$3:$Q$1247,$B170)</f>
        <v>0</v>
      </c>
      <c r="L170">
        <f>SUMIFS(Operable!$M$3:$M$1247,Operable!$E$3:$E$1247,L$3,Operable!$P$3:$P$1247,$C170,Operable!$Q$3:$Q$1247,$B170)</f>
        <v>0</v>
      </c>
      <c r="M170">
        <f>SUMIFS(Operable!$M$3:$M$1247,Operable!$E$3:$E$1247,M$3,Operable!$P$3:$P$1247,$C170,Operable!$Q$3:$Q$1247,$B170)</f>
        <v>0</v>
      </c>
      <c r="N170">
        <f>SUMIFS(Operable!$M$3:$M$1247,Operable!$E$3:$E$1247,N$3,Operable!$P$3:$P$1247,$C170,Operable!$Q$3:$Q$1247,$B170)</f>
        <v>0</v>
      </c>
      <c r="O170">
        <f>SUM(D$4:D170)</f>
        <v>3551.5</v>
      </c>
      <c r="P170">
        <f>SUM(E$4:E170)</f>
        <v>0</v>
      </c>
      <c r="Q170">
        <f>SUM(F$4:F170)</f>
        <v>424.09999999999997</v>
      </c>
      <c r="R170">
        <f>SUM(G$4:G170)</f>
        <v>9</v>
      </c>
      <c r="S170">
        <f>SUM(H$4:H170)</f>
        <v>0</v>
      </c>
      <c r="T170">
        <f>SUM(I$4:I170)</f>
        <v>1333.5</v>
      </c>
      <c r="U170">
        <f>SUM(J$4:J170)</f>
        <v>2</v>
      </c>
      <c r="V170">
        <f>SUM(K$4:K170)</f>
        <v>120</v>
      </c>
      <c r="W170">
        <f>SUM(L$4:L170)</f>
        <v>1539.7</v>
      </c>
      <c r="X170">
        <f>SUM(M$4:M170)</f>
        <v>0</v>
      </c>
      <c r="Y170">
        <f>SUM(N$4:N170)</f>
        <v>583.30000000000007</v>
      </c>
      <c r="Z170">
        <f t="shared" si="17"/>
        <v>11</v>
      </c>
      <c r="AA170">
        <f t="shared" si="17"/>
        <v>6098.6</v>
      </c>
      <c r="AB170">
        <f t="shared" si="17"/>
        <v>120</v>
      </c>
      <c r="AC170">
        <f t="shared" si="17"/>
        <v>0</v>
      </c>
      <c r="AD170">
        <f t="shared" si="17"/>
        <v>1333.5</v>
      </c>
    </row>
    <row r="171" spans="2:30" x14ac:dyDescent="0.25">
      <c r="B171">
        <f t="shared" si="14"/>
        <v>2014</v>
      </c>
      <c r="C171">
        <f t="shared" si="15"/>
        <v>12</v>
      </c>
      <c r="D171">
        <f>SUMIFS(Operable!$M$3:$M$1247,Operable!$E$3:$E$1247,D$3,Operable!$P$3:$P$1247,$C171,Operable!$Q$3:$Q$1247,$B171)</f>
        <v>0</v>
      </c>
      <c r="E171">
        <f>SUMIFS(Operable!$M$3:$M$1247,Operable!$E$3:$E$1247,E$3,Operable!$P$3:$P$1247,$C171,Operable!$Q$3:$Q$1247,$B171)</f>
        <v>0</v>
      </c>
      <c r="F171">
        <f>SUMIFS(Operable!$M$3:$M$1247,Operable!$E$3:$E$1247,F$3,Operable!$P$3:$P$1247,$C171,Operable!$Q$3:$Q$1247,$B171)</f>
        <v>0</v>
      </c>
      <c r="G171">
        <f>SUMIFS(Operable!$M$3:$M$1247,Operable!$E$3:$E$1247,G$3,Operable!$P$3:$P$1247,$C171,Operable!$Q$3:$Q$1247,$B171)</f>
        <v>0</v>
      </c>
      <c r="H171">
        <f>SUMIFS(Operable!$M$3:$M$1247,Operable!$E$3:$E$1247,H$3,Operable!$P$3:$P$1247,$C171,Operable!$Q$3:$Q$1247,$B171)</f>
        <v>0</v>
      </c>
      <c r="I171">
        <f>SUMIFS(Operable!$M$3:$M$1247,Operable!$E$3:$E$1247,I$3,Operable!$P$3:$P$1247,$C171,Operable!$Q$3:$Q$1247,$B171)</f>
        <v>0</v>
      </c>
      <c r="J171">
        <f>SUMIFS(Operable!$M$3:$M$1247,Operable!$E$3:$E$1247,J$3,Operable!$P$3:$P$1247,$C171,Operable!$Q$3:$Q$1247,$B171)</f>
        <v>0</v>
      </c>
      <c r="K171">
        <f>SUMIFS(Operable!$M$3:$M$1247,Operable!$E$3:$E$1247,K$3,Operable!$P$3:$P$1247,$C171,Operable!$Q$3:$Q$1247,$B171)</f>
        <v>40</v>
      </c>
      <c r="L171">
        <f>SUMIFS(Operable!$M$3:$M$1247,Operable!$E$3:$E$1247,L$3,Operable!$P$3:$P$1247,$C171,Operable!$Q$3:$Q$1247,$B171)</f>
        <v>200</v>
      </c>
      <c r="M171">
        <f>SUMIFS(Operable!$M$3:$M$1247,Operable!$E$3:$E$1247,M$3,Operable!$P$3:$P$1247,$C171,Operable!$Q$3:$Q$1247,$B171)</f>
        <v>0</v>
      </c>
      <c r="N171">
        <f>SUMIFS(Operable!$M$3:$M$1247,Operable!$E$3:$E$1247,N$3,Operable!$P$3:$P$1247,$C171,Operable!$Q$3:$Q$1247,$B171)</f>
        <v>0</v>
      </c>
      <c r="O171">
        <f>SUM(D$4:D171)</f>
        <v>3551.5</v>
      </c>
      <c r="P171">
        <f>SUM(E$4:E171)</f>
        <v>0</v>
      </c>
      <c r="Q171">
        <f>SUM(F$4:F171)</f>
        <v>424.09999999999997</v>
      </c>
      <c r="R171">
        <f>SUM(G$4:G171)</f>
        <v>9</v>
      </c>
      <c r="S171">
        <f>SUM(H$4:H171)</f>
        <v>0</v>
      </c>
      <c r="T171">
        <f>SUM(I$4:I171)</f>
        <v>1333.5</v>
      </c>
      <c r="U171">
        <f>SUM(J$4:J171)</f>
        <v>2</v>
      </c>
      <c r="V171">
        <f>SUM(K$4:K171)</f>
        <v>160</v>
      </c>
      <c r="W171">
        <f>SUM(L$4:L171)</f>
        <v>1739.7</v>
      </c>
      <c r="X171">
        <f>SUM(M$4:M171)</f>
        <v>0</v>
      </c>
      <c r="Y171">
        <f>SUM(N$4:N171)</f>
        <v>583.30000000000007</v>
      </c>
      <c r="Z171">
        <f t="shared" si="17"/>
        <v>11</v>
      </c>
      <c r="AA171">
        <f t="shared" si="17"/>
        <v>6298.6</v>
      </c>
      <c r="AB171">
        <f t="shared" si="17"/>
        <v>160</v>
      </c>
      <c r="AC171">
        <f t="shared" si="17"/>
        <v>0</v>
      </c>
      <c r="AD171">
        <f t="shared" si="17"/>
        <v>1333.5</v>
      </c>
    </row>
    <row r="172" spans="2:30" x14ac:dyDescent="0.25">
      <c r="B172">
        <f t="shared" si="14"/>
        <v>2015</v>
      </c>
      <c r="C172">
        <f t="shared" si="15"/>
        <v>1</v>
      </c>
      <c r="D172">
        <f>SUMIFS(Operable!$M$3:$M$1247,Operable!$E$3:$E$1247,D$3,Operable!$P$3:$P$1247,$C172,Operable!$Q$3:$Q$1247,$B172)</f>
        <v>0</v>
      </c>
      <c r="E172">
        <f>SUMIFS(Operable!$M$3:$M$1247,Operable!$E$3:$E$1247,E$3,Operable!$P$3:$P$1247,$C172,Operable!$Q$3:$Q$1247,$B172)</f>
        <v>0</v>
      </c>
      <c r="F172">
        <f>SUMIFS(Operable!$M$3:$M$1247,Operable!$E$3:$E$1247,F$3,Operable!$P$3:$P$1247,$C172,Operable!$Q$3:$Q$1247,$B172)</f>
        <v>0</v>
      </c>
      <c r="G172">
        <f>SUMIFS(Operable!$M$3:$M$1247,Operable!$E$3:$E$1247,G$3,Operable!$P$3:$P$1247,$C172,Operable!$Q$3:$Q$1247,$B172)</f>
        <v>0</v>
      </c>
      <c r="H172">
        <f>SUMIFS(Operable!$M$3:$M$1247,Operable!$E$3:$E$1247,H$3,Operable!$P$3:$P$1247,$C172,Operable!$Q$3:$Q$1247,$B172)</f>
        <v>0</v>
      </c>
      <c r="I172">
        <f>SUMIFS(Operable!$M$3:$M$1247,Operable!$E$3:$E$1247,I$3,Operable!$P$3:$P$1247,$C172,Operable!$Q$3:$Q$1247,$B172)</f>
        <v>0</v>
      </c>
      <c r="J172">
        <f>SUMIFS(Operable!$M$3:$M$1247,Operable!$E$3:$E$1247,J$3,Operable!$P$3:$P$1247,$C172,Operable!$Q$3:$Q$1247,$B172)</f>
        <v>0</v>
      </c>
      <c r="K172">
        <f>SUMIFS(Operable!$M$3:$M$1247,Operable!$E$3:$E$1247,K$3,Operable!$P$3:$P$1247,$C172,Operable!$Q$3:$Q$1247,$B172)</f>
        <v>0</v>
      </c>
      <c r="L172">
        <f>SUMIFS(Operable!$M$3:$M$1247,Operable!$E$3:$E$1247,L$3,Operable!$P$3:$P$1247,$C172,Operable!$Q$3:$Q$1247,$B172)</f>
        <v>0</v>
      </c>
      <c r="M172">
        <f>SUMIFS(Operable!$M$3:$M$1247,Operable!$E$3:$E$1247,M$3,Operable!$P$3:$P$1247,$C172,Operable!$Q$3:$Q$1247,$B172)</f>
        <v>0</v>
      </c>
      <c r="N172">
        <f>SUMIFS(Operable!$M$3:$M$1247,Operable!$E$3:$E$1247,N$3,Operable!$P$3:$P$1247,$C172,Operable!$Q$3:$Q$1247,$B172)</f>
        <v>0</v>
      </c>
      <c r="O172">
        <f>SUM(D$4:D172)</f>
        <v>3551.5</v>
      </c>
      <c r="P172">
        <f>SUM(E$4:E172)</f>
        <v>0</v>
      </c>
      <c r="Q172">
        <f>SUM(F$4:F172)</f>
        <v>424.09999999999997</v>
      </c>
      <c r="R172">
        <f>SUM(G$4:G172)</f>
        <v>9</v>
      </c>
      <c r="S172">
        <f>SUM(H$4:H172)</f>
        <v>0</v>
      </c>
      <c r="T172">
        <f>SUM(I$4:I172)</f>
        <v>1333.5</v>
      </c>
      <c r="U172">
        <f>SUM(J$4:J172)</f>
        <v>2</v>
      </c>
      <c r="V172">
        <f>SUM(K$4:K172)</f>
        <v>160</v>
      </c>
      <c r="W172">
        <f>SUM(L$4:L172)</f>
        <v>1739.7</v>
      </c>
      <c r="X172">
        <f>SUM(M$4:M172)</f>
        <v>0</v>
      </c>
      <c r="Y172">
        <f>SUM(N$4:N172)</f>
        <v>583.30000000000007</v>
      </c>
      <c r="Z172">
        <f t="shared" si="17"/>
        <v>11</v>
      </c>
      <c r="AA172">
        <f t="shared" si="17"/>
        <v>6298.6</v>
      </c>
      <c r="AB172">
        <f t="shared" si="17"/>
        <v>160</v>
      </c>
      <c r="AC172">
        <f t="shared" si="17"/>
        <v>0</v>
      </c>
      <c r="AD172">
        <f t="shared" si="17"/>
        <v>1333.5</v>
      </c>
    </row>
    <row r="173" spans="2:30" x14ac:dyDescent="0.25">
      <c r="B173">
        <f t="shared" si="14"/>
        <v>2015</v>
      </c>
      <c r="C173">
        <f t="shared" si="15"/>
        <v>2</v>
      </c>
      <c r="D173">
        <f>SUMIFS(Operable!$M$3:$M$1247,Operable!$E$3:$E$1247,D$3,Operable!$P$3:$P$1247,$C173,Operable!$Q$3:$Q$1247,$B173)</f>
        <v>0</v>
      </c>
      <c r="E173">
        <f>SUMIFS(Operable!$M$3:$M$1247,Operable!$E$3:$E$1247,E$3,Operable!$P$3:$P$1247,$C173,Operable!$Q$3:$Q$1247,$B173)</f>
        <v>0</v>
      </c>
      <c r="F173">
        <f>SUMIFS(Operable!$M$3:$M$1247,Operable!$E$3:$E$1247,F$3,Operable!$P$3:$P$1247,$C173,Operable!$Q$3:$Q$1247,$B173)</f>
        <v>0</v>
      </c>
      <c r="G173">
        <f>SUMIFS(Operable!$M$3:$M$1247,Operable!$E$3:$E$1247,G$3,Operable!$P$3:$P$1247,$C173,Operable!$Q$3:$Q$1247,$B173)</f>
        <v>0</v>
      </c>
      <c r="H173">
        <f>SUMIFS(Operable!$M$3:$M$1247,Operable!$E$3:$E$1247,H$3,Operable!$P$3:$P$1247,$C173,Operable!$Q$3:$Q$1247,$B173)</f>
        <v>0</v>
      </c>
      <c r="I173">
        <f>SUMIFS(Operable!$M$3:$M$1247,Operable!$E$3:$E$1247,I$3,Operable!$P$3:$P$1247,$C173,Operable!$Q$3:$Q$1247,$B173)</f>
        <v>0</v>
      </c>
      <c r="J173">
        <f>SUMIFS(Operable!$M$3:$M$1247,Operable!$E$3:$E$1247,J$3,Operable!$P$3:$P$1247,$C173,Operable!$Q$3:$Q$1247,$B173)</f>
        <v>0</v>
      </c>
      <c r="K173">
        <f>SUMIFS(Operable!$M$3:$M$1247,Operable!$E$3:$E$1247,K$3,Operable!$P$3:$P$1247,$C173,Operable!$Q$3:$Q$1247,$B173)</f>
        <v>0</v>
      </c>
      <c r="L173">
        <f>SUMIFS(Operable!$M$3:$M$1247,Operable!$E$3:$E$1247,L$3,Operable!$P$3:$P$1247,$C173,Operable!$Q$3:$Q$1247,$B173)</f>
        <v>0</v>
      </c>
      <c r="M173">
        <f>SUMIFS(Operable!$M$3:$M$1247,Operable!$E$3:$E$1247,M$3,Operable!$P$3:$P$1247,$C173,Operable!$Q$3:$Q$1247,$B173)</f>
        <v>0</v>
      </c>
      <c r="N173">
        <f>SUMIFS(Operable!$M$3:$M$1247,Operable!$E$3:$E$1247,N$3,Operable!$P$3:$P$1247,$C173,Operable!$Q$3:$Q$1247,$B173)</f>
        <v>0</v>
      </c>
      <c r="O173">
        <f>SUM(D$4:D173)</f>
        <v>3551.5</v>
      </c>
      <c r="P173">
        <f>SUM(E$4:E173)</f>
        <v>0</v>
      </c>
      <c r="Q173">
        <f>SUM(F$4:F173)</f>
        <v>424.09999999999997</v>
      </c>
      <c r="R173">
        <f>SUM(G$4:G173)</f>
        <v>9</v>
      </c>
      <c r="S173">
        <f>SUM(H$4:H173)</f>
        <v>0</v>
      </c>
      <c r="T173">
        <f>SUM(I$4:I173)</f>
        <v>1333.5</v>
      </c>
      <c r="U173">
        <f>SUM(J$4:J173)</f>
        <v>2</v>
      </c>
      <c r="V173">
        <f>SUM(K$4:K173)</f>
        <v>160</v>
      </c>
      <c r="W173">
        <f>SUM(L$4:L173)</f>
        <v>1739.7</v>
      </c>
      <c r="X173">
        <f>SUM(M$4:M173)</f>
        <v>0</v>
      </c>
      <c r="Y173">
        <f>SUM(N$4:N173)</f>
        <v>583.30000000000007</v>
      </c>
      <c r="Z173">
        <f t="shared" si="17"/>
        <v>11</v>
      </c>
      <c r="AA173">
        <f t="shared" si="17"/>
        <v>6298.6</v>
      </c>
      <c r="AB173">
        <f t="shared" si="17"/>
        <v>160</v>
      </c>
      <c r="AC173">
        <f t="shared" si="17"/>
        <v>0</v>
      </c>
      <c r="AD173">
        <f t="shared" si="17"/>
        <v>1333.5</v>
      </c>
    </row>
    <row r="174" spans="2:30" x14ac:dyDescent="0.25">
      <c r="B174">
        <f t="shared" si="14"/>
        <v>2015</v>
      </c>
      <c r="C174">
        <f t="shared" si="15"/>
        <v>3</v>
      </c>
      <c r="D174">
        <f>SUMIFS(Operable!$M$3:$M$1247,Operable!$E$3:$E$1247,D$3,Operable!$P$3:$P$1247,$C174,Operable!$Q$3:$Q$1247,$B174)</f>
        <v>98</v>
      </c>
      <c r="E174">
        <f>SUMIFS(Operable!$M$3:$M$1247,Operable!$E$3:$E$1247,E$3,Operable!$P$3:$P$1247,$C174,Operable!$Q$3:$Q$1247,$B174)</f>
        <v>0</v>
      </c>
      <c r="F174">
        <f>SUMIFS(Operable!$M$3:$M$1247,Operable!$E$3:$E$1247,F$3,Operable!$P$3:$P$1247,$C174,Operable!$Q$3:$Q$1247,$B174)</f>
        <v>0</v>
      </c>
      <c r="G174">
        <f>SUMIFS(Operable!$M$3:$M$1247,Operable!$E$3:$E$1247,G$3,Operable!$P$3:$P$1247,$C174,Operable!$Q$3:$Q$1247,$B174)</f>
        <v>0</v>
      </c>
      <c r="H174">
        <f>SUMIFS(Operable!$M$3:$M$1247,Operable!$E$3:$E$1247,H$3,Operable!$P$3:$P$1247,$C174,Operable!$Q$3:$Q$1247,$B174)</f>
        <v>0</v>
      </c>
      <c r="I174">
        <f>SUMIFS(Operable!$M$3:$M$1247,Operable!$E$3:$E$1247,I$3,Operable!$P$3:$P$1247,$C174,Operable!$Q$3:$Q$1247,$B174)</f>
        <v>0</v>
      </c>
      <c r="J174">
        <f>SUMIFS(Operable!$M$3:$M$1247,Operable!$E$3:$E$1247,J$3,Operable!$P$3:$P$1247,$C174,Operable!$Q$3:$Q$1247,$B174)</f>
        <v>0</v>
      </c>
      <c r="K174">
        <f>SUMIFS(Operable!$M$3:$M$1247,Operable!$E$3:$E$1247,K$3,Operable!$P$3:$P$1247,$C174,Operable!$Q$3:$Q$1247,$B174)</f>
        <v>0</v>
      </c>
      <c r="L174">
        <f>SUMIFS(Operable!$M$3:$M$1247,Operable!$E$3:$E$1247,L$3,Operable!$P$3:$P$1247,$C174,Operable!$Q$3:$Q$1247,$B174)</f>
        <v>0</v>
      </c>
      <c r="M174">
        <f>SUMIFS(Operable!$M$3:$M$1247,Operable!$E$3:$E$1247,M$3,Operable!$P$3:$P$1247,$C174,Operable!$Q$3:$Q$1247,$B174)</f>
        <v>0</v>
      </c>
      <c r="N174">
        <f>SUMIFS(Operable!$M$3:$M$1247,Operable!$E$3:$E$1247,N$3,Operable!$P$3:$P$1247,$C174,Operable!$Q$3:$Q$1247,$B174)</f>
        <v>0</v>
      </c>
      <c r="O174">
        <f>SUM(D$4:D174)</f>
        <v>3649.5</v>
      </c>
      <c r="P174">
        <f>SUM(E$4:E174)</f>
        <v>0</v>
      </c>
      <c r="Q174">
        <f>SUM(F$4:F174)</f>
        <v>424.09999999999997</v>
      </c>
      <c r="R174">
        <f>SUM(G$4:G174)</f>
        <v>9</v>
      </c>
      <c r="S174">
        <f>SUM(H$4:H174)</f>
        <v>0</v>
      </c>
      <c r="T174">
        <f>SUM(I$4:I174)</f>
        <v>1333.5</v>
      </c>
      <c r="U174">
        <f>SUM(J$4:J174)</f>
        <v>2</v>
      </c>
      <c r="V174">
        <f>SUM(K$4:K174)</f>
        <v>160</v>
      </c>
      <c r="W174">
        <f>SUM(L$4:L174)</f>
        <v>1739.7</v>
      </c>
      <c r="X174">
        <f>SUM(M$4:M174)</f>
        <v>0</v>
      </c>
      <c r="Y174">
        <f>SUM(N$4:N174)</f>
        <v>583.30000000000007</v>
      </c>
      <c r="Z174">
        <f t="shared" si="17"/>
        <v>11</v>
      </c>
      <c r="AA174">
        <f t="shared" si="17"/>
        <v>6396.6</v>
      </c>
      <c r="AB174">
        <f t="shared" si="17"/>
        <v>160</v>
      </c>
      <c r="AC174">
        <f t="shared" si="17"/>
        <v>0</v>
      </c>
      <c r="AD174">
        <f t="shared" si="17"/>
        <v>1333.5</v>
      </c>
    </row>
    <row r="175" spans="2:30" x14ac:dyDescent="0.25">
      <c r="B175">
        <f t="shared" si="14"/>
        <v>2015</v>
      </c>
      <c r="C175">
        <f t="shared" si="15"/>
        <v>4</v>
      </c>
      <c r="D175">
        <f>SUMIFS(Operable!$M$3:$M$1247,Operable!$E$3:$E$1247,D$3,Operable!$P$3:$P$1247,$C175,Operable!$Q$3:$Q$1247,$B175)</f>
        <v>0</v>
      </c>
      <c r="E175">
        <f>SUMIFS(Operable!$M$3:$M$1247,Operable!$E$3:$E$1247,E$3,Operable!$P$3:$P$1247,$C175,Operable!$Q$3:$Q$1247,$B175)</f>
        <v>0</v>
      </c>
      <c r="F175">
        <f>SUMIFS(Operable!$M$3:$M$1247,Operable!$E$3:$E$1247,F$3,Operable!$P$3:$P$1247,$C175,Operable!$Q$3:$Q$1247,$B175)</f>
        <v>0</v>
      </c>
      <c r="G175">
        <f>SUMIFS(Operable!$M$3:$M$1247,Operable!$E$3:$E$1247,G$3,Operable!$P$3:$P$1247,$C175,Operable!$Q$3:$Q$1247,$B175)</f>
        <v>0</v>
      </c>
      <c r="H175">
        <f>SUMIFS(Operable!$M$3:$M$1247,Operable!$E$3:$E$1247,H$3,Operable!$P$3:$P$1247,$C175,Operable!$Q$3:$Q$1247,$B175)</f>
        <v>0</v>
      </c>
      <c r="I175">
        <f>SUMIFS(Operable!$M$3:$M$1247,Operable!$E$3:$E$1247,I$3,Operable!$P$3:$P$1247,$C175,Operable!$Q$3:$Q$1247,$B175)</f>
        <v>0</v>
      </c>
      <c r="J175">
        <f>SUMIFS(Operable!$M$3:$M$1247,Operable!$E$3:$E$1247,J$3,Operable!$P$3:$P$1247,$C175,Operable!$Q$3:$Q$1247,$B175)</f>
        <v>0</v>
      </c>
      <c r="K175">
        <f>SUMIFS(Operable!$M$3:$M$1247,Operable!$E$3:$E$1247,K$3,Operable!$P$3:$P$1247,$C175,Operable!$Q$3:$Q$1247,$B175)</f>
        <v>0</v>
      </c>
      <c r="L175">
        <f>SUMIFS(Operable!$M$3:$M$1247,Operable!$E$3:$E$1247,L$3,Operable!$P$3:$P$1247,$C175,Operable!$Q$3:$Q$1247,$B175)</f>
        <v>0</v>
      </c>
      <c r="M175">
        <f>SUMIFS(Operable!$M$3:$M$1247,Operable!$E$3:$E$1247,M$3,Operable!$P$3:$P$1247,$C175,Operable!$Q$3:$Q$1247,$B175)</f>
        <v>0</v>
      </c>
      <c r="N175">
        <f>SUMIFS(Operable!$M$3:$M$1247,Operable!$E$3:$E$1247,N$3,Operable!$P$3:$P$1247,$C175,Operable!$Q$3:$Q$1247,$B175)</f>
        <v>0</v>
      </c>
      <c r="O175">
        <f>SUM(D$4:D175)</f>
        <v>3649.5</v>
      </c>
      <c r="P175">
        <f>SUM(E$4:E175)</f>
        <v>0</v>
      </c>
      <c r="Q175">
        <f>SUM(F$4:F175)</f>
        <v>424.09999999999997</v>
      </c>
      <c r="R175">
        <f>SUM(G$4:G175)</f>
        <v>9</v>
      </c>
      <c r="S175">
        <f>SUM(H$4:H175)</f>
        <v>0</v>
      </c>
      <c r="T175">
        <f>SUM(I$4:I175)</f>
        <v>1333.5</v>
      </c>
      <c r="U175">
        <f>SUM(J$4:J175)</f>
        <v>2</v>
      </c>
      <c r="V175">
        <f>SUM(K$4:K175)</f>
        <v>160</v>
      </c>
      <c r="W175">
        <f>SUM(L$4:L175)</f>
        <v>1739.7</v>
      </c>
      <c r="X175">
        <f>SUM(M$4:M175)</f>
        <v>0</v>
      </c>
      <c r="Y175">
        <f>SUM(N$4:N175)</f>
        <v>583.30000000000007</v>
      </c>
      <c r="Z175">
        <f t="shared" si="17"/>
        <v>11</v>
      </c>
      <c r="AA175">
        <f t="shared" si="17"/>
        <v>6396.6</v>
      </c>
      <c r="AB175">
        <f t="shared" si="17"/>
        <v>160</v>
      </c>
      <c r="AC175">
        <f t="shared" si="17"/>
        <v>0</v>
      </c>
      <c r="AD175">
        <f t="shared" si="17"/>
        <v>1333.5</v>
      </c>
    </row>
    <row r="176" spans="2:30" x14ac:dyDescent="0.25">
      <c r="B176">
        <f t="shared" si="14"/>
        <v>2015</v>
      </c>
      <c r="C176">
        <f t="shared" si="15"/>
        <v>5</v>
      </c>
      <c r="D176">
        <f>SUMIFS(Operable!$M$3:$M$1247,Operable!$E$3:$E$1247,D$3,Operable!$P$3:$P$1247,$C176,Operable!$Q$3:$Q$1247,$B176)</f>
        <v>0</v>
      </c>
      <c r="E176">
        <f>SUMIFS(Operable!$M$3:$M$1247,Operable!$E$3:$E$1247,E$3,Operable!$P$3:$P$1247,$C176,Operable!$Q$3:$Q$1247,$B176)</f>
        <v>0</v>
      </c>
      <c r="F176">
        <f>SUMIFS(Operable!$M$3:$M$1247,Operable!$E$3:$E$1247,F$3,Operable!$P$3:$P$1247,$C176,Operable!$Q$3:$Q$1247,$B176)</f>
        <v>0</v>
      </c>
      <c r="G176">
        <f>SUMIFS(Operable!$M$3:$M$1247,Operable!$E$3:$E$1247,G$3,Operable!$P$3:$P$1247,$C176,Operable!$Q$3:$Q$1247,$B176)</f>
        <v>0</v>
      </c>
      <c r="H176">
        <f>SUMIFS(Operable!$M$3:$M$1247,Operable!$E$3:$E$1247,H$3,Operable!$P$3:$P$1247,$C176,Operable!$Q$3:$Q$1247,$B176)</f>
        <v>0</v>
      </c>
      <c r="I176">
        <f>SUMIFS(Operable!$M$3:$M$1247,Operable!$E$3:$E$1247,I$3,Operable!$P$3:$P$1247,$C176,Operable!$Q$3:$Q$1247,$B176)</f>
        <v>0</v>
      </c>
      <c r="J176">
        <f>SUMIFS(Operable!$M$3:$M$1247,Operable!$E$3:$E$1247,J$3,Operable!$P$3:$P$1247,$C176,Operable!$Q$3:$Q$1247,$B176)</f>
        <v>0</v>
      </c>
      <c r="K176">
        <f>SUMIFS(Operable!$M$3:$M$1247,Operable!$E$3:$E$1247,K$3,Operable!$P$3:$P$1247,$C176,Operable!$Q$3:$Q$1247,$B176)</f>
        <v>0</v>
      </c>
      <c r="L176">
        <f>SUMIFS(Operable!$M$3:$M$1247,Operable!$E$3:$E$1247,L$3,Operable!$P$3:$P$1247,$C176,Operable!$Q$3:$Q$1247,$B176)</f>
        <v>0</v>
      </c>
      <c r="M176">
        <f>SUMIFS(Operable!$M$3:$M$1247,Operable!$E$3:$E$1247,M$3,Operable!$P$3:$P$1247,$C176,Operable!$Q$3:$Q$1247,$B176)</f>
        <v>0</v>
      </c>
      <c r="N176">
        <f>SUMIFS(Operable!$M$3:$M$1247,Operable!$E$3:$E$1247,N$3,Operable!$P$3:$P$1247,$C176,Operable!$Q$3:$Q$1247,$B176)</f>
        <v>0</v>
      </c>
      <c r="O176">
        <f>SUM(D$4:D176)</f>
        <v>3649.5</v>
      </c>
      <c r="P176">
        <f>SUM(E$4:E176)</f>
        <v>0</v>
      </c>
      <c r="Q176">
        <f>SUM(F$4:F176)</f>
        <v>424.09999999999997</v>
      </c>
      <c r="R176">
        <f>SUM(G$4:G176)</f>
        <v>9</v>
      </c>
      <c r="S176">
        <f>SUM(H$4:H176)</f>
        <v>0</v>
      </c>
      <c r="T176">
        <f>SUM(I$4:I176)</f>
        <v>1333.5</v>
      </c>
      <c r="U176">
        <f>SUM(J$4:J176)</f>
        <v>2</v>
      </c>
      <c r="V176">
        <f>SUM(K$4:K176)</f>
        <v>160</v>
      </c>
      <c r="W176">
        <f>SUM(L$4:L176)</f>
        <v>1739.7</v>
      </c>
      <c r="X176">
        <f>SUM(M$4:M176)</f>
        <v>0</v>
      </c>
      <c r="Y176">
        <f>SUM(N$4:N176)</f>
        <v>583.30000000000007</v>
      </c>
      <c r="Z176">
        <f t="shared" si="17"/>
        <v>11</v>
      </c>
      <c r="AA176">
        <f t="shared" si="17"/>
        <v>6396.6</v>
      </c>
      <c r="AB176">
        <f t="shared" si="17"/>
        <v>160</v>
      </c>
      <c r="AC176">
        <f t="shared" si="17"/>
        <v>0</v>
      </c>
      <c r="AD176">
        <f t="shared" si="17"/>
        <v>1333.5</v>
      </c>
    </row>
    <row r="177" spans="2:30" x14ac:dyDescent="0.25">
      <c r="B177">
        <f t="shared" si="14"/>
        <v>2015</v>
      </c>
      <c r="C177">
        <f t="shared" si="15"/>
        <v>6</v>
      </c>
      <c r="D177">
        <f>SUMIFS(Operable!$M$3:$M$1247,Operable!$E$3:$E$1247,D$3,Operable!$P$3:$P$1247,$C177,Operable!$Q$3:$Q$1247,$B177)</f>
        <v>0</v>
      </c>
      <c r="E177">
        <f>SUMIFS(Operable!$M$3:$M$1247,Operable!$E$3:$E$1247,E$3,Operable!$P$3:$P$1247,$C177,Operable!$Q$3:$Q$1247,$B177)</f>
        <v>0</v>
      </c>
      <c r="F177">
        <f>SUMIFS(Operable!$M$3:$M$1247,Operable!$E$3:$E$1247,F$3,Operable!$P$3:$P$1247,$C177,Operable!$Q$3:$Q$1247,$B177)</f>
        <v>0</v>
      </c>
      <c r="G177">
        <f>SUMIFS(Operable!$M$3:$M$1247,Operable!$E$3:$E$1247,G$3,Operable!$P$3:$P$1247,$C177,Operable!$Q$3:$Q$1247,$B177)</f>
        <v>0</v>
      </c>
      <c r="H177">
        <f>SUMIFS(Operable!$M$3:$M$1247,Operable!$E$3:$E$1247,H$3,Operable!$P$3:$P$1247,$C177,Operable!$Q$3:$Q$1247,$B177)</f>
        <v>0</v>
      </c>
      <c r="I177">
        <f>SUMIFS(Operable!$M$3:$M$1247,Operable!$E$3:$E$1247,I$3,Operable!$P$3:$P$1247,$C177,Operable!$Q$3:$Q$1247,$B177)</f>
        <v>0</v>
      </c>
      <c r="J177">
        <f>SUMIFS(Operable!$M$3:$M$1247,Operable!$E$3:$E$1247,J$3,Operable!$P$3:$P$1247,$C177,Operable!$Q$3:$Q$1247,$B177)</f>
        <v>0</v>
      </c>
      <c r="K177">
        <f>SUMIFS(Operable!$M$3:$M$1247,Operable!$E$3:$E$1247,K$3,Operable!$P$3:$P$1247,$C177,Operable!$Q$3:$Q$1247,$B177)</f>
        <v>0</v>
      </c>
      <c r="L177">
        <f>SUMIFS(Operable!$M$3:$M$1247,Operable!$E$3:$E$1247,L$3,Operable!$P$3:$P$1247,$C177,Operable!$Q$3:$Q$1247,$B177)</f>
        <v>0</v>
      </c>
      <c r="M177">
        <f>SUMIFS(Operable!$M$3:$M$1247,Operable!$E$3:$E$1247,M$3,Operable!$P$3:$P$1247,$C177,Operable!$Q$3:$Q$1247,$B177)</f>
        <v>0</v>
      </c>
      <c r="N177">
        <f>SUMIFS(Operable!$M$3:$M$1247,Operable!$E$3:$E$1247,N$3,Operable!$P$3:$P$1247,$C177,Operable!$Q$3:$Q$1247,$B177)</f>
        <v>0</v>
      </c>
      <c r="O177">
        <f>SUM(D$4:D177)</f>
        <v>3649.5</v>
      </c>
      <c r="P177">
        <f>SUM(E$4:E177)</f>
        <v>0</v>
      </c>
      <c r="Q177">
        <f>SUM(F$4:F177)</f>
        <v>424.09999999999997</v>
      </c>
      <c r="R177">
        <f>SUM(G$4:G177)</f>
        <v>9</v>
      </c>
      <c r="S177">
        <f>SUM(H$4:H177)</f>
        <v>0</v>
      </c>
      <c r="T177">
        <f>SUM(I$4:I177)</f>
        <v>1333.5</v>
      </c>
      <c r="U177">
        <f>SUM(J$4:J177)</f>
        <v>2</v>
      </c>
      <c r="V177">
        <f>SUM(K$4:K177)</f>
        <v>160</v>
      </c>
      <c r="W177">
        <f>SUM(L$4:L177)</f>
        <v>1739.7</v>
      </c>
      <c r="X177">
        <f>SUM(M$4:M177)</f>
        <v>0</v>
      </c>
      <c r="Y177">
        <f>SUM(N$4:N177)</f>
        <v>583.30000000000007</v>
      </c>
      <c r="Z177">
        <f t="shared" si="17"/>
        <v>11</v>
      </c>
      <c r="AA177">
        <f t="shared" si="17"/>
        <v>6396.6</v>
      </c>
      <c r="AB177">
        <f t="shared" si="17"/>
        <v>160</v>
      </c>
      <c r="AC177">
        <f t="shared" si="17"/>
        <v>0</v>
      </c>
      <c r="AD177">
        <f t="shared" si="17"/>
        <v>1333.5</v>
      </c>
    </row>
    <row r="178" spans="2:30" x14ac:dyDescent="0.25">
      <c r="B178">
        <f t="shared" si="14"/>
        <v>2015</v>
      </c>
      <c r="C178">
        <f t="shared" si="15"/>
        <v>7</v>
      </c>
      <c r="D178">
        <f>SUMIFS(Operable!$M$3:$M$1247,Operable!$E$3:$E$1247,D$3,Operable!$P$3:$P$1247,$C178,Operable!$Q$3:$Q$1247,$B178)</f>
        <v>0</v>
      </c>
      <c r="E178">
        <f>SUMIFS(Operable!$M$3:$M$1247,Operable!$E$3:$E$1247,E$3,Operable!$P$3:$P$1247,$C178,Operable!$Q$3:$Q$1247,$B178)</f>
        <v>0</v>
      </c>
      <c r="F178">
        <f>SUMIFS(Operable!$M$3:$M$1247,Operable!$E$3:$E$1247,F$3,Operable!$P$3:$P$1247,$C178,Operable!$Q$3:$Q$1247,$B178)</f>
        <v>0</v>
      </c>
      <c r="G178">
        <f>SUMIFS(Operable!$M$3:$M$1247,Operable!$E$3:$E$1247,G$3,Operable!$P$3:$P$1247,$C178,Operable!$Q$3:$Q$1247,$B178)</f>
        <v>0</v>
      </c>
      <c r="H178">
        <f>SUMIFS(Operable!$M$3:$M$1247,Operable!$E$3:$E$1247,H$3,Operable!$P$3:$P$1247,$C178,Operable!$Q$3:$Q$1247,$B178)</f>
        <v>0</v>
      </c>
      <c r="I178">
        <f>SUMIFS(Operable!$M$3:$M$1247,Operable!$E$3:$E$1247,I$3,Operable!$P$3:$P$1247,$C178,Operable!$Q$3:$Q$1247,$B178)</f>
        <v>0</v>
      </c>
      <c r="J178">
        <f>SUMIFS(Operable!$M$3:$M$1247,Operable!$E$3:$E$1247,J$3,Operable!$P$3:$P$1247,$C178,Operable!$Q$3:$Q$1247,$B178)</f>
        <v>0</v>
      </c>
      <c r="K178">
        <f>SUMIFS(Operable!$M$3:$M$1247,Operable!$E$3:$E$1247,K$3,Operable!$P$3:$P$1247,$C178,Operable!$Q$3:$Q$1247,$B178)</f>
        <v>0</v>
      </c>
      <c r="L178">
        <f>SUMIFS(Operable!$M$3:$M$1247,Operable!$E$3:$E$1247,L$3,Operable!$P$3:$P$1247,$C178,Operable!$Q$3:$Q$1247,$B178)</f>
        <v>0</v>
      </c>
      <c r="M178">
        <f>SUMIFS(Operable!$M$3:$M$1247,Operable!$E$3:$E$1247,M$3,Operable!$P$3:$P$1247,$C178,Operable!$Q$3:$Q$1247,$B178)</f>
        <v>0</v>
      </c>
      <c r="N178">
        <f>SUMIFS(Operable!$M$3:$M$1247,Operable!$E$3:$E$1247,N$3,Operable!$P$3:$P$1247,$C178,Operable!$Q$3:$Q$1247,$B178)</f>
        <v>0</v>
      </c>
      <c r="O178">
        <f>SUM(D$4:D178)</f>
        <v>3649.5</v>
      </c>
      <c r="P178">
        <f>SUM(E$4:E178)</f>
        <v>0</v>
      </c>
      <c r="Q178">
        <f>SUM(F$4:F178)</f>
        <v>424.09999999999997</v>
      </c>
      <c r="R178">
        <f>SUM(G$4:G178)</f>
        <v>9</v>
      </c>
      <c r="S178">
        <f>SUM(H$4:H178)</f>
        <v>0</v>
      </c>
      <c r="T178">
        <f>SUM(I$4:I178)</f>
        <v>1333.5</v>
      </c>
      <c r="U178">
        <f>SUM(J$4:J178)</f>
        <v>2</v>
      </c>
      <c r="V178">
        <f>SUM(K$4:K178)</f>
        <v>160</v>
      </c>
      <c r="W178">
        <f>SUM(L$4:L178)</f>
        <v>1739.7</v>
      </c>
      <c r="X178">
        <f>SUM(M$4:M178)</f>
        <v>0</v>
      </c>
      <c r="Y178">
        <f>SUM(N$4:N178)</f>
        <v>583.30000000000007</v>
      </c>
      <c r="Z178">
        <f t="shared" si="17"/>
        <v>11</v>
      </c>
      <c r="AA178">
        <f t="shared" si="17"/>
        <v>6396.6</v>
      </c>
      <c r="AB178">
        <f t="shared" si="17"/>
        <v>160</v>
      </c>
      <c r="AC178">
        <f t="shared" si="17"/>
        <v>0</v>
      </c>
      <c r="AD178">
        <f t="shared" si="17"/>
        <v>1333.5</v>
      </c>
    </row>
    <row r="179" spans="2:30" x14ac:dyDescent="0.25">
      <c r="B179">
        <f t="shared" si="14"/>
        <v>2015</v>
      </c>
      <c r="C179">
        <f t="shared" si="15"/>
        <v>8</v>
      </c>
      <c r="D179">
        <f>SUMIFS(Operable!$M$3:$M$1247,Operable!$E$3:$E$1247,D$3,Operable!$P$3:$P$1247,$C179,Operable!$Q$3:$Q$1247,$B179)</f>
        <v>175</v>
      </c>
      <c r="E179">
        <f>SUMIFS(Operable!$M$3:$M$1247,Operable!$E$3:$E$1247,E$3,Operable!$P$3:$P$1247,$C179,Operable!$Q$3:$Q$1247,$B179)</f>
        <v>0</v>
      </c>
      <c r="F179">
        <f>SUMIFS(Operable!$M$3:$M$1247,Operable!$E$3:$E$1247,F$3,Operable!$P$3:$P$1247,$C179,Operable!$Q$3:$Q$1247,$B179)</f>
        <v>0</v>
      </c>
      <c r="G179">
        <f>SUMIFS(Operable!$M$3:$M$1247,Operable!$E$3:$E$1247,G$3,Operable!$P$3:$P$1247,$C179,Operable!$Q$3:$Q$1247,$B179)</f>
        <v>0</v>
      </c>
      <c r="H179">
        <f>SUMIFS(Operable!$M$3:$M$1247,Operable!$E$3:$E$1247,H$3,Operable!$P$3:$P$1247,$C179,Operable!$Q$3:$Q$1247,$B179)</f>
        <v>0</v>
      </c>
      <c r="I179">
        <f>SUMIFS(Operable!$M$3:$M$1247,Operable!$E$3:$E$1247,I$3,Operable!$P$3:$P$1247,$C179,Operable!$Q$3:$Q$1247,$B179)</f>
        <v>0</v>
      </c>
      <c r="J179">
        <f>SUMIFS(Operable!$M$3:$M$1247,Operable!$E$3:$E$1247,J$3,Operable!$P$3:$P$1247,$C179,Operable!$Q$3:$Q$1247,$B179)</f>
        <v>0</v>
      </c>
      <c r="K179">
        <f>SUMIFS(Operable!$M$3:$M$1247,Operable!$E$3:$E$1247,K$3,Operable!$P$3:$P$1247,$C179,Operable!$Q$3:$Q$1247,$B179)</f>
        <v>0</v>
      </c>
      <c r="L179">
        <f>SUMIFS(Operable!$M$3:$M$1247,Operable!$E$3:$E$1247,L$3,Operable!$P$3:$P$1247,$C179,Operable!$Q$3:$Q$1247,$B179)</f>
        <v>0</v>
      </c>
      <c r="M179">
        <f>SUMIFS(Operable!$M$3:$M$1247,Operable!$E$3:$E$1247,M$3,Operable!$P$3:$P$1247,$C179,Operable!$Q$3:$Q$1247,$B179)</f>
        <v>0</v>
      </c>
      <c r="N179">
        <f>SUMIFS(Operable!$M$3:$M$1247,Operable!$E$3:$E$1247,N$3,Operable!$P$3:$P$1247,$C179,Operable!$Q$3:$Q$1247,$B179)</f>
        <v>0</v>
      </c>
      <c r="O179">
        <f>SUM(D$4:D179)</f>
        <v>3824.5</v>
      </c>
      <c r="P179">
        <f>SUM(E$4:E179)</f>
        <v>0</v>
      </c>
      <c r="Q179">
        <f>SUM(F$4:F179)</f>
        <v>424.09999999999997</v>
      </c>
      <c r="R179">
        <f>SUM(G$4:G179)</f>
        <v>9</v>
      </c>
      <c r="S179">
        <f>SUM(H$4:H179)</f>
        <v>0</v>
      </c>
      <c r="T179">
        <f>SUM(I$4:I179)</f>
        <v>1333.5</v>
      </c>
      <c r="U179">
        <f>SUM(J$4:J179)</f>
        <v>2</v>
      </c>
      <c r="V179">
        <f>SUM(K$4:K179)</f>
        <v>160</v>
      </c>
      <c r="W179">
        <f>SUM(L$4:L179)</f>
        <v>1739.7</v>
      </c>
      <c r="X179">
        <f>SUM(M$4:M179)</f>
        <v>0</v>
      </c>
      <c r="Y179">
        <f>SUM(N$4:N179)</f>
        <v>583.30000000000007</v>
      </c>
      <c r="Z179">
        <f t="shared" si="17"/>
        <v>11</v>
      </c>
      <c r="AA179">
        <f t="shared" si="17"/>
        <v>6571.6</v>
      </c>
      <c r="AB179">
        <f t="shared" si="17"/>
        <v>160</v>
      </c>
      <c r="AC179">
        <f t="shared" si="17"/>
        <v>0</v>
      </c>
      <c r="AD179">
        <f t="shared" si="17"/>
        <v>1333.5</v>
      </c>
    </row>
    <row r="180" spans="2:30" x14ac:dyDescent="0.25">
      <c r="B180">
        <f t="shared" si="14"/>
        <v>2015</v>
      </c>
      <c r="C180">
        <f t="shared" si="15"/>
        <v>9</v>
      </c>
      <c r="D180">
        <f>SUMIFS(Operable!$M$3:$M$1247,Operable!$E$3:$E$1247,D$3,Operable!$P$3:$P$1247,$C180,Operable!$Q$3:$Q$1247,$B180)</f>
        <v>0</v>
      </c>
      <c r="E180">
        <f>SUMIFS(Operable!$M$3:$M$1247,Operable!$E$3:$E$1247,E$3,Operable!$P$3:$P$1247,$C180,Operable!$Q$3:$Q$1247,$B180)</f>
        <v>0</v>
      </c>
      <c r="F180">
        <f>SUMIFS(Operable!$M$3:$M$1247,Operable!$E$3:$E$1247,F$3,Operable!$P$3:$P$1247,$C180,Operable!$Q$3:$Q$1247,$B180)</f>
        <v>0</v>
      </c>
      <c r="G180">
        <f>SUMIFS(Operable!$M$3:$M$1247,Operable!$E$3:$E$1247,G$3,Operable!$P$3:$P$1247,$C180,Operable!$Q$3:$Q$1247,$B180)</f>
        <v>0</v>
      </c>
      <c r="H180">
        <f>SUMIFS(Operable!$M$3:$M$1247,Operable!$E$3:$E$1247,H$3,Operable!$P$3:$P$1247,$C180,Operable!$Q$3:$Q$1247,$B180)</f>
        <v>0</v>
      </c>
      <c r="I180">
        <f>SUMIFS(Operable!$M$3:$M$1247,Operable!$E$3:$E$1247,I$3,Operable!$P$3:$P$1247,$C180,Operable!$Q$3:$Q$1247,$B180)</f>
        <v>0</v>
      </c>
      <c r="J180">
        <f>SUMIFS(Operable!$M$3:$M$1247,Operable!$E$3:$E$1247,J$3,Operable!$P$3:$P$1247,$C180,Operable!$Q$3:$Q$1247,$B180)</f>
        <v>0</v>
      </c>
      <c r="K180">
        <f>SUMIFS(Operable!$M$3:$M$1247,Operable!$E$3:$E$1247,K$3,Operable!$P$3:$P$1247,$C180,Operable!$Q$3:$Q$1247,$B180)</f>
        <v>0</v>
      </c>
      <c r="L180">
        <f>SUMIFS(Operable!$M$3:$M$1247,Operable!$E$3:$E$1247,L$3,Operable!$P$3:$P$1247,$C180,Operable!$Q$3:$Q$1247,$B180)</f>
        <v>0</v>
      </c>
      <c r="M180">
        <f>SUMIFS(Operable!$M$3:$M$1247,Operable!$E$3:$E$1247,M$3,Operable!$P$3:$P$1247,$C180,Operable!$Q$3:$Q$1247,$B180)</f>
        <v>0</v>
      </c>
      <c r="N180">
        <f>SUMIFS(Operable!$M$3:$M$1247,Operable!$E$3:$E$1247,N$3,Operable!$P$3:$P$1247,$C180,Operable!$Q$3:$Q$1247,$B180)</f>
        <v>0</v>
      </c>
      <c r="O180">
        <f>SUM(D$4:D180)</f>
        <v>3824.5</v>
      </c>
      <c r="P180">
        <f>SUM(E$4:E180)</f>
        <v>0</v>
      </c>
      <c r="Q180">
        <f>SUM(F$4:F180)</f>
        <v>424.09999999999997</v>
      </c>
      <c r="R180">
        <f>SUM(G$4:G180)</f>
        <v>9</v>
      </c>
      <c r="S180">
        <f>SUM(H$4:H180)</f>
        <v>0</v>
      </c>
      <c r="T180">
        <f>SUM(I$4:I180)</f>
        <v>1333.5</v>
      </c>
      <c r="U180">
        <f>SUM(J$4:J180)</f>
        <v>2</v>
      </c>
      <c r="V180">
        <f>SUM(K$4:K180)</f>
        <v>160</v>
      </c>
      <c r="W180">
        <f>SUM(L$4:L180)</f>
        <v>1739.7</v>
      </c>
      <c r="X180">
        <f>SUM(M$4:M180)</f>
        <v>0</v>
      </c>
      <c r="Y180">
        <f>SUM(N$4:N180)</f>
        <v>583.30000000000007</v>
      </c>
      <c r="Z180">
        <f t="shared" si="17"/>
        <v>11</v>
      </c>
      <c r="AA180">
        <f t="shared" si="17"/>
        <v>6571.6</v>
      </c>
      <c r="AB180">
        <f t="shared" si="17"/>
        <v>160</v>
      </c>
      <c r="AC180">
        <f t="shared" si="17"/>
        <v>0</v>
      </c>
      <c r="AD180">
        <f t="shared" si="17"/>
        <v>1333.5</v>
      </c>
    </row>
    <row r="181" spans="2:30" x14ac:dyDescent="0.25">
      <c r="B181">
        <f t="shared" si="14"/>
        <v>2015</v>
      </c>
      <c r="C181">
        <f t="shared" si="15"/>
        <v>10</v>
      </c>
      <c r="D181">
        <f>SUMIFS(Operable!$M$3:$M$1247,Operable!$E$3:$E$1247,D$3,Operable!$P$3:$P$1247,$C181,Operable!$Q$3:$Q$1247,$B181)</f>
        <v>0</v>
      </c>
      <c r="E181">
        <f>SUMIFS(Operable!$M$3:$M$1247,Operable!$E$3:$E$1247,E$3,Operable!$P$3:$P$1247,$C181,Operable!$Q$3:$Q$1247,$B181)</f>
        <v>0</v>
      </c>
      <c r="F181">
        <f>SUMIFS(Operable!$M$3:$M$1247,Operable!$E$3:$E$1247,F$3,Operable!$P$3:$P$1247,$C181,Operable!$Q$3:$Q$1247,$B181)</f>
        <v>0</v>
      </c>
      <c r="G181">
        <f>SUMIFS(Operable!$M$3:$M$1247,Operable!$E$3:$E$1247,G$3,Operable!$P$3:$P$1247,$C181,Operable!$Q$3:$Q$1247,$B181)</f>
        <v>0</v>
      </c>
      <c r="H181">
        <f>SUMIFS(Operable!$M$3:$M$1247,Operable!$E$3:$E$1247,H$3,Operable!$P$3:$P$1247,$C181,Operable!$Q$3:$Q$1247,$B181)</f>
        <v>0</v>
      </c>
      <c r="I181">
        <f>SUMIFS(Operable!$M$3:$M$1247,Operable!$E$3:$E$1247,I$3,Operable!$P$3:$P$1247,$C181,Operable!$Q$3:$Q$1247,$B181)</f>
        <v>0</v>
      </c>
      <c r="J181">
        <f>SUMIFS(Operable!$M$3:$M$1247,Operable!$E$3:$E$1247,J$3,Operable!$P$3:$P$1247,$C181,Operable!$Q$3:$Q$1247,$B181)</f>
        <v>0</v>
      </c>
      <c r="K181">
        <f>SUMIFS(Operable!$M$3:$M$1247,Operable!$E$3:$E$1247,K$3,Operable!$P$3:$P$1247,$C181,Operable!$Q$3:$Q$1247,$B181)</f>
        <v>0</v>
      </c>
      <c r="L181">
        <f>SUMIFS(Operable!$M$3:$M$1247,Operable!$E$3:$E$1247,L$3,Operable!$P$3:$P$1247,$C181,Operable!$Q$3:$Q$1247,$B181)</f>
        <v>0</v>
      </c>
      <c r="M181">
        <f>SUMIFS(Operable!$M$3:$M$1247,Operable!$E$3:$E$1247,M$3,Operable!$P$3:$P$1247,$C181,Operable!$Q$3:$Q$1247,$B181)</f>
        <v>0</v>
      </c>
      <c r="N181">
        <f>SUMIFS(Operable!$M$3:$M$1247,Operable!$E$3:$E$1247,N$3,Operable!$P$3:$P$1247,$C181,Operable!$Q$3:$Q$1247,$B181)</f>
        <v>0</v>
      </c>
      <c r="O181">
        <f>SUM(D$4:D181)</f>
        <v>3824.5</v>
      </c>
      <c r="P181">
        <f>SUM(E$4:E181)</f>
        <v>0</v>
      </c>
      <c r="Q181">
        <f>SUM(F$4:F181)</f>
        <v>424.09999999999997</v>
      </c>
      <c r="R181">
        <f>SUM(G$4:G181)</f>
        <v>9</v>
      </c>
      <c r="S181">
        <f>SUM(H$4:H181)</f>
        <v>0</v>
      </c>
      <c r="T181">
        <f>SUM(I$4:I181)</f>
        <v>1333.5</v>
      </c>
      <c r="U181">
        <f>SUM(J$4:J181)</f>
        <v>2</v>
      </c>
      <c r="V181">
        <f>SUM(K$4:K181)</f>
        <v>160</v>
      </c>
      <c r="W181">
        <f>SUM(L$4:L181)</f>
        <v>1739.7</v>
      </c>
      <c r="X181">
        <f>SUM(M$4:M181)</f>
        <v>0</v>
      </c>
      <c r="Y181">
        <f>SUM(N$4:N181)</f>
        <v>583.30000000000007</v>
      </c>
      <c r="Z181">
        <f t="shared" ref="Z181:AD196" si="18">SUMIFS($O181:$Y181,$O$1:$Y$1,Z$3)</f>
        <v>11</v>
      </c>
      <c r="AA181">
        <f t="shared" si="18"/>
        <v>6571.6</v>
      </c>
      <c r="AB181">
        <f t="shared" si="18"/>
        <v>160</v>
      </c>
      <c r="AC181">
        <f t="shared" si="18"/>
        <v>0</v>
      </c>
      <c r="AD181">
        <f t="shared" si="18"/>
        <v>1333.5</v>
      </c>
    </row>
    <row r="182" spans="2:30" x14ac:dyDescent="0.25">
      <c r="B182">
        <f t="shared" si="14"/>
        <v>2015</v>
      </c>
      <c r="C182">
        <f t="shared" si="15"/>
        <v>11</v>
      </c>
      <c r="D182">
        <f>SUMIFS(Operable!$M$3:$M$1247,Operable!$E$3:$E$1247,D$3,Operable!$P$3:$P$1247,$C182,Operable!$Q$3:$Q$1247,$B182)</f>
        <v>0</v>
      </c>
      <c r="E182">
        <f>SUMIFS(Operable!$M$3:$M$1247,Operable!$E$3:$E$1247,E$3,Operable!$P$3:$P$1247,$C182,Operable!$Q$3:$Q$1247,$B182)</f>
        <v>0</v>
      </c>
      <c r="F182">
        <f>SUMIFS(Operable!$M$3:$M$1247,Operable!$E$3:$E$1247,F$3,Operable!$P$3:$P$1247,$C182,Operable!$Q$3:$Q$1247,$B182)</f>
        <v>0</v>
      </c>
      <c r="G182">
        <f>SUMIFS(Operable!$M$3:$M$1247,Operable!$E$3:$E$1247,G$3,Operable!$P$3:$P$1247,$C182,Operable!$Q$3:$Q$1247,$B182)</f>
        <v>0</v>
      </c>
      <c r="H182">
        <f>SUMIFS(Operable!$M$3:$M$1247,Operable!$E$3:$E$1247,H$3,Operable!$P$3:$P$1247,$C182,Operable!$Q$3:$Q$1247,$B182)</f>
        <v>0</v>
      </c>
      <c r="I182">
        <f>SUMIFS(Operable!$M$3:$M$1247,Operable!$E$3:$E$1247,I$3,Operable!$P$3:$P$1247,$C182,Operable!$Q$3:$Q$1247,$B182)</f>
        <v>0</v>
      </c>
      <c r="J182">
        <f>SUMIFS(Operable!$M$3:$M$1247,Operable!$E$3:$E$1247,J$3,Operable!$P$3:$P$1247,$C182,Operable!$Q$3:$Q$1247,$B182)</f>
        <v>0</v>
      </c>
      <c r="K182">
        <f>SUMIFS(Operable!$M$3:$M$1247,Operable!$E$3:$E$1247,K$3,Operable!$P$3:$P$1247,$C182,Operable!$Q$3:$Q$1247,$B182)</f>
        <v>30</v>
      </c>
      <c r="L182">
        <f>SUMIFS(Operable!$M$3:$M$1247,Operable!$E$3:$E$1247,L$3,Operable!$P$3:$P$1247,$C182,Operable!$Q$3:$Q$1247,$B182)</f>
        <v>0</v>
      </c>
      <c r="M182">
        <f>SUMIFS(Operable!$M$3:$M$1247,Operable!$E$3:$E$1247,M$3,Operable!$P$3:$P$1247,$C182,Operable!$Q$3:$Q$1247,$B182)</f>
        <v>0</v>
      </c>
      <c r="N182">
        <f>SUMIFS(Operable!$M$3:$M$1247,Operable!$E$3:$E$1247,N$3,Operable!$P$3:$P$1247,$C182,Operable!$Q$3:$Q$1247,$B182)</f>
        <v>0</v>
      </c>
      <c r="O182">
        <f>SUM(D$4:D182)</f>
        <v>3824.5</v>
      </c>
      <c r="P182">
        <f>SUM(E$4:E182)</f>
        <v>0</v>
      </c>
      <c r="Q182">
        <f>SUM(F$4:F182)</f>
        <v>424.09999999999997</v>
      </c>
      <c r="R182">
        <f>SUM(G$4:G182)</f>
        <v>9</v>
      </c>
      <c r="S182">
        <f>SUM(H$4:H182)</f>
        <v>0</v>
      </c>
      <c r="T182">
        <f>SUM(I$4:I182)</f>
        <v>1333.5</v>
      </c>
      <c r="U182">
        <f>SUM(J$4:J182)</f>
        <v>2</v>
      </c>
      <c r="V182">
        <f>SUM(K$4:K182)</f>
        <v>190</v>
      </c>
      <c r="W182">
        <f>SUM(L$4:L182)</f>
        <v>1739.7</v>
      </c>
      <c r="X182">
        <f>SUM(M$4:M182)</f>
        <v>0</v>
      </c>
      <c r="Y182">
        <f>SUM(N$4:N182)</f>
        <v>583.30000000000007</v>
      </c>
      <c r="Z182">
        <f t="shared" si="18"/>
        <v>11</v>
      </c>
      <c r="AA182">
        <f t="shared" si="18"/>
        <v>6571.6</v>
      </c>
      <c r="AB182">
        <f t="shared" si="18"/>
        <v>190</v>
      </c>
      <c r="AC182">
        <f t="shared" si="18"/>
        <v>0</v>
      </c>
      <c r="AD182">
        <f t="shared" si="18"/>
        <v>1333.5</v>
      </c>
    </row>
    <row r="183" spans="2:30" x14ac:dyDescent="0.25">
      <c r="B183">
        <f t="shared" si="14"/>
        <v>2015</v>
      </c>
      <c r="C183">
        <f t="shared" si="15"/>
        <v>12</v>
      </c>
      <c r="D183">
        <f>SUMIFS(Operable!$M$3:$M$1247,Operable!$E$3:$E$1247,D$3,Operable!$P$3:$P$1247,$C183,Operable!$Q$3:$Q$1247,$B183)</f>
        <v>0</v>
      </c>
      <c r="E183">
        <f>SUMIFS(Operable!$M$3:$M$1247,Operable!$E$3:$E$1247,E$3,Operable!$P$3:$P$1247,$C183,Operable!$Q$3:$Q$1247,$B183)</f>
        <v>0</v>
      </c>
      <c r="F183">
        <f>SUMIFS(Operable!$M$3:$M$1247,Operable!$E$3:$E$1247,F$3,Operable!$P$3:$P$1247,$C183,Operable!$Q$3:$Q$1247,$B183)</f>
        <v>7.5</v>
      </c>
      <c r="G183">
        <f>SUMIFS(Operable!$M$3:$M$1247,Operable!$E$3:$E$1247,G$3,Operable!$P$3:$P$1247,$C183,Operable!$Q$3:$Q$1247,$B183)</f>
        <v>0</v>
      </c>
      <c r="H183">
        <f>SUMIFS(Operable!$M$3:$M$1247,Operable!$E$3:$E$1247,H$3,Operable!$P$3:$P$1247,$C183,Operable!$Q$3:$Q$1247,$B183)</f>
        <v>0</v>
      </c>
      <c r="I183">
        <f>SUMIFS(Operable!$M$3:$M$1247,Operable!$E$3:$E$1247,I$3,Operable!$P$3:$P$1247,$C183,Operable!$Q$3:$Q$1247,$B183)</f>
        <v>0</v>
      </c>
      <c r="J183">
        <f>SUMIFS(Operable!$M$3:$M$1247,Operable!$E$3:$E$1247,J$3,Operable!$P$3:$P$1247,$C183,Operable!$Q$3:$Q$1247,$B183)</f>
        <v>0</v>
      </c>
      <c r="K183">
        <f>SUMIFS(Operable!$M$3:$M$1247,Operable!$E$3:$E$1247,K$3,Operable!$P$3:$P$1247,$C183,Operable!$Q$3:$Q$1247,$B183)</f>
        <v>0</v>
      </c>
      <c r="L183">
        <f>SUMIFS(Operable!$M$3:$M$1247,Operable!$E$3:$E$1247,L$3,Operable!$P$3:$P$1247,$C183,Operable!$Q$3:$Q$1247,$B183)</f>
        <v>0</v>
      </c>
      <c r="M183">
        <f>SUMIFS(Operable!$M$3:$M$1247,Operable!$E$3:$E$1247,M$3,Operable!$P$3:$P$1247,$C183,Operable!$Q$3:$Q$1247,$B183)</f>
        <v>0</v>
      </c>
      <c r="N183">
        <f>SUMIFS(Operable!$M$3:$M$1247,Operable!$E$3:$E$1247,N$3,Operable!$P$3:$P$1247,$C183,Operable!$Q$3:$Q$1247,$B183)</f>
        <v>0</v>
      </c>
      <c r="O183">
        <f>SUM(D$4:D183)</f>
        <v>3824.5</v>
      </c>
      <c r="P183">
        <f>SUM(E$4:E183)</f>
        <v>0</v>
      </c>
      <c r="Q183">
        <f>SUM(F$4:F183)</f>
        <v>431.59999999999997</v>
      </c>
      <c r="R183">
        <f>SUM(G$4:G183)</f>
        <v>9</v>
      </c>
      <c r="S183">
        <f>SUM(H$4:H183)</f>
        <v>0</v>
      </c>
      <c r="T183">
        <f>SUM(I$4:I183)</f>
        <v>1333.5</v>
      </c>
      <c r="U183">
        <f>SUM(J$4:J183)</f>
        <v>2</v>
      </c>
      <c r="V183">
        <f>SUM(K$4:K183)</f>
        <v>190</v>
      </c>
      <c r="W183">
        <f>SUM(L$4:L183)</f>
        <v>1739.7</v>
      </c>
      <c r="X183">
        <f>SUM(M$4:M183)</f>
        <v>0</v>
      </c>
      <c r="Y183">
        <f>SUM(N$4:N183)</f>
        <v>583.30000000000007</v>
      </c>
      <c r="Z183">
        <f t="shared" si="18"/>
        <v>11</v>
      </c>
      <c r="AA183">
        <f t="shared" si="18"/>
        <v>6579.1</v>
      </c>
      <c r="AB183">
        <f t="shared" si="18"/>
        <v>190</v>
      </c>
      <c r="AC183">
        <f t="shared" si="18"/>
        <v>0</v>
      </c>
      <c r="AD183">
        <f t="shared" si="18"/>
        <v>1333.5</v>
      </c>
    </row>
    <row r="184" spans="2:30" x14ac:dyDescent="0.25">
      <c r="B184">
        <f t="shared" si="14"/>
        <v>2016</v>
      </c>
      <c r="C184">
        <f t="shared" si="15"/>
        <v>1</v>
      </c>
      <c r="D184">
        <f>SUMIFS(Operable!$M$3:$M$1247,Operable!$E$3:$E$1247,D$3,Operable!$P$3:$P$1247,$C184,Operable!$Q$3:$Q$1247,$B184)</f>
        <v>0</v>
      </c>
      <c r="E184">
        <f>SUMIFS(Operable!$M$3:$M$1247,Operable!$E$3:$E$1247,E$3,Operable!$P$3:$P$1247,$C184,Operable!$Q$3:$Q$1247,$B184)</f>
        <v>0</v>
      </c>
      <c r="F184">
        <f>SUMIFS(Operable!$M$3:$M$1247,Operable!$E$3:$E$1247,F$3,Operable!$P$3:$P$1247,$C184,Operable!$Q$3:$Q$1247,$B184)</f>
        <v>1.5</v>
      </c>
      <c r="G184">
        <f>SUMIFS(Operable!$M$3:$M$1247,Operable!$E$3:$E$1247,G$3,Operable!$P$3:$P$1247,$C184,Operable!$Q$3:$Q$1247,$B184)</f>
        <v>0</v>
      </c>
      <c r="H184">
        <f>SUMIFS(Operable!$M$3:$M$1247,Operable!$E$3:$E$1247,H$3,Operable!$P$3:$P$1247,$C184,Operable!$Q$3:$Q$1247,$B184)</f>
        <v>0</v>
      </c>
      <c r="I184">
        <f>SUMIFS(Operable!$M$3:$M$1247,Operable!$E$3:$E$1247,I$3,Operable!$P$3:$P$1247,$C184,Operable!$Q$3:$Q$1247,$B184)</f>
        <v>0</v>
      </c>
      <c r="J184">
        <f>SUMIFS(Operable!$M$3:$M$1247,Operable!$E$3:$E$1247,J$3,Operable!$P$3:$P$1247,$C184,Operable!$Q$3:$Q$1247,$B184)</f>
        <v>0</v>
      </c>
      <c r="K184">
        <f>SUMIFS(Operable!$M$3:$M$1247,Operable!$E$3:$E$1247,K$3,Operable!$P$3:$P$1247,$C184,Operable!$Q$3:$Q$1247,$B184)</f>
        <v>0</v>
      </c>
      <c r="L184">
        <f>SUMIFS(Operable!$M$3:$M$1247,Operable!$E$3:$E$1247,L$3,Operable!$P$3:$P$1247,$C184,Operable!$Q$3:$Q$1247,$B184)</f>
        <v>150</v>
      </c>
      <c r="M184">
        <f>SUMIFS(Operable!$M$3:$M$1247,Operable!$E$3:$E$1247,M$3,Operable!$P$3:$P$1247,$C184,Operable!$Q$3:$Q$1247,$B184)</f>
        <v>0</v>
      </c>
      <c r="N184">
        <f>SUMIFS(Operable!$M$3:$M$1247,Operable!$E$3:$E$1247,N$3,Operable!$P$3:$P$1247,$C184,Operable!$Q$3:$Q$1247,$B184)</f>
        <v>0</v>
      </c>
      <c r="O184">
        <f>SUM(D$4:D184)</f>
        <v>3824.5</v>
      </c>
      <c r="P184">
        <f>SUM(E$4:E184)</f>
        <v>0</v>
      </c>
      <c r="Q184">
        <f>SUM(F$4:F184)</f>
        <v>433.09999999999997</v>
      </c>
      <c r="R184">
        <f>SUM(G$4:G184)</f>
        <v>9</v>
      </c>
      <c r="S184">
        <f>SUM(H$4:H184)</f>
        <v>0</v>
      </c>
      <c r="T184">
        <f>SUM(I$4:I184)</f>
        <v>1333.5</v>
      </c>
      <c r="U184">
        <f>SUM(J$4:J184)</f>
        <v>2</v>
      </c>
      <c r="V184">
        <f>SUM(K$4:K184)</f>
        <v>190</v>
      </c>
      <c r="W184">
        <f>SUM(L$4:L184)</f>
        <v>1889.7</v>
      </c>
      <c r="X184">
        <f>SUM(M$4:M184)</f>
        <v>0</v>
      </c>
      <c r="Y184">
        <f>SUM(N$4:N184)</f>
        <v>583.30000000000007</v>
      </c>
      <c r="Z184">
        <f t="shared" si="18"/>
        <v>11</v>
      </c>
      <c r="AA184">
        <f t="shared" si="18"/>
        <v>6730.6</v>
      </c>
      <c r="AB184">
        <f t="shared" si="18"/>
        <v>190</v>
      </c>
      <c r="AC184">
        <f t="shared" si="18"/>
        <v>0</v>
      </c>
      <c r="AD184">
        <f t="shared" si="18"/>
        <v>1333.5</v>
      </c>
    </row>
    <row r="185" spans="2:30" x14ac:dyDescent="0.25">
      <c r="B185">
        <f t="shared" si="14"/>
        <v>2016</v>
      </c>
      <c r="C185">
        <f t="shared" si="15"/>
        <v>2</v>
      </c>
      <c r="D185">
        <f>SUMIFS(Operable!$M$3:$M$1247,Operable!$E$3:$E$1247,D$3,Operable!$P$3:$P$1247,$C185,Operable!$Q$3:$Q$1247,$B185)</f>
        <v>0</v>
      </c>
      <c r="E185">
        <f>SUMIFS(Operable!$M$3:$M$1247,Operable!$E$3:$E$1247,E$3,Operable!$P$3:$P$1247,$C185,Operable!$Q$3:$Q$1247,$B185)</f>
        <v>0</v>
      </c>
      <c r="F185">
        <f>SUMIFS(Operable!$M$3:$M$1247,Operable!$E$3:$E$1247,F$3,Operable!$P$3:$P$1247,$C185,Operable!$Q$3:$Q$1247,$B185)</f>
        <v>0</v>
      </c>
      <c r="G185">
        <f>SUMIFS(Operable!$M$3:$M$1247,Operable!$E$3:$E$1247,G$3,Operable!$P$3:$P$1247,$C185,Operable!$Q$3:$Q$1247,$B185)</f>
        <v>0</v>
      </c>
      <c r="H185">
        <f>SUMIFS(Operable!$M$3:$M$1247,Operable!$E$3:$E$1247,H$3,Operable!$P$3:$P$1247,$C185,Operable!$Q$3:$Q$1247,$B185)</f>
        <v>0</v>
      </c>
      <c r="I185">
        <f>SUMIFS(Operable!$M$3:$M$1247,Operable!$E$3:$E$1247,I$3,Operable!$P$3:$P$1247,$C185,Operable!$Q$3:$Q$1247,$B185)</f>
        <v>0</v>
      </c>
      <c r="J185">
        <f>SUMIFS(Operable!$M$3:$M$1247,Operable!$E$3:$E$1247,J$3,Operable!$P$3:$P$1247,$C185,Operable!$Q$3:$Q$1247,$B185)</f>
        <v>0</v>
      </c>
      <c r="K185">
        <f>SUMIFS(Operable!$M$3:$M$1247,Operable!$E$3:$E$1247,K$3,Operable!$P$3:$P$1247,$C185,Operable!$Q$3:$Q$1247,$B185)</f>
        <v>0</v>
      </c>
      <c r="L185">
        <f>SUMIFS(Operable!$M$3:$M$1247,Operable!$E$3:$E$1247,L$3,Operable!$P$3:$P$1247,$C185,Operable!$Q$3:$Q$1247,$B185)</f>
        <v>0</v>
      </c>
      <c r="M185">
        <f>SUMIFS(Operable!$M$3:$M$1247,Operable!$E$3:$E$1247,M$3,Operable!$P$3:$P$1247,$C185,Operable!$Q$3:$Q$1247,$B185)</f>
        <v>0</v>
      </c>
      <c r="N185">
        <f>SUMIFS(Operable!$M$3:$M$1247,Operable!$E$3:$E$1247,N$3,Operable!$P$3:$P$1247,$C185,Operable!$Q$3:$Q$1247,$B185)</f>
        <v>0</v>
      </c>
      <c r="O185">
        <f>SUM(D$4:D185)</f>
        <v>3824.5</v>
      </c>
      <c r="P185">
        <f>SUM(E$4:E185)</f>
        <v>0</v>
      </c>
      <c r="Q185">
        <f>SUM(F$4:F185)</f>
        <v>433.09999999999997</v>
      </c>
      <c r="R185">
        <f>SUM(G$4:G185)</f>
        <v>9</v>
      </c>
      <c r="S185">
        <f>SUM(H$4:H185)</f>
        <v>0</v>
      </c>
      <c r="T185">
        <f>SUM(I$4:I185)</f>
        <v>1333.5</v>
      </c>
      <c r="U185">
        <f>SUM(J$4:J185)</f>
        <v>2</v>
      </c>
      <c r="V185">
        <f>SUM(K$4:K185)</f>
        <v>190</v>
      </c>
      <c r="W185">
        <f>SUM(L$4:L185)</f>
        <v>1889.7</v>
      </c>
      <c r="X185">
        <f>SUM(M$4:M185)</f>
        <v>0</v>
      </c>
      <c r="Y185">
        <f>SUM(N$4:N185)</f>
        <v>583.30000000000007</v>
      </c>
      <c r="Z185">
        <f t="shared" si="18"/>
        <v>11</v>
      </c>
      <c r="AA185">
        <f t="shared" si="18"/>
        <v>6730.6</v>
      </c>
      <c r="AB185">
        <f t="shared" si="18"/>
        <v>190</v>
      </c>
      <c r="AC185">
        <f t="shared" si="18"/>
        <v>0</v>
      </c>
      <c r="AD185">
        <f t="shared" si="18"/>
        <v>1333.5</v>
      </c>
    </row>
    <row r="186" spans="2:30" x14ac:dyDescent="0.25">
      <c r="B186">
        <f t="shared" si="14"/>
        <v>2016</v>
      </c>
      <c r="C186">
        <f t="shared" si="15"/>
        <v>3</v>
      </c>
      <c r="D186">
        <f>SUMIFS(Operable!$M$3:$M$1247,Operable!$E$3:$E$1247,D$3,Operable!$P$3:$P$1247,$C186,Operable!$Q$3:$Q$1247,$B186)</f>
        <v>0</v>
      </c>
      <c r="E186">
        <f>SUMIFS(Operable!$M$3:$M$1247,Operable!$E$3:$E$1247,E$3,Operable!$P$3:$P$1247,$C186,Operable!$Q$3:$Q$1247,$B186)</f>
        <v>0</v>
      </c>
      <c r="F186">
        <f>SUMIFS(Operable!$M$3:$M$1247,Operable!$E$3:$E$1247,F$3,Operable!$P$3:$P$1247,$C186,Operable!$Q$3:$Q$1247,$B186)</f>
        <v>0</v>
      </c>
      <c r="G186">
        <f>SUMIFS(Operable!$M$3:$M$1247,Operable!$E$3:$E$1247,G$3,Operable!$P$3:$P$1247,$C186,Operable!$Q$3:$Q$1247,$B186)</f>
        <v>0</v>
      </c>
      <c r="H186">
        <f>SUMIFS(Operable!$M$3:$M$1247,Operable!$E$3:$E$1247,H$3,Operable!$P$3:$P$1247,$C186,Operable!$Q$3:$Q$1247,$B186)</f>
        <v>0</v>
      </c>
      <c r="I186">
        <f>SUMIFS(Operable!$M$3:$M$1247,Operable!$E$3:$E$1247,I$3,Operable!$P$3:$P$1247,$C186,Operable!$Q$3:$Q$1247,$B186)</f>
        <v>0</v>
      </c>
      <c r="J186">
        <f>SUMIFS(Operable!$M$3:$M$1247,Operable!$E$3:$E$1247,J$3,Operable!$P$3:$P$1247,$C186,Operable!$Q$3:$Q$1247,$B186)</f>
        <v>0</v>
      </c>
      <c r="K186">
        <f>SUMIFS(Operable!$M$3:$M$1247,Operable!$E$3:$E$1247,K$3,Operable!$P$3:$P$1247,$C186,Operable!$Q$3:$Q$1247,$B186)</f>
        <v>0</v>
      </c>
      <c r="L186">
        <f>SUMIFS(Operable!$M$3:$M$1247,Operable!$E$3:$E$1247,L$3,Operable!$P$3:$P$1247,$C186,Operable!$Q$3:$Q$1247,$B186)</f>
        <v>0</v>
      </c>
      <c r="M186">
        <f>SUMIFS(Operable!$M$3:$M$1247,Operable!$E$3:$E$1247,M$3,Operable!$P$3:$P$1247,$C186,Operable!$Q$3:$Q$1247,$B186)</f>
        <v>0</v>
      </c>
      <c r="N186">
        <f>SUMIFS(Operable!$M$3:$M$1247,Operable!$E$3:$E$1247,N$3,Operable!$P$3:$P$1247,$C186,Operable!$Q$3:$Q$1247,$B186)</f>
        <v>0</v>
      </c>
      <c r="O186">
        <f>SUM(D$4:D186)</f>
        <v>3824.5</v>
      </c>
      <c r="P186">
        <f>SUM(E$4:E186)</f>
        <v>0</v>
      </c>
      <c r="Q186">
        <f>SUM(F$4:F186)</f>
        <v>433.09999999999997</v>
      </c>
      <c r="R186">
        <f>SUM(G$4:G186)</f>
        <v>9</v>
      </c>
      <c r="S186">
        <f>SUM(H$4:H186)</f>
        <v>0</v>
      </c>
      <c r="T186">
        <f>SUM(I$4:I186)</f>
        <v>1333.5</v>
      </c>
      <c r="U186">
        <f>SUM(J$4:J186)</f>
        <v>2</v>
      </c>
      <c r="V186">
        <f>SUM(K$4:K186)</f>
        <v>190</v>
      </c>
      <c r="W186">
        <f>SUM(L$4:L186)</f>
        <v>1889.7</v>
      </c>
      <c r="X186">
        <f>SUM(M$4:M186)</f>
        <v>0</v>
      </c>
      <c r="Y186">
        <f>SUM(N$4:N186)</f>
        <v>583.30000000000007</v>
      </c>
      <c r="Z186">
        <f t="shared" si="18"/>
        <v>11</v>
      </c>
      <c r="AA186">
        <f t="shared" si="18"/>
        <v>6730.6</v>
      </c>
      <c r="AB186">
        <f t="shared" si="18"/>
        <v>190</v>
      </c>
      <c r="AC186">
        <f t="shared" si="18"/>
        <v>0</v>
      </c>
      <c r="AD186">
        <f t="shared" si="18"/>
        <v>1333.5</v>
      </c>
    </row>
    <row r="187" spans="2:30" x14ac:dyDescent="0.25">
      <c r="B187">
        <f t="shared" si="14"/>
        <v>2016</v>
      </c>
      <c r="C187">
        <f t="shared" si="15"/>
        <v>4</v>
      </c>
      <c r="D187">
        <f>SUMIFS(Operable!$M$3:$M$1247,Operable!$E$3:$E$1247,D$3,Operable!$P$3:$P$1247,$C187,Operable!$Q$3:$Q$1247,$B187)</f>
        <v>0</v>
      </c>
      <c r="E187">
        <f>SUMIFS(Operable!$M$3:$M$1247,Operable!$E$3:$E$1247,E$3,Operable!$P$3:$P$1247,$C187,Operable!$Q$3:$Q$1247,$B187)</f>
        <v>0</v>
      </c>
      <c r="F187">
        <f>SUMIFS(Operable!$M$3:$M$1247,Operable!$E$3:$E$1247,F$3,Operable!$P$3:$P$1247,$C187,Operable!$Q$3:$Q$1247,$B187)</f>
        <v>0</v>
      </c>
      <c r="G187">
        <f>SUMIFS(Operable!$M$3:$M$1247,Operable!$E$3:$E$1247,G$3,Operable!$P$3:$P$1247,$C187,Operable!$Q$3:$Q$1247,$B187)</f>
        <v>0</v>
      </c>
      <c r="H187">
        <f>SUMIFS(Operable!$M$3:$M$1247,Operable!$E$3:$E$1247,H$3,Operable!$P$3:$P$1247,$C187,Operable!$Q$3:$Q$1247,$B187)</f>
        <v>0</v>
      </c>
      <c r="I187">
        <f>SUMIFS(Operable!$M$3:$M$1247,Operable!$E$3:$E$1247,I$3,Operable!$P$3:$P$1247,$C187,Operable!$Q$3:$Q$1247,$B187)</f>
        <v>0</v>
      </c>
      <c r="J187">
        <f>SUMIFS(Operable!$M$3:$M$1247,Operable!$E$3:$E$1247,J$3,Operable!$P$3:$P$1247,$C187,Operable!$Q$3:$Q$1247,$B187)</f>
        <v>0</v>
      </c>
      <c r="K187">
        <f>SUMIFS(Operable!$M$3:$M$1247,Operable!$E$3:$E$1247,K$3,Operable!$P$3:$P$1247,$C187,Operable!$Q$3:$Q$1247,$B187)</f>
        <v>0</v>
      </c>
      <c r="L187">
        <f>SUMIFS(Operable!$M$3:$M$1247,Operable!$E$3:$E$1247,L$3,Operable!$P$3:$P$1247,$C187,Operable!$Q$3:$Q$1247,$B187)</f>
        <v>0</v>
      </c>
      <c r="M187">
        <f>SUMIFS(Operable!$M$3:$M$1247,Operable!$E$3:$E$1247,M$3,Operable!$P$3:$P$1247,$C187,Operable!$Q$3:$Q$1247,$B187)</f>
        <v>0</v>
      </c>
      <c r="N187">
        <f>SUMIFS(Operable!$M$3:$M$1247,Operable!$E$3:$E$1247,N$3,Operable!$P$3:$P$1247,$C187,Operable!$Q$3:$Q$1247,$B187)</f>
        <v>0</v>
      </c>
      <c r="O187">
        <f>SUM(D$4:D187)</f>
        <v>3824.5</v>
      </c>
      <c r="P187">
        <f>SUM(E$4:E187)</f>
        <v>0</v>
      </c>
      <c r="Q187">
        <f>SUM(F$4:F187)</f>
        <v>433.09999999999997</v>
      </c>
      <c r="R187">
        <f>SUM(G$4:G187)</f>
        <v>9</v>
      </c>
      <c r="S187">
        <f>SUM(H$4:H187)</f>
        <v>0</v>
      </c>
      <c r="T187">
        <f>SUM(I$4:I187)</f>
        <v>1333.5</v>
      </c>
      <c r="U187">
        <f>SUM(J$4:J187)</f>
        <v>2</v>
      </c>
      <c r="V187">
        <f>SUM(K$4:K187)</f>
        <v>190</v>
      </c>
      <c r="W187">
        <f>SUM(L$4:L187)</f>
        <v>1889.7</v>
      </c>
      <c r="X187">
        <f>SUM(M$4:M187)</f>
        <v>0</v>
      </c>
      <c r="Y187">
        <f>SUM(N$4:N187)</f>
        <v>583.30000000000007</v>
      </c>
      <c r="Z187">
        <f t="shared" si="18"/>
        <v>11</v>
      </c>
      <c r="AA187">
        <f t="shared" si="18"/>
        <v>6730.6</v>
      </c>
      <c r="AB187">
        <f t="shared" si="18"/>
        <v>190</v>
      </c>
      <c r="AC187">
        <f t="shared" si="18"/>
        <v>0</v>
      </c>
      <c r="AD187">
        <f t="shared" si="18"/>
        <v>1333.5</v>
      </c>
    </row>
    <row r="188" spans="2:30" x14ac:dyDescent="0.25">
      <c r="B188">
        <f t="shared" si="14"/>
        <v>2016</v>
      </c>
      <c r="C188">
        <f t="shared" si="15"/>
        <v>5</v>
      </c>
      <c r="D188">
        <f>SUMIFS(Operable!$M$3:$M$1247,Operable!$E$3:$E$1247,D$3,Operable!$P$3:$P$1247,$C188,Operable!$Q$3:$Q$1247,$B188)</f>
        <v>0</v>
      </c>
      <c r="E188">
        <f>SUMIFS(Operable!$M$3:$M$1247,Operable!$E$3:$E$1247,E$3,Operable!$P$3:$P$1247,$C188,Operable!$Q$3:$Q$1247,$B188)</f>
        <v>0</v>
      </c>
      <c r="F188">
        <f>SUMIFS(Operable!$M$3:$M$1247,Operable!$E$3:$E$1247,F$3,Operable!$P$3:$P$1247,$C188,Operable!$Q$3:$Q$1247,$B188)</f>
        <v>0</v>
      </c>
      <c r="G188">
        <f>SUMIFS(Operable!$M$3:$M$1247,Operable!$E$3:$E$1247,G$3,Operable!$P$3:$P$1247,$C188,Operable!$Q$3:$Q$1247,$B188)</f>
        <v>0</v>
      </c>
      <c r="H188">
        <f>SUMIFS(Operable!$M$3:$M$1247,Operable!$E$3:$E$1247,H$3,Operable!$P$3:$P$1247,$C188,Operable!$Q$3:$Q$1247,$B188)</f>
        <v>0</v>
      </c>
      <c r="I188">
        <f>SUMIFS(Operable!$M$3:$M$1247,Operable!$E$3:$E$1247,I$3,Operable!$P$3:$P$1247,$C188,Operable!$Q$3:$Q$1247,$B188)</f>
        <v>0</v>
      </c>
      <c r="J188">
        <f>SUMIFS(Operable!$M$3:$M$1247,Operable!$E$3:$E$1247,J$3,Operable!$P$3:$P$1247,$C188,Operable!$Q$3:$Q$1247,$B188)</f>
        <v>0</v>
      </c>
      <c r="K188">
        <f>SUMIFS(Operable!$M$3:$M$1247,Operable!$E$3:$E$1247,K$3,Operable!$P$3:$P$1247,$C188,Operable!$Q$3:$Q$1247,$B188)</f>
        <v>0</v>
      </c>
      <c r="L188">
        <f>SUMIFS(Operable!$M$3:$M$1247,Operable!$E$3:$E$1247,L$3,Operable!$P$3:$P$1247,$C188,Operable!$Q$3:$Q$1247,$B188)</f>
        <v>0</v>
      </c>
      <c r="M188">
        <f>SUMIFS(Operable!$M$3:$M$1247,Operable!$E$3:$E$1247,M$3,Operable!$P$3:$P$1247,$C188,Operable!$Q$3:$Q$1247,$B188)</f>
        <v>0</v>
      </c>
      <c r="N188">
        <f>SUMIFS(Operable!$M$3:$M$1247,Operable!$E$3:$E$1247,N$3,Operable!$P$3:$P$1247,$C188,Operable!$Q$3:$Q$1247,$B188)</f>
        <v>0</v>
      </c>
      <c r="O188">
        <f>SUM(D$4:D188)</f>
        <v>3824.5</v>
      </c>
      <c r="P188">
        <f>SUM(E$4:E188)</f>
        <v>0</v>
      </c>
      <c r="Q188">
        <f>SUM(F$4:F188)</f>
        <v>433.09999999999997</v>
      </c>
      <c r="R188">
        <f>SUM(G$4:G188)</f>
        <v>9</v>
      </c>
      <c r="S188">
        <f>SUM(H$4:H188)</f>
        <v>0</v>
      </c>
      <c r="T188">
        <f>SUM(I$4:I188)</f>
        <v>1333.5</v>
      </c>
      <c r="U188">
        <f>SUM(J$4:J188)</f>
        <v>2</v>
      </c>
      <c r="V188">
        <f>SUM(K$4:K188)</f>
        <v>190</v>
      </c>
      <c r="W188">
        <f>SUM(L$4:L188)</f>
        <v>1889.7</v>
      </c>
      <c r="X188">
        <f>SUM(M$4:M188)</f>
        <v>0</v>
      </c>
      <c r="Y188">
        <f>SUM(N$4:N188)</f>
        <v>583.30000000000007</v>
      </c>
      <c r="Z188">
        <f t="shared" si="18"/>
        <v>11</v>
      </c>
      <c r="AA188">
        <f t="shared" si="18"/>
        <v>6730.6</v>
      </c>
      <c r="AB188">
        <f t="shared" si="18"/>
        <v>190</v>
      </c>
      <c r="AC188">
        <f t="shared" si="18"/>
        <v>0</v>
      </c>
      <c r="AD188">
        <f t="shared" si="18"/>
        <v>1333.5</v>
      </c>
    </row>
    <row r="189" spans="2:30" x14ac:dyDescent="0.25">
      <c r="B189">
        <f t="shared" si="14"/>
        <v>2016</v>
      </c>
      <c r="C189">
        <f t="shared" si="15"/>
        <v>6</v>
      </c>
      <c r="D189">
        <f>SUMIFS(Operable!$M$3:$M$1247,Operable!$E$3:$E$1247,D$3,Operable!$P$3:$P$1247,$C189,Operable!$Q$3:$Q$1247,$B189)</f>
        <v>0</v>
      </c>
      <c r="E189">
        <f>SUMIFS(Operable!$M$3:$M$1247,Operable!$E$3:$E$1247,E$3,Operable!$P$3:$P$1247,$C189,Operable!$Q$3:$Q$1247,$B189)</f>
        <v>0</v>
      </c>
      <c r="F189">
        <f>SUMIFS(Operable!$M$3:$M$1247,Operable!$E$3:$E$1247,F$3,Operable!$P$3:$P$1247,$C189,Operable!$Q$3:$Q$1247,$B189)</f>
        <v>0</v>
      </c>
      <c r="G189">
        <f>SUMIFS(Operable!$M$3:$M$1247,Operable!$E$3:$E$1247,G$3,Operable!$P$3:$P$1247,$C189,Operable!$Q$3:$Q$1247,$B189)</f>
        <v>0</v>
      </c>
      <c r="H189">
        <f>SUMIFS(Operable!$M$3:$M$1247,Operable!$E$3:$E$1247,H$3,Operable!$P$3:$P$1247,$C189,Operable!$Q$3:$Q$1247,$B189)</f>
        <v>0</v>
      </c>
      <c r="I189">
        <f>SUMIFS(Operable!$M$3:$M$1247,Operable!$E$3:$E$1247,I$3,Operable!$P$3:$P$1247,$C189,Operable!$Q$3:$Q$1247,$B189)</f>
        <v>0</v>
      </c>
      <c r="J189">
        <f>SUMIFS(Operable!$M$3:$M$1247,Operable!$E$3:$E$1247,J$3,Operable!$P$3:$P$1247,$C189,Operable!$Q$3:$Q$1247,$B189)</f>
        <v>0</v>
      </c>
      <c r="K189">
        <f>SUMIFS(Operable!$M$3:$M$1247,Operable!$E$3:$E$1247,K$3,Operable!$P$3:$P$1247,$C189,Operable!$Q$3:$Q$1247,$B189)</f>
        <v>0</v>
      </c>
      <c r="L189">
        <f>SUMIFS(Operable!$M$3:$M$1247,Operable!$E$3:$E$1247,L$3,Operable!$P$3:$P$1247,$C189,Operable!$Q$3:$Q$1247,$B189)</f>
        <v>0</v>
      </c>
      <c r="M189">
        <f>SUMIFS(Operable!$M$3:$M$1247,Operable!$E$3:$E$1247,M$3,Operable!$P$3:$P$1247,$C189,Operable!$Q$3:$Q$1247,$B189)</f>
        <v>0</v>
      </c>
      <c r="N189">
        <f>SUMIFS(Operable!$M$3:$M$1247,Operable!$E$3:$E$1247,N$3,Operable!$P$3:$P$1247,$C189,Operable!$Q$3:$Q$1247,$B189)</f>
        <v>0</v>
      </c>
      <c r="O189">
        <f>SUM(D$4:D189)</f>
        <v>3824.5</v>
      </c>
      <c r="P189">
        <f>SUM(E$4:E189)</f>
        <v>0</v>
      </c>
      <c r="Q189">
        <f>SUM(F$4:F189)</f>
        <v>433.09999999999997</v>
      </c>
      <c r="R189">
        <f>SUM(G$4:G189)</f>
        <v>9</v>
      </c>
      <c r="S189">
        <f>SUM(H$4:H189)</f>
        <v>0</v>
      </c>
      <c r="T189">
        <f>SUM(I$4:I189)</f>
        <v>1333.5</v>
      </c>
      <c r="U189">
        <f>SUM(J$4:J189)</f>
        <v>2</v>
      </c>
      <c r="V189">
        <f>SUM(K$4:K189)</f>
        <v>190</v>
      </c>
      <c r="W189">
        <f>SUM(L$4:L189)</f>
        <v>1889.7</v>
      </c>
      <c r="X189">
        <f>SUM(M$4:M189)</f>
        <v>0</v>
      </c>
      <c r="Y189">
        <f>SUM(N$4:N189)</f>
        <v>583.30000000000007</v>
      </c>
      <c r="Z189">
        <f t="shared" si="18"/>
        <v>11</v>
      </c>
      <c r="AA189">
        <f t="shared" si="18"/>
        <v>6730.6</v>
      </c>
      <c r="AB189">
        <f t="shared" si="18"/>
        <v>190</v>
      </c>
      <c r="AC189">
        <f t="shared" si="18"/>
        <v>0</v>
      </c>
      <c r="AD189">
        <f t="shared" si="18"/>
        <v>1333.5</v>
      </c>
    </row>
    <row r="190" spans="2:30" x14ac:dyDescent="0.25">
      <c r="B190">
        <f t="shared" si="14"/>
        <v>2016</v>
      </c>
      <c r="C190">
        <f t="shared" si="15"/>
        <v>7</v>
      </c>
      <c r="D190">
        <f>SUMIFS(Operable!$M$3:$M$1247,Operable!$E$3:$E$1247,D$3,Operable!$P$3:$P$1247,$C190,Operable!$Q$3:$Q$1247,$B190)</f>
        <v>0</v>
      </c>
      <c r="E190">
        <f>SUMIFS(Operable!$M$3:$M$1247,Operable!$E$3:$E$1247,E$3,Operable!$P$3:$P$1247,$C190,Operable!$Q$3:$Q$1247,$B190)</f>
        <v>0</v>
      </c>
      <c r="F190">
        <f>SUMIFS(Operable!$M$3:$M$1247,Operable!$E$3:$E$1247,F$3,Operable!$P$3:$P$1247,$C190,Operable!$Q$3:$Q$1247,$B190)</f>
        <v>0</v>
      </c>
      <c r="G190">
        <f>SUMIFS(Operable!$M$3:$M$1247,Operable!$E$3:$E$1247,G$3,Operable!$P$3:$P$1247,$C190,Operable!$Q$3:$Q$1247,$B190)</f>
        <v>0</v>
      </c>
      <c r="H190">
        <f>SUMIFS(Operable!$M$3:$M$1247,Operable!$E$3:$E$1247,H$3,Operable!$P$3:$P$1247,$C190,Operable!$Q$3:$Q$1247,$B190)</f>
        <v>0</v>
      </c>
      <c r="I190">
        <f>SUMIFS(Operable!$M$3:$M$1247,Operable!$E$3:$E$1247,I$3,Operable!$P$3:$P$1247,$C190,Operable!$Q$3:$Q$1247,$B190)</f>
        <v>0</v>
      </c>
      <c r="J190">
        <f>SUMIFS(Operable!$M$3:$M$1247,Operable!$E$3:$E$1247,J$3,Operable!$P$3:$P$1247,$C190,Operable!$Q$3:$Q$1247,$B190)</f>
        <v>0</v>
      </c>
      <c r="K190">
        <f>SUMIFS(Operable!$M$3:$M$1247,Operable!$E$3:$E$1247,K$3,Operable!$P$3:$P$1247,$C190,Operable!$Q$3:$Q$1247,$B190)</f>
        <v>0</v>
      </c>
      <c r="L190">
        <f>SUMIFS(Operable!$M$3:$M$1247,Operable!$E$3:$E$1247,L$3,Operable!$P$3:$P$1247,$C190,Operable!$Q$3:$Q$1247,$B190)</f>
        <v>0</v>
      </c>
      <c r="M190">
        <f>SUMIFS(Operable!$M$3:$M$1247,Operable!$E$3:$E$1247,M$3,Operable!$P$3:$P$1247,$C190,Operable!$Q$3:$Q$1247,$B190)</f>
        <v>0</v>
      </c>
      <c r="N190">
        <f>SUMIFS(Operable!$M$3:$M$1247,Operable!$E$3:$E$1247,N$3,Operable!$P$3:$P$1247,$C190,Operable!$Q$3:$Q$1247,$B190)</f>
        <v>0</v>
      </c>
      <c r="O190">
        <f>SUM(D$4:D190)</f>
        <v>3824.5</v>
      </c>
      <c r="P190">
        <f>SUM(E$4:E190)</f>
        <v>0</v>
      </c>
      <c r="Q190">
        <f>SUM(F$4:F190)</f>
        <v>433.09999999999997</v>
      </c>
      <c r="R190">
        <f>SUM(G$4:G190)</f>
        <v>9</v>
      </c>
      <c r="S190">
        <f>SUM(H$4:H190)</f>
        <v>0</v>
      </c>
      <c r="T190">
        <f>SUM(I$4:I190)</f>
        <v>1333.5</v>
      </c>
      <c r="U190">
        <f>SUM(J$4:J190)</f>
        <v>2</v>
      </c>
      <c r="V190">
        <f>SUM(K$4:K190)</f>
        <v>190</v>
      </c>
      <c r="W190">
        <f>SUM(L$4:L190)</f>
        <v>1889.7</v>
      </c>
      <c r="X190">
        <f>SUM(M$4:M190)</f>
        <v>0</v>
      </c>
      <c r="Y190">
        <f>SUM(N$4:N190)</f>
        <v>583.30000000000007</v>
      </c>
      <c r="Z190">
        <f t="shared" si="18"/>
        <v>11</v>
      </c>
      <c r="AA190">
        <f t="shared" si="18"/>
        <v>6730.6</v>
      </c>
      <c r="AB190">
        <f t="shared" si="18"/>
        <v>190</v>
      </c>
      <c r="AC190">
        <f t="shared" si="18"/>
        <v>0</v>
      </c>
      <c r="AD190">
        <f t="shared" si="18"/>
        <v>1333.5</v>
      </c>
    </row>
    <row r="191" spans="2:30" x14ac:dyDescent="0.25">
      <c r="B191">
        <f t="shared" si="14"/>
        <v>2016</v>
      </c>
      <c r="C191">
        <f t="shared" si="15"/>
        <v>8</v>
      </c>
      <c r="D191">
        <f>SUMIFS(Operable!$M$3:$M$1247,Operable!$E$3:$E$1247,D$3,Operable!$P$3:$P$1247,$C191,Operable!$Q$3:$Q$1247,$B191)</f>
        <v>0</v>
      </c>
      <c r="E191">
        <f>SUMIFS(Operable!$M$3:$M$1247,Operable!$E$3:$E$1247,E$3,Operable!$P$3:$P$1247,$C191,Operable!$Q$3:$Q$1247,$B191)</f>
        <v>0</v>
      </c>
      <c r="F191">
        <f>SUMIFS(Operable!$M$3:$M$1247,Operable!$E$3:$E$1247,F$3,Operable!$P$3:$P$1247,$C191,Operable!$Q$3:$Q$1247,$B191)</f>
        <v>0</v>
      </c>
      <c r="G191">
        <f>SUMIFS(Operable!$M$3:$M$1247,Operable!$E$3:$E$1247,G$3,Operable!$P$3:$P$1247,$C191,Operable!$Q$3:$Q$1247,$B191)</f>
        <v>0</v>
      </c>
      <c r="H191">
        <f>SUMIFS(Operable!$M$3:$M$1247,Operable!$E$3:$E$1247,H$3,Operable!$P$3:$P$1247,$C191,Operable!$Q$3:$Q$1247,$B191)</f>
        <v>0</v>
      </c>
      <c r="I191">
        <f>SUMIFS(Operable!$M$3:$M$1247,Operable!$E$3:$E$1247,I$3,Operable!$P$3:$P$1247,$C191,Operable!$Q$3:$Q$1247,$B191)</f>
        <v>0</v>
      </c>
      <c r="J191">
        <f>SUMIFS(Operable!$M$3:$M$1247,Operable!$E$3:$E$1247,J$3,Operable!$P$3:$P$1247,$C191,Operable!$Q$3:$Q$1247,$B191)</f>
        <v>0</v>
      </c>
      <c r="K191">
        <f>SUMIFS(Operable!$M$3:$M$1247,Operable!$E$3:$E$1247,K$3,Operable!$P$3:$P$1247,$C191,Operable!$Q$3:$Q$1247,$B191)</f>
        <v>0</v>
      </c>
      <c r="L191">
        <f>SUMIFS(Operable!$M$3:$M$1247,Operable!$E$3:$E$1247,L$3,Operable!$P$3:$P$1247,$C191,Operable!$Q$3:$Q$1247,$B191)</f>
        <v>0</v>
      </c>
      <c r="M191">
        <f>SUMIFS(Operable!$M$3:$M$1247,Operable!$E$3:$E$1247,M$3,Operable!$P$3:$P$1247,$C191,Operable!$Q$3:$Q$1247,$B191)</f>
        <v>0</v>
      </c>
      <c r="N191">
        <f>SUMIFS(Operable!$M$3:$M$1247,Operable!$E$3:$E$1247,N$3,Operable!$P$3:$P$1247,$C191,Operable!$Q$3:$Q$1247,$B191)</f>
        <v>0</v>
      </c>
      <c r="O191">
        <f>SUM(D$4:D191)</f>
        <v>3824.5</v>
      </c>
      <c r="P191">
        <f>SUM(E$4:E191)</f>
        <v>0</v>
      </c>
      <c r="Q191">
        <f>SUM(F$4:F191)</f>
        <v>433.09999999999997</v>
      </c>
      <c r="R191">
        <f>SUM(G$4:G191)</f>
        <v>9</v>
      </c>
      <c r="S191">
        <f>SUM(H$4:H191)</f>
        <v>0</v>
      </c>
      <c r="T191">
        <f>SUM(I$4:I191)</f>
        <v>1333.5</v>
      </c>
      <c r="U191">
        <f>SUM(J$4:J191)</f>
        <v>2</v>
      </c>
      <c r="V191">
        <f>SUM(K$4:K191)</f>
        <v>190</v>
      </c>
      <c r="W191">
        <f>SUM(L$4:L191)</f>
        <v>1889.7</v>
      </c>
      <c r="X191">
        <f>SUM(M$4:M191)</f>
        <v>0</v>
      </c>
      <c r="Y191">
        <f>SUM(N$4:N191)</f>
        <v>583.30000000000007</v>
      </c>
      <c r="Z191">
        <f t="shared" si="18"/>
        <v>11</v>
      </c>
      <c r="AA191">
        <f t="shared" si="18"/>
        <v>6730.6</v>
      </c>
      <c r="AB191">
        <f t="shared" si="18"/>
        <v>190</v>
      </c>
      <c r="AC191">
        <f t="shared" si="18"/>
        <v>0</v>
      </c>
      <c r="AD191">
        <f t="shared" si="18"/>
        <v>1333.5</v>
      </c>
    </row>
    <row r="192" spans="2:30" x14ac:dyDescent="0.25">
      <c r="B192">
        <f t="shared" si="14"/>
        <v>2016</v>
      </c>
      <c r="C192">
        <f t="shared" si="15"/>
        <v>9</v>
      </c>
      <c r="D192">
        <f>SUMIFS(Operable!$M$3:$M$1247,Operable!$E$3:$E$1247,D$3,Operable!$P$3:$P$1247,$C192,Operable!$Q$3:$Q$1247,$B192)</f>
        <v>0</v>
      </c>
      <c r="E192">
        <f>SUMIFS(Operable!$M$3:$M$1247,Operable!$E$3:$E$1247,E$3,Operable!$P$3:$P$1247,$C192,Operable!$Q$3:$Q$1247,$B192)</f>
        <v>0</v>
      </c>
      <c r="F192">
        <f>SUMIFS(Operable!$M$3:$M$1247,Operable!$E$3:$E$1247,F$3,Operable!$P$3:$P$1247,$C192,Operable!$Q$3:$Q$1247,$B192)</f>
        <v>0</v>
      </c>
      <c r="G192">
        <f>SUMIFS(Operable!$M$3:$M$1247,Operable!$E$3:$E$1247,G$3,Operable!$P$3:$P$1247,$C192,Operable!$Q$3:$Q$1247,$B192)</f>
        <v>0</v>
      </c>
      <c r="H192">
        <f>SUMIFS(Operable!$M$3:$M$1247,Operable!$E$3:$E$1247,H$3,Operable!$P$3:$P$1247,$C192,Operable!$Q$3:$Q$1247,$B192)</f>
        <v>0</v>
      </c>
      <c r="I192">
        <f>SUMIFS(Operable!$M$3:$M$1247,Operable!$E$3:$E$1247,I$3,Operable!$P$3:$P$1247,$C192,Operable!$Q$3:$Q$1247,$B192)</f>
        <v>0</v>
      </c>
      <c r="J192">
        <f>SUMIFS(Operable!$M$3:$M$1247,Operable!$E$3:$E$1247,J$3,Operable!$P$3:$P$1247,$C192,Operable!$Q$3:$Q$1247,$B192)</f>
        <v>0</v>
      </c>
      <c r="K192">
        <f>SUMIFS(Operable!$M$3:$M$1247,Operable!$E$3:$E$1247,K$3,Operable!$P$3:$P$1247,$C192,Operable!$Q$3:$Q$1247,$B192)</f>
        <v>0</v>
      </c>
      <c r="L192">
        <f>SUMIFS(Operable!$M$3:$M$1247,Operable!$E$3:$E$1247,L$3,Operable!$P$3:$P$1247,$C192,Operable!$Q$3:$Q$1247,$B192)</f>
        <v>0</v>
      </c>
      <c r="M192">
        <f>SUMIFS(Operable!$M$3:$M$1247,Operable!$E$3:$E$1247,M$3,Operable!$P$3:$P$1247,$C192,Operable!$Q$3:$Q$1247,$B192)</f>
        <v>0</v>
      </c>
      <c r="N192">
        <f>SUMIFS(Operable!$M$3:$M$1247,Operable!$E$3:$E$1247,N$3,Operable!$P$3:$P$1247,$C192,Operable!$Q$3:$Q$1247,$B192)</f>
        <v>0</v>
      </c>
      <c r="O192">
        <f>SUM(D$4:D192)</f>
        <v>3824.5</v>
      </c>
      <c r="P192">
        <f>SUM(E$4:E192)</f>
        <v>0</v>
      </c>
      <c r="Q192">
        <f>SUM(F$4:F192)</f>
        <v>433.09999999999997</v>
      </c>
      <c r="R192">
        <f>SUM(G$4:G192)</f>
        <v>9</v>
      </c>
      <c r="S192">
        <f>SUM(H$4:H192)</f>
        <v>0</v>
      </c>
      <c r="T192">
        <f>SUM(I$4:I192)</f>
        <v>1333.5</v>
      </c>
      <c r="U192">
        <f>SUM(J$4:J192)</f>
        <v>2</v>
      </c>
      <c r="V192">
        <f>SUM(K$4:K192)</f>
        <v>190</v>
      </c>
      <c r="W192">
        <f>SUM(L$4:L192)</f>
        <v>1889.7</v>
      </c>
      <c r="X192">
        <f>SUM(M$4:M192)</f>
        <v>0</v>
      </c>
      <c r="Y192">
        <f>SUM(N$4:N192)</f>
        <v>583.30000000000007</v>
      </c>
      <c r="Z192">
        <f t="shared" si="18"/>
        <v>11</v>
      </c>
      <c r="AA192">
        <f t="shared" si="18"/>
        <v>6730.6</v>
      </c>
      <c r="AB192">
        <f t="shared" si="18"/>
        <v>190</v>
      </c>
      <c r="AC192">
        <f t="shared" si="18"/>
        <v>0</v>
      </c>
      <c r="AD192">
        <f t="shared" si="18"/>
        <v>1333.5</v>
      </c>
    </row>
    <row r="193" spans="2:30" x14ac:dyDescent="0.25">
      <c r="B193">
        <f t="shared" si="14"/>
        <v>2016</v>
      </c>
      <c r="C193">
        <f t="shared" si="15"/>
        <v>10</v>
      </c>
      <c r="D193">
        <f>SUMIFS(Operable!$M$3:$M$1247,Operable!$E$3:$E$1247,D$3,Operable!$P$3:$P$1247,$C193,Operable!$Q$3:$Q$1247,$B193)</f>
        <v>0</v>
      </c>
      <c r="E193">
        <f>SUMIFS(Operable!$M$3:$M$1247,Operable!$E$3:$E$1247,E$3,Operable!$P$3:$P$1247,$C193,Operable!$Q$3:$Q$1247,$B193)</f>
        <v>0</v>
      </c>
      <c r="F193">
        <f>SUMIFS(Operable!$M$3:$M$1247,Operable!$E$3:$E$1247,F$3,Operable!$P$3:$P$1247,$C193,Operable!$Q$3:$Q$1247,$B193)</f>
        <v>0</v>
      </c>
      <c r="G193">
        <f>SUMIFS(Operable!$M$3:$M$1247,Operable!$E$3:$E$1247,G$3,Operable!$P$3:$P$1247,$C193,Operable!$Q$3:$Q$1247,$B193)</f>
        <v>0</v>
      </c>
      <c r="H193">
        <f>SUMIFS(Operable!$M$3:$M$1247,Operable!$E$3:$E$1247,H$3,Operable!$P$3:$P$1247,$C193,Operable!$Q$3:$Q$1247,$B193)</f>
        <v>0</v>
      </c>
      <c r="I193">
        <f>SUMIFS(Operable!$M$3:$M$1247,Operable!$E$3:$E$1247,I$3,Operable!$P$3:$P$1247,$C193,Operable!$Q$3:$Q$1247,$B193)</f>
        <v>0</v>
      </c>
      <c r="J193">
        <f>SUMIFS(Operable!$M$3:$M$1247,Operable!$E$3:$E$1247,J$3,Operable!$P$3:$P$1247,$C193,Operable!$Q$3:$Q$1247,$B193)</f>
        <v>0</v>
      </c>
      <c r="K193">
        <f>SUMIFS(Operable!$M$3:$M$1247,Operable!$E$3:$E$1247,K$3,Operable!$P$3:$P$1247,$C193,Operable!$Q$3:$Q$1247,$B193)</f>
        <v>0</v>
      </c>
      <c r="L193">
        <f>SUMIFS(Operable!$M$3:$M$1247,Operable!$E$3:$E$1247,L$3,Operable!$P$3:$P$1247,$C193,Operable!$Q$3:$Q$1247,$B193)</f>
        <v>0</v>
      </c>
      <c r="M193">
        <f>SUMIFS(Operable!$M$3:$M$1247,Operable!$E$3:$E$1247,M$3,Operable!$P$3:$P$1247,$C193,Operable!$Q$3:$Q$1247,$B193)</f>
        <v>0</v>
      </c>
      <c r="N193">
        <f>SUMIFS(Operable!$M$3:$M$1247,Operable!$E$3:$E$1247,N$3,Operable!$P$3:$P$1247,$C193,Operable!$Q$3:$Q$1247,$B193)</f>
        <v>0</v>
      </c>
      <c r="O193">
        <f>SUM(D$4:D193)</f>
        <v>3824.5</v>
      </c>
      <c r="P193">
        <f>SUM(E$4:E193)</f>
        <v>0</v>
      </c>
      <c r="Q193">
        <f>SUM(F$4:F193)</f>
        <v>433.09999999999997</v>
      </c>
      <c r="R193">
        <f>SUM(G$4:G193)</f>
        <v>9</v>
      </c>
      <c r="S193">
        <f>SUM(H$4:H193)</f>
        <v>0</v>
      </c>
      <c r="T193">
        <f>SUM(I$4:I193)</f>
        <v>1333.5</v>
      </c>
      <c r="U193">
        <f>SUM(J$4:J193)</f>
        <v>2</v>
      </c>
      <c r="V193">
        <f>SUM(K$4:K193)</f>
        <v>190</v>
      </c>
      <c r="W193">
        <f>SUM(L$4:L193)</f>
        <v>1889.7</v>
      </c>
      <c r="X193">
        <f>SUM(M$4:M193)</f>
        <v>0</v>
      </c>
      <c r="Y193">
        <f>SUM(N$4:N193)</f>
        <v>583.30000000000007</v>
      </c>
      <c r="Z193">
        <f t="shared" si="18"/>
        <v>11</v>
      </c>
      <c r="AA193">
        <f t="shared" si="18"/>
        <v>6730.6</v>
      </c>
      <c r="AB193">
        <f t="shared" si="18"/>
        <v>190</v>
      </c>
      <c r="AC193">
        <f t="shared" si="18"/>
        <v>0</v>
      </c>
      <c r="AD193">
        <f t="shared" si="18"/>
        <v>1333.5</v>
      </c>
    </row>
    <row r="194" spans="2:30" x14ac:dyDescent="0.25">
      <c r="B194">
        <f t="shared" si="14"/>
        <v>2016</v>
      </c>
      <c r="C194">
        <f t="shared" si="15"/>
        <v>11</v>
      </c>
      <c r="D194">
        <f>SUMIFS(Operable!$M$3:$M$1247,Operable!$E$3:$E$1247,D$3,Operable!$P$3:$P$1247,$C194,Operable!$Q$3:$Q$1247,$B194)</f>
        <v>0</v>
      </c>
      <c r="E194">
        <f>SUMIFS(Operable!$M$3:$M$1247,Operable!$E$3:$E$1247,E$3,Operable!$P$3:$P$1247,$C194,Operable!$Q$3:$Q$1247,$B194)</f>
        <v>0</v>
      </c>
      <c r="F194">
        <f>SUMIFS(Operable!$M$3:$M$1247,Operable!$E$3:$E$1247,F$3,Operable!$P$3:$P$1247,$C194,Operable!$Q$3:$Q$1247,$B194)</f>
        <v>0</v>
      </c>
      <c r="G194">
        <f>SUMIFS(Operable!$M$3:$M$1247,Operable!$E$3:$E$1247,G$3,Operable!$P$3:$P$1247,$C194,Operable!$Q$3:$Q$1247,$B194)</f>
        <v>0</v>
      </c>
      <c r="H194">
        <f>SUMIFS(Operable!$M$3:$M$1247,Operable!$E$3:$E$1247,H$3,Operable!$P$3:$P$1247,$C194,Operable!$Q$3:$Q$1247,$B194)</f>
        <v>0</v>
      </c>
      <c r="I194">
        <f>SUMIFS(Operable!$M$3:$M$1247,Operable!$E$3:$E$1247,I$3,Operable!$P$3:$P$1247,$C194,Operable!$Q$3:$Q$1247,$B194)</f>
        <v>0</v>
      </c>
      <c r="J194">
        <f>SUMIFS(Operable!$M$3:$M$1247,Operable!$E$3:$E$1247,J$3,Operable!$P$3:$P$1247,$C194,Operable!$Q$3:$Q$1247,$B194)</f>
        <v>0</v>
      </c>
      <c r="K194">
        <f>SUMIFS(Operable!$M$3:$M$1247,Operable!$E$3:$E$1247,K$3,Operable!$P$3:$P$1247,$C194,Operable!$Q$3:$Q$1247,$B194)</f>
        <v>0</v>
      </c>
      <c r="L194">
        <f>SUMIFS(Operable!$M$3:$M$1247,Operable!$E$3:$E$1247,L$3,Operable!$P$3:$P$1247,$C194,Operable!$Q$3:$Q$1247,$B194)</f>
        <v>0</v>
      </c>
      <c r="M194">
        <f>SUMIFS(Operable!$M$3:$M$1247,Operable!$E$3:$E$1247,M$3,Operable!$P$3:$P$1247,$C194,Operable!$Q$3:$Q$1247,$B194)</f>
        <v>0</v>
      </c>
      <c r="N194">
        <f>SUMIFS(Operable!$M$3:$M$1247,Operable!$E$3:$E$1247,N$3,Operable!$P$3:$P$1247,$C194,Operable!$Q$3:$Q$1247,$B194)</f>
        <v>0</v>
      </c>
      <c r="O194">
        <f>SUM(D$4:D194)</f>
        <v>3824.5</v>
      </c>
      <c r="P194">
        <f>SUM(E$4:E194)</f>
        <v>0</v>
      </c>
      <c r="Q194">
        <f>SUM(F$4:F194)</f>
        <v>433.09999999999997</v>
      </c>
      <c r="R194">
        <f>SUM(G$4:G194)</f>
        <v>9</v>
      </c>
      <c r="S194">
        <f>SUM(H$4:H194)</f>
        <v>0</v>
      </c>
      <c r="T194">
        <f>SUM(I$4:I194)</f>
        <v>1333.5</v>
      </c>
      <c r="U194">
        <f>SUM(J$4:J194)</f>
        <v>2</v>
      </c>
      <c r="V194">
        <f>SUM(K$4:K194)</f>
        <v>190</v>
      </c>
      <c r="W194">
        <f>SUM(L$4:L194)</f>
        <v>1889.7</v>
      </c>
      <c r="X194">
        <f>SUM(M$4:M194)</f>
        <v>0</v>
      </c>
      <c r="Y194">
        <f>SUM(N$4:N194)</f>
        <v>583.30000000000007</v>
      </c>
      <c r="Z194">
        <f t="shared" si="18"/>
        <v>11</v>
      </c>
      <c r="AA194">
        <f t="shared" si="18"/>
        <v>6730.6</v>
      </c>
      <c r="AB194">
        <f t="shared" si="18"/>
        <v>190</v>
      </c>
      <c r="AC194">
        <f t="shared" si="18"/>
        <v>0</v>
      </c>
      <c r="AD194">
        <f t="shared" si="18"/>
        <v>1333.5</v>
      </c>
    </row>
    <row r="195" spans="2:30" x14ac:dyDescent="0.25">
      <c r="B195">
        <f t="shared" si="14"/>
        <v>2016</v>
      </c>
      <c r="C195">
        <f t="shared" si="15"/>
        <v>12</v>
      </c>
      <c r="D195">
        <f>SUMIFS(Operable!$M$3:$M$1247,Operable!$E$3:$E$1247,D$3,Operable!$P$3:$P$1247,$C195,Operable!$Q$3:$Q$1247,$B195)</f>
        <v>184</v>
      </c>
      <c r="E195">
        <f>SUMIFS(Operable!$M$3:$M$1247,Operable!$E$3:$E$1247,E$3,Operable!$P$3:$P$1247,$C195,Operable!$Q$3:$Q$1247,$B195)</f>
        <v>0</v>
      </c>
      <c r="F195">
        <f>SUMIFS(Operable!$M$3:$M$1247,Operable!$E$3:$E$1247,F$3,Operable!$P$3:$P$1247,$C195,Operable!$Q$3:$Q$1247,$B195)</f>
        <v>100.8</v>
      </c>
      <c r="G195">
        <f>SUMIFS(Operable!$M$3:$M$1247,Operable!$E$3:$E$1247,G$3,Operable!$P$3:$P$1247,$C195,Operable!$Q$3:$Q$1247,$B195)</f>
        <v>0</v>
      </c>
      <c r="H195">
        <f>SUMIFS(Operable!$M$3:$M$1247,Operable!$E$3:$E$1247,H$3,Operable!$P$3:$P$1247,$C195,Operable!$Q$3:$Q$1247,$B195)</f>
        <v>208</v>
      </c>
      <c r="I195">
        <f>SUMIFS(Operable!$M$3:$M$1247,Operable!$E$3:$E$1247,I$3,Operable!$P$3:$P$1247,$C195,Operable!$Q$3:$Q$1247,$B195)</f>
        <v>39.9</v>
      </c>
      <c r="J195">
        <f>SUMIFS(Operable!$M$3:$M$1247,Operable!$E$3:$E$1247,J$3,Operable!$P$3:$P$1247,$C195,Operable!$Q$3:$Q$1247,$B195)</f>
        <v>0</v>
      </c>
      <c r="K195">
        <f>SUMIFS(Operable!$M$3:$M$1247,Operable!$E$3:$E$1247,K$3,Operable!$P$3:$P$1247,$C195,Operable!$Q$3:$Q$1247,$B195)</f>
        <v>0</v>
      </c>
      <c r="L195">
        <f>SUMIFS(Operable!$M$3:$M$1247,Operable!$E$3:$E$1247,L$3,Operable!$P$3:$P$1247,$C195,Operable!$Q$3:$Q$1247,$B195)</f>
        <v>0</v>
      </c>
      <c r="M195">
        <f>SUMIFS(Operable!$M$3:$M$1247,Operable!$E$3:$E$1247,M$3,Operable!$P$3:$P$1247,$C195,Operable!$Q$3:$Q$1247,$B195)</f>
        <v>0</v>
      </c>
      <c r="N195">
        <f>SUMIFS(Operable!$M$3:$M$1247,Operable!$E$3:$E$1247,N$3,Operable!$P$3:$P$1247,$C195,Operable!$Q$3:$Q$1247,$B195)</f>
        <v>103</v>
      </c>
      <c r="O195">
        <f>SUM(D$4:D195)</f>
        <v>4008.5</v>
      </c>
      <c r="P195">
        <f>SUM(E$4:E195)</f>
        <v>0</v>
      </c>
      <c r="Q195">
        <f>SUM(F$4:F195)</f>
        <v>533.9</v>
      </c>
      <c r="R195">
        <f>SUM(G$4:G195)</f>
        <v>9</v>
      </c>
      <c r="S195">
        <f>SUM(H$4:H195)</f>
        <v>208</v>
      </c>
      <c r="T195">
        <f>SUM(I$4:I195)</f>
        <v>1373.4</v>
      </c>
      <c r="U195">
        <f>SUM(J$4:J195)</f>
        <v>2</v>
      </c>
      <c r="V195">
        <f>SUM(K$4:K195)</f>
        <v>190</v>
      </c>
      <c r="W195">
        <f>SUM(L$4:L195)</f>
        <v>1889.7</v>
      </c>
      <c r="X195">
        <f>SUM(M$4:M195)</f>
        <v>0</v>
      </c>
      <c r="Y195">
        <f>SUM(N$4:N195)</f>
        <v>686.30000000000007</v>
      </c>
      <c r="Z195">
        <f t="shared" si="18"/>
        <v>11</v>
      </c>
      <c r="AA195">
        <f t="shared" si="18"/>
        <v>7118.4</v>
      </c>
      <c r="AB195">
        <f t="shared" si="18"/>
        <v>190</v>
      </c>
      <c r="AC195">
        <f t="shared" si="18"/>
        <v>0</v>
      </c>
      <c r="AD195">
        <f t="shared" si="18"/>
        <v>1373.4</v>
      </c>
    </row>
    <row r="196" spans="2:30" x14ac:dyDescent="0.25">
      <c r="B196">
        <f t="shared" si="14"/>
        <v>2017</v>
      </c>
      <c r="C196">
        <f t="shared" si="15"/>
        <v>1</v>
      </c>
      <c r="D196">
        <f>SUMIFS(Operable!$M$3:$M$1247,Operable!$E$3:$E$1247,D$3,Operable!$P$3:$P$1247,$C196,Operable!$Q$3:$Q$1247,$B196)</f>
        <v>0</v>
      </c>
      <c r="E196">
        <f>SUMIFS(Operable!$M$3:$M$1247,Operable!$E$3:$E$1247,E$3,Operable!$P$3:$P$1247,$C196,Operable!$Q$3:$Q$1247,$B196)</f>
        <v>0</v>
      </c>
      <c r="F196">
        <f>SUMIFS(Operable!$M$3:$M$1247,Operable!$E$3:$E$1247,F$3,Operable!$P$3:$P$1247,$C196,Operable!$Q$3:$Q$1247,$B196)</f>
        <v>0</v>
      </c>
      <c r="G196">
        <f>SUMIFS(Operable!$M$3:$M$1247,Operable!$E$3:$E$1247,G$3,Operable!$P$3:$P$1247,$C196,Operable!$Q$3:$Q$1247,$B196)</f>
        <v>0</v>
      </c>
      <c r="H196">
        <f>SUMIFS(Operable!$M$3:$M$1247,Operable!$E$3:$E$1247,H$3,Operable!$P$3:$P$1247,$C196,Operable!$Q$3:$Q$1247,$B196)</f>
        <v>0</v>
      </c>
      <c r="I196">
        <f>SUMIFS(Operable!$M$3:$M$1247,Operable!$E$3:$E$1247,I$3,Operable!$P$3:$P$1247,$C196,Operable!$Q$3:$Q$1247,$B196)</f>
        <v>0</v>
      </c>
      <c r="J196">
        <f>SUMIFS(Operable!$M$3:$M$1247,Operable!$E$3:$E$1247,J$3,Operable!$P$3:$P$1247,$C196,Operable!$Q$3:$Q$1247,$B196)</f>
        <v>0</v>
      </c>
      <c r="K196">
        <f>SUMIFS(Operable!$M$3:$M$1247,Operable!$E$3:$E$1247,K$3,Operable!$P$3:$P$1247,$C196,Operable!$Q$3:$Q$1247,$B196)</f>
        <v>0</v>
      </c>
      <c r="L196">
        <f>SUMIFS(Operable!$M$3:$M$1247,Operable!$E$3:$E$1247,L$3,Operable!$P$3:$P$1247,$C196,Operable!$Q$3:$Q$1247,$B196)</f>
        <v>0</v>
      </c>
      <c r="M196">
        <f>SUMIFS(Operable!$M$3:$M$1247,Operable!$E$3:$E$1247,M$3,Operable!$P$3:$P$1247,$C196,Operable!$Q$3:$Q$1247,$B196)</f>
        <v>0</v>
      </c>
      <c r="N196">
        <f>SUMIFS(Operable!$M$3:$M$1247,Operable!$E$3:$E$1247,N$3,Operable!$P$3:$P$1247,$C196,Operable!$Q$3:$Q$1247,$B196)</f>
        <v>0</v>
      </c>
      <c r="O196">
        <f>SUM(D$4:D196)</f>
        <v>4008.5</v>
      </c>
      <c r="P196">
        <f>SUM(E$4:E196)</f>
        <v>0</v>
      </c>
      <c r="Q196">
        <f>SUM(F$4:F196)</f>
        <v>533.9</v>
      </c>
      <c r="R196">
        <f>SUM(G$4:G196)</f>
        <v>9</v>
      </c>
      <c r="S196">
        <f>SUM(H$4:H196)</f>
        <v>208</v>
      </c>
      <c r="T196">
        <f>SUM(I$4:I196)</f>
        <v>1373.4</v>
      </c>
      <c r="U196">
        <f>SUM(J$4:J196)</f>
        <v>2</v>
      </c>
      <c r="V196">
        <f>SUM(K$4:K196)</f>
        <v>190</v>
      </c>
      <c r="W196">
        <f>SUM(L$4:L196)</f>
        <v>1889.7</v>
      </c>
      <c r="X196">
        <f>SUM(M$4:M196)</f>
        <v>0</v>
      </c>
      <c r="Y196">
        <f>SUM(N$4:N196)</f>
        <v>686.30000000000007</v>
      </c>
      <c r="Z196">
        <f t="shared" si="18"/>
        <v>11</v>
      </c>
      <c r="AA196">
        <f t="shared" si="18"/>
        <v>7118.4</v>
      </c>
      <c r="AB196">
        <f t="shared" si="18"/>
        <v>190</v>
      </c>
      <c r="AC196">
        <f t="shared" si="18"/>
        <v>0</v>
      </c>
      <c r="AD196">
        <f t="shared" si="18"/>
        <v>1373.4</v>
      </c>
    </row>
    <row r="197" spans="2:30" x14ac:dyDescent="0.25">
      <c r="B197">
        <f t="shared" si="14"/>
        <v>2017</v>
      </c>
      <c r="C197">
        <f t="shared" si="15"/>
        <v>2</v>
      </c>
      <c r="D197">
        <f>SUMIFS(Operable!$M$3:$M$1247,Operable!$E$3:$E$1247,D$3,Operable!$P$3:$P$1247,$C197,Operable!$Q$3:$Q$1247,$B197)</f>
        <v>0</v>
      </c>
      <c r="E197">
        <f>SUMIFS(Operable!$M$3:$M$1247,Operable!$E$3:$E$1247,E$3,Operable!$P$3:$P$1247,$C197,Operable!$Q$3:$Q$1247,$B197)</f>
        <v>0</v>
      </c>
      <c r="F197">
        <f>SUMIFS(Operable!$M$3:$M$1247,Operable!$E$3:$E$1247,F$3,Operable!$P$3:$P$1247,$C197,Operable!$Q$3:$Q$1247,$B197)</f>
        <v>0</v>
      </c>
      <c r="G197">
        <f>SUMIFS(Operable!$M$3:$M$1247,Operable!$E$3:$E$1247,G$3,Operable!$P$3:$P$1247,$C197,Operable!$Q$3:$Q$1247,$B197)</f>
        <v>0</v>
      </c>
      <c r="H197">
        <f>SUMIFS(Operable!$M$3:$M$1247,Operable!$E$3:$E$1247,H$3,Operable!$P$3:$P$1247,$C197,Operable!$Q$3:$Q$1247,$B197)</f>
        <v>0</v>
      </c>
      <c r="I197">
        <f>SUMIFS(Operable!$M$3:$M$1247,Operable!$E$3:$E$1247,I$3,Operable!$P$3:$P$1247,$C197,Operable!$Q$3:$Q$1247,$B197)</f>
        <v>0</v>
      </c>
      <c r="J197">
        <f>SUMIFS(Operable!$M$3:$M$1247,Operable!$E$3:$E$1247,J$3,Operable!$P$3:$P$1247,$C197,Operable!$Q$3:$Q$1247,$B197)</f>
        <v>0</v>
      </c>
      <c r="K197">
        <f>SUMIFS(Operable!$M$3:$M$1247,Operable!$E$3:$E$1247,K$3,Operable!$P$3:$P$1247,$C197,Operable!$Q$3:$Q$1247,$B197)</f>
        <v>0</v>
      </c>
      <c r="L197">
        <f>SUMIFS(Operable!$M$3:$M$1247,Operable!$E$3:$E$1247,L$3,Operable!$P$3:$P$1247,$C197,Operable!$Q$3:$Q$1247,$B197)</f>
        <v>0</v>
      </c>
      <c r="M197">
        <f>SUMIFS(Operable!$M$3:$M$1247,Operable!$E$3:$E$1247,M$3,Operable!$P$3:$P$1247,$C197,Operable!$Q$3:$Q$1247,$B197)</f>
        <v>0</v>
      </c>
      <c r="N197">
        <f>SUMIFS(Operable!$M$3:$M$1247,Operable!$E$3:$E$1247,N$3,Operable!$P$3:$P$1247,$C197,Operable!$Q$3:$Q$1247,$B197)</f>
        <v>0</v>
      </c>
      <c r="O197">
        <f>SUM(D$4:D197)</f>
        <v>4008.5</v>
      </c>
      <c r="P197">
        <f>SUM(E$4:E197)</f>
        <v>0</v>
      </c>
      <c r="Q197">
        <f>SUM(F$4:F197)</f>
        <v>533.9</v>
      </c>
      <c r="R197">
        <f>SUM(G$4:G197)</f>
        <v>9</v>
      </c>
      <c r="S197">
        <f>SUM(H$4:H197)</f>
        <v>208</v>
      </c>
      <c r="T197">
        <f>SUM(I$4:I197)</f>
        <v>1373.4</v>
      </c>
      <c r="U197">
        <f>SUM(J$4:J197)</f>
        <v>2</v>
      </c>
      <c r="V197">
        <f>SUM(K$4:K197)</f>
        <v>190</v>
      </c>
      <c r="W197">
        <f>SUM(L$4:L197)</f>
        <v>1889.7</v>
      </c>
      <c r="X197">
        <f>SUM(M$4:M197)</f>
        <v>0</v>
      </c>
      <c r="Y197">
        <f>SUM(N$4:N197)</f>
        <v>686.30000000000007</v>
      </c>
      <c r="Z197">
        <f t="shared" ref="Z197:AD212" si="19">SUMIFS($O197:$Y197,$O$1:$Y$1,Z$3)</f>
        <v>11</v>
      </c>
      <c r="AA197">
        <f t="shared" si="19"/>
        <v>7118.4</v>
      </c>
      <c r="AB197">
        <f t="shared" si="19"/>
        <v>190</v>
      </c>
      <c r="AC197">
        <f t="shared" si="19"/>
        <v>0</v>
      </c>
      <c r="AD197">
        <f t="shared" si="19"/>
        <v>1373.4</v>
      </c>
    </row>
    <row r="198" spans="2:30" x14ac:dyDescent="0.25">
      <c r="B198">
        <f t="shared" ref="B198:B231" si="20">IF(C198=1,B197+1,B197)</f>
        <v>2017</v>
      </c>
      <c r="C198">
        <f t="shared" si="15"/>
        <v>3</v>
      </c>
      <c r="D198">
        <f>SUMIFS(Operable!$M$3:$M$1247,Operable!$E$3:$E$1247,D$3,Operable!$P$3:$P$1247,$C198,Operable!$Q$3:$Q$1247,$B198)</f>
        <v>0</v>
      </c>
      <c r="E198">
        <f>SUMIFS(Operable!$M$3:$M$1247,Operable!$E$3:$E$1247,E$3,Operable!$P$3:$P$1247,$C198,Operable!$Q$3:$Q$1247,$B198)</f>
        <v>0</v>
      </c>
      <c r="F198">
        <f>SUMIFS(Operable!$M$3:$M$1247,Operable!$E$3:$E$1247,F$3,Operable!$P$3:$P$1247,$C198,Operable!$Q$3:$Q$1247,$B198)</f>
        <v>0</v>
      </c>
      <c r="G198">
        <f>SUMIFS(Operable!$M$3:$M$1247,Operable!$E$3:$E$1247,G$3,Operable!$P$3:$P$1247,$C198,Operable!$Q$3:$Q$1247,$B198)</f>
        <v>0</v>
      </c>
      <c r="H198">
        <f>SUMIFS(Operable!$M$3:$M$1247,Operable!$E$3:$E$1247,H$3,Operable!$P$3:$P$1247,$C198,Operable!$Q$3:$Q$1247,$B198)</f>
        <v>0</v>
      </c>
      <c r="I198">
        <f>SUMIFS(Operable!$M$3:$M$1247,Operable!$E$3:$E$1247,I$3,Operable!$P$3:$P$1247,$C198,Operable!$Q$3:$Q$1247,$B198)</f>
        <v>0</v>
      </c>
      <c r="J198">
        <f>SUMIFS(Operable!$M$3:$M$1247,Operable!$E$3:$E$1247,J$3,Operable!$P$3:$P$1247,$C198,Operable!$Q$3:$Q$1247,$B198)</f>
        <v>0</v>
      </c>
      <c r="K198">
        <f>SUMIFS(Operable!$M$3:$M$1247,Operable!$E$3:$E$1247,K$3,Operable!$P$3:$P$1247,$C198,Operable!$Q$3:$Q$1247,$B198)</f>
        <v>0</v>
      </c>
      <c r="L198">
        <f>SUMIFS(Operable!$M$3:$M$1247,Operable!$E$3:$E$1247,L$3,Operable!$P$3:$P$1247,$C198,Operable!$Q$3:$Q$1247,$B198)</f>
        <v>0</v>
      </c>
      <c r="M198">
        <f>SUMIFS(Operable!$M$3:$M$1247,Operable!$E$3:$E$1247,M$3,Operable!$P$3:$P$1247,$C198,Operable!$Q$3:$Q$1247,$B198)</f>
        <v>0</v>
      </c>
      <c r="N198">
        <f>SUMIFS(Operable!$M$3:$M$1247,Operable!$E$3:$E$1247,N$3,Operable!$P$3:$P$1247,$C198,Operable!$Q$3:$Q$1247,$B198)</f>
        <v>0</v>
      </c>
      <c r="O198">
        <f>SUM(D$4:D198)</f>
        <v>4008.5</v>
      </c>
      <c r="P198">
        <f>SUM(E$4:E198)</f>
        <v>0</v>
      </c>
      <c r="Q198">
        <f>SUM(F$4:F198)</f>
        <v>533.9</v>
      </c>
      <c r="R198">
        <f>SUM(G$4:G198)</f>
        <v>9</v>
      </c>
      <c r="S198">
        <f>SUM(H$4:H198)</f>
        <v>208</v>
      </c>
      <c r="T198">
        <f>SUM(I$4:I198)</f>
        <v>1373.4</v>
      </c>
      <c r="U198">
        <f>SUM(J$4:J198)</f>
        <v>2</v>
      </c>
      <c r="V198">
        <f>SUM(K$4:K198)</f>
        <v>190</v>
      </c>
      <c r="W198">
        <f>SUM(L$4:L198)</f>
        <v>1889.7</v>
      </c>
      <c r="X198">
        <f>SUM(M$4:M198)</f>
        <v>0</v>
      </c>
      <c r="Y198">
        <f>SUM(N$4:N198)</f>
        <v>686.30000000000007</v>
      </c>
      <c r="Z198">
        <f t="shared" si="19"/>
        <v>11</v>
      </c>
      <c r="AA198">
        <f t="shared" si="19"/>
        <v>7118.4</v>
      </c>
      <c r="AB198">
        <f t="shared" si="19"/>
        <v>190</v>
      </c>
      <c r="AC198">
        <f t="shared" si="19"/>
        <v>0</v>
      </c>
      <c r="AD198">
        <f t="shared" si="19"/>
        <v>1373.4</v>
      </c>
    </row>
    <row r="199" spans="2:30" x14ac:dyDescent="0.25">
      <c r="B199">
        <f t="shared" si="20"/>
        <v>2017</v>
      </c>
      <c r="C199">
        <f t="shared" si="15"/>
        <v>4</v>
      </c>
      <c r="D199">
        <f>SUMIFS(Operable!$M$3:$M$1247,Operable!$E$3:$E$1247,D$3,Operable!$P$3:$P$1247,$C199,Operable!$Q$3:$Q$1247,$B199)</f>
        <v>0</v>
      </c>
      <c r="E199">
        <f>SUMIFS(Operable!$M$3:$M$1247,Operable!$E$3:$E$1247,E$3,Operable!$P$3:$P$1247,$C199,Operable!$Q$3:$Q$1247,$B199)</f>
        <v>0</v>
      </c>
      <c r="F199">
        <f>SUMIFS(Operable!$M$3:$M$1247,Operable!$E$3:$E$1247,F$3,Operable!$P$3:$P$1247,$C199,Operable!$Q$3:$Q$1247,$B199)</f>
        <v>0</v>
      </c>
      <c r="G199">
        <f>SUMIFS(Operable!$M$3:$M$1247,Operable!$E$3:$E$1247,G$3,Operable!$P$3:$P$1247,$C199,Operable!$Q$3:$Q$1247,$B199)</f>
        <v>0</v>
      </c>
      <c r="H199">
        <f>SUMIFS(Operable!$M$3:$M$1247,Operable!$E$3:$E$1247,H$3,Operable!$P$3:$P$1247,$C199,Operable!$Q$3:$Q$1247,$B199)</f>
        <v>0</v>
      </c>
      <c r="I199">
        <f>SUMIFS(Operable!$M$3:$M$1247,Operable!$E$3:$E$1247,I$3,Operable!$P$3:$P$1247,$C199,Operable!$Q$3:$Q$1247,$B199)</f>
        <v>0</v>
      </c>
      <c r="J199">
        <f>SUMIFS(Operable!$M$3:$M$1247,Operable!$E$3:$E$1247,J$3,Operable!$P$3:$P$1247,$C199,Operable!$Q$3:$Q$1247,$B199)</f>
        <v>0</v>
      </c>
      <c r="K199">
        <f>SUMIFS(Operable!$M$3:$M$1247,Operable!$E$3:$E$1247,K$3,Operable!$P$3:$P$1247,$C199,Operable!$Q$3:$Q$1247,$B199)</f>
        <v>0</v>
      </c>
      <c r="L199">
        <f>SUMIFS(Operable!$M$3:$M$1247,Operable!$E$3:$E$1247,L$3,Operable!$P$3:$P$1247,$C199,Operable!$Q$3:$Q$1247,$B199)</f>
        <v>0</v>
      </c>
      <c r="M199">
        <f>SUMIFS(Operable!$M$3:$M$1247,Operable!$E$3:$E$1247,M$3,Operable!$P$3:$P$1247,$C199,Operable!$Q$3:$Q$1247,$B199)</f>
        <v>0</v>
      </c>
      <c r="N199">
        <f>SUMIFS(Operable!$M$3:$M$1247,Operable!$E$3:$E$1247,N$3,Operable!$P$3:$P$1247,$C199,Operable!$Q$3:$Q$1247,$B199)</f>
        <v>0</v>
      </c>
      <c r="O199">
        <f>SUM(D$4:D199)</f>
        <v>4008.5</v>
      </c>
      <c r="P199">
        <f>SUM(E$4:E199)</f>
        <v>0</v>
      </c>
      <c r="Q199">
        <f>SUM(F$4:F199)</f>
        <v>533.9</v>
      </c>
      <c r="R199">
        <f>SUM(G$4:G199)</f>
        <v>9</v>
      </c>
      <c r="S199">
        <f>SUM(H$4:H199)</f>
        <v>208</v>
      </c>
      <c r="T199">
        <f>SUM(I$4:I199)</f>
        <v>1373.4</v>
      </c>
      <c r="U199">
        <f>SUM(J$4:J199)</f>
        <v>2</v>
      </c>
      <c r="V199">
        <f>SUM(K$4:K199)</f>
        <v>190</v>
      </c>
      <c r="W199">
        <f>SUM(L$4:L199)</f>
        <v>1889.7</v>
      </c>
      <c r="X199">
        <f>SUM(M$4:M199)</f>
        <v>0</v>
      </c>
      <c r="Y199">
        <f>SUM(N$4:N199)</f>
        <v>686.30000000000007</v>
      </c>
      <c r="Z199">
        <f t="shared" si="19"/>
        <v>11</v>
      </c>
      <c r="AA199">
        <f t="shared" si="19"/>
        <v>7118.4</v>
      </c>
      <c r="AB199">
        <f t="shared" si="19"/>
        <v>190</v>
      </c>
      <c r="AC199">
        <f t="shared" si="19"/>
        <v>0</v>
      </c>
      <c r="AD199">
        <f t="shared" si="19"/>
        <v>1373.4</v>
      </c>
    </row>
    <row r="200" spans="2:30" x14ac:dyDescent="0.25">
      <c r="B200">
        <f t="shared" si="20"/>
        <v>2017</v>
      </c>
      <c r="C200">
        <f t="shared" si="15"/>
        <v>5</v>
      </c>
      <c r="D200">
        <f>SUMIFS(Operable!$M$3:$M$1247,Operable!$E$3:$E$1247,D$3,Operable!$P$3:$P$1247,$C200,Operable!$Q$3:$Q$1247,$B200)</f>
        <v>0</v>
      </c>
      <c r="E200">
        <f>SUMIFS(Operable!$M$3:$M$1247,Operable!$E$3:$E$1247,E$3,Operable!$P$3:$P$1247,$C200,Operable!$Q$3:$Q$1247,$B200)</f>
        <v>0</v>
      </c>
      <c r="F200">
        <f>SUMIFS(Operable!$M$3:$M$1247,Operable!$E$3:$E$1247,F$3,Operable!$P$3:$P$1247,$C200,Operable!$Q$3:$Q$1247,$B200)</f>
        <v>0</v>
      </c>
      <c r="G200">
        <f>SUMIFS(Operable!$M$3:$M$1247,Operable!$E$3:$E$1247,G$3,Operable!$P$3:$P$1247,$C200,Operable!$Q$3:$Q$1247,$B200)</f>
        <v>0</v>
      </c>
      <c r="H200">
        <f>SUMIFS(Operable!$M$3:$M$1247,Operable!$E$3:$E$1247,H$3,Operable!$P$3:$P$1247,$C200,Operable!$Q$3:$Q$1247,$B200)</f>
        <v>0</v>
      </c>
      <c r="I200">
        <f>SUMIFS(Operable!$M$3:$M$1247,Operable!$E$3:$E$1247,I$3,Operable!$P$3:$P$1247,$C200,Operable!$Q$3:$Q$1247,$B200)</f>
        <v>0</v>
      </c>
      <c r="J200">
        <f>SUMIFS(Operable!$M$3:$M$1247,Operable!$E$3:$E$1247,J$3,Operable!$P$3:$P$1247,$C200,Operable!$Q$3:$Q$1247,$B200)</f>
        <v>0</v>
      </c>
      <c r="K200">
        <f>SUMIFS(Operable!$M$3:$M$1247,Operable!$E$3:$E$1247,K$3,Operable!$P$3:$P$1247,$C200,Operable!$Q$3:$Q$1247,$B200)</f>
        <v>0</v>
      </c>
      <c r="L200">
        <f>SUMIFS(Operable!$M$3:$M$1247,Operable!$E$3:$E$1247,L$3,Operable!$P$3:$P$1247,$C200,Operable!$Q$3:$Q$1247,$B200)</f>
        <v>0</v>
      </c>
      <c r="M200">
        <f>SUMIFS(Operable!$M$3:$M$1247,Operable!$E$3:$E$1247,M$3,Operable!$P$3:$P$1247,$C200,Operable!$Q$3:$Q$1247,$B200)</f>
        <v>0</v>
      </c>
      <c r="N200">
        <f>SUMIFS(Operable!$M$3:$M$1247,Operable!$E$3:$E$1247,N$3,Operable!$P$3:$P$1247,$C200,Operable!$Q$3:$Q$1247,$B200)</f>
        <v>0</v>
      </c>
      <c r="O200">
        <f>SUM(D$4:D200)</f>
        <v>4008.5</v>
      </c>
      <c r="P200">
        <f>SUM(E$4:E200)</f>
        <v>0</v>
      </c>
      <c r="Q200">
        <f>SUM(F$4:F200)</f>
        <v>533.9</v>
      </c>
      <c r="R200">
        <f>SUM(G$4:G200)</f>
        <v>9</v>
      </c>
      <c r="S200">
        <f>SUM(H$4:H200)</f>
        <v>208</v>
      </c>
      <c r="T200">
        <f>SUM(I$4:I200)</f>
        <v>1373.4</v>
      </c>
      <c r="U200">
        <f>SUM(J$4:J200)</f>
        <v>2</v>
      </c>
      <c r="V200">
        <f>SUM(K$4:K200)</f>
        <v>190</v>
      </c>
      <c r="W200">
        <f>SUM(L$4:L200)</f>
        <v>1889.7</v>
      </c>
      <c r="X200">
        <f>SUM(M$4:M200)</f>
        <v>0</v>
      </c>
      <c r="Y200">
        <f>SUM(N$4:N200)</f>
        <v>686.30000000000007</v>
      </c>
      <c r="Z200">
        <f t="shared" si="19"/>
        <v>11</v>
      </c>
      <c r="AA200">
        <f t="shared" si="19"/>
        <v>7118.4</v>
      </c>
      <c r="AB200">
        <f t="shared" si="19"/>
        <v>190</v>
      </c>
      <c r="AC200">
        <f t="shared" si="19"/>
        <v>0</v>
      </c>
      <c r="AD200">
        <f t="shared" si="19"/>
        <v>1373.4</v>
      </c>
    </row>
    <row r="201" spans="2:30" x14ac:dyDescent="0.25">
      <c r="B201">
        <f t="shared" si="20"/>
        <v>2017</v>
      </c>
      <c r="C201">
        <f t="shared" si="15"/>
        <v>6</v>
      </c>
      <c r="D201">
        <f>SUMIFS(Operable!$M$3:$M$1247,Operable!$E$3:$E$1247,D$3,Operable!$P$3:$P$1247,$C201,Operable!$Q$3:$Q$1247,$B201)</f>
        <v>0</v>
      </c>
      <c r="E201">
        <f>SUMIFS(Operable!$M$3:$M$1247,Operable!$E$3:$E$1247,E$3,Operable!$P$3:$P$1247,$C201,Operable!$Q$3:$Q$1247,$B201)</f>
        <v>0</v>
      </c>
      <c r="F201">
        <f>SUMIFS(Operable!$M$3:$M$1247,Operable!$E$3:$E$1247,F$3,Operable!$P$3:$P$1247,$C201,Operable!$Q$3:$Q$1247,$B201)</f>
        <v>0</v>
      </c>
      <c r="G201">
        <f>SUMIFS(Operable!$M$3:$M$1247,Operable!$E$3:$E$1247,G$3,Operable!$P$3:$P$1247,$C201,Operable!$Q$3:$Q$1247,$B201)</f>
        <v>0</v>
      </c>
      <c r="H201">
        <f>SUMIFS(Operable!$M$3:$M$1247,Operable!$E$3:$E$1247,H$3,Operable!$P$3:$P$1247,$C201,Operable!$Q$3:$Q$1247,$B201)</f>
        <v>0</v>
      </c>
      <c r="I201">
        <f>SUMIFS(Operable!$M$3:$M$1247,Operable!$E$3:$E$1247,I$3,Operable!$P$3:$P$1247,$C201,Operable!$Q$3:$Q$1247,$B201)</f>
        <v>0</v>
      </c>
      <c r="J201">
        <f>SUMIFS(Operable!$M$3:$M$1247,Operable!$E$3:$E$1247,J$3,Operable!$P$3:$P$1247,$C201,Operable!$Q$3:$Q$1247,$B201)</f>
        <v>0</v>
      </c>
      <c r="K201">
        <f>SUMIFS(Operable!$M$3:$M$1247,Operable!$E$3:$E$1247,K$3,Operable!$P$3:$P$1247,$C201,Operable!$Q$3:$Q$1247,$B201)</f>
        <v>0</v>
      </c>
      <c r="L201">
        <f>SUMIFS(Operable!$M$3:$M$1247,Operable!$E$3:$E$1247,L$3,Operable!$P$3:$P$1247,$C201,Operable!$Q$3:$Q$1247,$B201)</f>
        <v>0</v>
      </c>
      <c r="M201">
        <f>SUMIFS(Operable!$M$3:$M$1247,Operable!$E$3:$E$1247,M$3,Operable!$P$3:$P$1247,$C201,Operable!$Q$3:$Q$1247,$B201)</f>
        <v>0</v>
      </c>
      <c r="N201">
        <f>SUMIFS(Operable!$M$3:$M$1247,Operable!$E$3:$E$1247,N$3,Operable!$P$3:$P$1247,$C201,Operable!$Q$3:$Q$1247,$B201)</f>
        <v>0</v>
      </c>
      <c r="O201">
        <f>SUM(D$4:D201)</f>
        <v>4008.5</v>
      </c>
      <c r="P201">
        <f>SUM(E$4:E201)</f>
        <v>0</v>
      </c>
      <c r="Q201">
        <f>SUM(F$4:F201)</f>
        <v>533.9</v>
      </c>
      <c r="R201">
        <f>SUM(G$4:G201)</f>
        <v>9</v>
      </c>
      <c r="S201">
        <f>SUM(H$4:H201)</f>
        <v>208</v>
      </c>
      <c r="T201">
        <f>SUM(I$4:I201)</f>
        <v>1373.4</v>
      </c>
      <c r="U201">
        <f>SUM(J$4:J201)</f>
        <v>2</v>
      </c>
      <c r="V201">
        <f>SUM(K$4:K201)</f>
        <v>190</v>
      </c>
      <c r="W201">
        <f>SUM(L$4:L201)</f>
        <v>1889.7</v>
      </c>
      <c r="X201">
        <f>SUM(M$4:M201)</f>
        <v>0</v>
      </c>
      <c r="Y201">
        <f>SUM(N$4:N201)</f>
        <v>686.30000000000007</v>
      </c>
      <c r="Z201">
        <f t="shared" si="19"/>
        <v>11</v>
      </c>
      <c r="AA201">
        <f t="shared" si="19"/>
        <v>7118.4</v>
      </c>
      <c r="AB201">
        <f t="shared" si="19"/>
        <v>190</v>
      </c>
      <c r="AC201">
        <f t="shared" si="19"/>
        <v>0</v>
      </c>
      <c r="AD201">
        <f t="shared" si="19"/>
        <v>1373.4</v>
      </c>
    </row>
    <row r="202" spans="2:30" x14ac:dyDescent="0.25">
      <c r="B202">
        <f t="shared" si="20"/>
        <v>2017</v>
      </c>
      <c r="C202">
        <f t="shared" si="15"/>
        <v>7</v>
      </c>
      <c r="D202">
        <f>SUMIFS(Operable!$M$3:$M$1247,Operable!$E$3:$E$1247,D$3,Operable!$P$3:$P$1247,$C202,Operable!$Q$3:$Q$1247,$B202)</f>
        <v>0</v>
      </c>
      <c r="E202">
        <f>SUMIFS(Operable!$M$3:$M$1247,Operable!$E$3:$E$1247,E$3,Operable!$P$3:$P$1247,$C202,Operable!$Q$3:$Q$1247,$B202)</f>
        <v>0</v>
      </c>
      <c r="F202">
        <f>SUMIFS(Operable!$M$3:$M$1247,Operable!$E$3:$E$1247,F$3,Operable!$P$3:$P$1247,$C202,Operable!$Q$3:$Q$1247,$B202)</f>
        <v>0</v>
      </c>
      <c r="G202">
        <f>SUMIFS(Operable!$M$3:$M$1247,Operable!$E$3:$E$1247,G$3,Operable!$P$3:$P$1247,$C202,Operable!$Q$3:$Q$1247,$B202)</f>
        <v>0</v>
      </c>
      <c r="H202">
        <f>SUMIFS(Operable!$M$3:$M$1247,Operable!$E$3:$E$1247,H$3,Operable!$P$3:$P$1247,$C202,Operable!$Q$3:$Q$1247,$B202)</f>
        <v>0</v>
      </c>
      <c r="I202">
        <f>SUMIFS(Operable!$M$3:$M$1247,Operable!$E$3:$E$1247,I$3,Operable!$P$3:$P$1247,$C202,Operable!$Q$3:$Q$1247,$B202)</f>
        <v>0</v>
      </c>
      <c r="J202">
        <f>SUMIFS(Operable!$M$3:$M$1247,Operable!$E$3:$E$1247,J$3,Operable!$P$3:$P$1247,$C202,Operable!$Q$3:$Q$1247,$B202)</f>
        <v>0</v>
      </c>
      <c r="K202">
        <f>SUMIFS(Operable!$M$3:$M$1247,Operable!$E$3:$E$1247,K$3,Operable!$P$3:$P$1247,$C202,Operable!$Q$3:$Q$1247,$B202)</f>
        <v>0</v>
      </c>
      <c r="L202">
        <f>SUMIFS(Operable!$M$3:$M$1247,Operable!$E$3:$E$1247,L$3,Operable!$P$3:$P$1247,$C202,Operable!$Q$3:$Q$1247,$B202)</f>
        <v>100</v>
      </c>
      <c r="M202">
        <f>SUMIFS(Operable!$M$3:$M$1247,Operable!$E$3:$E$1247,M$3,Operable!$P$3:$P$1247,$C202,Operable!$Q$3:$Q$1247,$B202)</f>
        <v>0</v>
      </c>
      <c r="N202">
        <f>SUMIFS(Operable!$M$3:$M$1247,Operable!$E$3:$E$1247,N$3,Operable!$P$3:$P$1247,$C202,Operable!$Q$3:$Q$1247,$B202)</f>
        <v>0</v>
      </c>
      <c r="O202">
        <f>SUM(D$4:D202)</f>
        <v>4008.5</v>
      </c>
      <c r="P202">
        <f>SUM(E$4:E202)</f>
        <v>0</v>
      </c>
      <c r="Q202">
        <f>SUM(F$4:F202)</f>
        <v>533.9</v>
      </c>
      <c r="R202">
        <f>SUM(G$4:G202)</f>
        <v>9</v>
      </c>
      <c r="S202">
        <f>SUM(H$4:H202)</f>
        <v>208</v>
      </c>
      <c r="T202">
        <f>SUM(I$4:I202)</f>
        <v>1373.4</v>
      </c>
      <c r="U202">
        <f>SUM(J$4:J202)</f>
        <v>2</v>
      </c>
      <c r="V202">
        <f>SUM(K$4:K202)</f>
        <v>190</v>
      </c>
      <c r="W202">
        <f>SUM(L$4:L202)</f>
        <v>1989.7</v>
      </c>
      <c r="X202">
        <f>SUM(M$4:M202)</f>
        <v>0</v>
      </c>
      <c r="Y202">
        <f>SUM(N$4:N202)</f>
        <v>686.30000000000007</v>
      </c>
      <c r="Z202">
        <f t="shared" si="19"/>
        <v>11</v>
      </c>
      <c r="AA202">
        <f t="shared" si="19"/>
        <v>7218.4</v>
      </c>
      <c r="AB202">
        <f t="shared" si="19"/>
        <v>190</v>
      </c>
      <c r="AC202">
        <f t="shared" si="19"/>
        <v>0</v>
      </c>
      <c r="AD202">
        <f t="shared" si="19"/>
        <v>1373.4</v>
      </c>
    </row>
    <row r="203" spans="2:30" x14ac:dyDescent="0.25">
      <c r="B203">
        <f t="shared" si="20"/>
        <v>2017</v>
      </c>
      <c r="C203">
        <f t="shared" si="15"/>
        <v>8</v>
      </c>
      <c r="D203">
        <f>SUMIFS(Operable!$M$3:$M$1247,Operable!$E$3:$E$1247,D$3,Operable!$P$3:$P$1247,$C203,Operable!$Q$3:$Q$1247,$B203)</f>
        <v>0</v>
      </c>
      <c r="E203">
        <f>SUMIFS(Operable!$M$3:$M$1247,Operable!$E$3:$E$1247,E$3,Operable!$P$3:$P$1247,$C203,Operable!$Q$3:$Q$1247,$B203)</f>
        <v>0</v>
      </c>
      <c r="F203">
        <f>SUMIFS(Operable!$M$3:$M$1247,Operable!$E$3:$E$1247,F$3,Operable!$P$3:$P$1247,$C203,Operable!$Q$3:$Q$1247,$B203)</f>
        <v>0</v>
      </c>
      <c r="G203">
        <f>SUMIFS(Operable!$M$3:$M$1247,Operable!$E$3:$E$1247,G$3,Operable!$P$3:$P$1247,$C203,Operable!$Q$3:$Q$1247,$B203)</f>
        <v>0</v>
      </c>
      <c r="H203">
        <f>SUMIFS(Operable!$M$3:$M$1247,Operable!$E$3:$E$1247,H$3,Operable!$P$3:$P$1247,$C203,Operable!$Q$3:$Q$1247,$B203)</f>
        <v>0</v>
      </c>
      <c r="I203">
        <f>SUMIFS(Operable!$M$3:$M$1247,Operable!$E$3:$E$1247,I$3,Operable!$P$3:$P$1247,$C203,Operable!$Q$3:$Q$1247,$B203)</f>
        <v>0</v>
      </c>
      <c r="J203">
        <f>SUMIFS(Operable!$M$3:$M$1247,Operable!$E$3:$E$1247,J$3,Operable!$P$3:$P$1247,$C203,Operable!$Q$3:$Q$1247,$B203)</f>
        <v>0</v>
      </c>
      <c r="K203">
        <f>SUMIFS(Operable!$M$3:$M$1247,Operable!$E$3:$E$1247,K$3,Operable!$P$3:$P$1247,$C203,Operable!$Q$3:$Q$1247,$B203)</f>
        <v>0</v>
      </c>
      <c r="L203">
        <f>SUMIFS(Operable!$M$3:$M$1247,Operable!$E$3:$E$1247,L$3,Operable!$P$3:$P$1247,$C203,Operable!$Q$3:$Q$1247,$B203)</f>
        <v>0</v>
      </c>
      <c r="M203">
        <f>SUMIFS(Operable!$M$3:$M$1247,Operable!$E$3:$E$1247,M$3,Operable!$P$3:$P$1247,$C203,Operable!$Q$3:$Q$1247,$B203)</f>
        <v>0</v>
      </c>
      <c r="N203">
        <f>SUMIFS(Operable!$M$3:$M$1247,Operable!$E$3:$E$1247,N$3,Operable!$P$3:$P$1247,$C203,Operable!$Q$3:$Q$1247,$B203)</f>
        <v>0</v>
      </c>
      <c r="O203">
        <f>SUM(D$4:D203)</f>
        <v>4008.5</v>
      </c>
      <c r="P203">
        <f>SUM(E$4:E203)</f>
        <v>0</v>
      </c>
      <c r="Q203">
        <f>SUM(F$4:F203)</f>
        <v>533.9</v>
      </c>
      <c r="R203">
        <f>SUM(G$4:G203)</f>
        <v>9</v>
      </c>
      <c r="S203">
        <f>SUM(H$4:H203)</f>
        <v>208</v>
      </c>
      <c r="T203">
        <f>SUM(I$4:I203)</f>
        <v>1373.4</v>
      </c>
      <c r="U203">
        <f>SUM(J$4:J203)</f>
        <v>2</v>
      </c>
      <c r="V203">
        <f>SUM(K$4:K203)</f>
        <v>190</v>
      </c>
      <c r="W203">
        <f>SUM(L$4:L203)</f>
        <v>1989.7</v>
      </c>
      <c r="X203">
        <f>SUM(M$4:M203)</f>
        <v>0</v>
      </c>
      <c r="Y203">
        <f>SUM(N$4:N203)</f>
        <v>686.30000000000007</v>
      </c>
      <c r="Z203">
        <f t="shared" si="19"/>
        <v>11</v>
      </c>
      <c r="AA203">
        <f t="shared" si="19"/>
        <v>7218.4</v>
      </c>
      <c r="AB203">
        <f t="shared" si="19"/>
        <v>190</v>
      </c>
      <c r="AC203">
        <f t="shared" si="19"/>
        <v>0</v>
      </c>
      <c r="AD203">
        <f t="shared" si="19"/>
        <v>1373.4</v>
      </c>
    </row>
    <row r="204" spans="2:30" x14ac:dyDescent="0.25">
      <c r="B204">
        <f t="shared" si="20"/>
        <v>2017</v>
      </c>
      <c r="C204">
        <f t="shared" si="15"/>
        <v>9</v>
      </c>
      <c r="D204">
        <f>SUMIFS(Operable!$M$3:$M$1247,Operable!$E$3:$E$1247,D$3,Operable!$P$3:$P$1247,$C204,Operable!$Q$3:$Q$1247,$B204)</f>
        <v>0</v>
      </c>
      <c r="E204">
        <f>SUMIFS(Operable!$M$3:$M$1247,Operable!$E$3:$E$1247,E$3,Operable!$P$3:$P$1247,$C204,Operable!$Q$3:$Q$1247,$B204)</f>
        <v>0</v>
      </c>
      <c r="F204">
        <f>SUMIFS(Operable!$M$3:$M$1247,Operable!$E$3:$E$1247,F$3,Operable!$P$3:$P$1247,$C204,Operable!$Q$3:$Q$1247,$B204)</f>
        <v>0</v>
      </c>
      <c r="G204">
        <f>SUMIFS(Operable!$M$3:$M$1247,Operable!$E$3:$E$1247,G$3,Operable!$P$3:$P$1247,$C204,Operable!$Q$3:$Q$1247,$B204)</f>
        <v>0</v>
      </c>
      <c r="H204">
        <f>SUMIFS(Operable!$M$3:$M$1247,Operable!$E$3:$E$1247,H$3,Operable!$P$3:$P$1247,$C204,Operable!$Q$3:$Q$1247,$B204)</f>
        <v>0</v>
      </c>
      <c r="I204">
        <f>SUMIFS(Operable!$M$3:$M$1247,Operable!$E$3:$E$1247,I$3,Operable!$P$3:$P$1247,$C204,Operable!$Q$3:$Q$1247,$B204)</f>
        <v>0</v>
      </c>
      <c r="J204">
        <f>SUMIFS(Operable!$M$3:$M$1247,Operable!$E$3:$E$1247,J$3,Operable!$P$3:$P$1247,$C204,Operable!$Q$3:$Q$1247,$B204)</f>
        <v>0</v>
      </c>
      <c r="K204">
        <f>SUMIFS(Operable!$M$3:$M$1247,Operable!$E$3:$E$1247,K$3,Operable!$P$3:$P$1247,$C204,Operable!$Q$3:$Q$1247,$B204)</f>
        <v>0</v>
      </c>
      <c r="L204">
        <f>SUMIFS(Operable!$M$3:$M$1247,Operable!$E$3:$E$1247,L$3,Operable!$P$3:$P$1247,$C204,Operable!$Q$3:$Q$1247,$B204)</f>
        <v>0</v>
      </c>
      <c r="M204">
        <f>SUMIFS(Operable!$M$3:$M$1247,Operable!$E$3:$E$1247,M$3,Operable!$P$3:$P$1247,$C204,Operable!$Q$3:$Q$1247,$B204)</f>
        <v>0</v>
      </c>
      <c r="N204">
        <f>SUMIFS(Operable!$M$3:$M$1247,Operable!$E$3:$E$1247,N$3,Operable!$P$3:$P$1247,$C204,Operable!$Q$3:$Q$1247,$B204)</f>
        <v>0</v>
      </c>
      <c r="O204">
        <f>SUM(D$4:D204)</f>
        <v>4008.5</v>
      </c>
      <c r="P204">
        <f>SUM(E$4:E204)</f>
        <v>0</v>
      </c>
      <c r="Q204">
        <f>SUM(F$4:F204)</f>
        <v>533.9</v>
      </c>
      <c r="R204">
        <f>SUM(G$4:G204)</f>
        <v>9</v>
      </c>
      <c r="S204">
        <f>SUM(H$4:H204)</f>
        <v>208</v>
      </c>
      <c r="T204">
        <f>SUM(I$4:I204)</f>
        <v>1373.4</v>
      </c>
      <c r="U204">
        <f>SUM(J$4:J204)</f>
        <v>2</v>
      </c>
      <c r="V204">
        <f>SUM(K$4:K204)</f>
        <v>190</v>
      </c>
      <c r="W204">
        <f>SUM(L$4:L204)</f>
        <v>1989.7</v>
      </c>
      <c r="X204">
        <f>SUM(M$4:M204)</f>
        <v>0</v>
      </c>
      <c r="Y204">
        <f>SUM(N$4:N204)</f>
        <v>686.30000000000007</v>
      </c>
      <c r="Z204">
        <f t="shared" si="19"/>
        <v>11</v>
      </c>
      <c r="AA204">
        <f t="shared" si="19"/>
        <v>7218.4</v>
      </c>
      <c r="AB204">
        <f t="shared" si="19"/>
        <v>190</v>
      </c>
      <c r="AC204">
        <f t="shared" si="19"/>
        <v>0</v>
      </c>
      <c r="AD204">
        <f t="shared" si="19"/>
        <v>1373.4</v>
      </c>
    </row>
    <row r="205" spans="2:30" x14ac:dyDescent="0.25">
      <c r="B205">
        <f t="shared" si="20"/>
        <v>2017</v>
      </c>
      <c r="C205">
        <f t="shared" si="15"/>
        <v>10</v>
      </c>
      <c r="D205">
        <f>SUMIFS(Operable!$M$3:$M$1247,Operable!$E$3:$E$1247,D$3,Operable!$P$3:$P$1247,$C205,Operable!$Q$3:$Q$1247,$B205)</f>
        <v>0</v>
      </c>
      <c r="E205">
        <f>SUMIFS(Operable!$M$3:$M$1247,Operable!$E$3:$E$1247,E$3,Operable!$P$3:$P$1247,$C205,Operable!$Q$3:$Q$1247,$B205)</f>
        <v>0</v>
      </c>
      <c r="F205">
        <f>SUMIFS(Operable!$M$3:$M$1247,Operable!$E$3:$E$1247,F$3,Operable!$P$3:$P$1247,$C205,Operable!$Q$3:$Q$1247,$B205)</f>
        <v>4.5</v>
      </c>
      <c r="G205">
        <f>SUMIFS(Operable!$M$3:$M$1247,Operable!$E$3:$E$1247,G$3,Operable!$P$3:$P$1247,$C205,Operable!$Q$3:$Q$1247,$B205)</f>
        <v>0</v>
      </c>
      <c r="H205">
        <f>SUMIFS(Operable!$M$3:$M$1247,Operable!$E$3:$E$1247,H$3,Operable!$P$3:$P$1247,$C205,Operable!$Q$3:$Q$1247,$B205)</f>
        <v>0</v>
      </c>
      <c r="I205">
        <f>SUMIFS(Operable!$M$3:$M$1247,Operable!$E$3:$E$1247,I$3,Operable!$P$3:$P$1247,$C205,Operable!$Q$3:$Q$1247,$B205)</f>
        <v>0</v>
      </c>
      <c r="J205">
        <f>SUMIFS(Operable!$M$3:$M$1247,Operable!$E$3:$E$1247,J$3,Operable!$P$3:$P$1247,$C205,Operable!$Q$3:$Q$1247,$B205)</f>
        <v>0</v>
      </c>
      <c r="K205">
        <f>SUMIFS(Operable!$M$3:$M$1247,Operable!$E$3:$E$1247,K$3,Operable!$P$3:$P$1247,$C205,Operable!$Q$3:$Q$1247,$B205)</f>
        <v>0</v>
      </c>
      <c r="L205">
        <f>SUMIFS(Operable!$M$3:$M$1247,Operable!$E$3:$E$1247,L$3,Operable!$P$3:$P$1247,$C205,Operable!$Q$3:$Q$1247,$B205)</f>
        <v>0</v>
      </c>
      <c r="M205">
        <f>SUMIFS(Operable!$M$3:$M$1247,Operable!$E$3:$E$1247,M$3,Operable!$P$3:$P$1247,$C205,Operable!$Q$3:$Q$1247,$B205)</f>
        <v>0</v>
      </c>
      <c r="N205">
        <f>SUMIFS(Operable!$M$3:$M$1247,Operable!$E$3:$E$1247,N$3,Operable!$P$3:$P$1247,$C205,Operable!$Q$3:$Q$1247,$B205)</f>
        <v>0</v>
      </c>
      <c r="O205">
        <f>SUM(D$4:D205)</f>
        <v>4008.5</v>
      </c>
      <c r="P205">
        <f>SUM(E$4:E205)</f>
        <v>0</v>
      </c>
      <c r="Q205">
        <f>SUM(F$4:F205)</f>
        <v>538.4</v>
      </c>
      <c r="R205">
        <f>SUM(G$4:G205)</f>
        <v>9</v>
      </c>
      <c r="S205">
        <f>SUM(H$4:H205)</f>
        <v>208</v>
      </c>
      <c r="T205">
        <f>SUM(I$4:I205)</f>
        <v>1373.4</v>
      </c>
      <c r="U205">
        <f>SUM(J$4:J205)</f>
        <v>2</v>
      </c>
      <c r="V205">
        <f>SUM(K$4:K205)</f>
        <v>190</v>
      </c>
      <c r="W205">
        <f>SUM(L$4:L205)</f>
        <v>1989.7</v>
      </c>
      <c r="X205">
        <f>SUM(M$4:M205)</f>
        <v>0</v>
      </c>
      <c r="Y205">
        <f>SUM(N$4:N205)</f>
        <v>686.30000000000007</v>
      </c>
      <c r="Z205">
        <f t="shared" si="19"/>
        <v>11</v>
      </c>
      <c r="AA205">
        <f t="shared" si="19"/>
        <v>7222.9</v>
      </c>
      <c r="AB205">
        <f t="shared" si="19"/>
        <v>190</v>
      </c>
      <c r="AC205">
        <f t="shared" si="19"/>
        <v>0</v>
      </c>
      <c r="AD205">
        <f t="shared" si="19"/>
        <v>1373.4</v>
      </c>
    </row>
    <row r="206" spans="2:30" x14ac:dyDescent="0.25">
      <c r="B206">
        <f t="shared" si="20"/>
        <v>2017</v>
      </c>
      <c r="C206">
        <f t="shared" si="15"/>
        <v>11</v>
      </c>
      <c r="D206">
        <f>SUMIFS(Operable!$M$3:$M$1247,Operable!$E$3:$E$1247,D$3,Operable!$P$3:$P$1247,$C206,Operable!$Q$3:$Q$1247,$B206)</f>
        <v>0</v>
      </c>
      <c r="E206">
        <f>SUMIFS(Operable!$M$3:$M$1247,Operable!$E$3:$E$1247,E$3,Operable!$P$3:$P$1247,$C206,Operable!$Q$3:$Q$1247,$B206)</f>
        <v>0</v>
      </c>
      <c r="F206">
        <f>SUMIFS(Operable!$M$3:$M$1247,Operable!$E$3:$E$1247,F$3,Operable!$P$3:$P$1247,$C206,Operable!$Q$3:$Q$1247,$B206)</f>
        <v>0</v>
      </c>
      <c r="G206">
        <f>SUMIFS(Operable!$M$3:$M$1247,Operable!$E$3:$E$1247,G$3,Operable!$P$3:$P$1247,$C206,Operable!$Q$3:$Q$1247,$B206)</f>
        <v>0</v>
      </c>
      <c r="H206">
        <f>SUMIFS(Operable!$M$3:$M$1247,Operable!$E$3:$E$1247,H$3,Operable!$P$3:$P$1247,$C206,Operable!$Q$3:$Q$1247,$B206)</f>
        <v>0</v>
      </c>
      <c r="I206">
        <f>SUMIFS(Operable!$M$3:$M$1247,Operable!$E$3:$E$1247,I$3,Operable!$P$3:$P$1247,$C206,Operable!$Q$3:$Q$1247,$B206)</f>
        <v>0</v>
      </c>
      <c r="J206">
        <f>SUMIFS(Operable!$M$3:$M$1247,Operable!$E$3:$E$1247,J$3,Operable!$P$3:$P$1247,$C206,Operable!$Q$3:$Q$1247,$B206)</f>
        <v>0</v>
      </c>
      <c r="K206">
        <f>SUMIFS(Operable!$M$3:$M$1247,Operable!$E$3:$E$1247,K$3,Operable!$P$3:$P$1247,$C206,Operable!$Q$3:$Q$1247,$B206)</f>
        <v>0</v>
      </c>
      <c r="L206">
        <f>SUMIFS(Operable!$M$3:$M$1247,Operable!$E$3:$E$1247,L$3,Operable!$P$3:$P$1247,$C206,Operable!$Q$3:$Q$1247,$B206)</f>
        <v>0</v>
      </c>
      <c r="M206">
        <f>SUMIFS(Operable!$M$3:$M$1247,Operable!$E$3:$E$1247,M$3,Operable!$P$3:$P$1247,$C206,Operable!$Q$3:$Q$1247,$B206)</f>
        <v>0</v>
      </c>
      <c r="N206">
        <f>SUMIFS(Operable!$M$3:$M$1247,Operable!$E$3:$E$1247,N$3,Operable!$P$3:$P$1247,$C206,Operable!$Q$3:$Q$1247,$B206)</f>
        <v>0</v>
      </c>
      <c r="O206">
        <f>SUM(D$4:D206)</f>
        <v>4008.5</v>
      </c>
      <c r="P206">
        <f>SUM(E$4:E206)</f>
        <v>0</v>
      </c>
      <c r="Q206">
        <f>SUM(F$4:F206)</f>
        <v>538.4</v>
      </c>
      <c r="R206">
        <f>SUM(G$4:G206)</f>
        <v>9</v>
      </c>
      <c r="S206">
        <f>SUM(H$4:H206)</f>
        <v>208</v>
      </c>
      <c r="T206">
        <f>SUM(I$4:I206)</f>
        <v>1373.4</v>
      </c>
      <c r="U206">
        <f>SUM(J$4:J206)</f>
        <v>2</v>
      </c>
      <c r="V206">
        <f>SUM(K$4:K206)</f>
        <v>190</v>
      </c>
      <c r="W206">
        <f>SUM(L$4:L206)</f>
        <v>1989.7</v>
      </c>
      <c r="X206">
        <f>SUM(M$4:M206)</f>
        <v>0</v>
      </c>
      <c r="Y206">
        <f>SUM(N$4:N206)</f>
        <v>686.30000000000007</v>
      </c>
      <c r="Z206">
        <f t="shared" si="19"/>
        <v>11</v>
      </c>
      <c r="AA206">
        <f t="shared" si="19"/>
        <v>7222.9</v>
      </c>
      <c r="AB206">
        <f t="shared" si="19"/>
        <v>190</v>
      </c>
      <c r="AC206">
        <f t="shared" si="19"/>
        <v>0</v>
      </c>
      <c r="AD206">
        <f t="shared" si="19"/>
        <v>1373.4</v>
      </c>
    </row>
    <row r="207" spans="2:30" x14ac:dyDescent="0.25">
      <c r="B207">
        <f t="shared" si="20"/>
        <v>2017</v>
      </c>
      <c r="C207">
        <f t="shared" si="15"/>
        <v>12</v>
      </c>
      <c r="D207">
        <f>SUMIFS(Operable!$M$3:$M$1247,Operable!$E$3:$E$1247,D$3,Operable!$P$3:$P$1247,$C207,Operable!$Q$3:$Q$1247,$B207)</f>
        <v>278</v>
      </c>
      <c r="E207">
        <f>SUMIFS(Operable!$M$3:$M$1247,Operable!$E$3:$E$1247,E$3,Operable!$P$3:$P$1247,$C207,Operable!$Q$3:$Q$1247,$B207)</f>
        <v>0</v>
      </c>
      <c r="F207">
        <f>SUMIFS(Operable!$M$3:$M$1247,Operable!$E$3:$E$1247,F$3,Operable!$P$3:$P$1247,$C207,Operable!$Q$3:$Q$1247,$B207)</f>
        <v>66</v>
      </c>
      <c r="G207">
        <f>SUMIFS(Operable!$M$3:$M$1247,Operable!$E$3:$E$1247,G$3,Operable!$P$3:$P$1247,$C207,Operable!$Q$3:$Q$1247,$B207)</f>
        <v>0</v>
      </c>
      <c r="H207">
        <f>SUMIFS(Operable!$M$3:$M$1247,Operable!$E$3:$E$1247,H$3,Operable!$P$3:$P$1247,$C207,Operable!$Q$3:$Q$1247,$B207)</f>
        <v>0</v>
      </c>
      <c r="I207">
        <f>SUMIFS(Operable!$M$3:$M$1247,Operable!$E$3:$E$1247,I$3,Operable!$P$3:$P$1247,$C207,Operable!$Q$3:$Q$1247,$B207)</f>
        <v>0</v>
      </c>
      <c r="J207">
        <f>SUMIFS(Operable!$M$3:$M$1247,Operable!$E$3:$E$1247,J$3,Operable!$P$3:$P$1247,$C207,Operable!$Q$3:$Q$1247,$B207)</f>
        <v>0</v>
      </c>
      <c r="K207">
        <f>SUMIFS(Operable!$M$3:$M$1247,Operable!$E$3:$E$1247,K$3,Operable!$P$3:$P$1247,$C207,Operable!$Q$3:$Q$1247,$B207)</f>
        <v>0</v>
      </c>
      <c r="L207">
        <f>SUMIFS(Operable!$M$3:$M$1247,Operable!$E$3:$E$1247,L$3,Operable!$P$3:$P$1247,$C207,Operable!$Q$3:$Q$1247,$B207)</f>
        <v>119.7</v>
      </c>
      <c r="M207">
        <f>SUMIFS(Operable!$M$3:$M$1247,Operable!$E$3:$E$1247,M$3,Operable!$P$3:$P$1247,$C207,Operable!$Q$3:$Q$1247,$B207)</f>
        <v>0</v>
      </c>
      <c r="N207">
        <f>SUMIFS(Operable!$M$3:$M$1247,Operable!$E$3:$E$1247,N$3,Operable!$P$3:$P$1247,$C207,Operable!$Q$3:$Q$1247,$B207)</f>
        <v>0</v>
      </c>
      <c r="O207">
        <f>SUM(D$4:D207)</f>
        <v>4286.5</v>
      </c>
      <c r="P207">
        <f>SUM(E$4:E207)</f>
        <v>0</v>
      </c>
      <c r="Q207">
        <f>SUM(F$4:F207)</f>
        <v>604.4</v>
      </c>
      <c r="R207">
        <f>SUM(G$4:G207)</f>
        <v>9</v>
      </c>
      <c r="S207">
        <f>SUM(H$4:H207)</f>
        <v>208</v>
      </c>
      <c r="T207">
        <f>SUM(I$4:I207)</f>
        <v>1373.4</v>
      </c>
      <c r="U207">
        <f>SUM(J$4:J207)</f>
        <v>2</v>
      </c>
      <c r="V207">
        <f>SUM(K$4:K207)</f>
        <v>190</v>
      </c>
      <c r="W207">
        <f>SUM(L$4:L207)</f>
        <v>2109.4</v>
      </c>
      <c r="X207">
        <f>SUM(M$4:M207)</f>
        <v>0</v>
      </c>
      <c r="Y207">
        <f>SUM(N$4:N207)</f>
        <v>686.30000000000007</v>
      </c>
      <c r="Z207">
        <f t="shared" si="19"/>
        <v>11</v>
      </c>
      <c r="AA207">
        <f t="shared" si="19"/>
        <v>7686.5999999999995</v>
      </c>
      <c r="AB207">
        <f t="shared" si="19"/>
        <v>190</v>
      </c>
      <c r="AC207">
        <f t="shared" si="19"/>
        <v>0</v>
      </c>
      <c r="AD207">
        <f t="shared" si="19"/>
        <v>1373.4</v>
      </c>
    </row>
    <row r="208" spans="2:30" x14ac:dyDescent="0.25">
      <c r="B208">
        <f t="shared" si="20"/>
        <v>2018</v>
      </c>
      <c r="C208">
        <f t="shared" si="15"/>
        <v>1</v>
      </c>
      <c r="D208">
        <f>SUMIFS(Operable!$M$3:$M$1247,Operable!$E$3:$E$1247,D$3,Operable!$P$3:$P$1247,$C208,Operable!$Q$3:$Q$1247,$B208)</f>
        <v>0</v>
      </c>
      <c r="E208">
        <f>SUMIFS(Operable!$M$3:$M$1247,Operable!$E$3:$E$1247,E$3,Operable!$P$3:$P$1247,$C208,Operable!$Q$3:$Q$1247,$B208)</f>
        <v>0</v>
      </c>
      <c r="F208">
        <f>SUMIFS(Operable!$M$3:$M$1247,Operable!$E$3:$E$1247,F$3,Operable!$P$3:$P$1247,$C208,Operable!$Q$3:$Q$1247,$B208)</f>
        <v>0</v>
      </c>
      <c r="G208">
        <f>SUMIFS(Operable!$M$3:$M$1247,Operable!$E$3:$E$1247,G$3,Operable!$P$3:$P$1247,$C208,Operable!$Q$3:$Q$1247,$B208)</f>
        <v>0</v>
      </c>
      <c r="H208">
        <f>SUMIFS(Operable!$M$3:$M$1247,Operable!$E$3:$E$1247,H$3,Operable!$P$3:$P$1247,$C208,Operable!$Q$3:$Q$1247,$B208)</f>
        <v>0</v>
      </c>
      <c r="I208">
        <f>SUMIFS(Operable!$M$3:$M$1247,Operable!$E$3:$E$1247,I$3,Operable!$P$3:$P$1247,$C208,Operable!$Q$3:$Q$1247,$B208)</f>
        <v>0</v>
      </c>
      <c r="J208">
        <f>SUMIFS(Operable!$M$3:$M$1247,Operable!$E$3:$E$1247,J$3,Operable!$P$3:$P$1247,$C208,Operable!$Q$3:$Q$1247,$B208)</f>
        <v>0</v>
      </c>
      <c r="K208">
        <f>SUMIFS(Operable!$M$3:$M$1247,Operable!$E$3:$E$1247,K$3,Operable!$P$3:$P$1247,$C208,Operable!$Q$3:$Q$1247,$B208)</f>
        <v>0</v>
      </c>
      <c r="L208">
        <f>SUMIFS(Operable!$M$3:$M$1247,Operable!$E$3:$E$1247,L$3,Operable!$P$3:$P$1247,$C208,Operable!$Q$3:$Q$1247,$B208)</f>
        <v>0</v>
      </c>
      <c r="M208">
        <f>SUMIFS(Operable!$M$3:$M$1247,Operable!$E$3:$E$1247,M$3,Operable!$P$3:$P$1247,$C208,Operable!$Q$3:$Q$1247,$B208)</f>
        <v>0</v>
      </c>
      <c r="N208">
        <f>SUMIFS(Operable!$M$3:$M$1247,Operable!$E$3:$E$1247,N$3,Operable!$P$3:$P$1247,$C208,Operable!$Q$3:$Q$1247,$B208)</f>
        <v>0</v>
      </c>
      <c r="O208">
        <f>SUM(D$4:D208)</f>
        <v>4286.5</v>
      </c>
      <c r="P208">
        <f>SUM(E$4:E208)</f>
        <v>0</v>
      </c>
      <c r="Q208">
        <f>SUM(F$4:F208)</f>
        <v>604.4</v>
      </c>
      <c r="R208">
        <f>SUM(G$4:G208)</f>
        <v>9</v>
      </c>
      <c r="S208">
        <f>SUM(H$4:H208)</f>
        <v>208</v>
      </c>
      <c r="T208">
        <f>SUM(I$4:I208)</f>
        <v>1373.4</v>
      </c>
      <c r="U208">
        <f>SUM(J$4:J208)</f>
        <v>2</v>
      </c>
      <c r="V208">
        <f>SUM(K$4:K208)</f>
        <v>190</v>
      </c>
      <c r="W208">
        <f>SUM(L$4:L208)</f>
        <v>2109.4</v>
      </c>
      <c r="X208">
        <f>SUM(M$4:M208)</f>
        <v>0</v>
      </c>
      <c r="Y208">
        <f>SUM(N$4:N208)</f>
        <v>686.30000000000007</v>
      </c>
      <c r="Z208">
        <f t="shared" si="19"/>
        <v>11</v>
      </c>
      <c r="AA208">
        <f t="shared" si="19"/>
        <v>7686.5999999999995</v>
      </c>
      <c r="AB208">
        <f t="shared" si="19"/>
        <v>190</v>
      </c>
      <c r="AC208">
        <f t="shared" si="19"/>
        <v>0</v>
      </c>
      <c r="AD208">
        <f t="shared" si="19"/>
        <v>1373.4</v>
      </c>
    </row>
    <row r="209" spans="2:30" x14ac:dyDescent="0.25">
      <c r="B209">
        <f t="shared" si="20"/>
        <v>2018</v>
      </c>
      <c r="C209">
        <f t="shared" ref="C209:C231" si="21">C197</f>
        <v>2</v>
      </c>
      <c r="D209">
        <f>SUMIFS(Operable!$M$3:$M$1247,Operable!$E$3:$E$1247,D$3,Operable!$P$3:$P$1247,$C209,Operable!$Q$3:$Q$1247,$B209)</f>
        <v>0</v>
      </c>
      <c r="E209">
        <f>SUMIFS(Operable!$M$3:$M$1247,Operable!$E$3:$E$1247,E$3,Operable!$P$3:$P$1247,$C209,Operable!$Q$3:$Q$1247,$B209)</f>
        <v>0</v>
      </c>
      <c r="F209">
        <f>SUMIFS(Operable!$M$3:$M$1247,Operable!$E$3:$E$1247,F$3,Operable!$P$3:$P$1247,$C209,Operable!$Q$3:$Q$1247,$B209)</f>
        <v>0</v>
      </c>
      <c r="G209">
        <f>SUMIFS(Operable!$M$3:$M$1247,Operable!$E$3:$E$1247,G$3,Operable!$P$3:$P$1247,$C209,Operable!$Q$3:$Q$1247,$B209)</f>
        <v>0</v>
      </c>
      <c r="H209">
        <f>SUMIFS(Operable!$M$3:$M$1247,Operable!$E$3:$E$1247,H$3,Operable!$P$3:$P$1247,$C209,Operable!$Q$3:$Q$1247,$B209)</f>
        <v>0</v>
      </c>
      <c r="I209">
        <f>SUMIFS(Operable!$M$3:$M$1247,Operable!$E$3:$E$1247,I$3,Operable!$P$3:$P$1247,$C209,Operable!$Q$3:$Q$1247,$B209)</f>
        <v>0</v>
      </c>
      <c r="J209">
        <f>SUMIFS(Operable!$M$3:$M$1247,Operable!$E$3:$E$1247,J$3,Operable!$P$3:$P$1247,$C209,Operable!$Q$3:$Q$1247,$B209)</f>
        <v>0</v>
      </c>
      <c r="K209">
        <f>SUMIFS(Operable!$M$3:$M$1247,Operable!$E$3:$E$1247,K$3,Operable!$P$3:$P$1247,$C209,Operable!$Q$3:$Q$1247,$B209)</f>
        <v>0</v>
      </c>
      <c r="L209">
        <f>SUMIFS(Operable!$M$3:$M$1247,Operable!$E$3:$E$1247,L$3,Operable!$P$3:$P$1247,$C209,Operable!$Q$3:$Q$1247,$B209)</f>
        <v>0</v>
      </c>
      <c r="M209">
        <f>SUMIFS(Operable!$M$3:$M$1247,Operable!$E$3:$E$1247,M$3,Operable!$P$3:$P$1247,$C209,Operable!$Q$3:$Q$1247,$B209)</f>
        <v>0</v>
      </c>
      <c r="N209">
        <f>SUMIFS(Operable!$M$3:$M$1247,Operable!$E$3:$E$1247,N$3,Operable!$P$3:$P$1247,$C209,Operable!$Q$3:$Q$1247,$B209)</f>
        <v>0</v>
      </c>
      <c r="O209">
        <f>SUM(D$4:D209)</f>
        <v>4286.5</v>
      </c>
      <c r="P209">
        <f>SUM(E$4:E209)</f>
        <v>0</v>
      </c>
      <c r="Q209">
        <f>SUM(F$4:F209)</f>
        <v>604.4</v>
      </c>
      <c r="R209">
        <f>SUM(G$4:G209)</f>
        <v>9</v>
      </c>
      <c r="S209">
        <f>SUM(H$4:H209)</f>
        <v>208</v>
      </c>
      <c r="T209">
        <f>SUM(I$4:I209)</f>
        <v>1373.4</v>
      </c>
      <c r="U209">
        <f>SUM(J$4:J209)</f>
        <v>2</v>
      </c>
      <c r="V209">
        <f>SUM(K$4:K209)</f>
        <v>190</v>
      </c>
      <c r="W209">
        <f>SUM(L$4:L209)</f>
        <v>2109.4</v>
      </c>
      <c r="X209">
        <f>SUM(M$4:M209)</f>
        <v>0</v>
      </c>
      <c r="Y209">
        <f>SUM(N$4:N209)</f>
        <v>686.30000000000007</v>
      </c>
      <c r="Z209">
        <f t="shared" si="19"/>
        <v>11</v>
      </c>
      <c r="AA209">
        <f t="shared" si="19"/>
        <v>7686.5999999999995</v>
      </c>
      <c r="AB209">
        <f t="shared" si="19"/>
        <v>190</v>
      </c>
      <c r="AC209">
        <f t="shared" si="19"/>
        <v>0</v>
      </c>
      <c r="AD209">
        <f t="shared" si="19"/>
        <v>1373.4</v>
      </c>
    </row>
    <row r="210" spans="2:30" x14ac:dyDescent="0.25">
      <c r="B210">
        <f t="shared" si="20"/>
        <v>2018</v>
      </c>
      <c r="C210">
        <f t="shared" si="21"/>
        <v>3</v>
      </c>
      <c r="D210">
        <f>SUMIFS(Operable!$M$3:$M$1247,Operable!$E$3:$E$1247,D$3,Operable!$P$3:$P$1247,$C210,Operable!$Q$3:$Q$1247,$B210)</f>
        <v>0</v>
      </c>
      <c r="E210">
        <f>SUMIFS(Operable!$M$3:$M$1247,Operable!$E$3:$E$1247,E$3,Operable!$P$3:$P$1247,$C210,Operable!$Q$3:$Q$1247,$B210)</f>
        <v>0</v>
      </c>
      <c r="F210">
        <f>SUMIFS(Operable!$M$3:$M$1247,Operable!$E$3:$E$1247,F$3,Operable!$P$3:$P$1247,$C210,Operable!$Q$3:$Q$1247,$B210)</f>
        <v>0</v>
      </c>
      <c r="G210">
        <f>SUMIFS(Operable!$M$3:$M$1247,Operable!$E$3:$E$1247,G$3,Operable!$P$3:$P$1247,$C210,Operable!$Q$3:$Q$1247,$B210)</f>
        <v>0</v>
      </c>
      <c r="H210">
        <f>SUMIFS(Operable!$M$3:$M$1247,Operable!$E$3:$E$1247,H$3,Operable!$P$3:$P$1247,$C210,Operable!$Q$3:$Q$1247,$B210)</f>
        <v>0</v>
      </c>
      <c r="I210">
        <f>SUMIFS(Operable!$M$3:$M$1247,Operable!$E$3:$E$1247,I$3,Operable!$P$3:$P$1247,$C210,Operable!$Q$3:$Q$1247,$B210)</f>
        <v>0</v>
      </c>
      <c r="J210">
        <f>SUMIFS(Operable!$M$3:$M$1247,Operable!$E$3:$E$1247,J$3,Operable!$P$3:$P$1247,$C210,Operable!$Q$3:$Q$1247,$B210)</f>
        <v>0</v>
      </c>
      <c r="K210">
        <f>SUMIFS(Operable!$M$3:$M$1247,Operable!$E$3:$E$1247,K$3,Operable!$P$3:$P$1247,$C210,Operable!$Q$3:$Q$1247,$B210)</f>
        <v>0</v>
      </c>
      <c r="L210">
        <f>SUMIFS(Operable!$M$3:$M$1247,Operable!$E$3:$E$1247,L$3,Operable!$P$3:$P$1247,$C210,Operable!$Q$3:$Q$1247,$B210)</f>
        <v>0</v>
      </c>
      <c r="M210">
        <f>SUMIFS(Operable!$M$3:$M$1247,Operable!$E$3:$E$1247,M$3,Operable!$P$3:$P$1247,$C210,Operable!$Q$3:$Q$1247,$B210)</f>
        <v>0</v>
      </c>
      <c r="N210">
        <f>SUMIFS(Operable!$M$3:$M$1247,Operable!$E$3:$E$1247,N$3,Operable!$P$3:$P$1247,$C210,Operable!$Q$3:$Q$1247,$B210)</f>
        <v>0</v>
      </c>
      <c r="O210">
        <f>SUM(D$4:D210)</f>
        <v>4286.5</v>
      </c>
      <c r="P210">
        <f>SUM(E$4:E210)</f>
        <v>0</v>
      </c>
      <c r="Q210">
        <f>SUM(F$4:F210)</f>
        <v>604.4</v>
      </c>
      <c r="R210">
        <f>SUM(G$4:G210)</f>
        <v>9</v>
      </c>
      <c r="S210">
        <f>SUM(H$4:H210)</f>
        <v>208</v>
      </c>
      <c r="T210">
        <f>SUM(I$4:I210)</f>
        <v>1373.4</v>
      </c>
      <c r="U210">
        <f>SUM(J$4:J210)</f>
        <v>2</v>
      </c>
      <c r="V210">
        <f>SUM(K$4:K210)</f>
        <v>190</v>
      </c>
      <c r="W210">
        <f>SUM(L$4:L210)</f>
        <v>2109.4</v>
      </c>
      <c r="X210">
        <f>SUM(M$4:M210)</f>
        <v>0</v>
      </c>
      <c r="Y210">
        <f>SUM(N$4:N210)</f>
        <v>686.30000000000007</v>
      </c>
      <c r="Z210">
        <f t="shared" si="19"/>
        <v>11</v>
      </c>
      <c r="AA210">
        <f t="shared" si="19"/>
        <v>7686.5999999999995</v>
      </c>
      <c r="AB210">
        <f t="shared" si="19"/>
        <v>190</v>
      </c>
      <c r="AC210">
        <f t="shared" si="19"/>
        <v>0</v>
      </c>
      <c r="AD210">
        <f t="shared" si="19"/>
        <v>1373.4</v>
      </c>
    </row>
    <row r="211" spans="2:30" x14ac:dyDescent="0.25">
      <c r="B211">
        <f t="shared" si="20"/>
        <v>2018</v>
      </c>
      <c r="C211">
        <f t="shared" si="21"/>
        <v>4</v>
      </c>
      <c r="D211">
        <f>SUMIFS(Operable!$M$3:$M$1247,Operable!$E$3:$E$1247,D$3,Operable!$P$3:$P$1247,$C211,Operable!$Q$3:$Q$1247,$B211)</f>
        <v>0</v>
      </c>
      <c r="E211">
        <f>SUMIFS(Operable!$M$3:$M$1247,Operable!$E$3:$E$1247,E$3,Operable!$P$3:$P$1247,$C211,Operable!$Q$3:$Q$1247,$B211)</f>
        <v>0</v>
      </c>
      <c r="F211">
        <f>SUMIFS(Operable!$M$3:$M$1247,Operable!$E$3:$E$1247,F$3,Operable!$P$3:$P$1247,$C211,Operable!$Q$3:$Q$1247,$B211)</f>
        <v>0</v>
      </c>
      <c r="G211">
        <f>SUMIFS(Operable!$M$3:$M$1247,Operable!$E$3:$E$1247,G$3,Operable!$P$3:$P$1247,$C211,Operable!$Q$3:$Q$1247,$B211)</f>
        <v>0</v>
      </c>
      <c r="H211">
        <f>SUMIFS(Operable!$M$3:$M$1247,Operable!$E$3:$E$1247,H$3,Operable!$P$3:$P$1247,$C211,Operable!$Q$3:$Q$1247,$B211)</f>
        <v>0</v>
      </c>
      <c r="I211">
        <f>SUMIFS(Operable!$M$3:$M$1247,Operable!$E$3:$E$1247,I$3,Operable!$P$3:$P$1247,$C211,Operable!$Q$3:$Q$1247,$B211)</f>
        <v>0</v>
      </c>
      <c r="J211">
        <f>SUMIFS(Operable!$M$3:$M$1247,Operable!$E$3:$E$1247,J$3,Operable!$P$3:$P$1247,$C211,Operable!$Q$3:$Q$1247,$B211)</f>
        <v>0</v>
      </c>
      <c r="K211">
        <f>SUMIFS(Operable!$M$3:$M$1247,Operable!$E$3:$E$1247,K$3,Operable!$P$3:$P$1247,$C211,Operable!$Q$3:$Q$1247,$B211)</f>
        <v>0</v>
      </c>
      <c r="L211">
        <f>SUMIFS(Operable!$M$3:$M$1247,Operable!$E$3:$E$1247,L$3,Operable!$P$3:$P$1247,$C211,Operable!$Q$3:$Q$1247,$B211)</f>
        <v>0</v>
      </c>
      <c r="M211">
        <f>SUMIFS(Operable!$M$3:$M$1247,Operable!$E$3:$E$1247,M$3,Operable!$P$3:$P$1247,$C211,Operable!$Q$3:$Q$1247,$B211)</f>
        <v>0</v>
      </c>
      <c r="N211">
        <f>SUMIFS(Operable!$M$3:$M$1247,Operable!$E$3:$E$1247,N$3,Operable!$P$3:$P$1247,$C211,Operable!$Q$3:$Q$1247,$B211)</f>
        <v>0</v>
      </c>
      <c r="O211">
        <f>SUM(D$4:D211)</f>
        <v>4286.5</v>
      </c>
      <c r="P211">
        <f>SUM(E$4:E211)</f>
        <v>0</v>
      </c>
      <c r="Q211">
        <f>SUM(F$4:F211)</f>
        <v>604.4</v>
      </c>
      <c r="R211">
        <f>SUM(G$4:G211)</f>
        <v>9</v>
      </c>
      <c r="S211">
        <f>SUM(H$4:H211)</f>
        <v>208</v>
      </c>
      <c r="T211">
        <f>SUM(I$4:I211)</f>
        <v>1373.4</v>
      </c>
      <c r="U211">
        <f>SUM(J$4:J211)</f>
        <v>2</v>
      </c>
      <c r="V211">
        <f>SUM(K$4:K211)</f>
        <v>190</v>
      </c>
      <c r="W211">
        <f>SUM(L$4:L211)</f>
        <v>2109.4</v>
      </c>
      <c r="X211">
        <f>SUM(M$4:M211)</f>
        <v>0</v>
      </c>
      <c r="Y211">
        <f>SUM(N$4:N211)</f>
        <v>686.30000000000007</v>
      </c>
      <c r="Z211">
        <f t="shared" si="19"/>
        <v>11</v>
      </c>
      <c r="AA211">
        <f t="shared" si="19"/>
        <v>7686.5999999999995</v>
      </c>
      <c r="AB211">
        <f t="shared" si="19"/>
        <v>190</v>
      </c>
      <c r="AC211">
        <f t="shared" si="19"/>
        <v>0</v>
      </c>
      <c r="AD211">
        <f t="shared" si="19"/>
        <v>1373.4</v>
      </c>
    </row>
    <row r="212" spans="2:30" x14ac:dyDescent="0.25">
      <c r="B212">
        <f t="shared" si="20"/>
        <v>2018</v>
      </c>
      <c r="C212">
        <f t="shared" si="21"/>
        <v>5</v>
      </c>
      <c r="D212">
        <f>SUMIFS(Operable!$M$3:$M$1247,Operable!$E$3:$E$1247,D$3,Operable!$P$3:$P$1247,$C212,Operable!$Q$3:$Q$1247,$B212)</f>
        <v>0</v>
      </c>
      <c r="E212">
        <f>SUMIFS(Operable!$M$3:$M$1247,Operable!$E$3:$E$1247,E$3,Operable!$P$3:$P$1247,$C212,Operable!$Q$3:$Q$1247,$B212)</f>
        <v>0</v>
      </c>
      <c r="F212">
        <f>SUMIFS(Operable!$M$3:$M$1247,Operable!$E$3:$E$1247,F$3,Operable!$P$3:$P$1247,$C212,Operable!$Q$3:$Q$1247,$B212)</f>
        <v>0</v>
      </c>
      <c r="G212">
        <f>SUMIFS(Operable!$M$3:$M$1247,Operable!$E$3:$E$1247,G$3,Operable!$P$3:$P$1247,$C212,Operable!$Q$3:$Q$1247,$B212)</f>
        <v>0</v>
      </c>
      <c r="H212">
        <f>SUMIFS(Operable!$M$3:$M$1247,Operable!$E$3:$E$1247,H$3,Operable!$P$3:$P$1247,$C212,Operable!$Q$3:$Q$1247,$B212)</f>
        <v>0</v>
      </c>
      <c r="I212">
        <f>SUMIFS(Operable!$M$3:$M$1247,Operable!$E$3:$E$1247,I$3,Operable!$P$3:$P$1247,$C212,Operable!$Q$3:$Q$1247,$B212)</f>
        <v>0</v>
      </c>
      <c r="J212">
        <f>SUMIFS(Operable!$M$3:$M$1247,Operable!$E$3:$E$1247,J$3,Operable!$P$3:$P$1247,$C212,Operable!$Q$3:$Q$1247,$B212)</f>
        <v>0</v>
      </c>
      <c r="K212">
        <f>SUMIFS(Operable!$M$3:$M$1247,Operable!$E$3:$E$1247,K$3,Operable!$P$3:$P$1247,$C212,Operable!$Q$3:$Q$1247,$B212)</f>
        <v>0</v>
      </c>
      <c r="L212">
        <f>SUMIFS(Operable!$M$3:$M$1247,Operable!$E$3:$E$1247,L$3,Operable!$P$3:$P$1247,$C212,Operable!$Q$3:$Q$1247,$B212)</f>
        <v>0</v>
      </c>
      <c r="M212">
        <f>SUMIFS(Operable!$M$3:$M$1247,Operable!$E$3:$E$1247,M$3,Operable!$P$3:$P$1247,$C212,Operable!$Q$3:$Q$1247,$B212)</f>
        <v>0</v>
      </c>
      <c r="N212">
        <f>SUMIFS(Operable!$M$3:$M$1247,Operable!$E$3:$E$1247,N$3,Operable!$P$3:$P$1247,$C212,Operable!$Q$3:$Q$1247,$B212)</f>
        <v>0</v>
      </c>
      <c r="O212">
        <f>SUM(D$4:D212)</f>
        <v>4286.5</v>
      </c>
      <c r="P212">
        <f>SUM(E$4:E212)</f>
        <v>0</v>
      </c>
      <c r="Q212">
        <f>SUM(F$4:F212)</f>
        <v>604.4</v>
      </c>
      <c r="R212">
        <f>SUM(G$4:G212)</f>
        <v>9</v>
      </c>
      <c r="S212">
        <f>SUM(H$4:H212)</f>
        <v>208</v>
      </c>
      <c r="T212">
        <f>SUM(I$4:I212)</f>
        <v>1373.4</v>
      </c>
      <c r="U212">
        <f>SUM(J$4:J212)</f>
        <v>2</v>
      </c>
      <c r="V212">
        <f>SUM(K$4:K212)</f>
        <v>190</v>
      </c>
      <c r="W212">
        <f>SUM(L$4:L212)</f>
        <v>2109.4</v>
      </c>
      <c r="X212">
        <f>SUM(M$4:M212)</f>
        <v>0</v>
      </c>
      <c r="Y212">
        <f>SUM(N$4:N212)</f>
        <v>686.30000000000007</v>
      </c>
      <c r="Z212">
        <f t="shared" si="19"/>
        <v>11</v>
      </c>
      <c r="AA212">
        <f t="shared" si="19"/>
        <v>7686.5999999999995</v>
      </c>
      <c r="AB212">
        <f t="shared" si="19"/>
        <v>190</v>
      </c>
      <c r="AC212">
        <f t="shared" si="19"/>
        <v>0</v>
      </c>
      <c r="AD212">
        <f t="shared" si="19"/>
        <v>1373.4</v>
      </c>
    </row>
    <row r="213" spans="2:30" x14ac:dyDescent="0.25">
      <c r="B213">
        <f t="shared" si="20"/>
        <v>2018</v>
      </c>
      <c r="C213">
        <f t="shared" si="21"/>
        <v>6</v>
      </c>
      <c r="D213">
        <f>SUMIFS(Operable!$M$3:$M$1247,Operable!$E$3:$E$1247,D$3,Operable!$P$3:$P$1247,$C213,Operable!$Q$3:$Q$1247,$B213)</f>
        <v>0</v>
      </c>
      <c r="E213">
        <f>SUMIFS(Operable!$M$3:$M$1247,Operable!$E$3:$E$1247,E$3,Operable!$P$3:$P$1247,$C213,Operable!$Q$3:$Q$1247,$B213)</f>
        <v>0</v>
      </c>
      <c r="F213">
        <f>SUMIFS(Operable!$M$3:$M$1247,Operable!$E$3:$E$1247,F$3,Operable!$P$3:$P$1247,$C213,Operable!$Q$3:$Q$1247,$B213)</f>
        <v>0</v>
      </c>
      <c r="G213">
        <f>SUMIFS(Operable!$M$3:$M$1247,Operable!$E$3:$E$1247,G$3,Operable!$P$3:$P$1247,$C213,Operable!$Q$3:$Q$1247,$B213)</f>
        <v>0</v>
      </c>
      <c r="H213">
        <f>SUMIFS(Operable!$M$3:$M$1247,Operable!$E$3:$E$1247,H$3,Operable!$P$3:$P$1247,$C213,Operable!$Q$3:$Q$1247,$B213)</f>
        <v>0</v>
      </c>
      <c r="I213">
        <f>SUMIFS(Operable!$M$3:$M$1247,Operable!$E$3:$E$1247,I$3,Operable!$P$3:$P$1247,$C213,Operable!$Q$3:$Q$1247,$B213)</f>
        <v>0</v>
      </c>
      <c r="J213">
        <f>SUMIFS(Operable!$M$3:$M$1247,Operable!$E$3:$E$1247,J$3,Operable!$P$3:$P$1247,$C213,Operable!$Q$3:$Q$1247,$B213)</f>
        <v>0</v>
      </c>
      <c r="K213">
        <f>SUMIFS(Operable!$M$3:$M$1247,Operable!$E$3:$E$1247,K$3,Operable!$P$3:$P$1247,$C213,Operable!$Q$3:$Q$1247,$B213)</f>
        <v>0</v>
      </c>
      <c r="L213">
        <f>SUMIFS(Operable!$M$3:$M$1247,Operable!$E$3:$E$1247,L$3,Operable!$P$3:$P$1247,$C213,Operable!$Q$3:$Q$1247,$B213)</f>
        <v>0</v>
      </c>
      <c r="M213">
        <f>SUMIFS(Operable!$M$3:$M$1247,Operable!$E$3:$E$1247,M$3,Operable!$P$3:$P$1247,$C213,Operable!$Q$3:$Q$1247,$B213)</f>
        <v>0</v>
      </c>
      <c r="N213">
        <f>SUMIFS(Operable!$M$3:$M$1247,Operable!$E$3:$E$1247,N$3,Operable!$P$3:$P$1247,$C213,Operable!$Q$3:$Q$1247,$B213)</f>
        <v>0</v>
      </c>
      <c r="O213">
        <f>SUM(D$4:D213)</f>
        <v>4286.5</v>
      </c>
      <c r="P213">
        <f>SUM(E$4:E213)</f>
        <v>0</v>
      </c>
      <c r="Q213">
        <f>SUM(F$4:F213)</f>
        <v>604.4</v>
      </c>
      <c r="R213">
        <f>SUM(G$4:G213)</f>
        <v>9</v>
      </c>
      <c r="S213">
        <f>SUM(H$4:H213)</f>
        <v>208</v>
      </c>
      <c r="T213">
        <f>SUM(I$4:I213)</f>
        <v>1373.4</v>
      </c>
      <c r="U213">
        <f>SUM(J$4:J213)</f>
        <v>2</v>
      </c>
      <c r="V213">
        <f>SUM(K$4:K213)</f>
        <v>190</v>
      </c>
      <c r="W213">
        <f>SUM(L$4:L213)</f>
        <v>2109.4</v>
      </c>
      <c r="X213">
        <f>SUM(M$4:M213)</f>
        <v>0</v>
      </c>
      <c r="Y213">
        <f>SUM(N$4:N213)</f>
        <v>686.30000000000007</v>
      </c>
      <c r="Z213">
        <f t="shared" ref="Z213:AD228" si="22">SUMIFS($O213:$Y213,$O$1:$Y$1,Z$3)</f>
        <v>11</v>
      </c>
      <c r="AA213">
        <f t="shared" si="22"/>
        <v>7686.5999999999995</v>
      </c>
      <c r="AB213">
        <f t="shared" si="22"/>
        <v>190</v>
      </c>
      <c r="AC213">
        <f t="shared" si="22"/>
        <v>0</v>
      </c>
      <c r="AD213">
        <f t="shared" si="22"/>
        <v>1373.4</v>
      </c>
    </row>
    <row r="214" spans="2:30" x14ac:dyDescent="0.25">
      <c r="B214">
        <f t="shared" si="20"/>
        <v>2018</v>
      </c>
      <c r="C214">
        <f t="shared" si="21"/>
        <v>7</v>
      </c>
      <c r="D214">
        <f>SUMIFS(Operable!$M$3:$M$1247,Operable!$E$3:$E$1247,D$3,Operable!$P$3:$P$1247,$C214,Operable!$Q$3:$Q$1247,$B214)</f>
        <v>0</v>
      </c>
      <c r="E214">
        <f>SUMIFS(Operable!$M$3:$M$1247,Operable!$E$3:$E$1247,E$3,Operable!$P$3:$P$1247,$C214,Operable!$Q$3:$Q$1247,$B214)</f>
        <v>0</v>
      </c>
      <c r="F214">
        <f>SUMIFS(Operable!$M$3:$M$1247,Operable!$E$3:$E$1247,F$3,Operable!$P$3:$P$1247,$C214,Operable!$Q$3:$Q$1247,$B214)</f>
        <v>0</v>
      </c>
      <c r="G214">
        <f>SUMIFS(Operable!$M$3:$M$1247,Operable!$E$3:$E$1247,G$3,Operable!$P$3:$P$1247,$C214,Operable!$Q$3:$Q$1247,$B214)</f>
        <v>0</v>
      </c>
      <c r="H214">
        <f>SUMIFS(Operable!$M$3:$M$1247,Operable!$E$3:$E$1247,H$3,Operable!$P$3:$P$1247,$C214,Operable!$Q$3:$Q$1247,$B214)</f>
        <v>0</v>
      </c>
      <c r="I214">
        <f>SUMIFS(Operable!$M$3:$M$1247,Operable!$E$3:$E$1247,I$3,Operable!$P$3:$P$1247,$C214,Operable!$Q$3:$Q$1247,$B214)</f>
        <v>0</v>
      </c>
      <c r="J214">
        <f>SUMIFS(Operable!$M$3:$M$1247,Operable!$E$3:$E$1247,J$3,Operable!$P$3:$P$1247,$C214,Operable!$Q$3:$Q$1247,$B214)</f>
        <v>0</v>
      </c>
      <c r="K214">
        <f>SUMIFS(Operable!$M$3:$M$1247,Operable!$E$3:$E$1247,K$3,Operable!$P$3:$P$1247,$C214,Operable!$Q$3:$Q$1247,$B214)</f>
        <v>0</v>
      </c>
      <c r="L214">
        <f>SUMIFS(Operable!$M$3:$M$1247,Operable!$E$3:$E$1247,L$3,Operable!$P$3:$P$1247,$C214,Operable!$Q$3:$Q$1247,$B214)</f>
        <v>0</v>
      </c>
      <c r="M214">
        <f>SUMIFS(Operable!$M$3:$M$1247,Operable!$E$3:$E$1247,M$3,Operable!$P$3:$P$1247,$C214,Operable!$Q$3:$Q$1247,$B214)</f>
        <v>0</v>
      </c>
      <c r="N214">
        <f>SUMIFS(Operable!$M$3:$M$1247,Operable!$E$3:$E$1247,N$3,Operable!$P$3:$P$1247,$C214,Operable!$Q$3:$Q$1247,$B214)</f>
        <v>0</v>
      </c>
      <c r="O214">
        <f>SUM(D$4:D214)</f>
        <v>4286.5</v>
      </c>
      <c r="P214">
        <f>SUM(E$4:E214)</f>
        <v>0</v>
      </c>
      <c r="Q214">
        <f>SUM(F$4:F214)</f>
        <v>604.4</v>
      </c>
      <c r="R214">
        <f>SUM(G$4:G214)</f>
        <v>9</v>
      </c>
      <c r="S214">
        <f>SUM(H$4:H214)</f>
        <v>208</v>
      </c>
      <c r="T214">
        <f>SUM(I$4:I214)</f>
        <v>1373.4</v>
      </c>
      <c r="U214">
        <f>SUM(J$4:J214)</f>
        <v>2</v>
      </c>
      <c r="V214">
        <f>SUM(K$4:K214)</f>
        <v>190</v>
      </c>
      <c r="W214">
        <f>SUM(L$4:L214)</f>
        <v>2109.4</v>
      </c>
      <c r="X214">
        <f>SUM(M$4:M214)</f>
        <v>0</v>
      </c>
      <c r="Y214">
        <f>SUM(N$4:N214)</f>
        <v>686.30000000000007</v>
      </c>
      <c r="Z214">
        <f t="shared" si="22"/>
        <v>11</v>
      </c>
      <c r="AA214">
        <f t="shared" si="22"/>
        <v>7686.5999999999995</v>
      </c>
      <c r="AB214">
        <f t="shared" si="22"/>
        <v>190</v>
      </c>
      <c r="AC214">
        <f t="shared" si="22"/>
        <v>0</v>
      </c>
      <c r="AD214">
        <f t="shared" si="22"/>
        <v>1373.4</v>
      </c>
    </row>
    <row r="215" spans="2:30" x14ac:dyDescent="0.25">
      <c r="B215">
        <f t="shared" si="20"/>
        <v>2018</v>
      </c>
      <c r="C215">
        <f t="shared" si="21"/>
        <v>8</v>
      </c>
      <c r="D215">
        <f>SUMIFS(Operable!$M$3:$M$1247,Operable!$E$3:$E$1247,D$3,Operable!$P$3:$P$1247,$C215,Operable!$Q$3:$Q$1247,$B215)</f>
        <v>0</v>
      </c>
      <c r="E215">
        <f>SUMIFS(Operable!$M$3:$M$1247,Operable!$E$3:$E$1247,E$3,Operable!$P$3:$P$1247,$C215,Operable!$Q$3:$Q$1247,$B215)</f>
        <v>0</v>
      </c>
      <c r="F215">
        <f>SUMIFS(Operable!$M$3:$M$1247,Operable!$E$3:$E$1247,F$3,Operable!$P$3:$P$1247,$C215,Operable!$Q$3:$Q$1247,$B215)</f>
        <v>0</v>
      </c>
      <c r="G215">
        <f>SUMIFS(Operable!$M$3:$M$1247,Operable!$E$3:$E$1247,G$3,Operable!$P$3:$P$1247,$C215,Operable!$Q$3:$Q$1247,$B215)</f>
        <v>0</v>
      </c>
      <c r="H215">
        <f>SUMIFS(Operable!$M$3:$M$1247,Operable!$E$3:$E$1247,H$3,Operable!$P$3:$P$1247,$C215,Operable!$Q$3:$Q$1247,$B215)</f>
        <v>0</v>
      </c>
      <c r="I215">
        <f>SUMIFS(Operable!$M$3:$M$1247,Operable!$E$3:$E$1247,I$3,Operable!$P$3:$P$1247,$C215,Operable!$Q$3:$Q$1247,$B215)</f>
        <v>0</v>
      </c>
      <c r="J215">
        <f>SUMIFS(Operable!$M$3:$M$1247,Operable!$E$3:$E$1247,J$3,Operable!$P$3:$P$1247,$C215,Operable!$Q$3:$Q$1247,$B215)</f>
        <v>0</v>
      </c>
      <c r="K215">
        <f>SUMIFS(Operable!$M$3:$M$1247,Operable!$E$3:$E$1247,K$3,Operable!$P$3:$P$1247,$C215,Operable!$Q$3:$Q$1247,$B215)</f>
        <v>0</v>
      </c>
      <c r="L215">
        <f>SUMIFS(Operable!$M$3:$M$1247,Operable!$E$3:$E$1247,L$3,Operable!$P$3:$P$1247,$C215,Operable!$Q$3:$Q$1247,$B215)</f>
        <v>0</v>
      </c>
      <c r="M215">
        <f>SUMIFS(Operable!$M$3:$M$1247,Operable!$E$3:$E$1247,M$3,Operable!$P$3:$P$1247,$C215,Operable!$Q$3:$Q$1247,$B215)</f>
        <v>0</v>
      </c>
      <c r="N215">
        <f>SUMIFS(Operable!$M$3:$M$1247,Operable!$E$3:$E$1247,N$3,Operable!$P$3:$P$1247,$C215,Operable!$Q$3:$Q$1247,$B215)</f>
        <v>0</v>
      </c>
      <c r="O215">
        <f>SUM(D$4:D215)</f>
        <v>4286.5</v>
      </c>
      <c r="P215">
        <f>SUM(E$4:E215)</f>
        <v>0</v>
      </c>
      <c r="Q215">
        <f>SUM(F$4:F215)</f>
        <v>604.4</v>
      </c>
      <c r="R215">
        <f>SUM(G$4:G215)</f>
        <v>9</v>
      </c>
      <c r="S215">
        <f>SUM(H$4:H215)</f>
        <v>208</v>
      </c>
      <c r="T215">
        <f>SUM(I$4:I215)</f>
        <v>1373.4</v>
      </c>
      <c r="U215">
        <f>SUM(J$4:J215)</f>
        <v>2</v>
      </c>
      <c r="V215">
        <f>SUM(K$4:K215)</f>
        <v>190</v>
      </c>
      <c r="W215">
        <f>SUM(L$4:L215)</f>
        <v>2109.4</v>
      </c>
      <c r="X215">
        <f>SUM(M$4:M215)</f>
        <v>0</v>
      </c>
      <c r="Y215">
        <f>SUM(N$4:N215)</f>
        <v>686.30000000000007</v>
      </c>
      <c r="Z215">
        <f t="shared" si="22"/>
        <v>11</v>
      </c>
      <c r="AA215">
        <f t="shared" si="22"/>
        <v>7686.5999999999995</v>
      </c>
      <c r="AB215">
        <f t="shared" si="22"/>
        <v>190</v>
      </c>
      <c r="AC215">
        <f t="shared" si="22"/>
        <v>0</v>
      </c>
      <c r="AD215">
        <f t="shared" si="22"/>
        <v>1373.4</v>
      </c>
    </row>
    <row r="216" spans="2:30" x14ac:dyDescent="0.25">
      <c r="B216">
        <f t="shared" si="20"/>
        <v>2018</v>
      </c>
      <c r="C216">
        <f t="shared" si="21"/>
        <v>9</v>
      </c>
      <c r="D216">
        <f>SUMIFS(Operable!$M$3:$M$1247,Operable!$E$3:$E$1247,D$3,Operable!$P$3:$P$1247,$C216,Operable!$Q$3:$Q$1247,$B216)</f>
        <v>0</v>
      </c>
      <c r="E216">
        <f>SUMIFS(Operable!$M$3:$M$1247,Operable!$E$3:$E$1247,E$3,Operable!$P$3:$P$1247,$C216,Operable!$Q$3:$Q$1247,$B216)</f>
        <v>0</v>
      </c>
      <c r="F216">
        <f>SUMIFS(Operable!$M$3:$M$1247,Operable!$E$3:$E$1247,F$3,Operable!$P$3:$P$1247,$C216,Operable!$Q$3:$Q$1247,$B216)</f>
        <v>0</v>
      </c>
      <c r="G216">
        <f>SUMIFS(Operable!$M$3:$M$1247,Operable!$E$3:$E$1247,G$3,Operable!$P$3:$P$1247,$C216,Operable!$Q$3:$Q$1247,$B216)</f>
        <v>0</v>
      </c>
      <c r="H216">
        <f>SUMIFS(Operable!$M$3:$M$1247,Operable!$E$3:$E$1247,H$3,Operable!$P$3:$P$1247,$C216,Operable!$Q$3:$Q$1247,$B216)</f>
        <v>0</v>
      </c>
      <c r="I216">
        <f>SUMIFS(Operable!$M$3:$M$1247,Operable!$E$3:$E$1247,I$3,Operable!$P$3:$P$1247,$C216,Operable!$Q$3:$Q$1247,$B216)</f>
        <v>0</v>
      </c>
      <c r="J216">
        <f>SUMIFS(Operable!$M$3:$M$1247,Operable!$E$3:$E$1247,J$3,Operable!$P$3:$P$1247,$C216,Operable!$Q$3:$Q$1247,$B216)</f>
        <v>0</v>
      </c>
      <c r="K216">
        <f>SUMIFS(Operable!$M$3:$M$1247,Operable!$E$3:$E$1247,K$3,Operable!$P$3:$P$1247,$C216,Operable!$Q$3:$Q$1247,$B216)</f>
        <v>0</v>
      </c>
      <c r="L216">
        <f>SUMIFS(Operable!$M$3:$M$1247,Operable!$E$3:$E$1247,L$3,Operable!$P$3:$P$1247,$C216,Operable!$Q$3:$Q$1247,$B216)</f>
        <v>0</v>
      </c>
      <c r="M216">
        <f>SUMIFS(Operable!$M$3:$M$1247,Operable!$E$3:$E$1247,M$3,Operable!$P$3:$P$1247,$C216,Operable!$Q$3:$Q$1247,$B216)</f>
        <v>0</v>
      </c>
      <c r="N216">
        <f>SUMIFS(Operable!$M$3:$M$1247,Operable!$E$3:$E$1247,N$3,Operable!$P$3:$P$1247,$C216,Operable!$Q$3:$Q$1247,$B216)</f>
        <v>0</v>
      </c>
      <c r="O216">
        <f>SUM(D$4:D216)</f>
        <v>4286.5</v>
      </c>
      <c r="P216">
        <f>SUM(E$4:E216)</f>
        <v>0</v>
      </c>
      <c r="Q216">
        <f>SUM(F$4:F216)</f>
        <v>604.4</v>
      </c>
      <c r="R216">
        <f>SUM(G$4:G216)</f>
        <v>9</v>
      </c>
      <c r="S216">
        <f>SUM(H$4:H216)</f>
        <v>208</v>
      </c>
      <c r="T216">
        <f>SUM(I$4:I216)</f>
        <v>1373.4</v>
      </c>
      <c r="U216">
        <f>SUM(J$4:J216)</f>
        <v>2</v>
      </c>
      <c r="V216">
        <f>SUM(K$4:K216)</f>
        <v>190</v>
      </c>
      <c r="W216">
        <f>SUM(L$4:L216)</f>
        <v>2109.4</v>
      </c>
      <c r="X216">
        <f>SUM(M$4:M216)</f>
        <v>0</v>
      </c>
      <c r="Y216">
        <f>SUM(N$4:N216)</f>
        <v>686.30000000000007</v>
      </c>
      <c r="Z216">
        <f t="shared" si="22"/>
        <v>11</v>
      </c>
      <c r="AA216">
        <f t="shared" si="22"/>
        <v>7686.5999999999995</v>
      </c>
      <c r="AB216">
        <f t="shared" si="22"/>
        <v>190</v>
      </c>
      <c r="AC216">
        <f t="shared" si="22"/>
        <v>0</v>
      </c>
      <c r="AD216">
        <f t="shared" si="22"/>
        <v>1373.4</v>
      </c>
    </row>
    <row r="217" spans="2:30" x14ac:dyDescent="0.25">
      <c r="B217">
        <f t="shared" si="20"/>
        <v>2018</v>
      </c>
      <c r="C217">
        <f t="shared" si="21"/>
        <v>10</v>
      </c>
      <c r="D217">
        <f>SUMIFS(Operable!$M$3:$M$1247,Operable!$E$3:$E$1247,D$3,Operable!$P$3:$P$1247,$C217,Operable!$Q$3:$Q$1247,$B217)</f>
        <v>0</v>
      </c>
      <c r="E217">
        <f>SUMIFS(Operable!$M$3:$M$1247,Operable!$E$3:$E$1247,E$3,Operable!$P$3:$P$1247,$C217,Operable!$Q$3:$Q$1247,$B217)</f>
        <v>0</v>
      </c>
      <c r="F217">
        <f>SUMIFS(Operable!$M$3:$M$1247,Operable!$E$3:$E$1247,F$3,Operable!$P$3:$P$1247,$C217,Operable!$Q$3:$Q$1247,$B217)</f>
        <v>0</v>
      </c>
      <c r="G217">
        <f>SUMIFS(Operable!$M$3:$M$1247,Operable!$E$3:$E$1247,G$3,Operable!$P$3:$P$1247,$C217,Operable!$Q$3:$Q$1247,$B217)</f>
        <v>0</v>
      </c>
      <c r="H217">
        <f>SUMIFS(Operable!$M$3:$M$1247,Operable!$E$3:$E$1247,H$3,Operable!$P$3:$P$1247,$C217,Operable!$Q$3:$Q$1247,$B217)</f>
        <v>0</v>
      </c>
      <c r="I217">
        <f>SUMIFS(Operable!$M$3:$M$1247,Operable!$E$3:$E$1247,I$3,Operable!$P$3:$P$1247,$C217,Operable!$Q$3:$Q$1247,$B217)</f>
        <v>0</v>
      </c>
      <c r="J217">
        <f>SUMIFS(Operable!$M$3:$M$1247,Operable!$E$3:$E$1247,J$3,Operable!$P$3:$P$1247,$C217,Operable!$Q$3:$Q$1247,$B217)</f>
        <v>0</v>
      </c>
      <c r="K217">
        <f>SUMIFS(Operable!$M$3:$M$1247,Operable!$E$3:$E$1247,K$3,Operable!$P$3:$P$1247,$C217,Operable!$Q$3:$Q$1247,$B217)</f>
        <v>0</v>
      </c>
      <c r="L217">
        <f>SUMIFS(Operable!$M$3:$M$1247,Operable!$E$3:$E$1247,L$3,Operable!$P$3:$P$1247,$C217,Operable!$Q$3:$Q$1247,$B217)</f>
        <v>0</v>
      </c>
      <c r="M217">
        <f>SUMIFS(Operable!$M$3:$M$1247,Operable!$E$3:$E$1247,M$3,Operable!$P$3:$P$1247,$C217,Operable!$Q$3:$Q$1247,$B217)</f>
        <v>0</v>
      </c>
      <c r="N217">
        <f>SUMIFS(Operable!$M$3:$M$1247,Operable!$E$3:$E$1247,N$3,Operable!$P$3:$P$1247,$C217,Operable!$Q$3:$Q$1247,$B217)</f>
        <v>0</v>
      </c>
      <c r="O217">
        <f>SUM(D$4:D217)</f>
        <v>4286.5</v>
      </c>
      <c r="P217">
        <f>SUM(E$4:E217)</f>
        <v>0</v>
      </c>
      <c r="Q217">
        <f>SUM(F$4:F217)</f>
        <v>604.4</v>
      </c>
      <c r="R217">
        <f>SUM(G$4:G217)</f>
        <v>9</v>
      </c>
      <c r="S217">
        <f>SUM(H$4:H217)</f>
        <v>208</v>
      </c>
      <c r="T217">
        <f>SUM(I$4:I217)</f>
        <v>1373.4</v>
      </c>
      <c r="U217">
        <f>SUM(J$4:J217)</f>
        <v>2</v>
      </c>
      <c r="V217">
        <f>SUM(K$4:K217)</f>
        <v>190</v>
      </c>
      <c r="W217">
        <f>SUM(L$4:L217)</f>
        <v>2109.4</v>
      </c>
      <c r="X217">
        <f>SUM(M$4:M217)</f>
        <v>0</v>
      </c>
      <c r="Y217">
        <f>SUM(N$4:N217)</f>
        <v>686.30000000000007</v>
      </c>
      <c r="Z217">
        <f t="shared" si="22"/>
        <v>11</v>
      </c>
      <c r="AA217">
        <f t="shared" si="22"/>
        <v>7686.5999999999995</v>
      </c>
      <c r="AB217">
        <f t="shared" si="22"/>
        <v>190</v>
      </c>
      <c r="AC217">
        <f t="shared" si="22"/>
        <v>0</v>
      </c>
      <c r="AD217">
        <f t="shared" si="22"/>
        <v>1373.4</v>
      </c>
    </row>
    <row r="218" spans="2:30" x14ac:dyDescent="0.25">
      <c r="B218">
        <f t="shared" si="20"/>
        <v>2018</v>
      </c>
      <c r="C218">
        <f t="shared" si="21"/>
        <v>11</v>
      </c>
      <c r="D218">
        <f>SUMIFS(Operable!$M$3:$M$1247,Operable!$E$3:$E$1247,D$3,Operable!$P$3:$P$1247,$C218,Operable!$Q$3:$Q$1247,$B218)</f>
        <v>0</v>
      </c>
      <c r="E218">
        <f>SUMIFS(Operable!$M$3:$M$1247,Operable!$E$3:$E$1247,E$3,Operable!$P$3:$P$1247,$C218,Operable!$Q$3:$Q$1247,$B218)</f>
        <v>0</v>
      </c>
      <c r="F218">
        <f>SUMIFS(Operable!$M$3:$M$1247,Operable!$E$3:$E$1247,F$3,Operable!$P$3:$P$1247,$C218,Operable!$Q$3:$Q$1247,$B218)</f>
        <v>0</v>
      </c>
      <c r="G218">
        <f>SUMIFS(Operable!$M$3:$M$1247,Operable!$E$3:$E$1247,G$3,Operable!$P$3:$P$1247,$C218,Operable!$Q$3:$Q$1247,$B218)</f>
        <v>0</v>
      </c>
      <c r="H218">
        <f>SUMIFS(Operable!$M$3:$M$1247,Operable!$E$3:$E$1247,H$3,Operable!$P$3:$P$1247,$C218,Operable!$Q$3:$Q$1247,$B218)</f>
        <v>0</v>
      </c>
      <c r="I218">
        <f>SUMIFS(Operable!$M$3:$M$1247,Operable!$E$3:$E$1247,I$3,Operable!$P$3:$P$1247,$C218,Operable!$Q$3:$Q$1247,$B218)</f>
        <v>0</v>
      </c>
      <c r="J218">
        <f>SUMIFS(Operable!$M$3:$M$1247,Operable!$E$3:$E$1247,J$3,Operable!$P$3:$P$1247,$C218,Operable!$Q$3:$Q$1247,$B218)</f>
        <v>0</v>
      </c>
      <c r="K218">
        <f>SUMIFS(Operable!$M$3:$M$1247,Operable!$E$3:$E$1247,K$3,Operable!$P$3:$P$1247,$C218,Operable!$Q$3:$Q$1247,$B218)</f>
        <v>0</v>
      </c>
      <c r="L218">
        <f>SUMIFS(Operable!$M$3:$M$1247,Operable!$E$3:$E$1247,L$3,Operable!$P$3:$P$1247,$C218,Operable!$Q$3:$Q$1247,$B218)</f>
        <v>0</v>
      </c>
      <c r="M218">
        <f>SUMIFS(Operable!$M$3:$M$1247,Operable!$E$3:$E$1247,M$3,Operable!$P$3:$P$1247,$C218,Operable!$Q$3:$Q$1247,$B218)</f>
        <v>0</v>
      </c>
      <c r="N218">
        <f>SUMIFS(Operable!$M$3:$M$1247,Operable!$E$3:$E$1247,N$3,Operable!$P$3:$P$1247,$C218,Operable!$Q$3:$Q$1247,$B218)</f>
        <v>0</v>
      </c>
      <c r="O218">
        <f>SUM(D$4:D218)</f>
        <v>4286.5</v>
      </c>
      <c r="P218">
        <f>SUM(E$4:E218)</f>
        <v>0</v>
      </c>
      <c r="Q218">
        <f>SUM(F$4:F218)</f>
        <v>604.4</v>
      </c>
      <c r="R218">
        <f>SUM(G$4:G218)</f>
        <v>9</v>
      </c>
      <c r="S218">
        <f>SUM(H$4:H218)</f>
        <v>208</v>
      </c>
      <c r="T218">
        <f>SUM(I$4:I218)</f>
        <v>1373.4</v>
      </c>
      <c r="U218">
        <f>SUM(J$4:J218)</f>
        <v>2</v>
      </c>
      <c r="V218">
        <f>SUM(K$4:K218)</f>
        <v>190</v>
      </c>
      <c r="W218">
        <f>SUM(L$4:L218)</f>
        <v>2109.4</v>
      </c>
      <c r="X218">
        <f>SUM(M$4:M218)</f>
        <v>0</v>
      </c>
      <c r="Y218">
        <f>SUM(N$4:N218)</f>
        <v>686.30000000000007</v>
      </c>
      <c r="Z218">
        <f t="shared" si="22"/>
        <v>11</v>
      </c>
      <c r="AA218">
        <f t="shared" si="22"/>
        <v>7686.5999999999995</v>
      </c>
      <c r="AB218">
        <f t="shared" si="22"/>
        <v>190</v>
      </c>
      <c r="AC218">
        <f t="shared" si="22"/>
        <v>0</v>
      </c>
      <c r="AD218">
        <f t="shared" si="22"/>
        <v>1373.4</v>
      </c>
    </row>
    <row r="219" spans="2:30" x14ac:dyDescent="0.25">
      <c r="B219">
        <f t="shared" si="20"/>
        <v>2018</v>
      </c>
      <c r="C219">
        <f t="shared" si="21"/>
        <v>12</v>
      </c>
      <c r="D219">
        <f>SUMIFS(Operable!$M$3:$M$1247,Operable!$E$3:$E$1247,D$3,Operable!$P$3:$P$1247,$C219,Operable!$Q$3:$Q$1247,$B219)</f>
        <v>0</v>
      </c>
      <c r="E219">
        <f>SUMIFS(Operable!$M$3:$M$1247,Operable!$E$3:$E$1247,E$3,Operable!$P$3:$P$1247,$C219,Operable!$Q$3:$Q$1247,$B219)</f>
        <v>0</v>
      </c>
      <c r="F219">
        <f>SUMIFS(Operable!$M$3:$M$1247,Operable!$E$3:$E$1247,F$3,Operable!$P$3:$P$1247,$C219,Operable!$Q$3:$Q$1247,$B219)</f>
        <v>0</v>
      </c>
      <c r="G219">
        <f>SUMIFS(Operable!$M$3:$M$1247,Operable!$E$3:$E$1247,G$3,Operable!$P$3:$P$1247,$C219,Operable!$Q$3:$Q$1247,$B219)</f>
        <v>0</v>
      </c>
      <c r="H219">
        <f>SUMIFS(Operable!$M$3:$M$1247,Operable!$E$3:$E$1247,H$3,Operable!$P$3:$P$1247,$C219,Operable!$Q$3:$Q$1247,$B219)</f>
        <v>0</v>
      </c>
      <c r="I219">
        <f>SUMIFS(Operable!$M$3:$M$1247,Operable!$E$3:$E$1247,I$3,Operable!$P$3:$P$1247,$C219,Operable!$Q$3:$Q$1247,$B219)</f>
        <v>0</v>
      </c>
      <c r="J219">
        <f>SUMIFS(Operable!$M$3:$M$1247,Operable!$E$3:$E$1247,J$3,Operable!$P$3:$P$1247,$C219,Operable!$Q$3:$Q$1247,$B219)</f>
        <v>0</v>
      </c>
      <c r="K219">
        <f>SUMIFS(Operable!$M$3:$M$1247,Operable!$E$3:$E$1247,K$3,Operable!$P$3:$P$1247,$C219,Operable!$Q$3:$Q$1247,$B219)</f>
        <v>0</v>
      </c>
      <c r="L219">
        <f>SUMIFS(Operable!$M$3:$M$1247,Operable!$E$3:$E$1247,L$3,Operable!$P$3:$P$1247,$C219,Operable!$Q$3:$Q$1247,$B219)</f>
        <v>0</v>
      </c>
      <c r="M219">
        <f>SUMIFS(Operable!$M$3:$M$1247,Operable!$E$3:$E$1247,M$3,Operable!$P$3:$P$1247,$C219,Operable!$Q$3:$Q$1247,$B219)</f>
        <v>0</v>
      </c>
      <c r="N219">
        <f>SUMIFS(Operable!$M$3:$M$1247,Operable!$E$3:$E$1247,N$3,Operable!$P$3:$P$1247,$C219,Operable!$Q$3:$Q$1247,$B219)</f>
        <v>0</v>
      </c>
      <c r="O219">
        <f>SUM(D$4:D219)</f>
        <v>4286.5</v>
      </c>
      <c r="P219">
        <f>SUM(E$4:E219)</f>
        <v>0</v>
      </c>
      <c r="Q219">
        <f>SUM(F$4:F219)</f>
        <v>604.4</v>
      </c>
      <c r="R219">
        <f>SUM(G$4:G219)</f>
        <v>9</v>
      </c>
      <c r="S219">
        <f>SUM(H$4:H219)</f>
        <v>208</v>
      </c>
      <c r="T219">
        <f>SUM(I$4:I219)</f>
        <v>1373.4</v>
      </c>
      <c r="U219">
        <f>SUM(J$4:J219)</f>
        <v>2</v>
      </c>
      <c r="V219">
        <f>SUM(K$4:K219)</f>
        <v>190</v>
      </c>
      <c r="W219">
        <f>SUM(L$4:L219)</f>
        <v>2109.4</v>
      </c>
      <c r="X219">
        <f>SUM(M$4:M219)</f>
        <v>0</v>
      </c>
      <c r="Y219">
        <f>SUM(N$4:N219)</f>
        <v>686.30000000000007</v>
      </c>
      <c r="Z219">
        <f t="shared" si="22"/>
        <v>11</v>
      </c>
      <c r="AA219">
        <f t="shared" si="22"/>
        <v>7686.5999999999995</v>
      </c>
      <c r="AB219">
        <f t="shared" si="22"/>
        <v>190</v>
      </c>
      <c r="AC219">
        <f t="shared" si="22"/>
        <v>0</v>
      </c>
      <c r="AD219">
        <f t="shared" si="22"/>
        <v>1373.4</v>
      </c>
    </row>
    <row r="220" spans="2:30" x14ac:dyDescent="0.25">
      <c r="B220">
        <f t="shared" si="20"/>
        <v>2019</v>
      </c>
      <c r="C220">
        <f t="shared" si="21"/>
        <v>1</v>
      </c>
      <c r="D220">
        <f>SUMIFS(Operable!$M$3:$M$1247,Operable!$E$3:$E$1247,D$3,Operable!$P$3:$P$1247,$C220,Operable!$Q$3:$Q$1247,$B220)</f>
        <v>0</v>
      </c>
      <c r="E220">
        <f>SUMIFS(Operable!$M$3:$M$1247,Operable!$E$3:$E$1247,E$3,Operable!$P$3:$P$1247,$C220,Operable!$Q$3:$Q$1247,$B220)</f>
        <v>0</v>
      </c>
      <c r="F220">
        <f>SUMIFS(Operable!$M$3:$M$1247,Operable!$E$3:$E$1247,F$3,Operable!$P$3:$P$1247,$C220,Operable!$Q$3:$Q$1247,$B220)</f>
        <v>0</v>
      </c>
      <c r="G220">
        <f>SUMIFS(Operable!$M$3:$M$1247,Operable!$E$3:$E$1247,G$3,Operable!$P$3:$P$1247,$C220,Operable!$Q$3:$Q$1247,$B220)</f>
        <v>0</v>
      </c>
      <c r="H220">
        <f>SUMIFS(Operable!$M$3:$M$1247,Operable!$E$3:$E$1247,H$3,Operable!$P$3:$P$1247,$C220,Operable!$Q$3:$Q$1247,$B220)</f>
        <v>0</v>
      </c>
      <c r="I220">
        <f>SUMIFS(Operable!$M$3:$M$1247,Operable!$E$3:$E$1247,I$3,Operable!$P$3:$P$1247,$C220,Operable!$Q$3:$Q$1247,$B220)</f>
        <v>0</v>
      </c>
      <c r="J220">
        <f>SUMIFS(Operable!$M$3:$M$1247,Operable!$E$3:$E$1247,J$3,Operable!$P$3:$P$1247,$C220,Operable!$Q$3:$Q$1247,$B220)</f>
        <v>0</v>
      </c>
      <c r="K220">
        <f>SUMIFS(Operable!$M$3:$M$1247,Operable!$E$3:$E$1247,K$3,Operable!$P$3:$P$1247,$C220,Operable!$Q$3:$Q$1247,$B220)</f>
        <v>0</v>
      </c>
      <c r="L220">
        <f>SUMIFS(Operable!$M$3:$M$1247,Operable!$E$3:$E$1247,L$3,Operable!$P$3:$P$1247,$C220,Operable!$Q$3:$Q$1247,$B220)</f>
        <v>0</v>
      </c>
      <c r="M220">
        <f>SUMIFS(Operable!$M$3:$M$1247,Operable!$E$3:$E$1247,M$3,Operable!$P$3:$P$1247,$C220,Operable!$Q$3:$Q$1247,$B220)</f>
        <v>0</v>
      </c>
      <c r="N220">
        <f>SUMIFS(Operable!$M$3:$M$1247,Operable!$E$3:$E$1247,N$3,Operable!$P$3:$P$1247,$C220,Operable!$Q$3:$Q$1247,$B220)</f>
        <v>0</v>
      </c>
      <c r="O220">
        <f>SUM(D$4:D220)</f>
        <v>4286.5</v>
      </c>
      <c r="P220">
        <f>SUM(E$4:E220)</f>
        <v>0</v>
      </c>
      <c r="Q220">
        <f>SUM(F$4:F220)</f>
        <v>604.4</v>
      </c>
      <c r="R220">
        <f>SUM(G$4:G220)</f>
        <v>9</v>
      </c>
      <c r="S220">
        <f>SUM(H$4:H220)</f>
        <v>208</v>
      </c>
      <c r="T220">
        <f>SUM(I$4:I220)</f>
        <v>1373.4</v>
      </c>
      <c r="U220">
        <f>SUM(J$4:J220)</f>
        <v>2</v>
      </c>
      <c r="V220">
        <f>SUM(K$4:K220)</f>
        <v>190</v>
      </c>
      <c r="W220">
        <f>SUM(L$4:L220)</f>
        <v>2109.4</v>
      </c>
      <c r="X220">
        <f>SUM(M$4:M220)</f>
        <v>0</v>
      </c>
      <c r="Y220">
        <f>SUM(N$4:N220)</f>
        <v>686.30000000000007</v>
      </c>
      <c r="Z220">
        <f t="shared" si="22"/>
        <v>11</v>
      </c>
      <c r="AA220">
        <f t="shared" si="22"/>
        <v>7686.5999999999995</v>
      </c>
      <c r="AB220">
        <f t="shared" si="22"/>
        <v>190</v>
      </c>
      <c r="AC220">
        <f t="shared" si="22"/>
        <v>0</v>
      </c>
      <c r="AD220">
        <f t="shared" si="22"/>
        <v>1373.4</v>
      </c>
    </row>
    <row r="221" spans="2:30" x14ac:dyDescent="0.25">
      <c r="B221">
        <f t="shared" si="20"/>
        <v>2019</v>
      </c>
      <c r="C221">
        <f t="shared" si="21"/>
        <v>2</v>
      </c>
      <c r="D221">
        <f>SUMIFS(Operable!$M$3:$M$1247,Operable!$E$3:$E$1247,D$3,Operable!$P$3:$P$1247,$C221,Operable!$Q$3:$Q$1247,$B221)</f>
        <v>0</v>
      </c>
      <c r="E221">
        <f>SUMIFS(Operable!$M$3:$M$1247,Operable!$E$3:$E$1247,E$3,Operable!$P$3:$P$1247,$C221,Operable!$Q$3:$Q$1247,$B221)</f>
        <v>0</v>
      </c>
      <c r="F221">
        <f>SUMIFS(Operable!$M$3:$M$1247,Operable!$E$3:$E$1247,F$3,Operable!$P$3:$P$1247,$C221,Operable!$Q$3:$Q$1247,$B221)</f>
        <v>0</v>
      </c>
      <c r="G221">
        <f>SUMIFS(Operable!$M$3:$M$1247,Operable!$E$3:$E$1247,G$3,Operable!$P$3:$P$1247,$C221,Operable!$Q$3:$Q$1247,$B221)</f>
        <v>0</v>
      </c>
      <c r="H221">
        <f>SUMIFS(Operable!$M$3:$M$1247,Operable!$E$3:$E$1247,H$3,Operable!$P$3:$P$1247,$C221,Operable!$Q$3:$Q$1247,$B221)</f>
        <v>0</v>
      </c>
      <c r="I221">
        <f>SUMIFS(Operable!$M$3:$M$1247,Operable!$E$3:$E$1247,I$3,Operable!$P$3:$P$1247,$C221,Operable!$Q$3:$Q$1247,$B221)</f>
        <v>0</v>
      </c>
      <c r="J221">
        <f>SUMIFS(Operable!$M$3:$M$1247,Operable!$E$3:$E$1247,J$3,Operable!$P$3:$P$1247,$C221,Operable!$Q$3:$Q$1247,$B221)</f>
        <v>0</v>
      </c>
      <c r="K221">
        <f>SUMIFS(Operable!$M$3:$M$1247,Operable!$E$3:$E$1247,K$3,Operable!$P$3:$P$1247,$C221,Operable!$Q$3:$Q$1247,$B221)</f>
        <v>0</v>
      </c>
      <c r="L221">
        <f>SUMIFS(Operable!$M$3:$M$1247,Operable!$E$3:$E$1247,L$3,Operable!$P$3:$P$1247,$C221,Operable!$Q$3:$Q$1247,$B221)</f>
        <v>0</v>
      </c>
      <c r="M221">
        <f>SUMIFS(Operable!$M$3:$M$1247,Operable!$E$3:$E$1247,M$3,Operable!$P$3:$P$1247,$C221,Operable!$Q$3:$Q$1247,$B221)</f>
        <v>0</v>
      </c>
      <c r="N221">
        <f>SUMIFS(Operable!$M$3:$M$1247,Operable!$E$3:$E$1247,N$3,Operable!$P$3:$P$1247,$C221,Operable!$Q$3:$Q$1247,$B221)</f>
        <v>0</v>
      </c>
      <c r="O221">
        <f>SUM(D$4:D221)</f>
        <v>4286.5</v>
      </c>
      <c r="P221">
        <f>SUM(E$4:E221)</f>
        <v>0</v>
      </c>
      <c r="Q221">
        <f>SUM(F$4:F221)</f>
        <v>604.4</v>
      </c>
      <c r="R221">
        <f>SUM(G$4:G221)</f>
        <v>9</v>
      </c>
      <c r="S221">
        <f>SUM(H$4:H221)</f>
        <v>208</v>
      </c>
      <c r="T221">
        <f>SUM(I$4:I221)</f>
        <v>1373.4</v>
      </c>
      <c r="U221">
        <f>SUM(J$4:J221)</f>
        <v>2</v>
      </c>
      <c r="V221">
        <f>SUM(K$4:K221)</f>
        <v>190</v>
      </c>
      <c r="W221">
        <f>SUM(L$4:L221)</f>
        <v>2109.4</v>
      </c>
      <c r="X221">
        <f>SUM(M$4:M221)</f>
        <v>0</v>
      </c>
      <c r="Y221">
        <f>SUM(N$4:N221)</f>
        <v>686.30000000000007</v>
      </c>
      <c r="Z221">
        <f t="shared" si="22"/>
        <v>11</v>
      </c>
      <c r="AA221">
        <f t="shared" si="22"/>
        <v>7686.5999999999995</v>
      </c>
      <c r="AB221">
        <f t="shared" si="22"/>
        <v>190</v>
      </c>
      <c r="AC221">
        <f t="shared" si="22"/>
        <v>0</v>
      </c>
      <c r="AD221">
        <f t="shared" si="22"/>
        <v>1373.4</v>
      </c>
    </row>
    <row r="222" spans="2:30" x14ac:dyDescent="0.25">
      <c r="B222">
        <f t="shared" si="20"/>
        <v>2019</v>
      </c>
      <c r="C222">
        <f t="shared" si="21"/>
        <v>3</v>
      </c>
      <c r="D222">
        <f>SUMIFS(Operable!$M$3:$M$1247,Operable!$E$3:$E$1247,D$3,Operable!$P$3:$P$1247,$C222,Operable!$Q$3:$Q$1247,$B222)</f>
        <v>0</v>
      </c>
      <c r="E222">
        <f>SUMIFS(Operable!$M$3:$M$1247,Operable!$E$3:$E$1247,E$3,Operable!$P$3:$P$1247,$C222,Operable!$Q$3:$Q$1247,$B222)</f>
        <v>0</v>
      </c>
      <c r="F222">
        <f>SUMIFS(Operable!$M$3:$M$1247,Operable!$E$3:$E$1247,F$3,Operable!$P$3:$P$1247,$C222,Operable!$Q$3:$Q$1247,$B222)</f>
        <v>0</v>
      </c>
      <c r="G222">
        <f>SUMIFS(Operable!$M$3:$M$1247,Operable!$E$3:$E$1247,G$3,Operable!$P$3:$P$1247,$C222,Operable!$Q$3:$Q$1247,$B222)</f>
        <v>0</v>
      </c>
      <c r="H222">
        <f>SUMIFS(Operable!$M$3:$M$1247,Operable!$E$3:$E$1247,H$3,Operable!$P$3:$P$1247,$C222,Operable!$Q$3:$Q$1247,$B222)</f>
        <v>0</v>
      </c>
      <c r="I222">
        <f>SUMIFS(Operable!$M$3:$M$1247,Operable!$E$3:$E$1247,I$3,Operable!$P$3:$P$1247,$C222,Operable!$Q$3:$Q$1247,$B222)</f>
        <v>0</v>
      </c>
      <c r="J222">
        <f>SUMIFS(Operable!$M$3:$M$1247,Operable!$E$3:$E$1247,J$3,Operable!$P$3:$P$1247,$C222,Operable!$Q$3:$Q$1247,$B222)</f>
        <v>0</v>
      </c>
      <c r="K222">
        <f>SUMIFS(Operable!$M$3:$M$1247,Operable!$E$3:$E$1247,K$3,Operable!$P$3:$P$1247,$C222,Operable!$Q$3:$Q$1247,$B222)</f>
        <v>0</v>
      </c>
      <c r="L222">
        <f>SUMIFS(Operable!$M$3:$M$1247,Operable!$E$3:$E$1247,L$3,Operable!$P$3:$P$1247,$C222,Operable!$Q$3:$Q$1247,$B222)</f>
        <v>0</v>
      </c>
      <c r="M222">
        <f>SUMIFS(Operable!$M$3:$M$1247,Operable!$E$3:$E$1247,M$3,Operable!$P$3:$P$1247,$C222,Operable!$Q$3:$Q$1247,$B222)</f>
        <v>0</v>
      </c>
      <c r="N222">
        <f>SUMIFS(Operable!$M$3:$M$1247,Operable!$E$3:$E$1247,N$3,Operable!$P$3:$P$1247,$C222,Operable!$Q$3:$Q$1247,$B222)</f>
        <v>0</v>
      </c>
      <c r="O222">
        <f>SUM(D$4:D222)</f>
        <v>4286.5</v>
      </c>
      <c r="P222">
        <f>SUM(E$4:E222)</f>
        <v>0</v>
      </c>
      <c r="Q222">
        <f>SUM(F$4:F222)</f>
        <v>604.4</v>
      </c>
      <c r="R222">
        <f>SUM(G$4:G222)</f>
        <v>9</v>
      </c>
      <c r="S222">
        <f>SUM(H$4:H222)</f>
        <v>208</v>
      </c>
      <c r="T222">
        <f>SUM(I$4:I222)</f>
        <v>1373.4</v>
      </c>
      <c r="U222">
        <f>SUM(J$4:J222)</f>
        <v>2</v>
      </c>
      <c r="V222">
        <f>SUM(K$4:K222)</f>
        <v>190</v>
      </c>
      <c r="W222">
        <f>SUM(L$4:L222)</f>
        <v>2109.4</v>
      </c>
      <c r="X222">
        <f>SUM(M$4:M222)</f>
        <v>0</v>
      </c>
      <c r="Y222">
        <f>SUM(N$4:N222)</f>
        <v>686.30000000000007</v>
      </c>
      <c r="Z222">
        <f t="shared" si="22"/>
        <v>11</v>
      </c>
      <c r="AA222">
        <f t="shared" si="22"/>
        <v>7686.5999999999995</v>
      </c>
      <c r="AB222">
        <f t="shared" si="22"/>
        <v>190</v>
      </c>
      <c r="AC222">
        <f t="shared" si="22"/>
        <v>0</v>
      </c>
      <c r="AD222">
        <f t="shared" si="22"/>
        <v>1373.4</v>
      </c>
    </row>
    <row r="223" spans="2:30" x14ac:dyDescent="0.25">
      <c r="B223">
        <f t="shared" si="20"/>
        <v>2019</v>
      </c>
      <c r="C223">
        <f t="shared" si="21"/>
        <v>4</v>
      </c>
      <c r="D223">
        <f>SUMIFS(Operable!$M$3:$M$1247,Operable!$E$3:$E$1247,D$3,Operable!$P$3:$P$1247,$C223,Operable!$Q$3:$Q$1247,$B223)</f>
        <v>0</v>
      </c>
      <c r="E223">
        <f>SUMIFS(Operable!$M$3:$M$1247,Operable!$E$3:$E$1247,E$3,Operable!$P$3:$P$1247,$C223,Operable!$Q$3:$Q$1247,$B223)</f>
        <v>0</v>
      </c>
      <c r="F223">
        <f>SUMIFS(Operable!$M$3:$M$1247,Operable!$E$3:$E$1247,F$3,Operable!$P$3:$P$1247,$C223,Operable!$Q$3:$Q$1247,$B223)</f>
        <v>0</v>
      </c>
      <c r="G223">
        <f>SUMIFS(Operable!$M$3:$M$1247,Operable!$E$3:$E$1247,G$3,Operable!$P$3:$P$1247,$C223,Operable!$Q$3:$Q$1247,$B223)</f>
        <v>0</v>
      </c>
      <c r="H223">
        <f>SUMIFS(Operable!$M$3:$M$1247,Operable!$E$3:$E$1247,H$3,Operable!$P$3:$P$1247,$C223,Operable!$Q$3:$Q$1247,$B223)</f>
        <v>0</v>
      </c>
      <c r="I223">
        <f>SUMIFS(Operable!$M$3:$M$1247,Operable!$E$3:$E$1247,I$3,Operable!$P$3:$P$1247,$C223,Operable!$Q$3:$Q$1247,$B223)</f>
        <v>0</v>
      </c>
      <c r="J223">
        <f>SUMIFS(Operable!$M$3:$M$1247,Operable!$E$3:$E$1247,J$3,Operable!$P$3:$P$1247,$C223,Operable!$Q$3:$Q$1247,$B223)</f>
        <v>0</v>
      </c>
      <c r="K223">
        <f>SUMIFS(Operable!$M$3:$M$1247,Operable!$E$3:$E$1247,K$3,Operable!$P$3:$P$1247,$C223,Operable!$Q$3:$Q$1247,$B223)</f>
        <v>0</v>
      </c>
      <c r="L223">
        <f>SUMIFS(Operable!$M$3:$M$1247,Operable!$E$3:$E$1247,L$3,Operable!$P$3:$P$1247,$C223,Operable!$Q$3:$Q$1247,$B223)</f>
        <v>0</v>
      </c>
      <c r="M223">
        <f>SUMIFS(Operable!$M$3:$M$1247,Operable!$E$3:$E$1247,M$3,Operable!$P$3:$P$1247,$C223,Operable!$Q$3:$Q$1247,$B223)</f>
        <v>0</v>
      </c>
      <c r="N223">
        <f>SUMIFS(Operable!$M$3:$M$1247,Operable!$E$3:$E$1247,N$3,Operable!$P$3:$P$1247,$C223,Operable!$Q$3:$Q$1247,$B223)</f>
        <v>0</v>
      </c>
      <c r="O223">
        <f>SUM(D$4:D223)</f>
        <v>4286.5</v>
      </c>
      <c r="P223">
        <f>SUM(E$4:E223)</f>
        <v>0</v>
      </c>
      <c r="Q223">
        <f>SUM(F$4:F223)</f>
        <v>604.4</v>
      </c>
      <c r="R223">
        <f>SUM(G$4:G223)</f>
        <v>9</v>
      </c>
      <c r="S223">
        <f>SUM(H$4:H223)</f>
        <v>208</v>
      </c>
      <c r="T223">
        <f>SUM(I$4:I223)</f>
        <v>1373.4</v>
      </c>
      <c r="U223">
        <f>SUM(J$4:J223)</f>
        <v>2</v>
      </c>
      <c r="V223">
        <f>SUM(K$4:K223)</f>
        <v>190</v>
      </c>
      <c r="W223">
        <f>SUM(L$4:L223)</f>
        <v>2109.4</v>
      </c>
      <c r="X223">
        <f>SUM(M$4:M223)</f>
        <v>0</v>
      </c>
      <c r="Y223">
        <f>SUM(N$4:N223)</f>
        <v>686.30000000000007</v>
      </c>
      <c r="Z223">
        <f t="shared" si="22"/>
        <v>11</v>
      </c>
      <c r="AA223">
        <f t="shared" si="22"/>
        <v>7686.5999999999995</v>
      </c>
      <c r="AB223">
        <f t="shared" si="22"/>
        <v>190</v>
      </c>
      <c r="AC223">
        <f t="shared" si="22"/>
        <v>0</v>
      </c>
      <c r="AD223">
        <f t="shared" si="22"/>
        <v>1373.4</v>
      </c>
    </row>
    <row r="224" spans="2:30" x14ac:dyDescent="0.25">
      <c r="B224">
        <f t="shared" si="20"/>
        <v>2019</v>
      </c>
      <c r="C224">
        <f t="shared" si="21"/>
        <v>5</v>
      </c>
      <c r="D224">
        <f>SUMIFS(Operable!$M$3:$M$1247,Operable!$E$3:$E$1247,D$3,Operable!$P$3:$P$1247,$C224,Operable!$Q$3:$Q$1247,$B224)</f>
        <v>0</v>
      </c>
      <c r="E224">
        <f>SUMIFS(Operable!$M$3:$M$1247,Operable!$E$3:$E$1247,E$3,Operable!$P$3:$P$1247,$C224,Operable!$Q$3:$Q$1247,$B224)</f>
        <v>0</v>
      </c>
      <c r="F224">
        <f>SUMIFS(Operable!$M$3:$M$1247,Operable!$E$3:$E$1247,F$3,Operable!$P$3:$P$1247,$C224,Operable!$Q$3:$Q$1247,$B224)</f>
        <v>0</v>
      </c>
      <c r="G224">
        <f>SUMIFS(Operable!$M$3:$M$1247,Operable!$E$3:$E$1247,G$3,Operable!$P$3:$P$1247,$C224,Operable!$Q$3:$Q$1247,$B224)</f>
        <v>0</v>
      </c>
      <c r="H224">
        <f>SUMIFS(Operable!$M$3:$M$1247,Operable!$E$3:$E$1247,H$3,Operable!$P$3:$P$1247,$C224,Operable!$Q$3:$Q$1247,$B224)</f>
        <v>0</v>
      </c>
      <c r="I224">
        <f>SUMIFS(Operable!$M$3:$M$1247,Operable!$E$3:$E$1247,I$3,Operable!$P$3:$P$1247,$C224,Operable!$Q$3:$Q$1247,$B224)</f>
        <v>0</v>
      </c>
      <c r="J224">
        <f>SUMIFS(Operable!$M$3:$M$1247,Operable!$E$3:$E$1247,J$3,Operable!$P$3:$P$1247,$C224,Operable!$Q$3:$Q$1247,$B224)</f>
        <v>0</v>
      </c>
      <c r="K224">
        <f>SUMIFS(Operable!$M$3:$M$1247,Operable!$E$3:$E$1247,K$3,Operable!$P$3:$P$1247,$C224,Operable!$Q$3:$Q$1247,$B224)</f>
        <v>0</v>
      </c>
      <c r="L224">
        <f>SUMIFS(Operable!$M$3:$M$1247,Operable!$E$3:$E$1247,L$3,Operable!$P$3:$P$1247,$C224,Operable!$Q$3:$Q$1247,$B224)</f>
        <v>0</v>
      </c>
      <c r="M224">
        <f>SUMIFS(Operable!$M$3:$M$1247,Operable!$E$3:$E$1247,M$3,Operable!$P$3:$P$1247,$C224,Operable!$Q$3:$Q$1247,$B224)</f>
        <v>0</v>
      </c>
      <c r="N224">
        <f>SUMIFS(Operable!$M$3:$M$1247,Operable!$E$3:$E$1247,N$3,Operable!$P$3:$P$1247,$C224,Operable!$Q$3:$Q$1247,$B224)</f>
        <v>0</v>
      </c>
      <c r="O224">
        <f>SUM(D$4:D224)</f>
        <v>4286.5</v>
      </c>
      <c r="P224">
        <f>SUM(E$4:E224)</f>
        <v>0</v>
      </c>
      <c r="Q224">
        <f>SUM(F$4:F224)</f>
        <v>604.4</v>
      </c>
      <c r="R224">
        <f>SUM(G$4:G224)</f>
        <v>9</v>
      </c>
      <c r="S224">
        <f>SUM(H$4:H224)</f>
        <v>208</v>
      </c>
      <c r="T224">
        <f>SUM(I$4:I224)</f>
        <v>1373.4</v>
      </c>
      <c r="U224">
        <f>SUM(J$4:J224)</f>
        <v>2</v>
      </c>
      <c r="V224">
        <f>SUM(K$4:K224)</f>
        <v>190</v>
      </c>
      <c r="W224">
        <f>SUM(L$4:L224)</f>
        <v>2109.4</v>
      </c>
      <c r="X224">
        <f>SUM(M$4:M224)</f>
        <v>0</v>
      </c>
      <c r="Y224">
        <f>SUM(N$4:N224)</f>
        <v>686.30000000000007</v>
      </c>
      <c r="Z224">
        <f t="shared" si="22"/>
        <v>11</v>
      </c>
      <c r="AA224">
        <f t="shared" si="22"/>
        <v>7686.5999999999995</v>
      </c>
      <c r="AB224">
        <f t="shared" si="22"/>
        <v>190</v>
      </c>
      <c r="AC224">
        <f t="shared" si="22"/>
        <v>0</v>
      </c>
      <c r="AD224">
        <f t="shared" si="22"/>
        <v>1373.4</v>
      </c>
    </row>
    <row r="225" spans="2:30" x14ac:dyDescent="0.25">
      <c r="B225">
        <f t="shared" si="20"/>
        <v>2019</v>
      </c>
      <c r="C225">
        <f t="shared" si="21"/>
        <v>6</v>
      </c>
      <c r="D225">
        <f>SUMIFS(Operable!$M$3:$M$1247,Operable!$E$3:$E$1247,D$3,Operable!$P$3:$P$1247,$C225,Operable!$Q$3:$Q$1247,$B225)</f>
        <v>0</v>
      </c>
      <c r="E225">
        <f>SUMIFS(Operable!$M$3:$M$1247,Operable!$E$3:$E$1247,E$3,Operable!$P$3:$P$1247,$C225,Operable!$Q$3:$Q$1247,$B225)</f>
        <v>0</v>
      </c>
      <c r="F225">
        <f>SUMIFS(Operable!$M$3:$M$1247,Operable!$E$3:$E$1247,F$3,Operable!$P$3:$P$1247,$C225,Operable!$Q$3:$Q$1247,$B225)</f>
        <v>0</v>
      </c>
      <c r="G225">
        <f>SUMIFS(Operable!$M$3:$M$1247,Operable!$E$3:$E$1247,G$3,Operable!$P$3:$P$1247,$C225,Operable!$Q$3:$Q$1247,$B225)</f>
        <v>0</v>
      </c>
      <c r="H225">
        <f>SUMIFS(Operable!$M$3:$M$1247,Operable!$E$3:$E$1247,H$3,Operable!$P$3:$P$1247,$C225,Operable!$Q$3:$Q$1247,$B225)</f>
        <v>0</v>
      </c>
      <c r="I225">
        <f>SUMIFS(Operable!$M$3:$M$1247,Operable!$E$3:$E$1247,I$3,Operable!$P$3:$P$1247,$C225,Operable!$Q$3:$Q$1247,$B225)</f>
        <v>0</v>
      </c>
      <c r="J225">
        <f>SUMIFS(Operable!$M$3:$M$1247,Operable!$E$3:$E$1247,J$3,Operable!$P$3:$P$1247,$C225,Operable!$Q$3:$Q$1247,$B225)</f>
        <v>0</v>
      </c>
      <c r="K225">
        <f>SUMIFS(Operable!$M$3:$M$1247,Operable!$E$3:$E$1247,K$3,Operable!$P$3:$P$1247,$C225,Operable!$Q$3:$Q$1247,$B225)</f>
        <v>0</v>
      </c>
      <c r="L225">
        <f>SUMIFS(Operable!$M$3:$M$1247,Operable!$E$3:$E$1247,L$3,Operable!$P$3:$P$1247,$C225,Operable!$Q$3:$Q$1247,$B225)</f>
        <v>0</v>
      </c>
      <c r="M225">
        <f>SUMIFS(Operable!$M$3:$M$1247,Operable!$E$3:$E$1247,M$3,Operable!$P$3:$P$1247,$C225,Operable!$Q$3:$Q$1247,$B225)</f>
        <v>0</v>
      </c>
      <c r="N225">
        <f>SUMIFS(Operable!$M$3:$M$1247,Operable!$E$3:$E$1247,N$3,Operable!$P$3:$P$1247,$C225,Operable!$Q$3:$Q$1247,$B225)</f>
        <v>0</v>
      </c>
      <c r="O225">
        <f>SUM(D$4:D225)</f>
        <v>4286.5</v>
      </c>
      <c r="P225">
        <f>SUM(E$4:E225)</f>
        <v>0</v>
      </c>
      <c r="Q225">
        <f>SUM(F$4:F225)</f>
        <v>604.4</v>
      </c>
      <c r="R225">
        <f>SUM(G$4:G225)</f>
        <v>9</v>
      </c>
      <c r="S225">
        <f>SUM(H$4:H225)</f>
        <v>208</v>
      </c>
      <c r="T225">
        <f>SUM(I$4:I225)</f>
        <v>1373.4</v>
      </c>
      <c r="U225">
        <f>SUM(J$4:J225)</f>
        <v>2</v>
      </c>
      <c r="V225">
        <f>SUM(K$4:K225)</f>
        <v>190</v>
      </c>
      <c r="W225">
        <f>SUM(L$4:L225)</f>
        <v>2109.4</v>
      </c>
      <c r="X225">
        <f>SUM(M$4:M225)</f>
        <v>0</v>
      </c>
      <c r="Y225">
        <f>SUM(N$4:N225)</f>
        <v>686.30000000000007</v>
      </c>
      <c r="Z225">
        <f t="shared" si="22"/>
        <v>11</v>
      </c>
      <c r="AA225">
        <f t="shared" si="22"/>
        <v>7686.5999999999995</v>
      </c>
      <c r="AB225">
        <f t="shared" si="22"/>
        <v>190</v>
      </c>
      <c r="AC225">
        <f t="shared" si="22"/>
        <v>0</v>
      </c>
      <c r="AD225">
        <f t="shared" si="22"/>
        <v>1373.4</v>
      </c>
    </row>
    <row r="226" spans="2:30" x14ac:dyDescent="0.25">
      <c r="B226">
        <f t="shared" si="20"/>
        <v>2019</v>
      </c>
      <c r="C226">
        <f t="shared" si="21"/>
        <v>7</v>
      </c>
      <c r="D226">
        <f>SUMIFS(Operable!$M$3:$M$1247,Operable!$E$3:$E$1247,D$3,Operable!$P$3:$P$1247,$C226,Operable!$Q$3:$Q$1247,$B226)</f>
        <v>0</v>
      </c>
      <c r="E226">
        <f>SUMIFS(Operable!$M$3:$M$1247,Operable!$E$3:$E$1247,E$3,Operable!$P$3:$P$1247,$C226,Operable!$Q$3:$Q$1247,$B226)</f>
        <v>0</v>
      </c>
      <c r="F226">
        <f>SUMIFS(Operable!$M$3:$M$1247,Operable!$E$3:$E$1247,F$3,Operable!$P$3:$P$1247,$C226,Operable!$Q$3:$Q$1247,$B226)</f>
        <v>0</v>
      </c>
      <c r="G226">
        <f>SUMIFS(Operable!$M$3:$M$1247,Operable!$E$3:$E$1247,G$3,Operable!$P$3:$P$1247,$C226,Operable!$Q$3:$Q$1247,$B226)</f>
        <v>0</v>
      </c>
      <c r="H226">
        <f>SUMIFS(Operable!$M$3:$M$1247,Operable!$E$3:$E$1247,H$3,Operable!$P$3:$P$1247,$C226,Operable!$Q$3:$Q$1247,$B226)</f>
        <v>0</v>
      </c>
      <c r="I226">
        <f>SUMIFS(Operable!$M$3:$M$1247,Operable!$E$3:$E$1247,I$3,Operable!$P$3:$P$1247,$C226,Operable!$Q$3:$Q$1247,$B226)</f>
        <v>0</v>
      </c>
      <c r="J226">
        <f>SUMIFS(Operable!$M$3:$M$1247,Operable!$E$3:$E$1247,J$3,Operable!$P$3:$P$1247,$C226,Operable!$Q$3:$Q$1247,$B226)</f>
        <v>0</v>
      </c>
      <c r="K226">
        <f>SUMIFS(Operable!$M$3:$M$1247,Operable!$E$3:$E$1247,K$3,Operable!$P$3:$P$1247,$C226,Operable!$Q$3:$Q$1247,$B226)</f>
        <v>0</v>
      </c>
      <c r="L226">
        <f>SUMIFS(Operable!$M$3:$M$1247,Operable!$E$3:$E$1247,L$3,Operable!$P$3:$P$1247,$C226,Operable!$Q$3:$Q$1247,$B226)</f>
        <v>0</v>
      </c>
      <c r="M226">
        <f>SUMIFS(Operable!$M$3:$M$1247,Operable!$E$3:$E$1247,M$3,Operable!$P$3:$P$1247,$C226,Operable!$Q$3:$Q$1247,$B226)</f>
        <v>0</v>
      </c>
      <c r="N226">
        <f>SUMIFS(Operable!$M$3:$M$1247,Operable!$E$3:$E$1247,N$3,Operable!$P$3:$P$1247,$C226,Operable!$Q$3:$Q$1247,$B226)</f>
        <v>0</v>
      </c>
      <c r="O226">
        <f>SUM(D$4:D226)</f>
        <v>4286.5</v>
      </c>
      <c r="P226">
        <f>SUM(E$4:E226)</f>
        <v>0</v>
      </c>
      <c r="Q226">
        <f>SUM(F$4:F226)</f>
        <v>604.4</v>
      </c>
      <c r="R226">
        <f>SUM(G$4:G226)</f>
        <v>9</v>
      </c>
      <c r="S226">
        <f>SUM(H$4:H226)</f>
        <v>208</v>
      </c>
      <c r="T226">
        <f>SUM(I$4:I226)</f>
        <v>1373.4</v>
      </c>
      <c r="U226">
        <f>SUM(J$4:J226)</f>
        <v>2</v>
      </c>
      <c r="V226">
        <f>SUM(K$4:K226)</f>
        <v>190</v>
      </c>
      <c r="W226">
        <f>SUM(L$4:L226)</f>
        <v>2109.4</v>
      </c>
      <c r="X226">
        <f>SUM(M$4:M226)</f>
        <v>0</v>
      </c>
      <c r="Y226">
        <f>SUM(N$4:N226)</f>
        <v>686.30000000000007</v>
      </c>
      <c r="Z226">
        <f t="shared" si="22"/>
        <v>11</v>
      </c>
      <c r="AA226">
        <f t="shared" si="22"/>
        <v>7686.5999999999995</v>
      </c>
      <c r="AB226">
        <f t="shared" si="22"/>
        <v>190</v>
      </c>
      <c r="AC226">
        <f t="shared" si="22"/>
        <v>0</v>
      </c>
      <c r="AD226">
        <f t="shared" si="22"/>
        <v>1373.4</v>
      </c>
    </row>
    <row r="227" spans="2:30" x14ac:dyDescent="0.25">
      <c r="B227">
        <f t="shared" si="20"/>
        <v>2019</v>
      </c>
      <c r="C227">
        <f t="shared" si="21"/>
        <v>8</v>
      </c>
      <c r="D227">
        <f>SUMIFS(Operable!$M$3:$M$1247,Operable!$E$3:$E$1247,D$3,Operable!$P$3:$P$1247,$C227,Operable!$Q$3:$Q$1247,$B227)</f>
        <v>0</v>
      </c>
      <c r="E227">
        <f>SUMIFS(Operable!$M$3:$M$1247,Operable!$E$3:$E$1247,E$3,Operable!$P$3:$P$1247,$C227,Operable!$Q$3:$Q$1247,$B227)</f>
        <v>0</v>
      </c>
      <c r="F227">
        <f>SUMIFS(Operable!$M$3:$M$1247,Operable!$E$3:$E$1247,F$3,Operable!$P$3:$P$1247,$C227,Operable!$Q$3:$Q$1247,$B227)</f>
        <v>0</v>
      </c>
      <c r="G227">
        <f>SUMIFS(Operable!$M$3:$M$1247,Operable!$E$3:$E$1247,G$3,Operable!$P$3:$P$1247,$C227,Operable!$Q$3:$Q$1247,$B227)</f>
        <v>0</v>
      </c>
      <c r="H227">
        <f>SUMIFS(Operable!$M$3:$M$1247,Operable!$E$3:$E$1247,H$3,Operable!$P$3:$P$1247,$C227,Operable!$Q$3:$Q$1247,$B227)</f>
        <v>0</v>
      </c>
      <c r="I227">
        <f>SUMIFS(Operable!$M$3:$M$1247,Operable!$E$3:$E$1247,I$3,Operable!$P$3:$P$1247,$C227,Operable!$Q$3:$Q$1247,$B227)</f>
        <v>0</v>
      </c>
      <c r="J227">
        <f>SUMIFS(Operable!$M$3:$M$1247,Operable!$E$3:$E$1247,J$3,Operable!$P$3:$P$1247,$C227,Operable!$Q$3:$Q$1247,$B227)</f>
        <v>0</v>
      </c>
      <c r="K227">
        <f>SUMIFS(Operable!$M$3:$M$1247,Operable!$E$3:$E$1247,K$3,Operable!$P$3:$P$1247,$C227,Operable!$Q$3:$Q$1247,$B227)</f>
        <v>0</v>
      </c>
      <c r="L227">
        <f>SUMIFS(Operable!$M$3:$M$1247,Operable!$E$3:$E$1247,L$3,Operable!$P$3:$P$1247,$C227,Operable!$Q$3:$Q$1247,$B227)</f>
        <v>0</v>
      </c>
      <c r="M227">
        <f>SUMIFS(Operable!$M$3:$M$1247,Operable!$E$3:$E$1247,M$3,Operable!$P$3:$P$1247,$C227,Operable!$Q$3:$Q$1247,$B227)</f>
        <v>0</v>
      </c>
      <c r="N227">
        <f>SUMIFS(Operable!$M$3:$M$1247,Operable!$E$3:$E$1247,N$3,Operable!$P$3:$P$1247,$C227,Operable!$Q$3:$Q$1247,$B227)</f>
        <v>0</v>
      </c>
      <c r="O227">
        <f>SUM(D$4:D227)</f>
        <v>4286.5</v>
      </c>
      <c r="P227">
        <f>SUM(E$4:E227)</f>
        <v>0</v>
      </c>
      <c r="Q227">
        <f>SUM(F$4:F227)</f>
        <v>604.4</v>
      </c>
      <c r="R227">
        <f>SUM(G$4:G227)</f>
        <v>9</v>
      </c>
      <c r="S227">
        <f>SUM(H$4:H227)</f>
        <v>208</v>
      </c>
      <c r="T227">
        <f>SUM(I$4:I227)</f>
        <v>1373.4</v>
      </c>
      <c r="U227">
        <f>SUM(J$4:J227)</f>
        <v>2</v>
      </c>
      <c r="V227">
        <f>SUM(K$4:K227)</f>
        <v>190</v>
      </c>
      <c r="W227">
        <f>SUM(L$4:L227)</f>
        <v>2109.4</v>
      </c>
      <c r="X227">
        <f>SUM(M$4:M227)</f>
        <v>0</v>
      </c>
      <c r="Y227">
        <f>SUM(N$4:N227)</f>
        <v>686.30000000000007</v>
      </c>
      <c r="Z227">
        <f t="shared" si="22"/>
        <v>11</v>
      </c>
      <c r="AA227">
        <f t="shared" si="22"/>
        <v>7686.5999999999995</v>
      </c>
      <c r="AB227">
        <f t="shared" si="22"/>
        <v>190</v>
      </c>
      <c r="AC227">
        <f t="shared" si="22"/>
        <v>0</v>
      </c>
      <c r="AD227">
        <f t="shared" si="22"/>
        <v>1373.4</v>
      </c>
    </row>
    <row r="228" spans="2:30" x14ac:dyDescent="0.25">
      <c r="B228">
        <f t="shared" si="20"/>
        <v>2019</v>
      </c>
      <c r="C228">
        <f t="shared" si="21"/>
        <v>9</v>
      </c>
      <c r="D228">
        <f>SUMIFS(Operable!$M$3:$M$1247,Operable!$E$3:$E$1247,D$3,Operable!$P$3:$P$1247,$C228,Operable!$Q$3:$Q$1247,$B228)</f>
        <v>0</v>
      </c>
      <c r="E228">
        <f>SUMIFS(Operable!$M$3:$M$1247,Operable!$E$3:$E$1247,E$3,Operable!$P$3:$P$1247,$C228,Operable!$Q$3:$Q$1247,$B228)</f>
        <v>0</v>
      </c>
      <c r="F228">
        <f>SUMIFS(Operable!$M$3:$M$1247,Operable!$E$3:$E$1247,F$3,Operable!$P$3:$P$1247,$C228,Operable!$Q$3:$Q$1247,$B228)</f>
        <v>0</v>
      </c>
      <c r="G228">
        <f>SUMIFS(Operable!$M$3:$M$1247,Operable!$E$3:$E$1247,G$3,Operable!$P$3:$P$1247,$C228,Operable!$Q$3:$Q$1247,$B228)</f>
        <v>0</v>
      </c>
      <c r="H228">
        <f>SUMIFS(Operable!$M$3:$M$1247,Operable!$E$3:$E$1247,H$3,Operable!$P$3:$P$1247,$C228,Operable!$Q$3:$Q$1247,$B228)</f>
        <v>0</v>
      </c>
      <c r="I228">
        <f>SUMIFS(Operable!$M$3:$M$1247,Operable!$E$3:$E$1247,I$3,Operable!$P$3:$P$1247,$C228,Operable!$Q$3:$Q$1247,$B228)</f>
        <v>0</v>
      </c>
      <c r="J228">
        <f>SUMIFS(Operable!$M$3:$M$1247,Operable!$E$3:$E$1247,J$3,Operable!$P$3:$P$1247,$C228,Operable!$Q$3:$Q$1247,$B228)</f>
        <v>0</v>
      </c>
      <c r="K228">
        <f>SUMIFS(Operable!$M$3:$M$1247,Operable!$E$3:$E$1247,K$3,Operable!$P$3:$P$1247,$C228,Operable!$Q$3:$Q$1247,$B228)</f>
        <v>0</v>
      </c>
      <c r="L228">
        <f>SUMIFS(Operable!$M$3:$M$1247,Operable!$E$3:$E$1247,L$3,Operable!$P$3:$P$1247,$C228,Operable!$Q$3:$Q$1247,$B228)</f>
        <v>0</v>
      </c>
      <c r="M228">
        <f>SUMIFS(Operable!$M$3:$M$1247,Operable!$E$3:$E$1247,M$3,Operable!$P$3:$P$1247,$C228,Operable!$Q$3:$Q$1247,$B228)</f>
        <v>0</v>
      </c>
      <c r="N228">
        <f>SUMIFS(Operable!$M$3:$M$1247,Operable!$E$3:$E$1247,N$3,Operable!$P$3:$P$1247,$C228,Operable!$Q$3:$Q$1247,$B228)</f>
        <v>0</v>
      </c>
      <c r="O228">
        <f>SUM(D$4:D228)</f>
        <v>4286.5</v>
      </c>
      <c r="P228">
        <f>SUM(E$4:E228)</f>
        <v>0</v>
      </c>
      <c r="Q228">
        <f>SUM(F$4:F228)</f>
        <v>604.4</v>
      </c>
      <c r="R228">
        <f>SUM(G$4:G228)</f>
        <v>9</v>
      </c>
      <c r="S228">
        <f>SUM(H$4:H228)</f>
        <v>208</v>
      </c>
      <c r="T228">
        <f>SUM(I$4:I228)</f>
        <v>1373.4</v>
      </c>
      <c r="U228">
        <f>SUM(J$4:J228)</f>
        <v>2</v>
      </c>
      <c r="V228">
        <f>SUM(K$4:K228)</f>
        <v>190</v>
      </c>
      <c r="W228">
        <f>SUM(L$4:L228)</f>
        <v>2109.4</v>
      </c>
      <c r="X228">
        <f>SUM(M$4:M228)</f>
        <v>0</v>
      </c>
      <c r="Y228">
        <f>SUM(N$4:N228)</f>
        <v>686.30000000000007</v>
      </c>
      <c r="Z228">
        <f t="shared" si="22"/>
        <v>11</v>
      </c>
      <c r="AA228">
        <f t="shared" si="22"/>
        <v>7686.5999999999995</v>
      </c>
      <c r="AB228">
        <f t="shared" si="22"/>
        <v>190</v>
      </c>
      <c r="AC228">
        <f t="shared" si="22"/>
        <v>0</v>
      </c>
      <c r="AD228">
        <f t="shared" si="22"/>
        <v>1373.4</v>
      </c>
    </row>
    <row r="229" spans="2:30" x14ac:dyDescent="0.25">
      <c r="B229">
        <f t="shared" si="20"/>
        <v>2019</v>
      </c>
      <c r="C229">
        <f t="shared" si="21"/>
        <v>10</v>
      </c>
      <c r="D229">
        <f>SUMIFS(Operable!$M$3:$M$1247,Operable!$E$3:$E$1247,D$3,Operable!$P$3:$P$1247,$C229,Operable!$Q$3:$Q$1247,$B229)</f>
        <v>0</v>
      </c>
      <c r="E229">
        <f>SUMIFS(Operable!$M$3:$M$1247,Operable!$E$3:$E$1247,E$3,Operable!$P$3:$P$1247,$C229,Operable!$Q$3:$Q$1247,$B229)</f>
        <v>0</v>
      </c>
      <c r="F229">
        <f>SUMIFS(Operable!$M$3:$M$1247,Operable!$E$3:$E$1247,F$3,Operable!$P$3:$P$1247,$C229,Operable!$Q$3:$Q$1247,$B229)</f>
        <v>0</v>
      </c>
      <c r="G229">
        <f>SUMIFS(Operable!$M$3:$M$1247,Operable!$E$3:$E$1247,G$3,Operable!$P$3:$P$1247,$C229,Operable!$Q$3:$Q$1247,$B229)</f>
        <v>0</v>
      </c>
      <c r="H229">
        <f>SUMIFS(Operable!$M$3:$M$1247,Operable!$E$3:$E$1247,H$3,Operable!$P$3:$P$1247,$C229,Operable!$Q$3:$Q$1247,$B229)</f>
        <v>0</v>
      </c>
      <c r="I229">
        <f>SUMIFS(Operable!$M$3:$M$1247,Operable!$E$3:$E$1247,I$3,Operable!$P$3:$P$1247,$C229,Operable!$Q$3:$Q$1247,$B229)</f>
        <v>0</v>
      </c>
      <c r="J229">
        <f>SUMIFS(Operable!$M$3:$M$1247,Operable!$E$3:$E$1247,J$3,Operable!$P$3:$P$1247,$C229,Operable!$Q$3:$Q$1247,$B229)</f>
        <v>0</v>
      </c>
      <c r="K229">
        <f>SUMIFS(Operable!$M$3:$M$1247,Operable!$E$3:$E$1247,K$3,Operable!$P$3:$P$1247,$C229,Operable!$Q$3:$Q$1247,$B229)</f>
        <v>0</v>
      </c>
      <c r="L229">
        <f>SUMIFS(Operable!$M$3:$M$1247,Operable!$E$3:$E$1247,L$3,Operable!$P$3:$P$1247,$C229,Operable!$Q$3:$Q$1247,$B229)</f>
        <v>0</v>
      </c>
      <c r="M229">
        <f>SUMIFS(Operable!$M$3:$M$1247,Operable!$E$3:$E$1247,M$3,Operable!$P$3:$P$1247,$C229,Operable!$Q$3:$Q$1247,$B229)</f>
        <v>0</v>
      </c>
      <c r="N229">
        <f>SUMIFS(Operable!$M$3:$M$1247,Operable!$E$3:$E$1247,N$3,Operable!$P$3:$P$1247,$C229,Operable!$Q$3:$Q$1247,$B229)</f>
        <v>0</v>
      </c>
      <c r="O229">
        <f>SUM(D$4:D229)</f>
        <v>4286.5</v>
      </c>
      <c r="P229">
        <f>SUM(E$4:E229)</f>
        <v>0</v>
      </c>
      <c r="Q229">
        <f>SUM(F$4:F229)</f>
        <v>604.4</v>
      </c>
      <c r="R229">
        <f>SUM(G$4:G229)</f>
        <v>9</v>
      </c>
      <c r="S229">
        <f>SUM(H$4:H229)</f>
        <v>208</v>
      </c>
      <c r="T229">
        <f>SUM(I$4:I229)</f>
        <v>1373.4</v>
      </c>
      <c r="U229">
        <f>SUM(J$4:J229)</f>
        <v>2</v>
      </c>
      <c r="V229">
        <f>SUM(K$4:K229)</f>
        <v>190</v>
      </c>
      <c r="W229">
        <f>SUM(L$4:L229)</f>
        <v>2109.4</v>
      </c>
      <c r="X229">
        <f>SUM(M$4:M229)</f>
        <v>0</v>
      </c>
      <c r="Y229">
        <f>SUM(N$4:N229)</f>
        <v>686.30000000000007</v>
      </c>
      <c r="Z229">
        <f t="shared" ref="Z229:AD231" si="23">SUMIFS($O229:$Y229,$O$1:$Y$1,Z$3)</f>
        <v>11</v>
      </c>
      <c r="AA229">
        <f t="shared" si="23"/>
        <v>7686.5999999999995</v>
      </c>
      <c r="AB229">
        <f t="shared" si="23"/>
        <v>190</v>
      </c>
      <c r="AC229">
        <f t="shared" si="23"/>
        <v>0</v>
      </c>
      <c r="AD229">
        <f t="shared" si="23"/>
        <v>1373.4</v>
      </c>
    </row>
    <row r="230" spans="2:30" x14ac:dyDescent="0.25">
      <c r="B230">
        <f t="shared" si="20"/>
        <v>2019</v>
      </c>
      <c r="C230">
        <f t="shared" si="21"/>
        <v>11</v>
      </c>
      <c r="D230">
        <f>SUMIFS(Operable!$M$3:$M$1247,Operable!$E$3:$E$1247,D$3,Operable!$P$3:$P$1247,$C230,Operable!$Q$3:$Q$1247,$B230)</f>
        <v>0</v>
      </c>
      <c r="E230">
        <f>SUMIFS(Operable!$M$3:$M$1247,Operable!$E$3:$E$1247,E$3,Operable!$P$3:$P$1247,$C230,Operable!$Q$3:$Q$1247,$B230)</f>
        <v>0</v>
      </c>
      <c r="F230">
        <f>SUMIFS(Operable!$M$3:$M$1247,Operable!$E$3:$E$1247,F$3,Operable!$P$3:$P$1247,$C230,Operable!$Q$3:$Q$1247,$B230)</f>
        <v>0</v>
      </c>
      <c r="G230">
        <f>SUMIFS(Operable!$M$3:$M$1247,Operable!$E$3:$E$1247,G$3,Operable!$P$3:$P$1247,$C230,Operable!$Q$3:$Q$1247,$B230)</f>
        <v>0</v>
      </c>
      <c r="H230">
        <f>SUMIFS(Operable!$M$3:$M$1247,Operable!$E$3:$E$1247,H$3,Operable!$P$3:$P$1247,$C230,Operable!$Q$3:$Q$1247,$B230)</f>
        <v>0</v>
      </c>
      <c r="I230">
        <f>SUMIFS(Operable!$M$3:$M$1247,Operable!$E$3:$E$1247,I$3,Operable!$P$3:$P$1247,$C230,Operable!$Q$3:$Q$1247,$B230)</f>
        <v>0</v>
      </c>
      <c r="J230">
        <f>SUMIFS(Operable!$M$3:$M$1247,Operable!$E$3:$E$1247,J$3,Operable!$P$3:$P$1247,$C230,Operable!$Q$3:$Q$1247,$B230)</f>
        <v>0</v>
      </c>
      <c r="K230">
        <f>SUMIFS(Operable!$M$3:$M$1247,Operable!$E$3:$E$1247,K$3,Operable!$P$3:$P$1247,$C230,Operable!$Q$3:$Q$1247,$B230)</f>
        <v>0</v>
      </c>
      <c r="L230">
        <f>SUMIFS(Operable!$M$3:$M$1247,Operable!$E$3:$E$1247,L$3,Operable!$P$3:$P$1247,$C230,Operable!$Q$3:$Q$1247,$B230)</f>
        <v>0</v>
      </c>
      <c r="M230">
        <f>SUMIFS(Operable!$M$3:$M$1247,Operable!$E$3:$E$1247,M$3,Operable!$P$3:$P$1247,$C230,Operable!$Q$3:$Q$1247,$B230)</f>
        <v>0</v>
      </c>
      <c r="N230">
        <f>SUMIFS(Operable!$M$3:$M$1247,Operable!$E$3:$E$1247,N$3,Operable!$P$3:$P$1247,$C230,Operable!$Q$3:$Q$1247,$B230)</f>
        <v>0</v>
      </c>
      <c r="O230">
        <f>SUM(D$4:D230)</f>
        <v>4286.5</v>
      </c>
      <c r="P230">
        <f>SUM(E$4:E230)</f>
        <v>0</v>
      </c>
      <c r="Q230">
        <f>SUM(F$4:F230)</f>
        <v>604.4</v>
      </c>
      <c r="R230">
        <f>SUM(G$4:G230)</f>
        <v>9</v>
      </c>
      <c r="S230">
        <f>SUM(H$4:H230)</f>
        <v>208</v>
      </c>
      <c r="T230">
        <f>SUM(I$4:I230)</f>
        <v>1373.4</v>
      </c>
      <c r="U230">
        <f>SUM(J$4:J230)</f>
        <v>2</v>
      </c>
      <c r="V230">
        <f>SUM(K$4:K230)</f>
        <v>190</v>
      </c>
      <c r="W230">
        <f>SUM(L$4:L230)</f>
        <v>2109.4</v>
      </c>
      <c r="X230">
        <f>SUM(M$4:M230)</f>
        <v>0</v>
      </c>
      <c r="Y230">
        <f>SUM(N$4:N230)</f>
        <v>686.30000000000007</v>
      </c>
      <c r="Z230">
        <f t="shared" si="23"/>
        <v>11</v>
      </c>
      <c r="AA230">
        <f t="shared" si="23"/>
        <v>7686.5999999999995</v>
      </c>
      <c r="AB230">
        <f t="shared" si="23"/>
        <v>190</v>
      </c>
      <c r="AC230">
        <f t="shared" si="23"/>
        <v>0</v>
      </c>
      <c r="AD230">
        <f t="shared" si="23"/>
        <v>1373.4</v>
      </c>
    </row>
    <row r="231" spans="2:30" x14ac:dyDescent="0.25">
      <c r="B231">
        <f t="shared" si="20"/>
        <v>2019</v>
      </c>
      <c r="C231">
        <f t="shared" si="21"/>
        <v>12</v>
      </c>
      <c r="D231">
        <f>SUMIFS(Operable!$M$3:$M$1247,Operable!$E$3:$E$1247,D$3,Operable!$P$3:$P$1247,$C231,Operable!$Q$3:$Q$1247,$B231)</f>
        <v>0</v>
      </c>
      <c r="E231">
        <f>SUMIFS(Operable!$M$3:$M$1247,Operable!$E$3:$E$1247,E$3,Operable!$P$3:$P$1247,$C231,Operable!$Q$3:$Q$1247,$B231)</f>
        <v>0</v>
      </c>
      <c r="F231">
        <f>SUMIFS(Operable!$M$3:$M$1247,Operable!$E$3:$E$1247,F$3,Operable!$P$3:$P$1247,$C231,Operable!$Q$3:$Q$1247,$B231)</f>
        <v>0</v>
      </c>
      <c r="G231">
        <f>SUMIFS(Operable!$M$3:$M$1247,Operable!$E$3:$E$1247,G$3,Operable!$P$3:$P$1247,$C231,Operable!$Q$3:$Q$1247,$B231)</f>
        <v>0</v>
      </c>
      <c r="H231">
        <f>SUMIFS(Operable!$M$3:$M$1247,Operable!$E$3:$E$1247,H$3,Operable!$P$3:$P$1247,$C231,Operable!$Q$3:$Q$1247,$B231)</f>
        <v>0</v>
      </c>
      <c r="I231">
        <f>SUMIFS(Operable!$M$3:$M$1247,Operable!$E$3:$E$1247,I$3,Operable!$P$3:$P$1247,$C231,Operable!$Q$3:$Q$1247,$B231)</f>
        <v>0</v>
      </c>
      <c r="J231">
        <f>SUMIFS(Operable!$M$3:$M$1247,Operable!$E$3:$E$1247,J$3,Operable!$P$3:$P$1247,$C231,Operable!$Q$3:$Q$1247,$B231)</f>
        <v>0</v>
      </c>
      <c r="K231">
        <f>SUMIFS(Operable!$M$3:$M$1247,Operable!$E$3:$E$1247,K$3,Operable!$P$3:$P$1247,$C231,Operable!$Q$3:$Q$1247,$B231)</f>
        <v>0</v>
      </c>
      <c r="L231">
        <f>SUMIFS(Operable!$M$3:$M$1247,Operable!$E$3:$E$1247,L$3,Operable!$P$3:$P$1247,$C231,Operable!$Q$3:$Q$1247,$B231)</f>
        <v>0</v>
      </c>
      <c r="M231">
        <f>SUMIFS(Operable!$M$3:$M$1247,Operable!$E$3:$E$1247,M$3,Operable!$P$3:$P$1247,$C231,Operable!$Q$3:$Q$1247,$B231)</f>
        <v>0</v>
      </c>
      <c r="N231">
        <f>SUMIFS(Operable!$M$3:$M$1247,Operable!$E$3:$E$1247,N$3,Operable!$P$3:$P$1247,$C231,Operable!$Q$3:$Q$1247,$B231)</f>
        <v>0</v>
      </c>
      <c r="O231">
        <f>SUM(D$4:D231)</f>
        <v>4286.5</v>
      </c>
      <c r="P231">
        <f>SUM(E$4:E231)</f>
        <v>0</v>
      </c>
      <c r="Q231">
        <f>SUM(F$4:F231)</f>
        <v>604.4</v>
      </c>
      <c r="R231">
        <f>SUM(G$4:G231)</f>
        <v>9</v>
      </c>
      <c r="S231">
        <f>SUM(H$4:H231)</f>
        <v>208</v>
      </c>
      <c r="T231">
        <f>SUM(I$4:I231)</f>
        <v>1373.4</v>
      </c>
      <c r="U231">
        <f>SUM(J$4:J231)</f>
        <v>2</v>
      </c>
      <c r="V231">
        <f>SUM(K$4:K231)</f>
        <v>190</v>
      </c>
      <c r="W231">
        <f>SUM(L$4:L231)</f>
        <v>2109.4</v>
      </c>
      <c r="X231">
        <f>SUM(M$4:M231)</f>
        <v>0</v>
      </c>
      <c r="Y231">
        <f>SUM(N$4:N231)</f>
        <v>686.30000000000007</v>
      </c>
      <c r="Z231">
        <f t="shared" si="23"/>
        <v>11</v>
      </c>
      <c r="AA231">
        <f t="shared" si="23"/>
        <v>7686.5999999999995</v>
      </c>
      <c r="AB231">
        <f t="shared" si="23"/>
        <v>190</v>
      </c>
      <c r="AC231">
        <f t="shared" si="23"/>
        <v>0</v>
      </c>
      <c r="AD231">
        <f t="shared" si="23"/>
        <v>1373.4</v>
      </c>
    </row>
  </sheetData>
  <mergeCells count="2">
    <mergeCell ref="D2:M2"/>
    <mergeCell ref="O2:X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ACD7-C191-435A-81C3-84C8D92E1829}">
  <dimension ref="A1:I229"/>
  <sheetViews>
    <sheetView tabSelected="1" topLeftCell="A208" workbookViewId="0">
      <selection activeCell="E229" sqref="E229"/>
    </sheetView>
  </sheetViews>
  <sheetFormatPr defaultRowHeight="15" x14ac:dyDescent="0.25"/>
  <cols>
    <col min="3" max="3" width="11" bestFit="1" customWidth="1"/>
    <col min="4" max="4" width="11" customWidth="1"/>
  </cols>
  <sheetData>
    <row r="1" spans="1:9" ht="26.25" x14ac:dyDescent="0.25">
      <c r="A1" t="s">
        <v>2764</v>
      </c>
      <c r="B1" t="s">
        <v>2765</v>
      </c>
      <c r="C1" t="s">
        <v>2766</v>
      </c>
      <c r="D1" t="s">
        <v>2768</v>
      </c>
      <c r="E1" s="18" t="s">
        <v>2759</v>
      </c>
      <c r="F1" s="18" t="s">
        <v>2757</v>
      </c>
      <c r="G1" s="18" t="s">
        <v>2769</v>
      </c>
      <c r="H1" s="18" t="s">
        <v>2770</v>
      </c>
      <c r="I1" s="18" t="s">
        <v>2771</v>
      </c>
    </row>
    <row r="2" spans="1:9" x14ac:dyDescent="0.25">
      <c r="A2">
        <f>output!B4</f>
        <v>2001</v>
      </c>
      <c r="B2">
        <f>output!C4</f>
        <v>1</v>
      </c>
      <c r="C2" s="19" t="str">
        <f>TEXT(DATE(A2,B2,1),"mm/dd/yyyy")</f>
        <v>01/01/2001</v>
      </c>
      <c r="D2" s="19" t="str">
        <f>TEXT(DATE(A2,B2,INDEX(state_to_zone!$F$3:$F$14,MATCH($B2,state_to_zone!$E$3:$E$14,0))),"mm/dd/yyyy")</f>
        <v>01/31/2001</v>
      </c>
      <c r="E2">
        <f>output!Z4</f>
        <v>0</v>
      </c>
      <c r="F2">
        <f>output!AA4</f>
        <v>0</v>
      </c>
      <c r="G2">
        <f>output!AB4</f>
        <v>0</v>
      </c>
      <c r="H2">
        <f>output!AC4</f>
        <v>0</v>
      </c>
      <c r="I2">
        <f>output!AD4</f>
        <v>0</v>
      </c>
    </row>
    <row r="3" spans="1:9" x14ac:dyDescent="0.25">
      <c r="A3">
        <f>output!B5</f>
        <v>2001</v>
      </c>
      <c r="B3">
        <f>output!C5</f>
        <v>2</v>
      </c>
      <c r="C3" s="19" t="str">
        <f t="shared" ref="C3:C66" si="0">TEXT(DATE(A3,B3,1),"mm/dd/yyyy")</f>
        <v>02/01/2001</v>
      </c>
      <c r="D3" s="19" t="str">
        <f>TEXT(DATE(A3,B3,INDEX(state_to_zone!$F$3:$F$14,MATCH($B3,state_to_zone!$E$3:$E$14,0))),"mm/dd/yyyy")</f>
        <v>02/28/2001</v>
      </c>
      <c r="E3">
        <f>output!Z5</f>
        <v>0</v>
      </c>
      <c r="F3">
        <f>output!AA5</f>
        <v>0</v>
      </c>
      <c r="G3">
        <f>output!AB5</f>
        <v>0</v>
      </c>
      <c r="H3">
        <f>output!AC5</f>
        <v>0</v>
      </c>
      <c r="I3">
        <f>output!AD5</f>
        <v>0</v>
      </c>
    </row>
    <row r="4" spans="1:9" x14ac:dyDescent="0.25">
      <c r="A4">
        <f>output!B6</f>
        <v>2001</v>
      </c>
      <c r="B4">
        <f>output!C6</f>
        <v>3</v>
      </c>
      <c r="C4" s="19" t="str">
        <f t="shared" si="0"/>
        <v>03/01/2001</v>
      </c>
      <c r="D4" s="19" t="str">
        <f>TEXT(DATE(A4,B4,INDEX(state_to_zone!$F$3:$F$14,MATCH($B4,state_to_zone!$E$3:$E$14,0))),"mm/dd/yyyy")</f>
        <v>03/31/2001</v>
      </c>
      <c r="E4">
        <f>output!Z6</f>
        <v>0</v>
      </c>
      <c r="F4">
        <f>output!AA6</f>
        <v>0</v>
      </c>
      <c r="G4">
        <f>output!AB6</f>
        <v>0</v>
      </c>
      <c r="H4">
        <f>output!AC6</f>
        <v>0</v>
      </c>
      <c r="I4">
        <f>output!AD6</f>
        <v>0</v>
      </c>
    </row>
    <row r="5" spans="1:9" x14ac:dyDescent="0.25">
      <c r="A5">
        <f>output!B7</f>
        <v>2001</v>
      </c>
      <c r="B5">
        <f>output!C7</f>
        <v>4</v>
      </c>
      <c r="C5" s="19" t="str">
        <f t="shared" si="0"/>
        <v>04/01/2001</v>
      </c>
      <c r="D5" s="19" t="str">
        <f>TEXT(DATE(A5,B5,INDEX(state_to_zone!$F$3:$F$14,MATCH($B5,state_to_zone!$E$3:$E$14,0))),"mm/dd/yyyy")</f>
        <v>04/30/2001</v>
      </c>
      <c r="E5">
        <f>output!Z7</f>
        <v>0</v>
      </c>
      <c r="F5">
        <f>output!AA7</f>
        <v>0</v>
      </c>
      <c r="G5">
        <f>output!AB7</f>
        <v>0</v>
      </c>
      <c r="H5">
        <f>output!AC7</f>
        <v>0</v>
      </c>
      <c r="I5">
        <f>output!AD7</f>
        <v>0</v>
      </c>
    </row>
    <row r="6" spans="1:9" x14ac:dyDescent="0.25">
      <c r="A6">
        <f>output!B8</f>
        <v>2001</v>
      </c>
      <c r="B6">
        <f>output!C8</f>
        <v>5</v>
      </c>
      <c r="C6" s="19" t="str">
        <f t="shared" si="0"/>
        <v>05/01/2001</v>
      </c>
      <c r="D6" s="19" t="str">
        <f>TEXT(DATE(A6,B6,INDEX(state_to_zone!$F$3:$F$14,MATCH($B6,state_to_zone!$E$3:$E$14,0))),"mm/dd/yyyy")</f>
        <v>05/31/2001</v>
      </c>
      <c r="E6">
        <f>output!Z8</f>
        <v>0</v>
      </c>
      <c r="F6">
        <f>output!AA8</f>
        <v>0</v>
      </c>
      <c r="G6">
        <f>output!AB8</f>
        <v>0</v>
      </c>
      <c r="H6">
        <f>output!AC8</f>
        <v>0</v>
      </c>
      <c r="I6">
        <f>output!AD8</f>
        <v>0</v>
      </c>
    </row>
    <row r="7" spans="1:9" x14ac:dyDescent="0.25">
      <c r="A7">
        <f>output!B9</f>
        <v>2001</v>
      </c>
      <c r="B7">
        <f>output!C9</f>
        <v>6</v>
      </c>
      <c r="C7" s="19" t="str">
        <f t="shared" si="0"/>
        <v>06/01/2001</v>
      </c>
      <c r="D7" s="19" t="str">
        <f>TEXT(DATE(A7,B7,INDEX(state_to_zone!$F$3:$F$14,MATCH($B7,state_to_zone!$E$3:$E$14,0))),"mm/dd/yyyy")</f>
        <v>06/30/2001</v>
      </c>
      <c r="E7">
        <f>output!Z9</f>
        <v>0</v>
      </c>
      <c r="F7">
        <f>output!AA9</f>
        <v>0</v>
      </c>
      <c r="G7">
        <f>output!AB9</f>
        <v>0</v>
      </c>
      <c r="H7">
        <f>output!AC9</f>
        <v>0</v>
      </c>
      <c r="I7">
        <f>output!AD9</f>
        <v>0</v>
      </c>
    </row>
    <row r="8" spans="1:9" x14ac:dyDescent="0.25">
      <c r="A8">
        <f>output!B10</f>
        <v>2001</v>
      </c>
      <c r="B8">
        <f>output!C10</f>
        <v>7</v>
      </c>
      <c r="C8" s="19" t="str">
        <f t="shared" si="0"/>
        <v>07/01/2001</v>
      </c>
      <c r="D8" s="19" t="str">
        <f>TEXT(DATE(A8,B8,INDEX(state_to_zone!$F$3:$F$14,MATCH($B8,state_to_zone!$E$3:$E$14,0))),"mm/dd/yyyy")</f>
        <v>07/31/2001</v>
      </c>
      <c r="E8">
        <f>output!Z10</f>
        <v>0</v>
      </c>
      <c r="F8">
        <f>output!AA10</f>
        <v>0</v>
      </c>
      <c r="G8">
        <f>output!AB10</f>
        <v>0</v>
      </c>
      <c r="H8">
        <f>output!AC10</f>
        <v>0</v>
      </c>
      <c r="I8">
        <f>output!AD10</f>
        <v>0</v>
      </c>
    </row>
    <row r="9" spans="1:9" x14ac:dyDescent="0.25">
      <c r="A9">
        <f>output!B11</f>
        <v>2001</v>
      </c>
      <c r="B9">
        <f>output!C11</f>
        <v>8</v>
      </c>
      <c r="C9" s="19" t="str">
        <f t="shared" si="0"/>
        <v>08/01/2001</v>
      </c>
      <c r="D9" s="19" t="str">
        <f>TEXT(DATE(A9,B9,INDEX(state_to_zone!$F$3:$F$14,MATCH($B9,state_to_zone!$E$3:$E$14,0))),"mm/dd/yyyy")</f>
        <v>08/31/2001</v>
      </c>
      <c r="E9">
        <f>output!Z11</f>
        <v>0</v>
      </c>
      <c r="F9">
        <f>output!AA11</f>
        <v>0</v>
      </c>
      <c r="G9">
        <f>output!AB11</f>
        <v>0</v>
      </c>
      <c r="H9">
        <f>output!AC11</f>
        <v>0</v>
      </c>
      <c r="I9">
        <f>output!AD11</f>
        <v>0</v>
      </c>
    </row>
    <row r="10" spans="1:9" x14ac:dyDescent="0.25">
      <c r="A10">
        <f>output!B12</f>
        <v>2001</v>
      </c>
      <c r="B10">
        <f>output!C12</f>
        <v>9</v>
      </c>
      <c r="C10" s="19" t="str">
        <f t="shared" si="0"/>
        <v>09/01/2001</v>
      </c>
      <c r="D10" s="19" t="str">
        <f>TEXT(DATE(A10,B10,INDEX(state_to_zone!$F$3:$F$14,MATCH($B10,state_to_zone!$E$3:$E$14,0))),"mm/dd/yyyy")</f>
        <v>09/30/2001</v>
      </c>
      <c r="E10">
        <f>output!Z12</f>
        <v>0</v>
      </c>
      <c r="F10">
        <f>output!AA12</f>
        <v>0</v>
      </c>
      <c r="G10">
        <f>output!AB12</f>
        <v>0</v>
      </c>
      <c r="H10">
        <f>output!AC12</f>
        <v>0</v>
      </c>
      <c r="I10">
        <f>output!AD12</f>
        <v>0</v>
      </c>
    </row>
    <row r="11" spans="1:9" x14ac:dyDescent="0.25">
      <c r="A11">
        <f>output!B13</f>
        <v>2001</v>
      </c>
      <c r="B11">
        <f>output!C13</f>
        <v>10</v>
      </c>
      <c r="C11" s="19" t="str">
        <f t="shared" si="0"/>
        <v>10/01/2001</v>
      </c>
      <c r="D11" s="19" t="str">
        <f>TEXT(DATE(A11,B11,INDEX(state_to_zone!$F$3:$F$14,MATCH($B11,state_to_zone!$E$3:$E$14,0))),"mm/dd/yyyy")</f>
        <v>10/31/2001</v>
      </c>
      <c r="E11">
        <f>output!Z13</f>
        <v>0</v>
      </c>
      <c r="F11">
        <f>output!AA13</f>
        <v>0</v>
      </c>
      <c r="G11">
        <f>output!AB13</f>
        <v>0</v>
      </c>
      <c r="H11">
        <f>output!AC13</f>
        <v>0</v>
      </c>
      <c r="I11">
        <f>output!AD13</f>
        <v>0</v>
      </c>
    </row>
    <row r="12" spans="1:9" x14ac:dyDescent="0.25">
      <c r="A12">
        <f>output!B14</f>
        <v>2001</v>
      </c>
      <c r="B12">
        <f>output!C14</f>
        <v>11</v>
      </c>
      <c r="C12" s="19" t="str">
        <f t="shared" si="0"/>
        <v>11/01/2001</v>
      </c>
      <c r="D12" s="19" t="str">
        <f>TEXT(DATE(A12,B12,INDEX(state_to_zone!$F$3:$F$14,MATCH($B12,state_to_zone!$E$3:$E$14,0))),"mm/dd/yyyy")</f>
        <v>11/30/2001</v>
      </c>
      <c r="E12">
        <f>output!Z14</f>
        <v>0</v>
      </c>
      <c r="F12">
        <f>output!AA14</f>
        <v>0</v>
      </c>
      <c r="G12">
        <f>output!AB14</f>
        <v>0</v>
      </c>
      <c r="H12">
        <f>output!AC14</f>
        <v>0</v>
      </c>
      <c r="I12">
        <f>output!AD14</f>
        <v>0</v>
      </c>
    </row>
    <row r="13" spans="1:9" x14ac:dyDescent="0.25">
      <c r="A13">
        <f>output!B15</f>
        <v>2001</v>
      </c>
      <c r="B13">
        <f>output!C15</f>
        <v>12</v>
      </c>
      <c r="C13" s="19" t="str">
        <f t="shared" si="0"/>
        <v>12/01/2001</v>
      </c>
      <c r="D13" s="19" t="str">
        <f>TEXT(DATE(A13,B13,INDEX(state_to_zone!$F$3:$F$14,MATCH($B13,state_to_zone!$E$3:$E$14,0))),"mm/dd/yyyy")</f>
        <v>12/31/2001</v>
      </c>
      <c r="E13">
        <f>output!Z15</f>
        <v>0</v>
      </c>
      <c r="F13">
        <f>output!AA15</f>
        <v>0</v>
      </c>
      <c r="G13">
        <f>output!AB15</f>
        <v>0</v>
      </c>
      <c r="H13">
        <f>output!AC15</f>
        <v>0</v>
      </c>
      <c r="I13">
        <f>output!AD15</f>
        <v>24</v>
      </c>
    </row>
    <row r="14" spans="1:9" x14ac:dyDescent="0.25">
      <c r="A14">
        <f>output!B16</f>
        <v>2002</v>
      </c>
      <c r="B14">
        <f>output!C16</f>
        <v>1</v>
      </c>
      <c r="C14" s="19" t="str">
        <f t="shared" si="0"/>
        <v>01/01/2002</v>
      </c>
      <c r="D14" s="19" t="str">
        <f>TEXT(DATE(A14,B14,INDEX(state_to_zone!$F$3:$F$14,MATCH($B14,state_to_zone!$E$3:$E$14,0))),"mm/dd/yyyy")</f>
        <v>01/31/2002</v>
      </c>
      <c r="E14">
        <f>output!Z16</f>
        <v>0</v>
      </c>
      <c r="F14">
        <f>output!AA16</f>
        <v>0</v>
      </c>
      <c r="G14">
        <f>output!AB16</f>
        <v>0</v>
      </c>
      <c r="H14">
        <f>output!AC16</f>
        <v>0</v>
      </c>
      <c r="I14">
        <f>output!AD16</f>
        <v>24</v>
      </c>
    </row>
    <row r="15" spans="1:9" x14ac:dyDescent="0.25">
      <c r="A15">
        <f>output!B17</f>
        <v>2002</v>
      </c>
      <c r="B15">
        <f>output!C17</f>
        <v>2</v>
      </c>
      <c r="C15" s="19" t="str">
        <f t="shared" si="0"/>
        <v>02/01/2002</v>
      </c>
      <c r="D15" s="19" t="str">
        <f>TEXT(DATE(A15,B15,INDEX(state_to_zone!$F$3:$F$14,MATCH($B15,state_to_zone!$E$3:$E$14,0))),"mm/dd/yyyy")</f>
        <v>02/28/2002</v>
      </c>
      <c r="E15">
        <f>output!Z17</f>
        <v>0</v>
      </c>
      <c r="F15">
        <f>output!AA17</f>
        <v>0</v>
      </c>
      <c r="G15">
        <f>output!AB17</f>
        <v>0</v>
      </c>
      <c r="H15">
        <f>output!AC17</f>
        <v>0</v>
      </c>
      <c r="I15">
        <f>output!AD17</f>
        <v>24</v>
      </c>
    </row>
    <row r="16" spans="1:9" x14ac:dyDescent="0.25">
      <c r="A16">
        <f>output!B18</f>
        <v>2002</v>
      </c>
      <c r="B16">
        <f>output!C18</f>
        <v>3</v>
      </c>
      <c r="C16" s="19" t="str">
        <f t="shared" si="0"/>
        <v>03/01/2002</v>
      </c>
      <c r="D16" s="19" t="str">
        <f>TEXT(DATE(A16,B16,INDEX(state_to_zone!$F$3:$F$14,MATCH($B16,state_to_zone!$E$3:$E$14,0))),"mm/dd/yyyy")</f>
        <v>03/31/2002</v>
      </c>
      <c r="E16">
        <f>output!Z18</f>
        <v>0</v>
      </c>
      <c r="F16">
        <f>output!AA18</f>
        <v>0</v>
      </c>
      <c r="G16">
        <f>output!AB18</f>
        <v>0</v>
      </c>
      <c r="H16">
        <f>output!AC18</f>
        <v>0</v>
      </c>
      <c r="I16">
        <f>output!AD18</f>
        <v>24</v>
      </c>
    </row>
    <row r="17" spans="1:9" x14ac:dyDescent="0.25">
      <c r="A17">
        <f>output!B19</f>
        <v>2002</v>
      </c>
      <c r="B17">
        <f>output!C19</f>
        <v>4</v>
      </c>
      <c r="C17" s="19" t="str">
        <f t="shared" si="0"/>
        <v>04/01/2002</v>
      </c>
      <c r="D17" s="19" t="str">
        <f>TEXT(DATE(A17,B17,INDEX(state_to_zone!$F$3:$F$14,MATCH($B17,state_to_zone!$E$3:$E$14,0))),"mm/dd/yyyy")</f>
        <v>04/30/2002</v>
      </c>
      <c r="E17">
        <f>output!Z19</f>
        <v>0</v>
      </c>
      <c r="F17">
        <f>output!AA19</f>
        <v>0</v>
      </c>
      <c r="G17">
        <f>output!AB19</f>
        <v>0</v>
      </c>
      <c r="H17">
        <f>output!AC19</f>
        <v>0</v>
      </c>
      <c r="I17">
        <f>output!AD19</f>
        <v>24</v>
      </c>
    </row>
    <row r="18" spans="1:9" x14ac:dyDescent="0.25">
      <c r="A18">
        <f>output!B20</f>
        <v>2002</v>
      </c>
      <c r="B18">
        <f>output!C20</f>
        <v>5</v>
      </c>
      <c r="C18" s="19" t="str">
        <f t="shared" si="0"/>
        <v>05/01/2002</v>
      </c>
      <c r="D18" s="19" t="str">
        <f>TEXT(DATE(A18,B18,INDEX(state_to_zone!$F$3:$F$14,MATCH($B18,state_to_zone!$E$3:$E$14,0))),"mm/dd/yyyy")</f>
        <v>05/31/2002</v>
      </c>
      <c r="E18">
        <f>output!Z20</f>
        <v>0</v>
      </c>
      <c r="F18">
        <f>output!AA20</f>
        <v>0</v>
      </c>
      <c r="G18">
        <f>output!AB20</f>
        <v>0</v>
      </c>
      <c r="H18">
        <f>output!AC20</f>
        <v>0</v>
      </c>
      <c r="I18">
        <f>output!AD20</f>
        <v>24</v>
      </c>
    </row>
    <row r="19" spans="1:9" x14ac:dyDescent="0.25">
      <c r="A19">
        <f>output!B21</f>
        <v>2002</v>
      </c>
      <c r="B19">
        <f>output!C21</f>
        <v>6</v>
      </c>
      <c r="C19" s="19" t="str">
        <f t="shared" si="0"/>
        <v>06/01/2002</v>
      </c>
      <c r="D19" s="19" t="str">
        <f>TEXT(DATE(A19,B19,INDEX(state_to_zone!$F$3:$F$14,MATCH($B19,state_to_zone!$E$3:$E$14,0))),"mm/dd/yyyy")</f>
        <v>06/30/2002</v>
      </c>
      <c r="E19">
        <f>output!Z21</f>
        <v>0</v>
      </c>
      <c r="F19">
        <f>output!AA21</f>
        <v>0</v>
      </c>
      <c r="G19">
        <f>output!AB21</f>
        <v>0</v>
      </c>
      <c r="H19">
        <f>output!AC21</f>
        <v>0</v>
      </c>
      <c r="I19">
        <f>output!AD21</f>
        <v>24</v>
      </c>
    </row>
    <row r="20" spans="1:9" x14ac:dyDescent="0.25">
      <c r="A20">
        <f>output!B22</f>
        <v>2002</v>
      </c>
      <c r="B20">
        <f>output!C22</f>
        <v>7</v>
      </c>
      <c r="C20" s="19" t="str">
        <f t="shared" si="0"/>
        <v>07/01/2002</v>
      </c>
      <c r="D20" s="19" t="str">
        <f>TEXT(DATE(A20,B20,INDEX(state_to_zone!$F$3:$F$14,MATCH($B20,state_to_zone!$E$3:$E$14,0))),"mm/dd/yyyy")</f>
        <v>07/31/2002</v>
      </c>
      <c r="E20">
        <f>output!Z22</f>
        <v>0</v>
      </c>
      <c r="F20">
        <f>output!AA22</f>
        <v>0</v>
      </c>
      <c r="G20">
        <f>output!AB22</f>
        <v>0</v>
      </c>
      <c r="H20">
        <f>output!AC22</f>
        <v>0</v>
      </c>
      <c r="I20">
        <f>output!AD22</f>
        <v>24</v>
      </c>
    </row>
    <row r="21" spans="1:9" x14ac:dyDescent="0.25">
      <c r="A21">
        <f>output!B23</f>
        <v>2002</v>
      </c>
      <c r="B21">
        <f>output!C23</f>
        <v>8</v>
      </c>
      <c r="C21" s="19" t="str">
        <f t="shared" si="0"/>
        <v>08/01/2002</v>
      </c>
      <c r="D21" s="19" t="str">
        <f>TEXT(DATE(A21,B21,INDEX(state_to_zone!$F$3:$F$14,MATCH($B21,state_to_zone!$E$3:$E$14,0))),"mm/dd/yyyy")</f>
        <v>08/31/2002</v>
      </c>
      <c r="E21">
        <f>output!Z23</f>
        <v>0</v>
      </c>
      <c r="F21">
        <f>output!AA23</f>
        <v>0</v>
      </c>
      <c r="G21">
        <f>output!AB23</f>
        <v>0</v>
      </c>
      <c r="H21">
        <f>output!AC23</f>
        <v>0</v>
      </c>
      <c r="I21">
        <f>output!AD23</f>
        <v>24</v>
      </c>
    </row>
    <row r="22" spans="1:9" x14ac:dyDescent="0.25">
      <c r="A22">
        <f>output!B24</f>
        <v>2002</v>
      </c>
      <c r="B22">
        <f>output!C24</f>
        <v>9</v>
      </c>
      <c r="C22" s="19" t="str">
        <f t="shared" si="0"/>
        <v>09/01/2002</v>
      </c>
      <c r="D22" s="19" t="str">
        <f>TEXT(DATE(A22,B22,INDEX(state_to_zone!$F$3:$F$14,MATCH($B22,state_to_zone!$E$3:$E$14,0))),"mm/dd/yyyy")</f>
        <v>09/30/2002</v>
      </c>
      <c r="E22">
        <f>output!Z24</f>
        <v>0</v>
      </c>
      <c r="F22">
        <f>output!AA24</f>
        <v>0</v>
      </c>
      <c r="G22">
        <f>output!AB24</f>
        <v>0</v>
      </c>
      <c r="H22">
        <f>output!AC24</f>
        <v>0</v>
      </c>
      <c r="I22">
        <f>output!AD24</f>
        <v>24</v>
      </c>
    </row>
    <row r="23" spans="1:9" x14ac:dyDescent="0.25">
      <c r="A23">
        <f>output!B25</f>
        <v>2002</v>
      </c>
      <c r="B23">
        <f>output!C25</f>
        <v>10</v>
      </c>
      <c r="C23" s="19" t="str">
        <f t="shared" si="0"/>
        <v>10/01/2002</v>
      </c>
      <c r="D23" s="19" t="str">
        <f>TEXT(DATE(A23,B23,INDEX(state_to_zone!$F$3:$F$14,MATCH($B23,state_to_zone!$E$3:$E$14,0))),"mm/dd/yyyy")</f>
        <v>10/31/2002</v>
      </c>
      <c r="E23">
        <f>output!Z25</f>
        <v>0</v>
      </c>
      <c r="F23">
        <f>output!AA25</f>
        <v>0</v>
      </c>
      <c r="G23">
        <f>output!AB25</f>
        <v>0</v>
      </c>
      <c r="H23">
        <f>output!AC25</f>
        <v>0</v>
      </c>
      <c r="I23">
        <f>output!AD25</f>
        <v>24</v>
      </c>
    </row>
    <row r="24" spans="1:9" x14ac:dyDescent="0.25">
      <c r="A24">
        <f>output!B26</f>
        <v>2002</v>
      </c>
      <c r="B24">
        <f>output!C26</f>
        <v>11</v>
      </c>
      <c r="C24" s="19" t="str">
        <f t="shared" si="0"/>
        <v>11/01/2002</v>
      </c>
      <c r="D24" s="19" t="str">
        <f>TEXT(DATE(A24,B24,INDEX(state_to_zone!$F$3:$F$14,MATCH($B24,state_to_zone!$E$3:$E$14,0))),"mm/dd/yyyy")</f>
        <v>11/30/2002</v>
      </c>
      <c r="E24">
        <f>output!Z26</f>
        <v>0</v>
      </c>
      <c r="F24">
        <f>output!AA26</f>
        <v>0</v>
      </c>
      <c r="G24">
        <f>output!AB26</f>
        <v>0</v>
      </c>
      <c r="H24">
        <f>output!AC26</f>
        <v>0</v>
      </c>
      <c r="I24">
        <f>output!AD26</f>
        <v>24</v>
      </c>
    </row>
    <row r="25" spans="1:9" x14ac:dyDescent="0.25">
      <c r="A25">
        <f>output!B27</f>
        <v>2002</v>
      </c>
      <c r="B25">
        <f>output!C27</f>
        <v>12</v>
      </c>
      <c r="C25" s="19" t="str">
        <f t="shared" si="0"/>
        <v>12/01/2002</v>
      </c>
      <c r="D25" s="19" t="str">
        <f>TEXT(DATE(A25,B25,INDEX(state_to_zone!$F$3:$F$14,MATCH($B25,state_to_zone!$E$3:$E$14,0))),"mm/dd/yyyy")</f>
        <v>12/31/2002</v>
      </c>
      <c r="E25">
        <f>output!Z27</f>
        <v>0</v>
      </c>
      <c r="F25">
        <f>output!AA27</f>
        <v>66</v>
      </c>
      <c r="G25">
        <f>output!AB27</f>
        <v>0</v>
      </c>
      <c r="H25">
        <f>output!AC27</f>
        <v>0</v>
      </c>
      <c r="I25">
        <f>output!AD27</f>
        <v>24</v>
      </c>
    </row>
    <row r="26" spans="1:9" x14ac:dyDescent="0.25">
      <c r="A26">
        <f>output!B28</f>
        <v>2003</v>
      </c>
      <c r="B26">
        <f>output!C28</f>
        <v>1</v>
      </c>
      <c r="C26" s="19" t="str">
        <f t="shared" si="0"/>
        <v>01/01/2003</v>
      </c>
      <c r="D26" s="19" t="str">
        <f>TEXT(DATE(A26,B26,INDEX(state_to_zone!$F$3:$F$14,MATCH($B26,state_to_zone!$E$3:$E$14,0))),"mm/dd/yyyy")</f>
        <v>01/31/2003</v>
      </c>
      <c r="E26">
        <f>output!Z28</f>
        <v>0</v>
      </c>
      <c r="F26">
        <f>output!AA28</f>
        <v>66</v>
      </c>
      <c r="G26">
        <f>output!AB28</f>
        <v>0</v>
      </c>
      <c r="H26">
        <f>output!AC28</f>
        <v>0</v>
      </c>
      <c r="I26">
        <f>output!AD28</f>
        <v>24</v>
      </c>
    </row>
    <row r="27" spans="1:9" x14ac:dyDescent="0.25">
      <c r="A27">
        <f>output!B29</f>
        <v>2003</v>
      </c>
      <c r="B27">
        <f>output!C29</f>
        <v>2</v>
      </c>
      <c r="C27" s="19" t="str">
        <f t="shared" si="0"/>
        <v>02/01/2003</v>
      </c>
      <c r="D27" s="19" t="str">
        <f>TEXT(DATE(A27,B27,INDEX(state_to_zone!$F$3:$F$14,MATCH($B27,state_to_zone!$E$3:$E$14,0))),"mm/dd/yyyy")</f>
        <v>02/28/2003</v>
      </c>
      <c r="E27">
        <f>output!Z29</f>
        <v>0</v>
      </c>
      <c r="F27">
        <f>output!AA29</f>
        <v>66</v>
      </c>
      <c r="G27">
        <f>output!AB29</f>
        <v>0</v>
      </c>
      <c r="H27">
        <f>output!AC29</f>
        <v>0</v>
      </c>
      <c r="I27">
        <f>output!AD29</f>
        <v>24</v>
      </c>
    </row>
    <row r="28" spans="1:9" x14ac:dyDescent="0.25">
      <c r="A28">
        <f>output!B30</f>
        <v>2003</v>
      </c>
      <c r="B28">
        <f>output!C30</f>
        <v>3</v>
      </c>
      <c r="C28" s="19" t="str">
        <f t="shared" si="0"/>
        <v>03/01/2003</v>
      </c>
      <c r="D28" s="19" t="str">
        <f>TEXT(DATE(A28,B28,INDEX(state_to_zone!$F$3:$F$14,MATCH($B28,state_to_zone!$E$3:$E$14,0))),"mm/dd/yyyy")</f>
        <v>03/31/2003</v>
      </c>
      <c r="E28">
        <f>output!Z30</f>
        <v>0</v>
      </c>
      <c r="F28">
        <f>output!AA30</f>
        <v>66</v>
      </c>
      <c r="G28">
        <f>output!AB30</f>
        <v>0</v>
      </c>
      <c r="H28">
        <f>output!AC30</f>
        <v>0</v>
      </c>
      <c r="I28">
        <f>output!AD30</f>
        <v>24</v>
      </c>
    </row>
    <row r="29" spans="1:9" x14ac:dyDescent="0.25">
      <c r="A29">
        <f>output!B31</f>
        <v>2003</v>
      </c>
      <c r="B29">
        <f>output!C31</f>
        <v>4</v>
      </c>
      <c r="C29" s="19" t="str">
        <f t="shared" si="0"/>
        <v>04/01/2003</v>
      </c>
      <c r="D29" s="19" t="str">
        <f>TEXT(DATE(A29,B29,INDEX(state_to_zone!$F$3:$F$14,MATCH($B29,state_to_zone!$E$3:$E$14,0))),"mm/dd/yyyy")</f>
        <v>04/30/2003</v>
      </c>
      <c r="E29">
        <f>output!Z31</f>
        <v>0</v>
      </c>
      <c r="F29">
        <f>output!AA31</f>
        <v>66</v>
      </c>
      <c r="G29">
        <f>output!AB31</f>
        <v>0</v>
      </c>
      <c r="H29">
        <f>output!AC31</f>
        <v>0</v>
      </c>
      <c r="I29">
        <f>output!AD31</f>
        <v>24</v>
      </c>
    </row>
    <row r="30" spans="1:9" x14ac:dyDescent="0.25">
      <c r="A30">
        <f>output!B32</f>
        <v>2003</v>
      </c>
      <c r="B30">
        <f>output!C32</f>
        <v>5</v>
      </c>
      <c r="C30" s="19" t="str">
        <f t="shared" si="0"/>
        <v>05/01/2003</v>
      </c>
      <c r="D30" s="19" t="str">
        <f>TEXT(DATE(A30,B30,INDEX(state_to_zone!$F$3:$F$14,MATCH($B30,state_to_zone!$E$3:$E$14,0))),"mm/dd/yyyy")</f>
        <v>05/31/2003</v>
      </c>
      <c r="E30">
        <f>output!Z32</f>
        <v>0</v>
      </c>
      <c r="F30">
        <f>output!AA32</f>
        <v>66</v>
      </c>
      <c r="G30">
        <f>output!AB32</f>
        <v>0</v>
      </c>
      <c r="H30">
        <f>output!AC32</f>
        <v>0</v>
      </c>
      <c r="I30">
        <f>output!AD32</f>
        <v>24</v>
      </c>
    </row>
    <row r="31" spans="1:9" x14ac:dyDescent="0.25">
      <c r="A31">
        <f>output!B33</f>
        <v>2003</v>
      </c>
      <c r="B31">
        <f>output!C33</f>
        <v>6</v>
      </c>
      <c r="C31" s="19" t="str">
        <f t="shared" si="0"/>
        <v>06/01/2003</v>
      </c>
      <c r="D31" s="19" t="str">
        <f>TEXT(DATE(A31,B31,INDEX(state_to_zone!$F$3:$F$14,MATCH($B31,state_to_zone!$E$3:$E$14,0))),"mm/dd/yyyy")</f>
        <v>06/30/2003</v>
      </c>
      <c r="E31">
        <f>output!Z33</f>
        <v>0</v>
      </c>
      <c r="F31">
        <f>output!AA33</f>
        <v>66</v>
      </c>
      <c r="G31">
        <f>output!AB33</f>
        <v>0</v>
      </c>
      <c r="H31">
        <f>output!AC33</f>
        <v>0</v>
      </c>
      <c r="I31">
        <f>output!AD33</f>
        <v>24</v>
      </c>
    </row>
    <row r="32" spans="1:9" x14ac:dyDescent="0.25">
      <c r="A32">
        <f>output!B34</f>
        <v>2003</v>
      </c>
      <c r="B32">
        <f>output!C34</f>
        <v>7</v>
      </c>
      <c r="C32" s="19" t="str">
        <f t="shared" si="0"/>
        <v>07/01/2003</v>
      </c>
      <c r="D32" s="19" t="str">
        <f>TEXT(DATE(A32,B32,INDEX(state_to_zone!$F$3:$F$14,MATCH($B32,state_to_zone!$E$3:$E$14,0))),"mm/dd/yyyy")</f>
        <v>07/31/2003</v>
      </c>
      <c r="E32">
        <f>output!Z34</f>
        <v>0</v>
      </c>
      <c r="F32">
        <f>output!AA34</f>
        <v>66</v>
      </c>
      <c r="G32">
        <f>output!AB34</f>
        <v>0</v>
      </c>
      <c r="H32">
        <f>output!AC34</f>
        <v>0</v>
      </c>
      <c r="I32">
        <f>output!AD34</f>
        <v>24</v>
      </c>
    </row>
    <row r="33" spans="1:9" x14ac:dyDescent="0.25">
      <c r="A33">
        <f>output!B35</f>
        <v>2003</v>
      </c>
      <c r="B33">
        <f>output!C35</f>
        <v>8</v>
      </c>
      <c r="C33" s="19" t="str">
        <f t="shared" si="0"/>
        <v>08/01/2003</v>
      </c>
      <c r="D33" s="19" t="str">
        <f>TEXT(DATE(A33,B33,INDEX(state_to_zone!$F$3:$F$14,MATCH($B33,state_to_zone!$E$3:$E$14,0))),"mm/dd/yyyy")</f>
        <v>08/31/2003</v>
      </c>
      <c r="E33">
        <f>output!Z35</f>
        <v>0</v>
      </c>
      <c r="F33">
        <f>output!AA35</f>
        <v>66</v>
      </c>
      <c r="G33">
        <f>output!AB35</f>
        <v>0</v>
      </c>
      <c r="H33">
        <f>output!AC35</f>
        <v>0</v>
      </c>
      <c r="I33">
        <f>output!AD35</f>
        <v>24</v>
      </c>
    </row>
    <row r="34" spans="1:9" x14ac:dyDescent="0.25">
      <c r="A34">
        <f>output!B36</f>
        <v>2003</v>
      </c>
      <c r="B34">
        <f>output!C36</f>
        <v>9</v>
      </c>
      <c r="C34" s="19" t="str">
        <f t="shared" si="0"/>
        <v>09/01/2003</v>
      </c>
      <c r="D34" s="19" t="str">
        <f>TEXT(DATE(A34,B34,INDEX(state_to_zone!$F$3:$F$14,MATCH($B34,state_to_zone!$E$3:$E$14,0))),"mm/dd/yyyy")</f>
        <v>09/30/2003</v>
      </c>
      <c r="E34">
        <f>output!Z36</f>
        <v>0</v>
      </c>
      <c r="F34">
        <f>output!AA36</f>
        <v>66</v>
      </c>
      <c r="G34">
        <f>output!AB36</f>
        <v>0</v>
      </c>
      <c r="H34">
        <f>output!AC36</f>
        <v>0</v>
      </c>
      <c r="I34">
        <f>output!AD36</f>
        <v>24</v>
      </c>
    </row>
    <row r="35" spans="1:9" x14ac:dyDescent="0.25">
      <c r="A35">
        <f>output!B37</f>
        <v>2003</v>
      </c>
      <c r="B35">
        <f>output!C37</f>
        <v>10</v>
      </c>
      <c r="C35" s="19" t="str">
        <f t="shared" si="0"/>
        <v>10/01/2003</v>
      </c>
      <c r="D35" s="19" t="str">
        <f>TEXT(DATE(A35,B35,INDEX(state_to_zone!$F$3:$F$14,MATCH($B35,state_to_zone!$E$3:$E$14,0))),"mm/dd/yyyy")</f>
        <v>10/31/2003</v>
      </c>
      <c r="E35">
        <f>output!Z37</f>
        <v>0</v>
      </c>
      <c r="F35">
        <f>output!AA37</f>
        <v>66</v>
      </c>
      <c r="G35">
        <f>output!AB37</f>
        <v>0</v>
      </c>
      <c r="H35">
        <f>output!AC37</f>
        <v>0</v>
      </c>
      <c r="I35">
        <f>output!AD37</f>
        <v>88.5</v>
      </c>
    </row>
    <row r="36" spans="1:9" x14ac:dyDescent="0.25">
      <c r="A36">
        <f>output!B38</f>
        <v>2003</v>
      </c>
      <c r="B36">
        <f>output!C38</f>
        <v>11</v>
      </c>
      <c r="C36" s="19" t="str">
        <f t="shared" si="0"/>
        <v>11/01/2003</v>
      </c>
      <c r="D36" s="19" t="str">
        <f>TEXT(DATE(A36,B36,INDEX(state_to_zone!$F$3:$F$14,MATCH($B36,state_to_zone!$E$3:$E$14,0))),"mm/dd/yyyy")</f>
        <v>11/30/2003</v>
      </c>
      <c r="E36">
        <f>output!Z38</f>
        <v>0</v>
      </c>
      <c r="F36">
        <f>output!AA38</f>
        <v>120</v>
      </c>
      <c r="G36">
        <f>output!AB38</f>
        <v>0</v>
      </c>
      <c r="H36">
        <f>output!AC38</f>
        <v>0</v>
      </c>
      <c r="I36">
        <f>output!AD38</f>
        <v>88.5</v>
      </c>
    </row>
    <row r="37" spans="1:9" x14ac:dyDescent="0.25">
      <c r="A37">
        <f>output!B39</f>
        <v>2003</v>
      </c>
      <c r="B37">
        <f>output!C39</f>
        <v>12</v>
      </c>
      <c r="C37" s="19" t="str">
        <f t="shared" si="0"/>
        <v>12/01/2003</v>
      </c>
      <c r="D37" s="19" t="str">
        <f>TEXT(DATE(A37,B37,INDEX(state_to_zone!$F$3:$F$14,MATCH($B37,state_to_zone!$E$3:$E$14,0))),"mm/dd/yyyy")</f>
        <v>12/31/2003</v>
      </c>
      <c r="E37">
        <f>output!Z39</f>
        <v>0</v>
      </c>
      <c r="F37">
        <f>output!AA39</f>
        <v>120</v>
      </c>
      <c r="G37">
        <f>output!AB39</f>
        <v>0</v>
      </c>
      <c r="H37">
        <f>output!AC39</f>
        <v>0</v>
      </c>
      <c r="I37">
        <f>output!AD39</f>
        <v>118.5</v>
      </c>
    </row>
    <row r="38" spans="1:9" x14ac:dyDescent="0.25">
      <c r="A38">
        <f>output!B40</f>
        <v>2004</v>
      </c>
      <c r="B38">
        <f>output!C40</f>
        <v>1</v>
      </c>
      <c r="C38" s="19" t="str">
        <f t="shared" si="0"/>
        <v>01/01/2004</v>
      </c>
      <c r="D38" s="19" t="str">
        <f>TEXT(DATE(A38,B38,INDEX(state_to_zone!$F$3:$F$14,MATCH($B38,state_to_zone!$E$3:$E$14,0))),"mm/dd/yyyy")</f>
        <v>01/31/2004</v>
      </c>
      <c r="E38">
        <f>output!Z40</f>
        <v>0</v>
      </c>
      <c r="F38">
        <f>output!AA40</f>
        <v>120</v>
      </c>
      <c r="G38">
        <f>output!AB40</f>
        <v>0</v>
      </c>
      <c r="H38">
        <f>output!AC40</f>
        <v>0</v>
      </c>
      <c r="I38">
        <f>output!AD40</f>
        <v>118.5</v>
      </c>
    </row>
    <row r="39" spans="1:9" x14ac:dyDescent="0.25">
      <c r="A39">
        <f>output!B41</f>
        <v>2004</v>
      </c>
      <c r="B39">
        <f>output!C41</f>
        <v>2</v>
      </c>
      <c r="C39" s="19" t="str">
        <f t="shared" si="0"/>
        <v>02/01/2004</v>
      </c>
      <c r="D39" s="19" t="str">
        <f>TEXT(DATE(A39,B39,INDEX(state_to_zone!$F$3:$F$14,MATCH($B39,state_to_zone!$E$3:$E$14,0))),"mm/dd/yyyy")</f>
        <v>02/28/2004</v>
      </c>
      <c r="E39">
        <f>output!Z41</f>
        <v>0</v>
      </c>
      <c r="F39">
        <f>output!AA41</f>
        <v>120</v>
      </c>
      <c r="G39">
        <f>output!AB41</f>
        <v>0</v>
      </c>
      <c r="H39">
        <f>output!AC41</f>
        <v>0</v>
      </c>
      <c r="I39">
        <f>output!AD41</f>
        <v>118.5</v>
      </c>
    </row>
    <row r="40" spans="1:9" x14ac:dyDescent="0.25">
      <c r="A40">
        <f>output!B42</f>
        <v>2004</v>
      </c>
      <c r="B40">
        <f>output!C42</f>
        <v>3</v>
      </c>
      <c r="C40" s="19" t="str">
        <f t="shared" si="0"/>
        <v>03/01/2004</v>
      </c>
      <c r="D40" s="19" t="str">
        <f>TEXT(DATE(A40,B40,INDEX(state_to_zone!$F$3:$F$14,MATCH($B40,state_to_zone!$E$3:$E$14,0))),"mm/dd/yyyy")</f>
        <v>03/31/2004</v>
      </c>
      <c r="E40">
        <f>output!Z42</f>
        <v>0</v>
      </c>
      <c r="F40">
        <f>output!AA42</f>
        <v>120</v>
      </c>
      <c r="G40">
        <f>output!AB42</f>
        <v>0</v>
      </c>
      <c r="H40">
        <f>output!AC42</f>
        <v>0</v>
      </c>
      <c r="I40">
        <f>output!AD42</f>
        <v>118.5</v>
      </c>
    </row>
    <row r="41" spans="1:9" x14ac:dyDescent="0.25">
      <c r="A41">
        <f>output!B43</f>
        <v>2004</v>
      </c>
      <c r="B41">
        <f>output!C43</f>
        <v>4</v>
      </c>
      <c r="C41" s="19" t="str">
        <f t="shared" si="0"/>
        <v>04/01/2004</v>
      </c>
      <c r="D41" s="19" t="str">
        <f>TEXT(DATE(A41,B41,INDEX(state_to_zone!$F$3:$F$14,MATCH($B41,state_to_zone!$E$3:$E$14,0))),"mm/dd/yyyy")</f>
        <v>04/30/2004</v>
      </c>
      <c r="E41">
        <f>output!Z43</f>
        <v>0</v>
      </c>
      <c r="F41">
        <f>output!AA43</f>
        <v>120</v>
      </c>
      <c r="G41">
        <f>output!AB43</f>
        <v>0</v>
      </c>
      <c r="H41">
        <f>output!AC43</f>
        <v>0</v>
      </c>
      <c r="I41">
        <f>output!AD43</f>
        <v>118.5</v>
      </c>
    </row>
    <row r="42" spans="1:9" x14ac:dyDescent="0.25">
      <c r="A42">
        <f>output!B44</f>
        <v>2004</v>
      </c>
      <c r="B42">
        <f>output!C44</f>
        <v>5</v>
      </c>
      <c r="C42" s="19" t="str">
        <f t="shared" si="0"/>
        <v>05/01/2004</v>
      </c>
      <c r="D42" s="19" t="str">
        <f>TEXT(DATE(A42,B42,INDEX(state_to_zone!$F$3:$F$14,MATCH($B42,state_to_zone!$E$3:$E$14,0))),"mm/dd/yyyy")</f>
        <v>05/31/2004</v>
      </c>
      <c r="E42">
        <f>output!Z44</f>
        <v>0</v>
      </c>
      <c r="F42">
        <f>output!AA44</f>
        <v>120</v>
      </c>
      <c r="G42">
        <f>output!AB44</f>
        <v>0</v>
      </c>
      <c r="H42">
        <f>output!AC44</f>
        <v>0</v>
      </c>
      <c r="I42">
        <f>output!AD44</f>
        <v>118.5</v>
      </c>
    </row>
    <row r="43" spans="1:9" x14ac:dyDescent="0.25">
      <c r="A43">
        <f>output!B45</f>
        <v>2004</v>
      </c>
      <c r="B43">
        <f>output!C45</f>
        <v>6</v>
      </c>
      <c r="C43" s="19" t="str">
        <f t="shared" si="0"/>
        <v>06/01/2004</v>
      </c>
      <c r="D43" s="19" t="str">
        <f>TEXT(DATE(A43,B43,INDEX(state_to_zone!$F$3:$F$14,MATCH($B43,state_to_zone!$E$3:$E$14,0))),"mm/dd/yyyy")</f>
        <v>06/30/2004</v>
      </c>
      <c r="E43">
        <f>output!Z45</f>
        <v>0</v>
      </c>
      <c r="F43">
        <f>output!AA45</f>
        <v>120</v>
      </c>
      <c r="G43">
        <f>output!AB45</f>
        <v>0</v>
      </c>
      <c r="H43">
        <f>output!AC45</f>
        <v>0</v>
      </c>
      <c r="I43">
        <f>output!AD45</f>
        <v>118.5</v>
      </c>
    </row>
    <row r="44" spans="1:9" x14ac:dyDescent="0.25">
      <c r="A44">
        <f>output!B46</f>
        <v>2004</v>
      </c>
      <c r="B44">
        <f>output!C46</f>
        <v>7</v>
      </c>
      <c r="C44" s="19" t="str">
        <f t="shared" si="0"/>
        <v>07/01/2004</v>
      </c>
      <c r="D44" s="19" t="str">
        <f>TEXT(DATE(A44,B44,INDEX(state_to_zone!$F$3:$F$14,MATCH($B44,state_to_zone!$E$3:$E$14,0))),"mm/dd/yyyy")</f>
        <v>07/31/2004</v>
      </c>
      <c r="E44">
        <f>output!Z46</f>
        <v>0</v>
      </c>
      <c r="F44">
        <f>output!AA46</f>
        <v>120</v>
      </c>
      <c r="G44">
        <f>output!AB46</f>
        <v>0</v>
      </c>
      <c r="H44">
        <f>output!AC46</f>
        <v>0</v>
      </c>
      <c r="I44">
        <f>output!AD46</f>
        <v>118.5</v>
      </c>
    </row>
    <row r="45" spans="1:9" x14ac:dyDescent="0.25">
      <c r="A45">
        <f>output!B47</f>
        <v>2004</v>
      </c>
      <c r="B45">
        <f>output!C47</f>
        <v>8</v>
      </c>
      <c r="C45" s="19" t="str">
        <f t="shared" si="0"/>
        <v>08/01/2004</v>
      </c>
      <c r="D45" s="19" t="str">
        <f>TEXT(DATE(A45,B45,INDEX(state_to_zone!$F$3:$F$14,MATCH($B45,state_to_zone!$E$3:$E$14,0))),"mm/dd/yyyy")</f>
        <v>08/31/2004</v>
      </c>
      <c r="E45">
        <f>output!Z47</f>
        <v>0</v>
      </c>
      <c r="F45">
        <f>output!AA47</f>
        <v>120</v>
      </c>
      <c r="G45">
        <f>output!AB47</f>
        <v>0</v>
      </c>
      <c r="H45">
        <f>output!AC47</f>
        <v>0</v>
      </c>
      <c r="I45">
        <f>output!AD47</f>
        <v>118.5</v>
      </c>
    </row>
    <row r="46" spans="1:9" x14ac:dyDescent="0.25">
      <c r="A46">
        <f>output!B48</f>
        <v>2004</v>
      </c>
      <c r="B46">
        <f>output!C48</f>
        <v>9</v>
      </c>
      <c r="C46" s="19" t="str">
        <f t="shared" si="0"/>
        <v>09/01/2004</v>
      </c>
      <c r="D46" s="19" t="str">
        <f>TEXT(DATE(A46,B46,INDEX(state_to_zone!$F$3:$F$14,MATCH($B46,state_to_zone!$E$3:$E$14,0))),"mm/dd/yyyy")</f>
        <v>09/30/2004</v>
      </c>
      <c r="E46">
        <f>output!Z48</f>
        <v>0</v>
      </c>
      <c r="F46">
        <f>output!AA48</f>
        <v>120</v>
      </c>
      <c r="G46">
        <f>output!AB48</f>
        <v>0</v>
      </c>
      <c r="H46">
        <f>output!AC48</f>
        <v>0</v>
      </c>
      <c r="I46">
        <f>output!AD48</f>
        <v>118.5</v>
      </c>
    </row>
    <row r="47" spans="1:9" x14ac:dyDescent="0.25">
      <c r="A47">
        <f>output!B49</f>
        <v>2004</v>
      </c>
      <c r="B47">
        <f>output!C49</f>
        <v>10</v>
      </c>
      <c r="C47" s="19" t="str">
        <f t="shared" si="0"/>
        <v>10/01/2004</v>
      </c>
      <c r="D47" s="19" t="str">
        <f>TEXT(DATE(A47,B47,INDEX(state_to_zone!$F$3:$F$14,MATCH($B47,state_to_zone!$E$3:$E$14,0))),"mm/dd/yyyy")</f>
        <v>10/31/2004</v>
      </c>
      <c r="E47">
        <f>output!Z49</f>
        <v>0</v>
      </c>
      <c r="F47">
        <f>output!AA49</f>
        <v>120</v>
      </c>
      <c r="G47">
        <f>output!AB49</f>
        <v>0</v>
      </c>
      <c r="H47">
        <f>output!AC49</f>
        <v>0</v>
      </c>
      <c r="I47">
        <f>output!AD49</f>
        <v>118.5</v>
      </c>
    </row>
    <row r="48" spans="1:9" x14ac:dyDescent="0.25">
      <c r="A48">
        <f>output!B50</f>
        <v>2004</v>
      </c>
      <c r="B48">
        <f>output!C50</f>
        <v>11</v>
      </c>
      <c r="C48" s="19" t="str">
        <f t="shared" si="0"/>
        <v>11/01/2004</v>
      </c>
      <c r="D48" s="19" t="str">
        <f>TEXT(DATE(A48,B48,INDEX(state_to_zone!$F$3:$F$14,MATCH($B48,state_to_zone!$E$3:$E$14,0))),"mm/dd/yyyy")</f>
        <v>11/30/2004</v>
      </c>
      <c r="E48">
        <f>output!Z50</f>
        <v>0</v>
      </c>
      <c r="F48">
        <f>output!AA50</f>
        <v>121.8</v>
      </c>
      <c r="G48">
        <f>output!AB50</f>
        <v>0</v>
      </c>
      <c r="H48">
        <f>output!AC50</f>
        <v>0</v>
      </c>
      <c r="I48">
        <f>output!AD50</f>
        <v>118.5</v>
      </c>
    </row>
    <row r="49" spans="1:9" x14ac:dyDescent="0.25">
      <c r="A49">
        <f>output!B51</f>
        <v>2004</v>
      </c>
      <c r="B49">
        <f>output!C51</f>
        <v>12</v>
      </c>
      <c r="C49" s="19" t="str">
        <f t="shared" si="0"/>
        <v>12/01/2004</v>
      </c>
      <c r="D49" s="19" t="str">
        <f>TEXT(DATE(A49,B49,INDEX(state_to_zone!$F$3:$F$14,MATCH($B49,state_to_zone!$E$3:$E$14,0))),"mm/dd/yyyy")</f>
        <v>12/31/2004</v>
      </c>
      <c r="E49">
        <f>output!Z51</f>
        <v>0</v>
      </c>
      <c r="F49">
        <f>output!AA51</f>
        <v>123.6</v>
      </c>
      <c r="G49">
        <f>output!AB51</f>
        <v>0</v>
      </c>
      <c r="H49">
        <f>output!AC51</f>
        <v>0</v>
      </c>
      <c r="I49">
        <f>output!AD51</f>
        <v>118.5</v>
      </c>
    </row>
    <row r="50" spans="1:9" x14ac:dyDescent="0.25">
      <c r="A50">
        <f>output!B52</f>
        <v>2005</v>
      </c>
      <c r="B50">
        <f>output!C52</f>
        <v>1</v>
      </c>
      <c r="C50" s="19" t="str">
        <f t="shared" si="0"/>
        <v>01/01/2005</v>
      </c>
      <c r="D50" s="19" t="str">
        <f>TEXT(DATE(A50,B50,INDEX(state_to_zone!$F$3:$F$14,MATCH($B50,state_to_zone!$E$3:$E$14,0))),"mm/dd/yyyy")</f>
        <v>01/31/2005</v>
      </c>
      <c r="E50">
        <f>output!Z52</f>
        <v>0</v>
      </c>
      <c r="F50">
        <f>output!AA52</f>
        <v>123.6</v>
      </c>
      <c r="G50">
        <f>output!AB52</f>
        <v>0</v>
      </c>
      <c r="H50">
        <f>output!AC52</f>
        <v>0</v>
      </c>
      <c r="I50">
        <f>output!AD52</f>
        <v>118.5</v>
      </c>
    </row>
    <row r="51" spans="1:9" x14ac:dyDescent="0.25">
      <c r="A51">
        <f>output!B53</f>
        <v>2005</v>
      </c>
      <c r="B51">
        <f>output!C53</f>
        <v>2</v>
      </c>
      <c r="C51" s="19" t="str">
        <f t="shared" si="0"/>
        <v>02/01/2005</v>
      </c>
      <c r="D51" s="19" t="str">
        <f>TEXT(DATE(A51,B51,INDEX(state_to_zone!$F$3:$F$14,MATCH($B51,state_to_zone!$E$3:$E$14,0))),"mm/dd/yyyy")</f>
        <v>02/28/2005</v>
      </c>
      <c r="E51">
        <f>output!Z53</f>
        <v>0</v>
      </c>
      <c r="F51">
        <f>output!AA53</f>
        <v>123.6</v>
      </c>
      <c r="G51">
        <f>output!AB53</f>
        <v>0</v>
      </c>
      <c r="H51">
        <f>output!AC53</f>
        <v>0</v>
      </c>
      <c r="I51">
        <f>output!AD53</f>
        <v>118.5</v>
      </c>
    </row>
    <row r="52" spans="1:9" x14ac:dyDescent="0.25">
      <c r="A52">
        <f>output!B54</f>
        <v>2005</v>
      </c>
      <c r="B52">
        <f>output!C54</f>
        <v>3</v>
      </c>
      <c r="C52" s="19" t="str">
        <f t="shared" si="0"/>
        <v>03/01/2005</v>
      </c>
      <c r="D52" s="19" t="str">
        <f>TEXT(DATE(A52,B52,INDEX(state_to_zone!$F$3:$F$14,MATCH($B52,state_to_zone!$E$3:$E$14,0))),"mm/dd/yyyy")</f>
        <v>03/31/2005</v>
      </c>
      <c r="E52">
        <f>output!Z54</f>
        <v>0</v>
      </c>
      <c r="F52">
        <f>output!AA54</f>
        <v>123.6</v>
      </c>
      <c r="G52">
        <f>output!AB54</f>
        <v>0</v>
      </c>
      <c r="H52">
        <f>output!AC54</f>
        <v>0</v>
      </c>
      <c r="I52">
        <f>output!AD54</f>
        <v>118.5</v>
      </c>
    </row>
    <row r="53" spans="1:9" x14ac:dyDescent="0.25">
      <c r="A53">
        <f>output!B55</f>
        <v>2005</v>
      </c>
      <c r="B53">
        <f>output!C55</f>
        <v>4</v>
      </c>
      <c r="C53" s="19" t="str">
        <f t="shared" si="0"/>
        <v>04/01/2005</v>
      </c>
      <c r="D53" s="19" t="str">
        <f>TEXT(DATE(A53,B53,INDEX(state_to_zone!$F$3:$F$14,MATCH($B53,state_to_zone!$E$3:$E$14,0))),"mm/dd/yyyy")</f>
        <v>04/30/2005</v>
      </c>
      <c r="E53">
        <f>output!Z55</f>
        <v>0</v>
      </c>
      <c r="F53">
        <f>output!AA55</f>
        <v>123.6</v>
      </c>
      <c r="G53">
        <f>output!AB55</f>
        <v>0</v>
      </c>
      <c r="H53">
        <f>output!AC55</f>
        <v>0</v>
      </c>
      <c r="I53">
        <f>output!AD55</f>
        <v>118.5</v>
      </c>
    </row>
    <row r="54" spans="1:9" x14ac:dyDescent="0.25">
      <c r="A54">
        <f>output!B56</f>
        <v>2005</v>
      </c>
      <c r="B54">
        <f>output!C56</f>
        <v>5</v>
      </c>
      <c r="C54" s="19" t="str">
        <f t="shared" si="0"/>
        <v>05/01/2005</v>
      </c>
      <c r="D54" s="19" t="str">
        <f>TEXT(DATE(A54,B54,INDEX(state_to_zone!$F$3:$F$14,MATCH($B54,state_to_zone!$E$3:$E$14,0))),"mm/dd/yyyy")</f>
        <v>05/31/2005</v>
      </c>
      <c r="E54">
        <f>output!Z56</f>
        <v>0</v>
      </c>
      <c r="F54">
        <f>output!AA56</f>
        <v>125.30000000000001</v>
      </c>
      <c r="G54">
        <f>output!AB56</f>
        <v>0</v>
      </c>
      <c r="H54">
        <f>output!AC56</f>
        <v>0</v>
      </c>
      <c r="I54">
        <f>output!AD56</f>
        <v>118.5</v>
      </c>
    </row>
    <row r="55" spans="1:9" x14ac:dyDescent="0.25">
      <c r="A55">
        <f>output!B57</f>
        <v>2005</v>
      </c>
      <c r="B55">
        <f>output!C57</f>
        <v>6</v>
      </c>
      <c r="C55" s="19" t="str">
        <f t="shared" si="0"/>
        <v>06/01/2005</v>
      </c>
      <c r="D55" s="19" t="str">
        <f>TEXT(DATE(A55,B55,INDEX(state_to_zone!$F$3:$F$14,MATCH($B55,state_to_zone!$E$3:$E$14,0))),"mm/dd/yyyy")</f>
        <v>06/30/2005</v>
      </c>
      <c r="E55">
        <f>output!Z57</f>
        <v>0</v>
      </c>
      <c r="F55">
        <f>output!AA57</f>
        <v>125.30000000000001</v>
      </c>
      <c r="G55">
        <f>output!AB57</f>
        <v>0</v>
      </c>
      <c r="H55">
        <f>output!AC57</f>
        <v>0</v>
      </c>
      <c r="I55">
        <f>output!AD57</f>
        <v>118.5</v>
      </c>
    </row>
    <row r="56" spans="1:9" x14ac:dyDescent="0.25">
      <c r="A56">
        <f>output!B58</f>
        <v>2005</v>
      </c>
      <c r="B56">
        <f>output!C58</f>
        <v>7</v>
      </c>
      <c r="C56" s="19" t="str">
        <f t="shared" si="0"/>
        <v>07/01/2005</v>
      </c>
      <c r="D56" s="19" t="str">
        <f>TEXT(DATE(A56,B56,INDEX(state_to_zone!$F$3:$F$14,MATCH($B56,state_to_zone!$E$3:$E$14,0))),"mm/dd/yyyy")</f>
        <v>07/31/2005</v>
      </c>
      <c r="E56">
        <f>output!Z58</f>
        <v>0</v>
      </c>
      <c r="F56">
        <f>output!AA58</f>
        <v>125.30000000000001</v>
      </c>
      <c r="G56">
        <f>output!AB58</f>
        <v>0</v>
      </c>
      <c r="H56">
        <f>output!AC58</f>
        <v>0</v>
      </c>
      <c r="I56">
        <f>output!AD58</f>
        <v>118.5</v>
      </c>
    </row>
    <row r="57" spans="1:9" x14ac:dyDescent="0.25">
      <c r="A57">
        <f>output!B59</f>
        <v>2005</v>
      </c>
      <c r="B57">
        <f>output!C59</f>
        <v>8</v>
      </c>
      <c r="C57" s="19" t="str">
        <f t="shared" si="0"/>
        <v>08/01/2005</v>
      </c>
      <c r="D57" s="19" t="str">
        <f>TEXT(DATE(A57,B57,INDEX(state_to_zone!$F$3:$F$14,MATCH($B57,state_to_zone!$E$3:$E$14,0))),"mm/dd/yyyy")</f>
        <v>08/31/2005</v>
      </c>
      <c r="E57">
        <f>output!Z59</f>
        <v>0</v>
      </c>
      <c r="F57">
        <f>output!AA59</f>
        <v>125.30000000000001</v>
      </c>
      <c r="G57">
        <f>output!AB59</f>
        <v>0</v>
      </c>
      <c r="H57">
        <f>output!AC59</f>
        <v>0</v>
      </c>
      <c r="I57">
        <f>output!AD59</f>
        <v>118.5</v>
      </c>
    </row>
    <row r="58" spans="1:9" x14ac:dyDescent="0.25">
      <c r="A58">
        <f>output!B60</f>
        <v>2005</v>
      </c>
      <c r="B58">
        <f>output!C60</f>
        <v>9</v>
      </c>
      <c r="C58" s="19" t="str">
        <f t="shared" si="0"/>
        <v>09/01/2005</v>
      </c>
      <c r="D58" s="19" t="str">
        <f>TEXT(DATE(A58,B58,INDEX(state_to_zone!$F$3:$F$14,MATCH($B58,state_to_zone!$E$3:$E$14,0))),"mm/dd/yyyy")</f>
        <v>09/30/2005</v>
      </c>
      <c r="E58">
        <f>output!Z60</f>
        <v>0</v>
      </c>
      <c r="F58">
        <f>output!AA60</f>
        <v>125.30000000000001</v>
      </c>
      <c r="G58">
        <f>output!AB60</f>
        <v>0</v>
      </c>
      <c r="H58">
        <f>output!AC60</f>
        <v>0</v>
      </c>
      <c r="I58">
        <f>output!AD60</f>
        <v>118.5</v>
      </c>
    </row>
    <row r="59" spans="1:9" x14ac:dyDescent="0.25">
      <c r="A59">
        <f>output!B61</f>
        <v>2005</v>
      </c>
      <c r="B59">
        <f>output!C61</f>
        <v>10</v>
      </c>
      <c r="C59" s="19" t="str">
        <f t="shared" si="0"/>
        <v>10/01/2005</v>
      </c>
      <c r="D59" s="19" t="str">
        <f>TEXT(DATE(A59,B59,INDEX(state_to_zone!$F$3:$F$14,MATCH($B59,state_to_zone!$E$3:$E$14,0))),"mm/dd/yyyy")</f>
        <v>10/31/2005</v>
      </c>
      <c r="E59">
        <f>output!Z61</f>
        <v>0</v>
      </c>
      <c r="F59">
        <f>output!AA61</f>
        <v>125.30000000000001</v>
      </c>
      <c r="G59">
        <f>output!AB61</f>
        <v>0</v>
      </c>
      <c r="H59">
        <f>output!AC61</f>
        <v>0</v>
      </c>
      <c r="I59">
        <f>output!AD61</f>
        <v>118.5</v>
      </c>
    </row>
    <row r="60" spans="1:9" x14ac:dyDescent="0.25">
      <c r="A60">
        <f>output!B62</f>
        <v>2005</v>
      </c>
      <c r="B60">
        <f>output!C62</f>
        <v>11</v>
      </c>
      <c r="C60" s="19" t="str">
        <f t="shared" si="0"/>
        <v>11/01/2005</v>
      </c>
      <c r="D60" s="19" t="str">
        <f>TEXT(DATE(A60,B60,INDEX(state_to_zone!$F$3:$F$14,MATCH($B60,state_to_zone!$E$3:$E$14,0))),"mm/dd/yyyy")</f>
        <v>11/30/2005</v>
      </c>
      <c r="E60">
        <f>output!Z62</f>
        <v>0</v>
      </c>
      <c r="F60">
        <f>output!AA62</f>
        <v>125.30000000000001</v>
      </c>
      <c r="G60">
        <f>output!AB62</f>
        <v>0</v>
      </c>
      <c r="H60">
        <f>output!AC62</f>
        <v>0</v>
      </c>
      <c r="I60">
        <f>output!AD62</f>
        <v>118.5</v>
      </c>
    </row>
    <row r="61" spans="1:9" x14ac:dyDescent="0.25">
      <c r="A61">
        <f>output!B63</f>
        <v>2005</v>
      </c>
      <c r="B61">
        <f>output!C63</f>
        <v>12</v>
      </c>
      <c r="C61" s="19" t="str">
        <f t="shared" si="0"/>
        <v>12/01/2005</v>
      </c>
      <c r="D61" s="19" t="str">
        <f>TEXT(DATE(A61,B61,INDEX(state_to_zone!$F$3:$F$14,MATCH($B61,state_to_zone!$E$3:$E$14,0))),"mm/dd/yyyy")</f>
        <v>12/31/2005</v>
      </c>
      <c r="E61">
        <f>output!Z63</f>
        <v>0</v>
      </c>
      <c r="F61">
        <f>output!AA63</f>
        <v>178.3</v>
      </c>
      <c r="G61">
        <f>output!AB63</f>
        <v>0</v>
      </c>
      <c r="H61">
        <f>output!AC63</f>
        <v>0</v>
      </c>
      <c r="I61">
        <f>output!AD63</f>
        <v>118.5</v>
      </c>
    </row>
    <row r="62" spans="1:9" x14ac:dyDescent="0.25">
      <c r="A62">
        <f>output!B64</f>
        <v>2006</v>
      </c>
      <c r="B62">
        <f>output!C64</f>
        <v>1</v>
      </c>
      <c r="C62" s="19" t="str">
        <f t="shared" si="0"/>
        <v>01/01/2006</v>
      </c>
      <c r="D62" s="19" t="str">
        <f>TEXT(DATE(A62,B62,INDEX(state_to_zone!$F$3:$F$14,MATCH($B62,state_to_zone!$E$3:$E$14,0))),"mm/dd/yyyy")</f>
        <v>01/31/2006</v>
      </c>
      <c r="E62">
        <f>output!Z64</f>
        <v>0</v>
      </c>
      <c r="F62">
        <f>output!AA64</f>
        <v>178.3</v>
      </c>
      <c r="G62">
        <f>output!AB64</f>
        <v>0</v>
      </c>
      <c r="H62">
        <f>output!AC64</f>
        <v>0</v>
      </c>
      <c r="I62">
        <f>output!AD64</f>
        <v>118.5</v>
      </c>
    </row>
    <row r="63" spans="1:9" x14ac:dyDescent="0.25">
      <c r="A63">
        <f>output!B65</f>
        <v>2006</v>
      </c>
      <c r="B63">
        <f>output!C65</f>
        <v>2</v>
      </c>
      <c r="C63" s="19" t="str">
        <f t="shared" si="0"/>
        <v>02/01/2006</v>
      </c>
      <c r="D63" s="19" t="str">
        <f>TEXT(DATE(A63,B63,INDEX(state_to_zone!$F$3:$F$14,MATCH($B63,state_to_zone!$E$3:$E$14,0))),"mm/dd/yyyy")</f>
        <v>02/28/2006</v>
      </c>
      <c r="E63">
        <f>output!Z65</f>
        <v>0</v>
      </c>
      <c r="F63">
        <f>output!AA65</f>
        <v>178.3</v>
      </c>
      <c r="G63">
        <f>output!AB65</f>
        <v>0</v>
      </c>
      <c r="H63">
        <f>output!AC65</f>
        <v>0</v>
      </c>
      <c r="I63">
        <f>output!AD65</f>
        <v>118.5</v>
      </c>
    </row>
    <row r="64" spans="1:9" x14ac:dyDescent="0.25">
      <c r="A64">
        <f>output!B66</f>
        <v>2006</v>
      </c>
      <c r="B64">
        <f>output!C66</f>
        <v>3</v>
      </c>
      <c r="C64" s="19" t="str">
        <f t="shared" si="0"/>
        <v>03/01/2006</v>
      </c>
      <c r="D64" s="19" t="str">
        <f>TEXT(DATE(A64,B64,INDEX(state_to_zone!$F$3:$F$14,MATCH($B64,state_to_zone!$E$3:$E$14,0))),"mm/dd/yyyy")</f>
        <v>03/31/2006</v>
      </c>
      <c r="E64">
        <f>output!Z66</f>
        <v>7.5</v>
      </c>
      <c r="F64">
        <f>output!AA66</f>
        <v>178.3</v>
      </c>
      <c r="G64">
        <f>output!AB66</f>
        <v>0</v>
      </c>
      <c r="H64">
        <f>output!AC66</f>
        <v>0</v>
      </c>
      <c r="I64">
        <f>output!AD66</f>
        <v>142.5</v>
      </c>
    </row>
    <row r="65" spans="1:9" x14ac:dyDescent="0.25">
      <c r="A65">
        <f>output!B67</f>
        <v>2006</v>
      </c>
      <c r="B65">
        <f>output!C67</f>
        <v>4</v>
      </c>
      <c r="C65" s="19" t="str">
        <f t="shared" si="0"/>
        <v>04/01/2006</v>
      </c>
      <c r="D65" s="19" t="str">
        <f>TEXT(DATE(A65,B65,INDEX(state_to_zone!$F$3:$F$14,MATCH($B65,state_to_zone!$E$3:$E$14,0))),"mm/dd/yyyy")</f>
        <v>04/30/2006</v>
      </c>
      <c r="E65">
        <f>output!Z67</f>
        <v>7.5</v>
      </c>
      <c r="F65">
        <f>output!AA67</f>
        <v>178.3</v>
      </c>
      <c r="G65">
        <f>output!AB67</f>
        <v>0</v>
      </c>
      <c r="H65">
        <f>output!AC67</f>
        <v>0</v>
      </c>
      <c r="I65">
        <f>output!AD67</f>
        <v>142.5</v>
      </c>
    </row>
    <row r="66" spans="1:9" x14ac:dyDescent="0.25">
      <c r="A66">
        <f>output!B68</f>
        <v>2006</v>
      </c>
      <c r="B66">
        <f>output!C68</f>
        <v>5</v>
      </c>
      <c r="C66" s="19" t="str">
        <f t="shared" si="0"/>
        <v>05/01/2006</v>
      </c>
      <c r="D66" s="19" t="str">
        <f>TEXT(DATE(A66,B66,INDEX(state_to_zone!$F$3:$F$14,MATCH($B66,state_to_zone!$E$3:$E$14,0))),"mm/dd/yyyy")</f>
        <v>05/31/2006</v>
      </c>
      <c r="E66">
        <f>output!Z68</f>
        <v>7.5</v>
      </c>
      <c r="F66">
        <f>output!AA68</f>
        <v>178.3</v>
      </c>
      <c r="G66">
        <f>output!AB68</f>
        <v>0</v>
      </c>
      <c r="H66">
        <f>output!AC68</f>
        <v>0</v>
      </c>
      <c r="I66">
        <f>output!AD68</f>
        <v>142.5</v>
      </c>
    </row>
    <row r="67" spans="1:9" x14ac:dyDescent="0.25">
      <c r="A67">
        <f>output!B69</f>
        <v>2006</v>
      </c>
      <c r="B67">
        <f>output!C69</f>
        <v>6</v>
      </c>
      <c r="C67" s="19" t="str">
        <f t="shared" ref="C67:C130" si="1">TEXT(DATE(A67,B67,1),"mm/dd/yyyy")</f>
        <v>06/01/2006</v>
      </c>
      <c r="D67" s="19" t="str">
        <f>TEXT(DATE(A67,B67,INDEX(state_to_zone!$F$3:$F$14,MATCH($B67,state_to_zone!$E$3:$E$14,0))),"mm/dd/yyyy")</f>
        <v>06/30/2006</v>
      </c>
      <c r="E67">
        <f>output!Z69</f>
        <v>7.5</v>
      </c>
      <c r="F67">
        <f>output!AA69</f>
        <v>178.3</v>
      </c>
      <c r="G67">
        <f>output!AB69</f>
        <v>0</v>
      </c>
      <c r="H67">
        <f>output!AC69</f>
        <v>0</v>
      </c>
      <c r="I67">
        <f>output!AD69</f>
        <v>142.5</v>
      </c>
    </row>
    <row r="68" spans="1:9" x14ac:dyDescent="0.25">
      <c r="A68">
        <f>output!B70</f>
        <v>2006</v>
      </c>
      <c r="B68">
        <f>output!C70</f>
        <v>7</v>
      </c>
      <c r="C68" s="19" t="str">
        <f t="shared" si="1"/>
        <v>07/01/2006</v>
      </c>
      <c r="D68" s="19" t="str">
        <f>TEXT(DATE(A68,B68,INDEX(state_to_zone!$F$3:$F$14,MATCH($B68,state_to_zone!$E$3:$E$14,0))),"mm/dd/yyyy")</f>
        <v>07/31/2006</v>
      </c>
      <c r="E68">
        <f>output!Z70</f>
        <v>7.5</v>
      </c>
      <c r="F68">
        <f>output!AA70</f>
        <v>178.3</v>
      </c>
      <c r="G68">
        <f>output!AB70</f>
        <v>0</v>
      </c>
      <c r="H68">
        <f>output!AC70</f>
        <v>0</v>
      </c>
      <c r="I68">
        <f>output!AD70</f>
        <v>142.5</v>
      </c>
    </row>
    <row r="69" spans="1:9" x14ac:dyDescent="0.25">
      <c r="A69">
        <f>output!B71</f>
        <v>2006</v>
      </c>
      <c r="B69">
        <f>output!C71</f>
        <v>8</v>
      </c>
      <c r="C69" s="19" t="str">
        <f t="shared" si="1"/>
        <v>08/01/2006</v>
      </c>
      <c r="D69" s="19" t="str">
        <f>TEXT(DATE(A69,B69,INDEX(state_to_zone!$F$3:$F$14,MATCH($B69,state_to_zone!$E$3:$E$14,0))),"mm/dd/yyyy")</f>
        <v>08/31/2006</v>
      </c>
      <c r="E69">
        <f>output!Z71</f>
        <v>7.5</v>
      </c>
      <c r="F69">
        <f>output!AA71</f>
        <v>178.3</v>
      </c>
      <c r="G69">
        <f>output!AB71</f>
        <v>0</v>
      </c>
      <c r="H69">
        <f>output!AC71</f>
        <v>0</v>
      </c>
      <c r="I69">
        <f>output!AD71</f>
        <v>142.5</v>
      </c>
    </row>
    <row r="70" spans="1:9" x14ac:dyDescent="0.25">
      <c r="A70">
        <f>output!B72</f>
        <v>2006</v>
      </c>
      <c r="B70">
        <f>output!C72</f>
        <v>9</v>
      </c>
      <c r="C70" s="19" t="str">
        <f t="shared" si="1"/>
        <v>09/01/2006</v>
      </c>
      <c r="D70" s="19" t="str">
        <f>TEXT(DATE(A70,B70,INDEX(state_to_zone!$F$3:$F$14,MATCH($B70,state_to_zone!$E$3:$E$14,0))),"mm/dd/yyyy")</f>
        <v>09/30/2006</v>
      </c>
      <c r="E70">
        <f>output!Z72</f>
        <v>7.5</v>
      </c>
      <c r="F70">
        <f>output!AA72</f>
        <v>178.3</v>
      </c>
      <c r="G70">
        <f>output!AB72</f>
        <v>0</v>
      </c>
      <c r="H70">
        <f>output!AC72</f>
        <v>0</v>
      </c>
      <c r="I70">
        <f>output!AD72</f>
        <v>142.5</v>
      </c>
    </row>
    <row r="71" spans="1:9" x14ac:dyDescent="0.25">
      <c r="A71">
        <f>output!B73</f>
        <v>2006</v>
      </c>
      <c r="B71">
        <f>output!C73</f>
        <v>10</v>
      </c>
      <c r="C71" s="19" t="str">
        <f t="shared" si="1"/>
        <v>10/01/2006</v>
      </c>
      <c r="D71" s="19" t="str">
        <f>TEXT(DATE(A71,B71,INDEX(state_to_zone!$F$3:$F$14,MATCH($B71,state_to_zone!$E$3:$E$14,0))),"mm/dd/yyyy")</f>
        <v>10/31/2006</v>
      </c>
      <c r="E71">
        <f>output!Z73</f>
        <v>7.5</v>
      </c>
      <c r="F71">
        <f>output!AA73</f>
        <v>178.3</v>
      </c>
      <c r="G71">
        <f>output!AB73</f>
        <v>0</v>
      </c>
      <c r="H71">
        <f>output!AC73</f>
        <v>0</v>
      </c>
      <c r="I71">
        <f>output!AD73</f>
        <v>142.5</v>
      </c>
    </row>
    <row r="72" spans="1:9" x14ac:dyDescent="0.25">
      <c r="A72">
        <f>output!B74</f>
        <v>2006</v>
      </c>
      <c r="B72">
        <f>output!C74</f>
        <v>11</v>
      </c>
      <c r="C72" s="19" t="str">
        <f t="shared" si="1"/>
        <v>11/01/2006</v>
      </c>
      <c r="D72" s="19" t="str">
        <f>TEXT(DATE(A72,B72,INDEX(state_to_zone!$F$3:$F$14,MATCH($B72,state_to_zone!$E$3:$E$14,0))),"mm/dd/yyyy")</f>
        <v>11/30/2006</v>
      </c>
      <c r="E72">
        <f>output!Z74</f>
        <v>7.5</v>
      </c>
      <c r="F72">
        <f>output!AA74</f>
        <v>178.3</v>
      </c>
      <c r="G72">
        <f>output!AB74</f>
        <v>0</v>
      </c>
      <c r="H72">
        <f>output!AC74</f>
        <v>0</v>
      </c>
      <c r="I72">
        <f>output!AD74</f>
        <v>142.5</v>
      </c>
    </row>
    <row r="73" spans="1:9" x14ac:dyDescent="0.25">
      <c r="A73">
        <f>output!B75</f>
        <v>2006</v>
      </c>
      <c r="B73">
        <f>output!C75</f>
        <v>12</v>
      </c>
      <c r="C73" s="19" t="str">
        <f t="shared" si="1"/>
        <v>12/01/2006</v>
      </c>
      <c r="D73" s="19" t="str">
        <f>TEXT(DATE(A73,B73,INDEX(state_to_zone!$F$3:$F$14,MATCH($B73,state_to_zone!$E$3:$E$14,0))),"mm/dd/yyyy")</f>
        <v>12/31/2006</v>
      </c>
      <c r="E73">
        <f>output!Z75</f>
        <v>7.5</v>
      </c>
      <c r="F73">
        <f>output!AA75</f>
        <v>178.3</v>
      </c>
      <c r="G73">
        <f>output!AB75</f>
        <v>0</v>
      </c>
      <c r="H73">
        <f>output!AC75</f>
        <v>0</v>
      </c>
      <c r="I73">
        <f>output!AD75</f>
        <v>142.5</v>
      </c>
    </row>
    <row r="74" spans="1:9" x14ac:dyDescent="0.25">
      <c r="A74">
        <f>output!B76</f>
        <v>2007</v>
      </c>
      <c r="B74">
        <f>output!C76</f>
        <v>1</v>
      </c>
      <c r="C74" s="19" t="str">
        <f t="shared" si="1"/>
        <v>01/01/2007</v>
      </c>
      <c r="D74" s="19" t="str">
        <f>TEXT(DATE(A74,B74,INDEX(state_to_zone!$F$3:$F$14,MATCH($B74,state_to_zone!$E$3:$E$14,0))),"mm/dd/yyyy")</f>
        <v>01/31/2007</v>
      </c>
      <c r="E74">
        <f>output!Z76</f>
        <v>7.5</v>
      </c>
      <c r="F74">
        <f>output!AA76</f>
        <v>178.3</v>
      </c>
      <c r="G74">
        <f>output!AB76</f>
        <v>0</v>
      </c>
      <c r="H74">
        <f>output!AC76</f>
        <v>0</v>
      </c>
      <c r="I74">
        <f>output!AD76</f>
        <v>142.5</v>
      </c>
    </row>
    <row r="75" spans="1:9" x14ac:dyDescent="0.25">
      <c r="A75">
        <f>output!B77</f>
        <v>2007</v>
      </c>
      <c r="B75">
        <f>output!C77</f>
        <v>2</v>
      </c>
      <c r="C75" s="19" t="str">
        <f t="shared" si="1"/>
        <v>02/01/2007</v>
      </c>
      <c r="D75" s="19" t="str">
        <f>TEXT(DATE(A75,B75,INDEX(state_to_zone!$F$3:$F$14,MATCH($B75,state_to_zone!$E$3:$E$14,0))),"mm/dd/yyyy")</f>
        <v>02/28/2007</v>
      </c>
      <c r="E75">
        <f>output!Z77</f>
        <v>7.5</v>
      </c>
      <c r="F75">
        <f>output!AA77</f>
        <v>178.3</v>
      </c>
      <c r="G75">
        <f>output!AB77</f>
        <v>0</v>
      </c>
      <c r="H75">
        <f>output!AC77</f>
        <v>0</v>
      </c>
      <c r="I75">
        <f>output!AD77</f>
        <v>142.5</v>
      </c>
    </row>
    <row r="76" spans="1:9" x14ac:dyDescent="0.25">
      <c r="A76">
        <f>output!B78</f>
        <v>2007</v>
      </c>
      <c r="B76">
        <f>output!C78</f>
        <v>3</v>
      </c>
      <c r="C76" s="19" t="str">
        <f t="shared" si="1"/>
        <v>03/01/2007</v>
      </c>
      <c r="D76" s="19" t="str">
        <f>TEXT(DATE(A76,B76,INDEX(state_to_zone!$F$3:$F$14,MATCH($B76,state_to_zone!$E$3:$E$14,0))),"mm/dd/yyyy")</f>
        <v>03/31/2007</v>
      </c>
      <c r="E76">
        <f>output!Z78</f>
        <v>7.5</v>
      </c>
      <c r="F76">
        <f>output!AA78</f>
        <v>376.3</v>
      </c>
      <c r="G76">
        <f>output!AB78</f>
        <v>0</v>
      </c>
      <c r="H76">
        <f>output!AC78</f>
        <v>0</v>
      </c>
      <c r="I76">
        <f>output!AD78</f>
        <v>168.5</v>
      </c>
    </row>
    <row r="77" spans="1:9" x14ac:dyDescent="0.25">
      <c r="A77">
        <f>output!B79</f>
        <v>2007</v>
      </c>
      <c r="B77">
        <f>output!C79</f>
        <v>4</v>
      </c>
      <c r="C77" s="19" t="str">
        <f t="shared" si="1"/>
        <v>04/01/2007</v>
      </c>
      <c r="D77" s="19" t="str">
        <f>TEXT(DATE(A77,B77,INDEX(state_to_zone!$F$3:$F$14,MATCH($B77,state_to_zone!$E$3:$E$14,0))),"mm/dd/yyyy")</f>
        <v>04/30/2007</v>
      </c>
      <c r="E77">
        <f>output!Z79</f>
        <v>7.5</v>
      </c>
      <c r="F77">
        <f>output!AA79</f>
        <v>376.3</v>
      </c>
      <c r="G77">
        <f>output!AB79</f>
        <v>0</v>
      </c>
      <c r="H77">
        <f>output!AC79</f>
        <v>0</v>
      </c>
      <c r="I77">
        <f>output!AD79</f>
        <v>168.5</v>
      </c>
    </row>
    <row r="78" spans="1:9" x14ac:dyDescent="0.25">
      <c r="A78">
        <f>output!B80</f>
        <v>2007</v>
      </c>
      <c r="B78">
        <f>output!C80</f>
        <v>5</v>
      </c>
      <c r="C78" s="19" t="str">
        <f t="shared" si="1"/>
        <v>05/01/2007</v>
      </c>
      <c r="D78" s="19" t="str">
        <f>TEXT(DATE(A78,B78,INDEX(state_to_zone!$F$3:$F$14,MATCH($B78,state_to_zone!$E$3:$E$14,0))),"mm/dd/yyyy")</f>
        <v>05/31/2007</v>
      </c>
      <c r="E78">
        <f>output!Z80</f>
        <v>7.5</v>
      </c>
      <c r="F78">
        <f>output!AA80</f>
        <v>376.3</v>
      </c>
      <c r="G78">
        <f>output!AB80</f>
        <v>0</v>
      </c>
      <c r="H78">
        <f>output!AC80</f>
        <v>0</v>
      </c>
      <c r="I78">
        <f>output!AD80</f>
        <v>168.5</v>
      </c>
    </row>
    <row r="79" spans="1:9" x14ac:dyDescent="0.25">
      <c r="A79">
        <f>output!B81</f>
        <v>2007</v>
      </c>
      <c r="B79">
        <f>output!C81</f>
        <v>6</v>
      </c>
      <c r="C79" s="19" t="str">
        <f t="shared" si="1"/>
        <v>06/01/2007</v>
      </c>
      <c r="D79" s="19" t="str">
        <f>TEXT(DATE(A79,B79,INDEX(state_to_zone!$F$3:$F$14,MATCH($B79,state_to_zone!$E$3:$E$14,0))),"mm/dd/yyyy")</f>
        <v>06/30/2007</v>
      </c>
      <c r="E79">
        <f>output!Z81</f>
        <v>7.5</v>
      </c>
      <c r="F79">
        <f>output!AA81</f>
        <v>456.3</v>
      </c>
      <c r="G79">
        <f>output!AB81</f>
        <v>0</v>
      </c>
      <c r="H79">
        <f>output!AC81</f>
        <v>0</v>
      </c>
      <c r="I79">
        <f>output!AD81</f>
        <v>248.5</v>
      </c>
    </row>
    <row r="80" spans="1:9" x14ac:dyDescent="0.25">
      <c r="A80">
        <f>output!B82</f>
        <v>2007</v>
      </c>
      <c r="B80">
        <f>output!C82</f>
        <v>7</v>
      </c>
      <c r="C80" s="19" t="str">
        <f t="shared" si="1"/>
        <v>07/01/2007</v>
      </c>
      <c r="D80" s="19" t="str">
        <f>TEXT(DATE(A80,B80,INDEX(state_to_zone!$F$3:$F$14,MATCH($B80,state_to_zone!$E$3:$E$14,0))),"mm/dd/yyyy")</f>
        <v>07/31/2007</v>
      </c>
      <c r="E80">
        <f>output!Z82</f>
        <v>7.5</v>
      </c>
      <c r="F80">
        <f>output!AA82</f>
        <v>464.7</v>
      </c>
      <c r="G80">
        <f>output!AB82</f>
        <v>0</v>
      </c>
      <c r="H80">
        <f>output!AC82</f>
        <v>0</v>
      </c>
      <c r="I80">
        <f>output!AD82</f>
        <v>248.5</v>
      </c>
    </row>
    <row r="81" spans="1:9" x14ac:dyDescent="0.25">
      <c r="A81">
        <f>output!B83</f>
        <v>2007</v>
      </c>
      <c r="B81">
        <f>output!C83</f>
        <v>8</v>
      </c>
      <c r="C81" s="19" t="str">
        <f t="shared" si="1"/>
        <v>08/01/2007</v>
      </c>
      <c r="D81" s="19" t="str">
        <f>TEXT(DATE(A81,B81,INDEX(state_to_zone!$F$3:$F$14,MATCH($B81,state_to_zone!$E$3:$E$14,0))),"mm/dd/yyyy")</f>
        <v>08/31/2007</v>
      </c>
      <c r="E81">
        <f>output!Z83</f>
        <v>7.5</v>
      </c>
      <c r="F81">
        <f>output!AA83</f>
        <v>464.7</v>
      </c>
      <c r="G81">
        <f>output!AB83</f>
        <v>0</v>
      </c>
      <c r="H81">
        <f>output!AC83</f>
        <v>0</v>
      </c>
      <c r="I81">
        <f>output!AD83</f>
        <v>248.5</v>
      </c>
    </row>
    <row r="82" spans="1:9" x14ac:dyDescent="0.25">
      <c r="A82">
        <f>output!B84</f>
        <v>2007</v>
      </c>
      <c r="B82">
        <f>output!C84</f>
        <v>9</v>
      </c>
      <c r="C82" s="19" t="str">
        <f t="shared" si="1"/>
        <v>09/01/2007</v>
      </c>
      <c r="D82" s="19" t="str">
        <f>TEXT(DATE(A82,B82,INDEX(state_to_zone!$F$3:$F$14,MATCH($B82,state_to_zone!$E$3:$E$14,0))),"mm/dd/yyyy")</f>
        <v>09/30/2007</v>
      </c>
      <c r="E82">
        <f>output!Z84</f>
        <v>7.5</v>
      </c>
      <c r="F82">
        <f>output!AA84</f>
        <v>464.7</v>
      </c>
      <c r="G82">
        <f>output!AB84</f>
        <v>0</v>
      </c>
      <c r="H82">
        <f>output!AC84</f>
        <v>0</v>
      </c>
      <c r="I82">
        <f>output!AD84</f>
        <v>248.5</v>
      </c>
    </row>
    <row r="83" spans="1:9" x14ac:dyDescent="0.25">
      <c r="A83">
        <f>output!B85</f>
        <v>2007</v>
      </c>
      <c r="B83">
        <f>output!C85</f>
        <v>10</v>
      </c>
      <c r="C83" s="19" t="str">
        <f t="shared" si="1"/>
        <v>10/01/2007</v>
      </c>
      <c r="D83" s="19" t="str">
        <f>TEXT(DATE(A83,B83,INDEX(state_to_zone!$F$3:$F$14,MATCH($B83,state_to_zone!$E$3:$E$14,0))),"mm/dd/yyyy")</f>
        <v>10/31/2007</v>
      </c>
      <c r="E83">
        <f>output!Z85</f>
        <v>7.5</v>
      </c>
      <c r="F83">
        <f>output!AA85</f>
        <v>469.7</v>
      </c>
      <c r="G83">
        <f>output!AB85</f>
        <v>0</v>
      </c>
      <c r="H83">
        <f>output!AC85</f>
        <v>0</v>
      </c>
      <c r="I83">
        <f>output!AD85</f>
        <v>248.5</v>
      </c>
    </row>
    <row r="84" spans="1:9" x14ac:dyDescent="0.25">
      <c r="A84">
        <f>output!B86</f>
        <v>2007</v>
      </c>
      <c r="B84">
        <f>output!C86</f>
        <v>11</v>
      </c>
      <c r="C84" s="19" t="str">
        <f t="shared" si="1"/>
        <v>11/01/2007</v>
      </c>
      <c r="D84" s="19" t="str">
        <f>TEXT(DATE(A84,B84,INDEX(state_to_zone!$F$3:$F$14,MATCH($B84,state_to_zone!$E$3:$E$14,0))),"mm/dd/yyyy")</f>
        <v>11/30/2007</v>
      </c>
      <c r="E84">
        <f>output!Z86</f>
        <v>7.5</v>
      </c>
      <c r="F84">
        <f>output!AA86</f>
        <v>469.7</v>
      </c>
      <c r="G84">
        <f>output!AB86</f>
        <v>0</v>
      </c>
      <c r="H84">
        <f>output!AC86</f>
        <v>0</v>
      </c>
      <c r="I84">
        <f>output!AD86</f>
        <v>248.5</v>
      </c>
    </row>
    <row r="85" spans="1:9" x14ac:dyDescent="0.25">
      <c r="A85">
        <f>output!B87</f>
        <v>2007</v>
      </c>
      <c r="B85">
        <f>output!C87</f>
        <v>12</v>
      </c>
      <c r="C85" s="19" t="str">
        <f t="shared" si="1"/>
        <v>12/01/2007</v>
      </c>
      <c r="D85" s="19" t="str">
        <f>TEXT(DATE(A85,B85,INDEX(state_to_zone!$F$3:$F$14,MATCH($B85,state_to_zone!$E$3:$E$14,0))),"mm/dd/yyyy")</f>
        <v>12/31/2007</v>
      </c>
      <c r="E85">
        <f>output!Z87</f>
        <v>7.5</v>
      </c>
      <c r="F85">
        <f>output!AA87</f>
        <v>817.7</v>
      </c>
      <c r="G85">
        <f>output!AB87</f>
        <v>0</v>
      </c>
      <c r="H85">
        <f>output!AC87</f>
        <v>0</v>
      </c>
      <c r="I85">
        <f>output!AD87</f>
        <v>283</v>
      </c>
    </row>
    <row r="86" spans="1:9" x14ac:dyDescent="0.25">
      <c r="A86">
        <f>output!B88</f>
        <v>2008</v>
      </c>
      <c r="B86">
        <f>output!C88</f>
        <v>1</v>
      </c>
      <c r="C86" s="19" t="str">
        <f t="shared" si="1"/>
        <v>01/01/2008</v>
      </c>
      <c r="D86" s="19" t="str">
        <f>TEXT(DATE(A86,B86,INDEX(state_to_zone!$F$3:$F$14,MATCH($B86,state_to_zone!$E$3:$E$14,0))),"mm/dd/yyyy")</f>
        <v>01/31/2008</v>
      </c>
      <c r="E86">
        <f>output!Z88</f>
        <v>7.5</v>
      </c>
      <c r="F86">
        <f>output!AA88</f>
        <v>817.7</v>
      </c>
      <c r="G86">
        <f>output!AB88</f>
        <v>0</v>
      </c>
      <c r="H86">
        <f>output!AC88</f>
        <v>0</v>
      </c>
      <c r="I86">
        <f>output!AD88</f>
        <v>283</v>
      </c>
    </row>
    <row r="87" spans="1:9" x14ac:dyDescent="0.25">
      <c r="A87">
        <f>output!B89</f>
        <v>2008</v>
      </c>
      <c r="B87">
        <f>output!C89</f>
        <v>2</v>
      </c>
      <c r="C87" s="19" t="str">
        <f t="shared" si="1"/>
        <v>02/01/2008</v>
      </c>
      <c r="D87" s="19" t="str">
        <f>TEXT(DATE(A87,B87,INDEX(state_to_zone!$F$3:$F$14,MATCH($B87,state_to_zone!$E$3:$E$14,0))),"mm/dd/yyyy")</f>
        <v>02/28/2008</v>
      </c>
      <c r="E87">
        <f>output!Z89</f>
        <v>7.5</v>
      </c>
      <c r="F87">
        <f>output!AA89</f>
        <v>817.7</v>
      </c>
      <c r="G87">
        <f>output!AB89</f>
        <v>0</v>
      </c>
      <c r="H87">
        <f>output!AC89</f>
        <v>0</v>
      </c>
      <c r="I87">
        <f>output!AD89</f>
        <v>283</v>
      </c>
    </row>
    <row r="88" spans="1:9" x14ac:dyDescent="0.25">
      <c r="A88">
        <f>output!B90</f>
        <v>2008</v>
      </c>
      <c r="B88">
        <f>output!C90</f>
        <v>3</v>
      </c>
      <c r="C88" s="19" t="str">
        <f t="shared" si="1"/>
        <v>03/01/2008</v>
      </c>
      <c r="D88" s="19" t="str">
        <f>TEXT(DATE(A88,B88,INDEX(state_to_zone!$F$3:$F$14,MATCH($B88,state_to_zone!$E$3:$E$14,0))),"mm/dd/yyyy")</f>
        <v>03/31/2008</v>
      </c>
      <c r="E88">
        <f>output!Z90</f>
        <v>7.5</v>
      </c>
      <c r="F88">
        <f>output!AA90</f>
        <v>981.7</v>
      </c>
      <c r="G88">
        <f>output!AB90</f>
        <v>0</v>
      </c>
      <c r="H88">
        <f>output!AC90</f>
        <v>0</v>
      </c>
      <c r="I88">
        <f>output!AD90</f>
        <v>283</v>
      </c>
    </row>
    <row r="89" spans="1:9" x14ac:dyDescent="0.25">
      <c r="A89">
        <f>output!B91</f>
        <v>2008</v>
      </c>
      <c r="B89">
        <f>output!C91</f>
        <v>4</v>
      </c>
      <c r="C89" s="19" t="str">
        <f t="shared" si="1"/>
        <v>04/01/2008</v>
      </c>
      <c r="D89" s="19" t="str">
        <f>TEXT(DATE(A89,B89,INDEX(state_to_zone!$F$3:$F$14,MATCH($B89,state_to_zone!$E$3:$E$14,0))),"mm/dd/yyyy")</f>
        <v>04/30/2008</v>
      </c>
      <c r="E89">
        <f>output!Z91</f>
        <v>7.5</v>
      </c>
      <c r="F89">
        <f>output!AA91</f>
        <v>981.7</v>
      </c>
      <c r="G89">
        <f>output!AB91</f>
        <v>0</v>
      </c>
      <c r="H89">
        <f>output!AC91</f>
        <v>0</v>
      </c>
      <c r="I89">
        <f>output!AD91</f>
        <v>312.39999999999998</v>
      </c>
    </row>
    <row r="90" spans="1:9" x14ac:dyDescent="0.25">
      <c r="A90">
        <f>output!B92</f>
        <v>2008</v>
      </c>
      <c r="B90">
        <f>output!C92</f>
        <v>5</v>
      </c>
      <c r="C90" s="19" t="str">
        <f t="shared" si="1"/>
        <v>05/01/2008</v>
      </c>
      <c r="D90" s="19" t="str">
        <f>TEXT(DATE(A90,B90,INDEX(state_to_zone!$F$3:$F$14,MATCH($B90,state_to_zone!$E$3:$E$14,0))),"mm/dd/yyyy")</f>
        <v>05/31/2008</v>
      </c>
      <c r="E90">
        <f>output!Z92</f>
        <v>7.5</v>
      </c>
      <c r="F90">
        <f>output!AA92</f>
        <v>1112.2</v>
      </c>
      <c r="G90">
        <f>output!AB92</f>
        <v>0</v>
      </c>
      <c r="H90">
        <f>output!AC92</f>
        <v>0</v>
      </c>
      <c r="I90">
        <f>output!AD92</f>
        <v>312.39999999999998</v>
      </c>
    </row>
    <row r="91" spans="1:9" x14ac:dyDescent="0.25">
      <c r="A91">
        <f>output!B93</f>
        <v>2008</v>
      </c>
      <c r="B91">
        <f>output!C93</f>
        <v>6</v>
      </c>
      <c r="C91" s="19" t="str">
        <f t="shared" si="1"/>
        <v>06/01/2008</v>
      </c>
      <c r="D91" s="19" t="str">
        <f>TEXT(DATE(A91,B91,INDEX(state_to_zone!$F$3:$F$14,MATCH($B91,state_to_zone!$E$3:$E$14,0))),"mm/dd/yyyy")</f>
        <v>06/30/2008</v>
      </c>
      <c r="E91">
        <f>output!Z93</f>
        <v>7.5</v>
      </c>
      <c r="F91">
        <f>output!AA93</f>
        <v>1112.2</v>
      </c>
      <c r="G91">
        <f>output!AB93</f>
        <v>0</v>
      </c>
      <c r="H91">
        <f>output!AC93</f>
        <v>0</v>
      </c>
      <c r="I91">
        <f>output!AD93</f>
        <v>312.39999999999998</v>
      </c>
    </row>
    <row r="92" spans="1:9" x14ac:dyDescent="0.25">
      <c r="A92">
        <f>output!B94</f>
        <v>2008</v>
      </c>
      <c r="B92">
        <f>output!C94</f>
        <v>7</v>
      </c>
      <c r="C92" s="19" t="str">
        <f t="shared" si="1"/>
        <v>07/01/2008</v>
      </c>
      <c r="D92" s="19" t="str">
        <f>TEXT(DATE(A92,B92,INDEX(state_to_zone!$F$3:$F$14,MATCH($B92,state_to_zone!$E$3:$E$14,0))),"mm/dd/yyyy")</f>
        <v>07/31/2008</v>
      </c>
      <c r="E92">
        <f>output!Z94</f>
        <v>7.5</v>
      </c>
      <c r="F92">
        <f>output!AA94</f>
        <v>1112.2</v>
      </c>
      <c r="G92">
        <f>output!AB94</f>
        <v>0</v>
      </c>
      <c r="H92">
        <f>output!AC94</f>
        <v>0</v>
      </c>
      <c r="I92">
        <f>output!AD94</f>
        <v>312.39999999999998</v>
      </c>
    </row>
    <row r="93" spans="1:9" x14ac:dyDescent="0.25">
      <c r="A93">
        <f>output!B95</f>
        <v>2008</v>
      </c>
      <c r="B93">
        <f>output!C95</f>
        <v>8</v>
      </c>
      <c r="C93" s="19" t="str">
        <f t="shared" si="1"/>
        <v>08/01/2008</v>
      </c>
      <c r="D93" s="19" t="str">
        <f>TEXT(DATE(A93,B93,INDEX(state_to_zone!$F$3:$F$14,MATCH($B93,state_to_zone!$E$3:$E$14,0))),"mm/dd/yyyy")</f>
        <v>08/31/2008</v>
      </c>
      <c r="E93">
        <f>output!Z95</f>
        <v>7.5</v>
      </c>
      <c r="F93">
        <f>output!AA95</f>
        <v>1184.2</v>
      </c>
      <c r="G93">
        <f>output!AB95</f>
        <v>0</v>
      </c>
      <c r="H93">
        <f>output!AC95</f>
        <v>0</v>
      </c>
      <c r="I93">
        <f>output!AD95</f>
        <v>312.39999999999998</v>
      </c>
    </row>
    <row r="94" spans="1:9" x14ac:dyDescent="0.25">
      <c r="A94">
        <f>output!B96</f>
        <v>2008</v>
      </c>
      <c r="B94">
        <f>output!C96</f>
        <v>9</v>
      </c>
      <c r="C94" s="19" t="str">
        <f t="shared" si="1"/>
        <v>09/01/2008</v>
      </c>
      <c r="D94" s="19" t="str">
        <f>TEXT(DATE(A94,B94,INDEX(state_to_zone!$F$3:$F$14,MATCH($B94,state_to_zone!$E$3:$E$14,0))),"mm/dd/yyyy")</f>
        <v>09/30/2008</v>
      </c>
      <c r="E94">
        <f>output!Z96</f>
        <v>7.5</v>
      </c>
      <c r="F94">
        <f>output!AA96</f>
        <v>1184.2</v>
      </c>
      <c r="G94">
        <f>output!AB96</f>
        <v>0</v>
      </c>
      <c r="H94">
        <f>output!AC96</f>
        <v>0</v>
      </c>
      <c r="I94">
        <f>output!AD96</f>
        <v>312.39999999999998</v>
      </c>
    </row>
    <row r="95" spans="1:9" x14ac:dyDescent="0.25">
      <c r="A95">
        <f>output!B97</f>
        <v>2008</v>
      </c>
      <c r="B95">
        <f>output!C97</f>
        <v>10</v>
      </c>
      <c r="C95" s="19" t="str">
        <f t="shared" si="1"/>
        <v>10/01/2008</v>
      </c>
      <c r="D95" s="19" t="str">
        <f>TEXT(DATE(A95,B95,INDEX(state_to_zone!$F$3:$F$14,MATCH($B95,state_to_zone!$E$3:$E$14,0))),"mm/dd/yyyy")</f>
        <v>10/31/2008</v>
      </c>
      <c r="E95">
        <f>output!Z97</f>
        <v>7.5</v>
      </c>
      <c r="F95">
        <f>output!AA97</f>
        <v>1283.2</v>
      </c>
      <c r="G95">
        <f>output!AB97</f>
        <v>0</v>
      </c>
      <c r="H95">
        <f>output!AC97</f>
        <v>0</v>
      </c>
      <c r="I95">
        <f>output!AD97</f>
        <v>350.2</v>
      </c>
    </row>
    <row r="96" spans="1:9" x14ac:dyDescent="0.25">
      <c r="A96">
        <f>output!B98</f>
        <v>2008</v>
      </c>
      <c r="B96">
        <f>output!C98</f>
        <v>11</v>
      </c>
      <c r="C96" s="19" t="str">
        <f t="shared" si="1"/>
        <v>11/01/2008</v>
      </c>
      <c r="D96" s="19" t="str">
        <f>TEXT(DATE(A96,B96,INDEX(state_to_zone!$F$3:$F$14,MATCH($B96,state_to_zone!$E$3:$E$14,0))),"mm/dd/yyyy")</f>
        <v>11/30/2008</v>
      </c>
      <c r="E96">
        <f>output!Z98</f>
        <v>7.5</v>
      </c>
      <c r="F96">
        <f>output!AA98</f>
        <v>1283.2</v>
      </c>
      <c r="G96">
        <f>output!AB98</f>
        <v>0</v>
      </c>
      <c r="H96">
        <f>output!AC98</f>
        <v>0</v>
      </c>
      <c r="I96">
        <f>output!AD98</f>
        <v>350.2</v>
      </c>
    </row>
    <row r="97" spans="1:9" x14ac:dyDescent="0.25">
      <c r="A97">
        <f>output!B99</f>
        <v>2008</v>
      </c>
      <c r="B97">
        <f>output!C99</f>
        <v>12</v>
      </c>
      <c r="C97" s="19" t="str">
        <f t="shared" si="1"/>
        <v>12/01/2008</v>
      </c>
      <c r="D97" s="19" t="str">
        <f>TEXT(DATE(A97,B97,INDEX(state_to_zone!$F$3:$F$14,MATCH($B97,state_to_zone!$E$3:$E$14,0))),"mm/dd/yyyy")</f>
        <v>12/31/2008</v>
      </c>
      <c r="E97">
        <f>output!Z99</f>
        <v>7.5</v>
      </c>
      <c r="F97">
        <f>output!AA99</f>
        <v>1383.2</v>
      </c>
      <c r="G97">
        <f>output!AB99</f>
        <v>0</v>
      </c>
      <c r="H97">
        <f>output!AC99</f>
        <v>0</v>
      </c>
      <c r="I97">
        <f>output!AD99</f>
        <v>350.2</v>
      </c>
    </row>
    <row r="98" spans="1:9" x14ac:dyDescent="0.25">
      <c r="A98">
        <f>output!B100</f>
        <v>2009</v>
      </c>
      <c r="B98">
        <f>output!C100</f>
        <v>1</v>
      </c>
      <c r="C98" s="19" t="str">
        <f t="shared" si="1"/>
        <v>01/01/2009</v>
      </c>
      <c r="D98" s="19" t="str">
        <f>TEXT(DATE(A98,B98,INDEX(state_to_zone!$F$3:$F$14,MATCH($B98,state_to_zone!$E$3:$E$14,0))),"mm/dd/yyyy")</f>
        <v>01/31/2009</v>
      </c>
      <c r="E98">
        <f>output!Z100</f>
        <v>7.5</v>
      </c>
      <c r="F98">
        <f>output!AA100</f>
        <v>1383.2</v>
      </c>
      <c r="G98">
        <f>output!AB100</f>
        <v>0</v>
      </c>
      <c r="H98">
        <f>output!AC100</f>
        <v>0</v>
      </c>
      <c r="I98">
        <f>output!AD100</f>
        <v>350.2</v>
      </c>
    </row>
    <row r="99" spans="1:9" x14ac:dyDescent="0.25">
      <c r="A99">
        <f>output!B101</f>
        <v>2009</v>
      </c>
      <c r="B99">
        <f>output!C101</f>
        <v>2</v>
      </c>
      <c r="C99" s="19" t="str">
        <f t="shared" si="1"/>
        <v>02/01/2009</v>
      </c>
      <c r="D99" s="19" t="str">
        <f>TEXT(DATE(A99,B99,INDEX(state_to_zone!$F$3:$F$14,MATCH($B99,state_to_zone!$E$3:$E$14,0))),"mm/dd/yyyy")</f>
        <v>02/28/2009</v>
      </c>
      <c r="E99">
        <f>output!Z101</f>
        <v>7.5</v>
      </c>
      <c r="F99">
        <f>output!AA101</f>
        <v>1482.2</v>
      </c>
      <c r="G99">
        <f>output!AB101</f>
        <v>0</v>
      </c>
      <c r="H99">
        <f>output!AC101</f>
        <v>0</v>
      </c>
      <c r="I99">
        <f>output!AD101</f>
        <v>350.2</v>
      </c>
    </row>
    <row r="100" spans="1:9" x14ac:dyDescent="0.25">
      <c r="A100">
        <f>output!B102</f>
        <v>2009</v>
      </c>
      <c r="B100">
        <f>output!C102</f>
        <v>3</v>
      </c>
      <c r="C100" s="19" t="str">
        <f t="shared" si="1"/>
        <v>03/01/2009</v>
      </c>
      <c r="D100" s="19" t="str">
        <f>TEXT(DATE(A100,B100,INDEX(state_to_zone!$F$3:$F$14,MATCH($B100,state_to_zone!$E$3:$E$14,0))),"mm/dd/yyyy")</f>
        <v>03/31/2009</v>
      </c>
      <c r="E100">
        <f>output!Z102</f>
        <v>7.5</v>
      </c>
      <c r="F100">
        <f>output!AA102</f>
        <v>1783.5</v>
      </c>
      <c r="G100">
        <f>output!AB102</f>
        <v>0</v>
      </c>
      <c r="H100">
        <f>output!AC102</f>
        <v>0</v>
      </c>
      <c r="I100">
        <f>output!AD102</f>
        <v>350.2</v>
      </c>
    </row>
    <row r="101" spans="1:9" x14ac:dyDescent="0.25">
      <c r="A101">
        <f>output!B103</f>
        <v>2009</v>
      </c>
      <c r="B101">
        <f>output!C103</f>
        <v>4</v>
      </c>
      <c r="C101" s="19" t="str">
        <f t="shared" si="1"/>
        <v>04/01/2009</v>
      </c>
      <c r="D101" s="19" t="str">
        <f>TEXT(DATE(A101,B101,INDEX(state_to_zone!$F$3:$F$14,MATCH($B101,state_to_zone!$E$3:$E$14,0))),"mm/dd/yyyy")</f>
        <v>04/30/2009</v>
      </c>
      <c r="E101">
        <f>output!Z103</f>
        <v>7.5</v>
      </c>
      <c r="F101">
        <f>output!AA103</f>
        <v>1783.5</v>
      </c>
      <c r="G101">
        <f>output!AB103</f>
        <v>0</v>
      </c>
      <c r="H101">
        <f>output!AC103</f>
        <v>0</v>
      </c>
      <c r="I101">
        <f>output!AD103</f>
        <v>350.2</v>
      </c>
    </row>
    <row r="102" spans="1:9" x14ac:dyDescent="0.25">
      <c r="A102">
        <f>output!B104</f>
        <v>2009</v>
      </c>
      <c r="B102">
        <f>output!C104</f>
        <v>5</v>
      </c>
      <c r="C102" s="19" t="str">
        <f t="shared" si="1"/>
        <v>05/01/2009</v>
      </c>
      <c r="D102" s="19" t="str">
        <f>TEXT(DATE(A102,B102,INDEX(state_to_zone!$F$3:$F$14,MATCH($B102,state_to_zone!$E$3:$E$14,0))),"mm/dd/yyyy")</f>
        <v>05/31/2009</v>
      </c>
      <c r="E102">
        <f>output!Z104</f>
        <v>7.5</v>
      </c>
      <c r="F102">
        <f>output!AA104</f>
        <v>1783.5</v>
      </c>
      <c r="G102">
        <f>output!AB104</f>
        <v>0</v>
      </c>
      <c r="H102">
        <f>output!AC104</f>
        <v>0</v>
      </c>
      <c r="I102">
        <f>output!AD104</f>
        <v>452.2</v>
      </c>
    </row>
    <row r="103" spans="1:9" x14ac:dyDescent="0.25">
      <c r="A103">
        <f>output!B105</f>
        <v>2009</v>
      </c>
      <c r="B103">
        <f>output!C105</f>
        <v>6</v>
      </c>
      <c r="C103" s="19" t="str">
        <f t="shared" si="1"/>
        <v>06/01/2009</v>
      </c>
      <c r="D103" s="19" t="str">
        <f>TEXT(DATE(A103,B103,INDEX(state_to_zone!$F$3:$F$14,MATCH($B103,state_to_zone!$E$3:$E$14,0))),"mm/dd/yyyy")</f>
        <v>06/30/2009</v>
      </c>
      <c r="E103">
        <f>output!Z105</f>
        <v>7.5</v>
      </c>
      <c r="F103">
        <f>output!AA105</f>
        <v>1783.5</v>
      </c>
      <c r="G103">
        <f>output!AB105</f>
        <v>0</v>
      </c>
      <c r="H103">
        <f>output!AC105</f>
        <v>0</v>
      </c>
      <c r="I103">
        <f>output!AD105</f>
        <v>452.2</v>
      </c>
    </row>
    <row r="104" spans="1:9" x14ac:dyDescent="0.25">
      <c r="A104">
        <f>output!B106</f>
        <v>2009</v>
      </c>
      <c r="B104">
        <f>output!C106</f>
        <v>7</v>
      </c>
      <c r="C104" s="19" t="str">
        <f t="shared" si="1"/>
        <v>07/01/2009</v>
      </c>
      <c r="D104" s="19" t="str">
        <f>TEXT(DATE(A104,B104,INDEX(state_to_zone!$F$3:$F$14,MATCH($B104,state_to_zone!$E$3:$E$14,0))),"mm/dd/yyyy")</f>
        <v>07/31/2009</v>
      </c>
      <c r="E104">
        <f>output!Z106</f>
        <v>7.5</v>
      </c>
      <c r="F104">
        <f>output!AA106</f>
        <v>1884</v>
      </c>
      <c r="G104">
        <f>output!AB106</f>
        <v>0</v>
      </c>
      <c r="H104">
        <f>output!AC106</f>
        <v>0</v>
      </c>
      <c r="I104">
        <f>output!AD106</f>
        <v>452.2</v>
      </c>
    </row>
    <row r="105" spans="1:9" x14ac:dyDescent="0.25">
      <c r="A105">
        <f>output!B107</f>
        <v>2009</v>
      </c>
      <c r="B105">
        <f>output!C107</f>
        <v>8</v>
      </c>
      <c r="C105" s="19" t="str">
        <f t="shared" si="1"/>
        <v>08/01/2009</v>
      </c>
      <c r="D105" s="19" t="str">
        <f>TEXT(DATE(A105,B105,INDEX(state_to_zone!$F$3:$F$14,MATCH($B105,state_to_zone!$E$3:$E$14,0))),"mm/dd/yyyy")</f>
        <v>08/31/2009</v>
      </c>
      <c r="E105">
        <f>output!Z107</f>
        <v>7.5</v>
      </c>
      <c r="F105">
        <f>output!AA107</f>
        <v>1984.5</v>
      </c>
      <c r="G105">
        <f>output!AB107</f>
        <v>0</v>
      </c>
      <c r="H105">
        <f>output!AC107</f>
        <v>0</v>
      </c>
      <c r="I105">
        <f>output!AD107</f>
        <v>514.70000000000005</v>
      </c>
    </row>
    <row r="106" spans="1:9" x14ac:dyDescent="0.25">
      <c r="A106">
        <f>output!B108</f>
        <v>2009</v>
      </c>
      <c r="B106">
        <f>output!C108</f>
        <v>9</v>
      </c>
      <c r="C106" s="19" t="str">
        <f t="shared" si="1"/>
        <v>09/01/2009</v>
      </c>
      <c r="D106" s="19" t="str">
        <f>TEXT(DATE(A106,B106,INDEX(state_to_zone!$F$3:$F$14,MATCH($B106,state_to_zone!$E$3:$E$14,0))),"mm/dd/yyyy")</f>
        <v>09/30/2009</v>
      </c>
      <c r="E106">
        <f>output!Z108</f>
        <v>7.5</v>
      </c>
      <c r="F106">
        <f>output!AA108</f>
        <v>1986</v>
      </c>
      <c r="G106">
        <f>output!AB108</f>
        <v>0</v>
      </c>
      <c r="H106">
        <f>output!AC108</f>
        <v>0</v>
      </c>
      <c r="I106">
        <f>output!AD108</f>
        <v>584.70000000000005</v>
      </c>
    </row>
    <row r="107" spans="1:9" x14ac:dyDescent="0.25">
      <c r="A107">
        <f>output!B109</f>
        <v>2009</v>
      </c>
      <c r="B107">
        <f>output!C109</f>
        <v>10</v>
      </c>
      <c r="C107" s="19" t="str">
        <f t="shared" si="1"/>
        <v>10/01/2009</v>
      </c>
      <c r="D107" s="19" t="str">
        <f>TEXT(DATE(A107,B107,INDEX(state_to_zone!$F$3:$F$14,MATCH($B107,state_to_zone!$E$3:$E$14,0))),"mm/dd/yyyy")</f>
        <v>10/31/2009</v>
      </c>
      <c r="E107">
        <f>output!Z109</f>
        <v>7.5</v>
      </c>
      <c r="F107">
        <f>output!AA109</f>
        <v>2289.1999999999998</v>
      </c>
      <c r="G107">
        <f>output!AB109</f>
        <v>0</v>
      </c>
      <c r="H107">
        <f>output!AC109</f>
        <v>0</v>
      </c>
      <c r="I107">
        <f>output!AD109</f>
        <v>584.70000000000005</v>
      </c>
    </row>
    <row r="108" spans="1:9" x14ac:dyDescent="0.25">
      <c r="A108">
        <f>output!B110</f>
        <v>2009</v>
      </c>
      <c r="B108">
        <f>output!C110</f>
        <v>11</v>
      </c>
      <c r="C108" s="19" t="str">
        <f t="shared" si="1"/>
        <v>11/01/2009</v>
      </c>
      <c r="D108" s="19" t="str">
        <f>TEXT(DATE(A108,B108,INDEX(state_to_zone!$F$3:$F$14,MATCH($B108,state_to_zone!$E$3:$E$14,0))),"mm/dd/yyyy")</f>
        <v>11/30/2009</v>
      </c>
      <c r="E108">
        <f>output!Z110</f>
        <v>7.5</v>
      </c>
      <c r="F108">
        <f>output!AA110</f>
        <v>2395.1999999999998</v>
      </c>
      <c r="G108">
        <f>output!AB110</f>
        <v>0</v>
      </c>
      <c r="H108">
        <f>output!AC110</f>
        <v>0</v>
      </c>
      <c r="I108">
        <f>output!AD110</f>
        <v>637.20000000000005</v>
      </c>
    </row>
    <row r="109" spans="1:9" x14ac:dyDescent="0.25">
      <c r="A109">
        <f>output!B111</f>
        <v>2009</v>
      </c>
      <c r="B109">
        <f>output!C111</f>
        <v>12</v>
      </c>
      <c r="C109" s="19" t="str">
        <f t="shared" si="1"/>
        <v>12/01/2009</v>
      </c>
      <c r="D109" s="19" t="str">
        <f>TEXT(DATE(A109,B109,INDEX(state_to_zone!$F$3:$F$14,MATCH($B109,state_to_zone!$E$3:$E$14,0))),"mm/dd/yyyy")</f>
        <v>12/31/2009</v>
      </c>
      <c r="E109">
        <f>output!Z111</f>
        <v>7.5</v>
      </c>
      <c r="F109">
        <f>output!AA111</f>
        <v>2923.7</v>
      </c>
      <c r="G109">
        <f>output!AB111</f>
        <v>0</v>
      </c>
      <c r="H109">
        <f>output!AC111</f>
        <v>0</v>
      </c>
      <c r="I109">
        <f>output!AD111</f>
        <v>737.7</v>
      </c>
    </row>
    <row r="110" spans="1:9" x14ac:dyDescent="0.25">
      <c r="A110">
        <f>output!B112</f>
        <v>2010</v>
      </c>
      <c r="B110">
        <f>output!C112</f>
        <v>1</v>
      </c>
      <c r="C110" s="19" t="str">
        <f t="shared" si="1"/>
        <v>01/01/2010</v>
      </c>
      <c r="D110" s="19" t="str">
        <f>TEXT(DATE(A110,B110,INDEX(state_to_zone!$F$3:$F$14,MATCH($B110,state_to_zone!$E$3:$E$14,0))),"mm/dd/yyyy")</f>
        <v>01/31/2010</v>
      </c>
      <c r="E110">
        <f>output!Z112</f>
        <v>7.5</v>
      </c>
      <c r="F110">
        <f>output!AA112</f>
        <v>3024.2</v>
      </c>
      <c r="G110">
        <f>output!AB112</f>
        <v>0</v>
      </c>
      <c r="H110">
        <f>output!AC112</f>
        <v>0</v>
      </c>
      <c r="I110">
        <f>output!AD112</f>
        <v>737.7</v>
      </c>
    </row>
    <row r="111" spans="1:9" x14ac:dyDescent="0.25">
      <c r="A111">
        <f>output!B113</f>
        <v>2010</v>
      </c>
      <c r="B111">
        <f>output!C113</f>
        <v>2</v>
      </c>
      <c r="C111" s="19" t="str">
        <f t="shared" si="1"/>
        <v>02/01/2010</v>
      </c>
      <c r="D111" s="19" t="str">
        <f>TEXT(DATE(A111,B111,INDEX(state_to_zone!$F$3:$F$14,MATCH($B111,state_to_zone!$E$3:$E$14,0))),"mm/dd/yyyy")</f>
        <v>02/28/2010</v>
      </c>
      <c r="E111">
        <f>output!Z113</f>
        <v>7.5</v>
      </c>
      <c r="F111">
        <f>output!AA113</f>
        <v>3024.2</v>
      </c>
      <c r="G111">
        <f>output!AB113</f>
        <v>0</v>
      </c>
      <c r="H111">
        <f>output!AC113</f>
        <v>0</v>
      </c>
      <c r="I111">
        <f>output!AD113</f>
        <v>737.7</v>
      </c>
    </row>
    <row r="112" spans="1:9" x14ac:dyDescent="0.25">
      <c r="A112">
        <f>output!B114</f>
        <v>2010</v>
      </c>
      <c r="B112">
        <f>output!C114</f>
        <v>3</v>
      </c>
      <c r="C112" s="19" t="str">
        <f t="shared" si="1"/>
        <v>03/01/2010</v>
      </c>
      <c r="D112" s="19" t="str">
        <f>TEXT(DATE(A112,B112,INDEX(state_to_zone!$F$3:$F$14,MATCH($B112,state_to_zone!$E$3:$E$14,0))),"mm/dd/yyyy")</f>
        <v>03/31/2010</v>
      </c>
      <c r="E112">
        <f>output!Z114</f>
        <v>7.5</v>
      </c>
      <c r="F112">
        <f>output!AA114</f>
        <v>3326.2</v>
      </c>
      <c r="G112">
        <f>output!AB114</f>
        <v>0</v>
      </c>
      <c r="H112">
        <f>output!AC114</f>
        <v>0</v>
      </c>
      <c r="I112">
        <f>output!AD114</f>
        <v>737.7</v>
      </c>
    </row>
    <row r="113" spans="1:9" x14ac:dyDescent="0.25">
      <c r="A113">
        <f>output!B115</f>
        <v>2010</v>
      </c>
      <c r="B113">
        <f>output!C115</f>
        <v>4</v>
      </c>
      <c r="C113" s="19" t="str">
        <f t="shared" si="1"/>
        <v>04/01/2010</v>
      </c>
      <c r="D113" s="19" t="str">
        <f>TEXT(DATE(A113,B113,INDEX(state_to_zone!$F$3:$F$14,MATCH($B113,state_to_zone!$E$3:$E$14,0))),"mm/dd/yyyy")</f>
        <v>04/30/2010</v>
      </c>
      <c r="E113">
        <f>output!Z115</f>
        <v>7.5</v>
      </c>
      <c r="F113">
        <f>output!AA115</f>
        <v>3326.2</v>
      </c>
      <c r="G113">
        <f>output!AB115</f>
        <v>0</v>
      </c>
      <c r="H113">
        <f>output!AC115</f>
        <v>0</v>
      </c>
      <c r="I113">
        <f>output!AD115</f>
        <v>737.7</v>
      </c>
    </row>
    <row r="114" spans="1:9" x14ac:dyDescent="0.25">
      <c r="A114">
        <f>output!B116</f>
        <v>2010</v>
      </c>
      <c r="B114">
        <f>output!C116</f>
        <v>5</v>
      </c>
      <c r="C114" s="19" t="str">
        <f t="shared" si="1"/>
        <v>05/01/2010</v>
      </c>
      <c r="D114" s="19" t="str">
        <f>TEXT(DATE(A114,B114,INDEX(state_to_zone!$F$3:$F$14,MATCH($B114,state_to_zone!$E$3:$E$14,0))),"mm/dd/yyyy")</f>
        <v>05/31/2010</v>
      </c>
      <c r="E114">
        <f>output!Z116</f>
        <v>7.5</v>
      </c>
      <c r="F114">
        <f>output!AA116</f>
        <v>3326.2</v>
      </c>
      <c r="G114">
        <f>output!AB116</f>
        <v>0</v>
      </c>
      <c r="H114">
        <f>output!AC116</f>
        <v>0</v>
      </c>
      <c r="I114">
        <f>output!AD116</f>
        <v>737.7</v>
      </c>
    </row>
    <row r="115" spans="1:9" x14ac:dyDescent="0.25">
      <c r="A115">
        <f>output!B117</f>
        <v>2010</v>
      </c>
      <c r="B115">
        <f>output!C117</f>
        <v>6</v>
      </c>
      <c r="C115" s="19" t="str">
        <f t="shared" si="1"/>
        <v>06/01/2010</v>
      </c>
      <c r="D115" s="19" t="str">
        <f>TEXT(DATE(A115,B115,INDEX(state_to_zone!$F$3:$F$14,MATCH($B115,state_to_zone!$E$3:$E$14,0))),"mm/dd/yyyy")</f>
        <v>06/30/2010</v>
      </c>
      <c r="E115">
        <f>output!Z117</f>
        <v>7.5</v>
      </c>
      <c r="F115">
        <f>output!AA117</f>
        <v>3326.2</v>
      </c>
      <c r="G115">
        <f>output!AB117</f>
        <v>0</v>
      </c>
      <c r="H115">
        <f>output!AC117</f>
        <v>0</v>
      </c>
      <c r="I115">
        <f>output!AD117</f>
        <v>737.7</v>
      </c>
    </row>
    <row r="116" spans="1:9" x14ac:dyDescent="0.25">
      <c r="A116">
        <f>output!B118</f>
        <v>2010</v>
      </c>
      <c r="B116">
        <f>output!C118</f>
        <v>7</v>
      </c>
      <c r="C116" s="19" t="str">
        <f t="shared" si="1"/>
        <v>07/01/2010</v>
      </c>
      <c r="D116" s="19" t="str">
        <f>TEXT(DATE(A116,B116,INDEX(state_to_zone!$F$3:$F$14,MATCH($B116,state_to_zone!$E$3:$E$14,0))),"mm/dd/yyyy")</f>
        <v>07/31/2010</v>
      </c>
      <c r="E116">
        <f>output!Z118</f>
        <v>9.5</v>
      </c>
      <c r="F116">
        <f>output!AA118</f>
        <v>3326.2</v>
      </c>
      <c r="G116">
        <f>output!AB118</f>
        <v>0</v>
      </c>
      <c r="H116">
        <f>output!AC118</f>
        <v>0</v>
      </c>
      <c r="I116">
        <f>output!AD118</f>
        <v>737.7</v>
      </c>
    </row>
    <row r="117" spans="1:9" x14ac:dyDescent="0.25">
      <c r="A117">
        <f>output!B119</f>
        <v>2010</v>
      </c>
      <c r="B117">
        <f>output!C119</f>
        <v>8</v>
      </c>
      <c r="C117" s="19" t="str">
        <f t="shared" si="1"/>
        <v>08/01/2010</v>
      </c>
      <c r="D117" s="19" t="str">
        <f>TEXT(DATE(A117,B117,INDEX(state_to_zone!$F$3:$F$14,MATCH($B117,state_to_zone!$E$3:$E$14,0))),"mm/dd/yyyy")</f>
        <v>08/31/2010</v>
      </c>
      <c r="E117">
        <f>output!Z119</f>
        <v>9.5</v>
      </c>
      <c r="F117">
        <f>output!AA119</f>
        <v>3625.2</v>
      </c>
      <c r="G117">
        <f>output!AB119</f>
        <v>0</v>
      </c>
      <c r="H117">
        <f>output!AC119</f>
        <v>0</v>
      </c>
      <c r="I117">
        <f>output!AD119</f>
        <v>737.7</v>
      </c>
    </row>
    <row r="118" spans="1:9" x14ac:dyDescent="0.25">
      <c r="A118">
        <f>output!B120</f>
        <v>2010</v>
      </c>
      <c r="B118">
        <f>output!C120</f>
        <v>9</v>
      </c>
      <c r="C118" s="19" t="str">
        <f t="shared" si="1"/>
        <v>09/01/2010</v>
      </c>
      <c r="D118" s="19" t="str">
        <f>TEXT(DATE(A118,B118,INDEX(state_to_zone!$F$3:$F$14,MATCH($B118,state_to_zone!$E$3:$E$14,0))),"mm/dd/yyyy")</f>
        <v>09/30/2010</v>
      </c>
      <c r="E118">
        <f>output!Z120</f>
        <v>9.5</v>
      </c>
      <c r="F118">
        <f>output!AA120</f>
        <v>3728.7</v>
      </c>
      <c r="G118">
        <f>output!AB120</f>
        <v>0</v>
      </c>
      <c r="H118">
        <f>output!AC120</f>
        <v>0</v>
      </c>
      <c r="I118">
        <f>output!AD120</f>
        <v>737.7</v>
      </c>
    </row>
    <row r="119" spans="1:9" x14ac:dyDescent="0.25">
      <c r="A119">
        <f>output!B121</f>
        <v>2010</v>
      </c>
      <c r="B119">
        <f>output!C121</f>
        <v>10</v>
      </c>
      <c r="C119" s="19" t="str">
        <f t="shared" si="1"/>
        <v>10/01/2010</v>
      </c>
      <c r="D119" s="19" t="str">
        <f>TEXT(DATE(A119,B119,INDEX(state_to_zone!$F$3:$F$14,MATCH($B119,state_to_zone!$E$3:$E$14,0))),"mm/dd/yyyy")</f>
        <v>10/31/2010</v>
      </c>
      <c r="E119">
        <f>output!Z121</f>
        <v>9.5</v>
      </c>
      <c r="F119">
        <f>output!AA121</f>
        <v>3827.3999999999996</v>
      </c>
      <c r="G119">
        <f>output!AB121</f>
        <v>0</v>
      </c>
      <c r="H119">
        <f>output!AC121</f>
        <v>0</v>
      </c>
      <c r="I119">
        <f>output!AD121</f>
        <v>737.7</v>
      </c>
    </row>
    <row r="120" spans="1:9" x14ac:dyDescent="0.25">
      <c r="A120">
        <f>output!B122</f>
        <v>2010</v>
      </c>
      <c r="B120">
        <f>output!C122</f>
        <v>11</v>
      </c>
      <c r="C120" s="19" t="str">
        <f t="shared" si="1"/>
        <v>11/01/2010</v>
      </c>
      <c r="D120" s="19" t="str">
        <f>TEXT(DATE(A120,B120,INDEX(state_to_zone!$F$3:$F$14,MATCH($B120,state_to_zone!$E$3:$E$14,0))),"mm/dd/yyyy")</f>
        <v>11/30/2010</v>
      </c>
      <c r="E120">
        <f>output!Z122</f>
        <v>9.5</v>
      </c>
      <c r="F120">
        <f>output!AA122</f>
        <v>3827.3999999999996</v>
      </c>
      <c r="G120">
        <f>output!AB122</f>
        <v>0</v>
      </c>
      <c r="H120">
        <f>output!AC122</f>
        <v>0</v>
      </c>
      <c r="I120">
        <f>output!AD122</f>
        <v>737.7</v>
      </c>
    </row>
    <row r="121" spans="1:9" x14ac:dyDescent="0.25">
      <c r="A121">
        <f>output!B123</f>
        <v>2010</v>
      </c>
      <c r="B121">
        <f>output!C123</f>
        <v>12</v>
      </c>
      <c r="C121" s="19" t="str">
        <f t="shared" si="1"/>
        <v>12/01/2010</v>
      </c>
      <c r="D121" s="19" t="str">
        <f>TEXT(DATE(A121,B121,INDEX(state_to_zone!$F$3:$F$14,MATCH($B121,state_to_zone!$E$3:$E$14,0))),"mm/dd/yyyy")</f>
        <v>12/31/2010</v>
      </c>
      <c r="E121">
        <f>output!Z123</f>
        <v>9.5</v>
      </c>
      <c r="F121">
        <f>output!AA123</f>
        <v>3827.3999999999996</v>
      </c>
      <c r="G121">
        <f>output!AB123</f>
        <v>70</v>
      </c>
      <c r="H121">
        <f>output!AC123</f>
        <v>0</v>
      </c>
      <c r="I121">
        <f>output!AD123</f>
        <v>737.7</v>
      </c>
    </row>
    <row r="122" spans="1:9" x14ac:dyDescent="0.25">
      <c r="A122">
        <f>output!B124</f>
        <v>2011</v>
      </c>
      <c r="B122">
        <f>output!C124</f>
        <v>1</v>
      </c>
      <c r="C122" s="19" t="str">
        <f t="shared" si="1"/>
        <v>01/01/2011</v>
      </c>
      <c r="D122" s="19" t="str">
        <f>TEXT(DATE(A122,B122,INDEX(state_to_zone!$F$3:$F$14,MATCH($B122,state_to_zone!$E$3:$E$14,0))),"mm/dd/yyyy")</f>
        <v>01/31/2011</v>
      </c>
      <c r="E122">
        <f>output!Z124</f>
        <v>9.5</v>
      </c>
      <c r="F122">
        <f>output!AA124</f>
        <v>3827.3999999999996</v>
      </c>
      <c r="G122">
        <f>output!AB124</f>
        <v>70</v>
      </c>
      <c r="H122">
        <f>output!AC124</f>
        <v>0</v>
      </c>
      <c r="I122">
        <f>output!AD124</f>
        <v>740.90000000000009</v>
      </c>
    </row>
    <row r="123" spans="1:9" x14ac:dyDescent="0.25">
      <c r="A123">
        <f>output!B125</f>
        <v>2011</v>
      </c>
      <c r="B123">
        <f>output!C125</f>
        <v>2</v>
      </c>
      <c r="C123" s="19" t="str">
        <f t="shared" si="1"/>
        <v>02/01/2011</v>
      </c>
      <c r="D123" s="19" t="str">
        <f>TEXT(DATE(A123,B123,INDEX(state_to_zone!$F$3:$F$14,MATCH($B123,state_to_zone!$E$3:$E$14,0))),"mm/dd/yyyy")</f>
        <v>02/28/2011</v>
      </c>
      <c r="E123">
        <f>output!Z125</f>
        <v>9.5</v>
      </c>
      <c r="F123">
        <f>output!AA125</f>
        <v>4067.3999999999996</v>
      </c>
      <c r="G123">
        <f>output!AB125</f>
        <v>70</v>
      </c>
      <c r="H123">
        <f>output!AC125</f>
        <v>0</v>
      </c>
      <c r="I123">
        <f>output!AD125</f>
        <v>740.90000000000009</v>
      </c>
    </row>
    <row r="124" spans="1:9" x14ac:dyDescent="0.25">
      <c r="A124">
        <f>output!B126</f>
        <v>2011</v>
      </c>
      <c r="B124">
        <f>output!C126</f>
        <v>3</v>
      </c>
      <c r="C124" s="19" t="str">
        <f t="shared" si="1"/>
        <v>03/01/2011</v>
      </c>
      <c r="D124" s="19" t="str">
        <f>TEXT(DATE(A124,B124,INDEX(state_to_zone!$F$3:$F$14,MATCH($B124,state_to_zone!$E$3:$E$14,0))),"mm/dd/yyyy")</f>
        <v>03/31/2011</v>
      </c>
      <c r="E124">
        <f>output!Z126</f>
        <v>9.5</v>
      </c>
      <c r="F124">
        <f>output!AA126</f>
        <v>4067.3999999999996</v>
      </c>
      <c r="G124">
        <f>output!AB126</f>
        <v>70</v>
      </c>
      <c r="H124">
        <f>output!AC126</f>
        <v>0</v>
      </c>
      <c r="I124">
        <f>output!AD126</f>
        <v>740.90000000000009</v>
      </c>
    </row>
    <row r="125" spans="1:9" x14ac:dyDescent="0.25">
      <c r="A125">
        <f>output!B127</f>
        <v>2011</v>
      </c>
      <c r="B125">
        <f>output!C127</f>
        <v>4</v>
      </c>
      <c r="C125" s="19" t="str">
        <f t="shared" si="1"/>
        <v>04/01/2011</v>
      </c>
      <c r="D125" s="19" t="str">
        <f>TEXT(DATE(A125,B125,INDEX(state_to_zone!$F$3:$F$14,MATCH($B125,state_to_zone!$E$3:$E$14,0))),"mm/dd/yyyy")</f>
        <v>04/30/2011</v>
      </c>
      <c r="E125">
        <f>output!Z127</f>
        <v>9.5</v>
      </c>
      <c r="F125">
        <f>output!AA127</f>
        <v>4067.3999999999996</v>
      </c>
      <c r="G125">
        <f>output!AB127</f>
        <v>70</v>
      </c>
      <c r="H125">
        <f>output!AC127</f>
        <v>0</v>
      </c>
      <c r="I125">
        <f>output!AD127</f>
        <v>740.90000000000009</v>
      </c>
    </row>
    <row r="126" spans="1:9" x14ac:dyDescent="0.25">
      <c r="A126">
        <f>output!B128</f>
        <v>2011</v>
      </c>
      <c r="B126">
        <f>output!C128</f>
        <v>5</v>
      </c>
      <c r="C126" s="19" t="str">
        <f t="shared" si="1"/>
        <v>05/01/2011</v>
      </c>
      <c r="D126" s="19" t="str">
        <f>TEXT(DATE(A126,B126,INDEX(state_to_zone!$F$3:$F$14,MATCH($B126,state_to_zone!$E$3:$E$14,0))),"mm/dd/yyyy")</f>
        <v>05/31/2011</v>
      </c>
      <c r="E126">
        <f>output!Z128</f>
        <v>9.5</v>
      </c>
      <c r="F126">
        <f>output!AA128</f>
        <v>4067.3999999999996</v>
      </c>
      <c r="G126">
        <f>output!AB128</f>
        <v>70</v>
      </c>
      <c r="H126">
        <f>output!AC128</f>
        <v>0</v>
      </c>
      <c r="I126">
        <f>output!AD128</f>
        <v>740.90000000000009</v>
      </c>
    </row>
    <row r="127" spans="1:9" x14ac:dyDescent="0.25">
      <c r="A127">
        <f>output!B129</f>
        <v>2011</v>
      </c>
      <c r="B127">
        <f>output!C129</f>
        <v>6</v>
      </c>
      <c r="C127" s="19" t="str">
        <f t="shared" si="1"/>
        <v>06/01/2011</v>
      </c>
      <c r="D127" s="19" t="str">
        <f>TEXT(DATE(A127,B127,INDEX(state_to_zone!$F$3:$F$14,MATCH($B127,state_to_zone!$E$3:$E$14,0))),"mm/dd/yyyy")</f>
        <v>06/30/2011</v>
      </c>
      <c r="E127">
        <f>output!Z129</f>
        <v>9.5</v>
      </c>
      <c r="F127">
        <f>output!AA129</f>
        <v>4217.3999999999996</v>
      </c>
      <c r="G127">
        <f>output!AB129</f>
        <v>70</v>
      </c>
      <c r="H127">
        <f>output!AC129</f>
        <v>0</v>
      </c>
      <c r="I127">
        <f>output!AD129</f>
        <v>740.90000000000009</v>
      </c>
    </row>
    <row r="128" spans="1:9" x14ac:dyDescent="0.25">
      <c r="A128">
        <f>output!B130</f>
        <v>2011</v>
      </c>
      <c r="B128">
        <f>output!C130</f>
        <v>7</v>
      </c>
      <c r="C128" s="19" t="str">
        <f t="shared" si="1"/>
        <v>07/01/2011</v>
      </c>
      <c r="D128" s="19" t="str">
        <f>TEXT(DATE(A128,B128,INDEX(state_to_zone!$F$3:$F$14,MATCH($B128,state_to_zone!$E$3:$E$14,0))),"mm/dd/yyyy")</f>
        <v>07/31/2011</v>
      </c>
      <c r="E128">
        <f>output!Z130</f>
        <v>9.5</v>
      </c>
      <c r="F128">
        <f>output!AA130</f>
        <v>4318.8999999999996</v>
      </c>
      <c r="G128">
        <f>output!AB130</f>
        <v>70</v>
      </c>
      <c r="H128">
        <f>output!AC130</f>
        <v>0</v>
      </c>
      <c r="I128">
        <f>output!AD130</f>
        <v>740.90000000000009</v>
      </c>
    </row>
    <row r="129" spans="1:9" x14ac:dyDescent="0.25">
      <c r="A129">
        <f>output!B131</f>
        <v>2011</v>
      </c>
      <c r="B129">
        <f>output!C131</f>
        <v>8</v>
      </c>
      <c r="C129" s="19" t="str">
        <f t="shared" si="1"/>
        <v>08/01/2011</v>
      </c>
      <c r="D129" s="19" t="str">
        <f>TEXT(DATE(A129,B129,INDEX(state_to_zone!$F$3:$F$14,MATCH($B129,state_to_zone!$E$3:$E$14,0))),"mm/dd/yyyy")</f>
        <v>08/31/2011</v>
      </c>
      <c r="E129">
        <f>output!Z131</f>
        <v>9.5</v>
      </c>
      <c r="F129">
        <f>output!AA131</f>
        <v>4416.5</v>
      </c>
      <c r="G129">
        <f>output!AB131</f>
        <v>120</v>
      </c>
      <c r="H129">
        <f>output!AC131</f>
        <v>0</v>
      </c>
      <c r="I129">
        <f>output!AD131</f>
        <v>740.90000000000009</v>
      </c>
    </row>
    <row r="130" spans="1:9" x14ac:dyDescent="0.25">
      <c r="A130">
        <f>output!B132</f>
        <v>2011</v>
      </c>
      <c r="B130">
        <f>output!C132</f>
        <v>9</v>
      </c>
      <c r="C130" s="19" t="str">
        <f t="shared" si="1"/>
        <v>09/01/2011</v>
      </c>
      <c r="D130" s="19" t="str">
        <f>TEXT(DATE(A130,B130,INDEX(state_to_zone!$F$3:$F$14,MATCH($B130,state_to_zone!$E$3:$E$14,0))),"mm/dd/yyyy")</f>
        <v>09/30/2011</v>
      </c>
      <c r="E130">
        <f>output!Z132</f>
        <v>9.5</v>
      </c>
      <c r="F130">
        <f>output!AA132</f>
        <v>4418</v>
      </c>
      <c r="G130">
        <f>output!AB132</f>
        <v>120</v>
      </c>
      <c r="H130">
        <f>output!AC132</f>
        <v>0</v>
      </c>
      <c r="I130">
        <f>output!AD132</f>
        <v>740.90000000000009</v>
      </c>
    </row>
    <row r="131" spans="1:9" x14ac:dyDescent="0.25">
      <c r="A131">
        <f>output!B133</f>
        <v>2011</v>
      </c>
      <c r="B131">
        <f>output!C133</f>
        <v>10</v>
      </c>
      <c r="C131" s="19" t="str">
        <f t="shared" ref="C131:C194" si="2">TEXT(DATE(A131,B131,1),"mm/dd/yyyy")</f>
        <v>10/01/2011</v>
      </c>
      <c r="D131" s="19" t="str">
        <f>TEXT(DATE(A131,B131,INDEX(state_to_zone!$F$3:$F$14,MATCH($B131,state_to_zone!$E$3:$E$14,0))),"mm/dd/yyyy")</f>
        <v>10/31/2011</v>
      </c>
      <c r="E131">
        <f>output!Z133</f>
        <v>9.5</v>
      </c>
      <c r="F131">
        <f>output!AA133</f>
        <v>4568.4000000000005</v>
      </c>
      <c r="G131">
        <f>output!AB133</f>
        <v>120</v>
      </c>
      <c r="H131">
        <f>output!AC133</f>
        <v>0</v>
      </c>
      <c r="I131">
        <f>output!AD133</f>
        <v>740.90000000000009</v>
      </c>
    </row>
    <row r="132" spans="1:9" x14ac:dyDescent="0.25">
      <c r="A132">
        <f>output!B134</f>
        <v>2011</v>
      </c>
      <c r="B132">
        <f>output!C134</f>
        <v>11</v>
      </c>
      <c r="C132" s="19" t="str">
        <f t="shared" si="2"/>
        <v>11/01/2011</v>
      </c>
      <c r="D132" s="19" t="str">
        <f>TEXT(DATE(A132,B132,INDEX(state_to_zone!$F$3:$F$14,MATCH($B132,state_to_zone!$E$3:$E$14,0))),"mm/dd/yyyy")</f>
        <v>11/30/2011</v>
      </c>
      <c r="E132">
        <f>output!Z134</f>
        <v>9.5</v>
      </c>
      <c r="F132">
        <f>output!AA134</f>
        <v>4568.4000000000005</v>
      </c>
      <c r="G132">
        <f>output!AB134</f>
        <v>120</v>
      </c>
      <c r="H132">
        <f>output!AC134</f>
        <v>0</v>
      </c>
      <c r="I132">
        <f>output!AD134</f>
        <v>740.90000000000009</v>
      </c>
    </row>
    <row r="133" spans="1:9" x14ac:dyDescent="0.25">
      <c r="A133">
        <f>output!B135</f>
        <v>2011</v>
      </c>
      <c r="B133">
        <f>output!C135</f>
        <v>12</v>
      </c>
      <c r="C133" s="19" t="str">
        <f t="shared" si="2"/>
        <v>12/01/2011</v>
      </c>
      <c r="D133" s="19" t="str">
        <f>TEXT(DATE(A133,B133,INDEX(state_to_zone!$F$3:$F$14,MATCH($B133,state_to_zone!$E$3:$E$14,0))),"mm/dd/yyyy")</f>
        <v>12/31/2011</v>
      </c>
      <c r="E133">
        <f>output!Z135</f>
        <v>9.5</v>
      </c>
      <c r="F133">
        <f>output!AA135</f>
        <v>5076</v>
      </c>
      <c r="G133">
        <f>output!AB135</f>
        <v>120</v>
      </c>
      <c r="H133">
        <f>output!AC135</f>
        <v>0</v>
      </c>
      <c r="I133">
        <f>output!AD135</f>
        <v>778.90000000000009</v>
      </c>
    </row>
    <row r="134" spans="1:9" x14ac:dyDescent="0.25">
      <c r="A134">
        <f>output!B136</f>
        <v>2012</v>
      </c>
      <c r="B134">
        <f>output!C136</f>
        <v>1</v>
      </c>
      <c r="C134" s="19" t="str">
        <f t="shared" si="2"/>
        <v>01/01/2012</v>
      </c>
      <c r="D134" s="19" t="str">
        <f>TEXT(DATE(A134,B134,INDEX(state_to_zone!$F$3:$F$14,MATCH($B134,state_to_zone!$E$3:$E$14,0))),"mm/dd/yyyy")</f>
        <v>01/31/2012</v>
      </c>
      <c r="E134">
        <f>output!Z136</f>
        <v>9.5</v>
      </c>
      <c r="F134">
        <f>output!AA136</f>
        <v>5076</v>
      </c>
      <c r="G134">
        <f>output!AB136</f>
        <v>120</v>
      </c>
      <c r="H134">
        <f>output!AC136</f>
        <v>0</v>
      </c>
      <c r="I134">
        <f>output!AD136</f>
        <v>778.90000000000009</v>
      </c>
    </row>
    <row r="135" spans="1:9" x14ac:dyDescent="0.25">
      <c r="A135">
        <f>output!B137</f>
        <v>2012</v>
      </c>
      <c r="B135">
        <f>output!C137</f>
        <v>2</v>
      </c>
      <c r="C135" s="19" t="str">
        <f t="shared" si="2"/>
        <v>02/01/2012</v>
      </c>
      <c r="D135" s="19" t="str">
        <f>TEXT(DATE(A135,B135,INDEX(state_to_zone!$F$3:$F$14,MATCH($B135,state_to_zone!$E$3:$E$14,0))),"mm/dd/yyyy")</f>
        <v>02/28/2012</v>
      </c>
      <c r="E135">
        <f>output!Z137</f>
        <v>9.5</v>
      </c>
      <c r="F135">
        <f>output!AA137</f>
        <v>5076</v>
      </c>
      <c r="G135">
        <f>output!AB137</f>
        <v>120</v>
      </c>
      <c r="H135">
        <f>output!AC137</f>
        <v>0</v>
      </c>
      <c r="I135">
        <f>output!AD137</f>
        <v>828.90000000000009</v>
      </c>
    </row>
    <row r="136" spans="1:9" x14ac:dyDescent="0.25">
      <c r="A136">
        <f>output!B138</f>
        <v>2012</v>
      </c>
      <c r="B136">
        <f>output!C138</f>
        <v>3</v>
      </c>
      <c r="C136" s="19" t="str">
        <f t="shared" si="2"/>
        <v>03/01/2012</v>
      </c>
      <c r="D136" s="19" t="str">
        <f>TEXT(DATE(A136,B136,INDEX(state_to_zone!$F$3:$F$14,MATCH($B136,state_to_zone!$E$3:$E$14,0))),"mm/dd/yyyy")</f>
        <v>03/31/2012</v>
      </c>
      <c r="E136">
        <f>output!Z138</f>
        <v>9.5</v>
      </c>
      <c r="F136">
        <f>output!AA138</f>
        <v>5080.5</v>
      </c>
      <c r="G136">
        <f>output!AB138</f>
        <v>120</v>
      </c>
      <c r="H136">
        <f>output!AC138</f>
        <v>0</v>
      </c>
      <c r="I136">
        <f>output!AD138</f>
        <v>903.90000000000009</v>
      </c>
    </row>
    <row r="137" spans="1:9" x14ac:dyDescent="0.25">
      <c r="A137">
        <f>output!B139</f>
        <v>2012</v>
      </c>
      <c r="B137">
        <f>output!C139</f>
        <v>4</v>
      </c>
      <c r="C137" s="19" t="str">
        <f t="shared" si="2"/>
        <v>04/01/2012</v>
      </c>
      <c r="D137" s="19" t="str">
        <f>TEXT(DATE(A137,B137,INDEX(state_to_zone!$F$3:$F$14,MATCH($B137,state_to_zone!$E$3:$E$14,0))),"mm/dd/yyyy")</f>
        <v>04/30/2012</v>
      </c>
      <c r="E137">
        <f>output!Z139</f>
        <v>9.5</v>
      </c>
      <c r="F137">
        <f>output!AA139</f>
        <v>5080.5</v>
      </c>
      <c r="G137">
        <f>output!AB139</f>
        <v>120</v>
      </c>
      <c r="H137">
        <f>output!AC139</f>
        <v>0</v>
      </c>
      <c r="I137">
        <f>output!AD139</f>
        <v>954.30000000000007</v>
      </c>
    </row>
    <row r="138" spans="1:9" x14ac:dyDescent="0.25">
      <c r="A138">
        <f>output!B140</f>
        <v>2012</v>
      </c>
      <c r="B138">
        <f>output!C140</f>
        <v>5</v>
      </c>
      <c r="C138" s="19" t="str">
        <f t="shared" si="2"/>
        <v>05/01/2012</v>
      </c>
      <c r="D138" s="19" t="str">
        <f>TEXT(DATE(A138,B138,INDEX(state_to_zone!$F$3:$F$14,MATCH($B138,state_to_zone!$E$3:$E$14,0))),"mm/dd/yyyy")</f>
        <v>05/31/2012</v>
      </c>
      <c r="E138">
        <f>output!Z140</f>
        <v>9.5</v>
      </c>
      <c r="F138">
        <f>output!AA140</f>
        <v>5190</v>
      </c>
      <c r="G138">
        <f>output!AB140</f>
        <v>120</v>
      </c>
      <c r="H138">
        <f>output!AC140</f>
        <v>0</v>
      </c>
      <c r="I138">
        <f>output!AD140</f>
        <v>954.30000000000007</v>
      </c>
    </row>
    <row r="139" spans="1:9" x14ac:dyDescent="0.25">
      <c r="A139">
        <f>output!B141</f>
        <v>2012</v>
      </c>
      <c r="B139">
        <f>output!C141</f>
        <v>6</v>
      </c>
      <c r="C139" s="19" t="str">
        <f t="shared" si="2"/>
        <v>06/01/2012</v>
      </c>
      <c r="D139" s="19" t="str">
        <f>TEXT(DATE(A139,B139,INDEX(state_to_zone!$F$3:$F$14,MATCH($B139,state_to_zone!$E$3:$E$14,0))),"mm/dd/yyyy")</f>
        <v>06/30/2012</v>
      </c>
      <c r="E139">
        <f>output!Z141</f>
        <v>9.5</v>
      </c>
      <c r="F139">
        <f>output!AA141</f>
        <v>5391.7</v>
      </c>
      <c r="G139">
        <f>output!AB141</f>
        <v>120</v>
      </c>
      <c r="H139">
        <f>output!AC141</f>
        <v>0</v>
      </c>
      <c r="I139">
        <f>output!AD141</f>
        <v>954.30000000000007</v>
      </c>
    </row>
    <row r="140" spans="1:9" x14ac:dyDescent="0.25">
      <c r="A140">
        <f>output!B142</f>
        <v>2012</v>
      </c>
      <c r="B140">
        <f>output!C142</f>
        <v>7</v>
      </c>
      <c r="C140" s="19" t="str">
        <f t="shared" si="2"/>
        <v>07/01/2012</v>
      </c>
      <c r="D140" s="19" t="str">
        <f>TEXT(DATE(A140,B140,INDEX(state_to_zone!$F$3:$F$14,MATCH($B140,state_to_zone!$E$3:$E$14,0))),"mm/dd/yyyy")</f>
        <v>07/31/2012</v>
      </c>
      <c r="E140">
        <f>output!Z142</f>
        <v>11</v>
      </c>
      <c r="F140">
        <f>output!AA142</f>
        <v>5391.7</v>
      </c>
      <c r="G140">
        <f>output!AB142</f>
        <v>120</v>
      </c>
      <c r="H140">
        <f>output!AC142</f>
        <v>0</v>
      </c>
      <c r="I140">
        <f>output!AD142</f>
        <v>954.30000000000007</v>
      </c>
    </row>
    <row r="141" spans="1:9" x14ac:dyDescent="0.25">
      <c r="A141">
        <f>output!B143</f>
        <v>2012</v>
      </c>
      <c r="B141">
        <f>output!C143</f>
        <v>8</v>
      </c>
      <c r="C141" s="19" t="str">
        <f t="shared" si="2"/>
        <v>08/01/2012</v>
      </c>
      <c r="D141" s="19" t="str">
        <f>TEXT(DATE(A141,B141,INDEX(state_to_zone!$F$3:$F$14,MATCH($B141,state_to_zone!$E$3:$E$14,0))),"mm/dd/yyyy")</f>
        <v>08/31/2012</v>
      </c>
      <c r="E141">
        <f>output!Z143</f>
        <v>11</v>
      </c>
      <c r="F141">
        <f>output!AA143</f>
        <v>5391.7</v>
      </c>
      <c r="G141">
        <f>output!AB143</f>
        <v>120</v>
      </c>
      <c r="H141">
        <f>output!AC143</f>
        <v>0</v>
      </c>
      <c r="I141">
        <f>output!AD143</f>
        <v>954.30000000000007</v>
      </c>
    </row>
    <row r="142" spans="1:9" x14ac:dyDescent="0.25">
      <c r="A142">
        <f>output!B144</f>
        <v>2012</v>
      </c>
      <c r="B142">
        <f>output!C144</f>
        <v>9</v>
      </c>
      <c r="C142" s="19" t="str">
        <f t="shared" si="2"/>
        <v>09/01/2012</v>
      </c>
      <c r="D142" s="19" t="str">
        <f>TEXT(DATE(A142,B142,INDEX(state_to_zone!$F$3:$F$14,MATCH($B142,state_to_zone!$E$3:$E$14,0))),"mm/dd/yyyy")</f>
        <v>09/30/2012</v>
      </c>
      <c r="E142">
        <f>output!Z144</f>
        <v>11</v>
      </c>
      <c r="F142">
        <f>output!AA144</f>
        <v>5391.7</v>
      </c>
      <c r="G142">
        <f>output!AB144</f>
        <v>120</v>
      </c>
      <c r="H142">
        <f>output!AC144</f>
        <v>0</v>
      </c>
      <c r="I142">
        <f>output!AD144</f>
        <v>1023.3000000000001</v>
      </c>
    </row>
    <row r="143" spans="1:9" x14ac:dyDescent="0.25">
      <c r="A143">
        <f>output!B145</f>
        <v>2012</v>
      </c>
      <c r="B143">
        <f>output!C145</f>
        <v>10</v>
      </c>
      <c r="C143" s="19" t="str">
        <f t="shared" si="2"/>
        <v>10/01/2012</v>
      </c>
      <c r="D143" s="19" t="str">
        <f>TEXT(DATE(A143,B143,INDEX(state_to_zone!$F$3:$F$14,MATCH($B143,state_to_zone!$E$3:$E$14,0))),"mm/dd/yyyy")</f>
        <v>10/31/2012</v>
      </c>
      <c r="E143">
        <f>output!Z145</f>
        <v>11</v>
      </c>
      <c r="F143">
        <f>output!AA145</f>
        <v>5473.7</v>
      </c>
      <c r="G143">
        <f>output!AB145</f>
        <v>120</v>
      </c>
      <c r="H143">
        <f>output!AC145</f>
        <v>0</v>
      </c>
      <c r="I143">
        <f>output!AD145</f>
        <v>1023.3000000000001</v>
      </c>
    </row>
    <row r="144" spans="1:9" x14ac:dyDescent="0.25">
      <c r="A144">
        <f>output!B146</f>
        <v>2012</v>
      </c>
      <c r="B144">
        <f>output!C146</f>
        <v>11</v>
      </c>
      <c r="C144" s="19" t="str">
        <f t="shared" si="2"/>
        <v>11/01/2012</v>
      </c>
      <c r="D144" s="19" t="str">
        <f>TEXT(DATE(A144,B144,INDEX(state_to_zone!$F$3:$F$14,MATCH($B144,state_to_zone!$E$3:$E$14,0))),"mm/dd/yyyy")</f>
        <v>11/30/2012</v>
      </c>
      <c r="E144">
        <f>output!Z146</f>
        <v>11</v>
      </c>
      <c r="F144">
        <f>output!AA146</f>
        <v>5673.7</v>
      </c>
      <c r="G144">
        <f>output!AB146</f>
        <v>120</v>
      </c>
      <c r="H144">
        <f>output!AC146</f>
        <v>0</v>
      </c>
      <c r="I144">
        <f>output!AD146</f>
        <v>1023.3000000000001</v>
      </c>
    </row>
    <row r="145" spans="1:9" x14ac:dyDescent="0.25">
      <c r="A145">
        <f>output!B147</f>
        <v>2012</v>
      </c>
      <c r="B145">
        <f>output!C147</f>
        <v>12</v>
      </c>
      <c r="C145" s="19" t="str">
        <f t="shared" si="2"/>
        <v>12/01/2012</v>
      </c>
      <c r="D145" s="19" t="str">
        <f>TEXT(DATE(A145,B145,INDEX(state_to_zone!$F$3:$F$14,MATCH($B145,state_to_zone!$E$3:$E$14,0))),"mm/dd/yyyy")</f>
        <v>12/31/2012</v>
      </c>
      <c r="E145">
        <f>output!Z147</f>
        <v>11</v>
      </c>
      <c r="F145">
        <f>output!AA147</f>
        <v>6090.7</v>
      </c>
      <c r="G145">
        <f>output!AB147</f>
        <v>120</v>
      </c>
      <c r="H145">
        <f>output!AC147</f>
        <v>0</v>
      </c>
      <c r="I145">
        <f>output!AD147</f>
        <v>1333.5</v>
      </c>
    </row>
    <row r="146" spans="1:9" x14ac:dyDescent="0.25">
      <c r="A146">
        <f>output!B148</f>
        <v>2013</v>
      </c>
      <c r="B146">
        <f>output!C148</f>
        <v>1</v>
      </c>
      <c r="C146" s="19" t="str">
        <f t="shared" si="2"/>
        <v>01/01/2013</v>
      </c>
      <c r="D146" s="19" t="str">
        <f>TEXT(DATE(A146,B146,INDEX(state_to_zone!$F$3:$F$14,MATCH($B146,state_to_zone!$E$3:$E$14,0))),"mm/dd/yyyy")</f>
        <v>01/31/2013</v>
      </c>
      <c r="E146">
        <f>output!Z148</f>
        <v>11</v>
      </c>
      <c r="F146">
        <f>output!AA148</f>
        <v>6090.7</v>
      </c>
      <c r="G146">
        <f>output!AB148</f>
        <v>120</v>
      </c>
      <c r="H146">
        <f>output!AC148</f>
        <v>0</v>
      </c>
      <c r="I146">
        <f>output!AD148</f>
        <v>1333.5</v>
      </c>
    </row>
    <row r="147" spans="1:9" x14ac:dyDescent="0.25">
      <c r="A147">
        <f>output!B149</f>
        <v>2013</v>
      </c>
      <c r="B147">
        <f>output!C149</f>
        <v>2</v>
      </c>
      <c r="C147" s="19" t="str">
        <f t="shared" si="2"/>
        <v>02/01/2013</v>
      </c>
      <c r="D147" s="19" t="str">
        <f>TEXT(DATE(A147,B147,INDEX(state_to_zone!$F$3:$F$14,MATCH($B147,state_to_zone!$E$3:$E$14,0))),"mm/dd/yyyy")</f>
        <v>02/28/2013</v>
      </c>
      <c r="E147">
        <f>output!Z149</f>
        <v>11</v>
      </c>
      <c r="F147">
        <f>output!AA149</f>
        <v>6090.7</v>
      </c>
      <c r="G147">
        <f>output!AB149</f>
        <v>120</v>
      </c>
      <c r="H147">
        <f>output!AC149</f>
        <v>0</v>
      </c>
      <c r="I147">
        <f>output!AD149</f>
        <v>1333.5</v>
      </c>
    </row>
    <row r="148" spans="1:9" x14ac:dyDescent="0.25">
      <c r="A148">
        <f>output!B150</f>
        <v>2013</v>
      </c>
      <c r="B148">
        <f>output!C150</f>
        <v>3</v>
      </c>
      <c r="C148" s="19" t="str">
        <f t="shared" si="2"/>
        <v>03/01/2013</v>
      </c>
      <c r="D148" s="19" t="str">
        <f>TEXT(DATE(A148,B148,INDEX(state_to_zone!$F$3:$F$14,MATCH($B148,state_to_zone!$E$3:$E$14,0))),"mm/dd/yyyy")</f>
        <v>03/31/2013</v>
      </c>
      <c r="E148">
        <f>output!Z150</f>
        <v>11</v>
      </c>
      <c r="F148">
        <f>output!AA150</f>
        <v>6090.7</v>
      </c>
      <c r="G148">
        <f>output!AB150</f>
        <v>120</v>
      </c>
      <c r="H148">
        <f>output!AC150</f>
        <v>0</v>
      </c>
      <c r="I148">
        <f>output!AD150</f>
        <v>1333.5</v>
      </c>
    </row>
    <row r="149" spans="1:9" x14ac:dyDescent="0.25">
      <c r="A149">
        <f>output!B151</f>
        <v>2013</v>
      </c>
      <c r="B149">
        <f>output!C151</f>
        <v>4</v>
      </c>
      <c r="C149" s="19" t="str">
        <f t="shared" si="2"/>
        <v>04/01/2013</v>
      </c>
      <c r="D149" s="19" t="str">
        <f>TEXT(DATE(A149,B149,INDEX(state_to_zone!$F$3:$F$14,MATCH($B149,state_to_zone!$E$3:$E$14,0))),"mm/dd/yyyy")</f>
        <v>04/30/2013</v>
      </c>
      <c r="E149">
        <f>output!Z151</f>
        <v>11</v>
      </c>
      <c r="F149">
        <f>output!AA151</f>
        <v>6090.7</v>
      </c>
      <c r="G149">
        <f>output!AB151</f>
        <v>120</v>
      </c>
      <c r="H149">
        <f>output!AC151</f>
        <v>0</v>
      </c>
      <c r="I149">
        <f>output!AD151</f>
        <v>1333.5</v>
      </c>
    </row>
    <row r="150" spans="1:9" x14ac:dyDescent="0.25">
      <c r="A150">
        <f>output!B152</f>
        <v>2013</v>
      </c>
      <c r="B150">
        <f>output!C152</f>
        <v>5</v>
      </c>
      <c r="C150" s="19" t="str">
        <f t="shared" si="2"/>
        <v>05/01/2013</v>
      </c>
      <c r="D150" s="19" t="str">
        <f>TEXT(DATE(A150,B150,INDEX(state_to_zone!$F$3:$F$14,MATCH($B150,state_to_zone!$E$3:$E$14,0))),"mm/dd/yyyy")</f>
        <v>05/31/2013</v>
      </c>
      <c r="E150">
        <f>output!Z152</f>
        <v>11</v>
      </c>
      <c r="F150">
        <f>output!AA152</f>
        <v>6093.7</v>
      </c>
      <c r="G150">
        <f>output!AB152</f>
        <v>120</v>
      </c>
      <c r="H150">
        <f>output!AC152</f>
        <v>0</v>
      </c>
      <c r="I150">
        <f>output!AD152</f>
        <v>1333.5</v>
      </c>
    </row>
    <row r="151" spans="1:9" x14ac:dyDescent="0.25">
      <c r="A151">
        <f>output!B153</f>
        <v>2013</v>
      </c>
      <c r="B151">
        <f>output!C153</f>
        <v>6</v>
      </c>
      <c r="C151" s="19" t="str">
        <f t="shared" si="2"/>
        <v>06/01/2013</v>
      </c>
      <c r="D151" s="19" t="str">
        <f>TEXT(DATE(A151,B151,INDEX(state_to_zone!$F$3:$F$14,MATCH($B151,state_to_zone!$E$3:$E$14,0))),"mm/dd/yyyy")</f>
        <v>06/30/2013</v>
      </c>
      <c r="E151">
        <f>output!Z153</f>
        <v>11</v>
      </c>
      <c r="F151">
        <f>output!AA153</f>
        <v>6095.2</v>
      </c>
      <c r="G151">
        <f>output!AB153</f>
        <v>120</v>
      </c>
      <c r="H151">
        <f>output!AC153</f>
        <v>0</v>
      </c>
      <c r="I151">
        <f>output!AD153</f>
        <v>1333.5</v>
      </c>
    </row>
    <row r="152" spans="1:9" x14ac:dyDescent="0.25">
      <c r="A152">
        <f>output!B154</f>
        <v>2013</v>
      </c>
      <c r="B152">
        <f>output!C154</f>
        <v>7</v>
      </c>
      <c r="C152" s="19" t="str">
        <f t="shared" si="2"/>
        <v>07/01/2013</v>
      </c>
      <c r="D152" s="19" t="str">
        <f>TEXT(DATE(A152,B152,INDEX(state_to_zone!$F$3:$F$14,MATCH($B152,state_to_zone!$E$3:$E$14,0))),"mm/dd/yyyy")</f>
        <v>07/31/2013</v>
      </c>
      <c r="E152">
        <f>output!Z154</f>
        <v>11</v>
      </c>
      <c r="F152">
        <f>output!AA154</f>
        <v>6095.2</v>
      </c>
      <c r="G152">
        <f>output!AB154</f>
        <v>120</v>
      </c>
      <c r="H152">
        <f>output!AC154</f>
        <v>0</v>
      </c>
      <c r="I152">
        <f>output!AD154</f>
        <v>1333.5</v>
      </c>
    </row>
    <row r="153" spans="1:9" x14ac:dyDescent="0.25">
      <c r="A153">
        <f>output!B155</f>
        <v>2013</v>
      </c>
      <c r="B153">
        <f>output!C155</f>
        <v>8</v>
      </c>
      <c r="C153" s="19" t="str">
        <f t="shared" si="2"/>
        <v>08/01/2013</v>
      </c>
      <c r="D153" s="19" t="str">
        <f>TEXT(DATE(A153,B153,INDEX(state_to_zone!$F$3:$F$14,MATCH($B153,state_to_zone!$E$3:$E$14,0))),"mm/dd/yyyy")</f>
        <v>08/31/2013</v>
      </c>
      <c r="E153">
        <f>output!Z155</f>
        <v>11</v>
      </c>
      <c r="F153">
        <f>output!AA155</f>
        <v>6095.2</v>
      </c>
      <c r="G153">
        <f>output!AB155</f>
        <v>120</v>
      </c>
      <c r="H153">
        <f>output!AC155</f>
        <v>0</v>
      </c>
      <c r="I153">
        <f>output!AD155</f>
        <v>1333.5</v>
      </c>
    </row>
    <row r="154" spans="1:9" x14ac:dyDescent="0.25">
      <c r="A154">
        <f>output!B156</f>
        <v>2013</v>
      </c>
      <c r="B154">
        <f>output!C156</f>
        <v>9</v>
      </c>
      <c r="C154" s="19" t="str">
        <f t="shared" si="2"/>
        <v>09/01/2013</v>
      </c>
      <c r="D154" s="19" t="str">
        <f>TEXT(DATE(A154,B154,INDEX(state_to_zone!$F$3:$F$14,MATCH($B154,state_to_zone!$E$3:$E$14,0))),"mm/dd/yyyy")</f>
        <v>09/30/2013</v>
      </c>
      <c r="E154">
        <f>output!Z156</f>
        <v>11</v>
      </c>
      <c r="F154">
        <f>output!AA156</f>
        <v>6095.2</v>
      </c>
      <c r="G154">
        <f>output!AB156</f>
        <v>120</v>
      </c>
      <c r="H154">
        <f>output!AC156</f>
        <v>0</v>
      </c>
      <c r="I154">
        <f>output!AD156</f>
        <v>1333.5</v>
      </c>
    </row>
    <row r="155" spans="1:9" x14ac:dyDescent="0.25">
      <c r="A155">
        <f>output!B157</f>
        <v>2013</v>
      </c>
      <c r="B155">
        <f>output!C157</f>
        <v>10</v>
      </c>
      <c r="C155" s="19" t="str">
        <f t="shared" si="2"/>
        <v>10/01/2013</v>
      </c>
      <c r="D155" s="19" t="str">
        <f>TEXT(DATE(A155,B155,INDEX(state_to_zone!$F$3:$F$14,MATCH($B155,state_to_zone!$E$3:$E$14,0))),"mm/dd/yyyy")</f>
        <v>10/31/2013</v>
      </c>
      <c r="E155">
        <f>output!Z157</f>
        <v>11</v>
      </c>
      <c r="F155">
        <f>output!AA157</f>
        <v>6095.2</v>
      </c>
      <c r="G155">
        <f>output!AB157</f>
        <v>120</v>
      </c>
      <c r="H155">
        <f>output!AC157</f>
        <v>0</v>
      </c>
      <c r="I155">
        <f>output!AD157</f>
        <v>1333.5</v>
      </c>
    </row>
    <row r="156" spans="1:9" x14ac:dyDescent="0.25">
      <c r="A156">
        <f>output!B158</f>
        <v>2013</v>
      </c>
      <c r="B156">
        <f>output!C158</f>
        <v>11</v>
      </c>
      <c r="C156" s="19" t="str">
        <f t="shared" si="2"/>
        <v>11/01/2013</v>
      </c>
      <c r="D156" s="19" t="str">
        <f>TEXT(DATE(A156,B156,INDEX(state_to_zone!$F$3:$F$14,MATCH($B156,state_to_zone!$E$3:$E$14,0))),"mm/dd/yyyy")</f>
        <v>11/30/2013</v>
      </c>
      <c r="E156">
        <f>output!Z158</f>
        <v>11</v>
      </c>
      <c r="F156">
        <f>output!AA158</f>
        <v>6095.2</v>
      </c>
      <c r="G156">
        <f>output!AB158</f>
        <v>120</v>
      </c>
      <c r="H156">
        <f>output!AC158</f>
        <v>0</v>
      </c>
      <c r="I156">
        <f>output!AD158</f>
        <v>1333.5</v>
      </c>
    </row>
    <row r="157" spans="1:9" x14ac:dyDescent="0.25">
      <c r="A157">
        <f>output!B159</f>
        <v>2013</v>
      </c>
      <c r="B157">
        <f>output!C159</f>
        <v>12</v>
      </c>
      <c r="C157" s="19" t="str">
        <f t="shared" si="2"/>
        <v>12/01/2013</v>
      </c>
      <c r="D157" s="19" t="str">
        <f>TEXT(DATE(A157,B157,INDEX(state_to_zone!$F$3:$F$14,MATCH($B157,state_to_zone!$E$3:$E$14,0))),"mm/dd/yyyy")</f>
        <v>12/31/2013</v>
      </c>
      <c r="E157">
        <f>output!Z159</f>
        <v>11</v>
      </c>
      <c r="F157">
        <f>output!AA159</f>
        <v>6098.6</v>
      </c>
      <c r="G157">
        <f>output!AB159</f>
        <v>120</v>
      </c>
      <c r="H157">
        <f>output!AC159</f>
        <v>0</v>
      </c>
      <c r="I157">
        <f>output!AD159</f>
        <v>1333.5</v>
      </c>
    </row>
    <row r="158" spans="1:9" x14ac:dyDescent="0.25">
      <c r="A158">
        <f>output!B160</f>
        <v>2014</v>
      </c>
      <c r="B158">
        <f>output!C160</f>
        <v>1</v>
      </c>
      <c r="C158" s="19" t="str">
        <f t="shared" si="2"/>
        <v>01/01/2014</v>
      </c>
      <c r="D158" s="19" t="str">
        <f>TEXT(DATE(A158,B158,INDEX(state_to_zone!$F$3:$F$14,MATCH($B158,state_to_zone!$E$3:$E$14,0))),"mm/dd/yyyy")</f>
        <v>01/31/2014</v>
      </c>
      <c r="E158">
        <f>output!Z160</f>
        <v>11</v>
      </c>
      <c r="F158">
        <f>output!AA160</f>
        <v>6098.6</v>
      </c>
      <c r="G158">
        <f>output!AB160</f>
        <v>120</v>
      </c>
      <c r="H158">
        <f>output!AC160</f>
        <v>0</v>
      </c>
      <c r="I158">
        <f>output!AD160</f>
        <v>1333.5</v>
      </c>
    </row>
    <row r="159" spans="1:9" x14ac:dyDescent="0.25">
      <c r="A159">
        <f>output!B161</f>
        <v>2014</v>
      </c>
      <c r="B159">
        <f>output!C161</f>
        <v>2</v>
      </c>
      <c r="C159" s="19" t="str">
        <f t="shared" si="2"/>
        <v>02/01/2014</v>
      </c>
      <c r="D159" s="19" t="str">
        <f>TEXT(DATE(A159,B159,INDEX(state_to_zone!$F$3:$F$14,MATCH($B159,state_to_zone!$E$3:$E$14,0))),"mm/dd/yyyy")</f>
        <v>02/28/2014</v>
      </c>
      <c r="E159">
        <f>output!Z161</f>
        <v>11</v>
      </c>
      <c r="F159">
        <f>output!AA161</f>
        <v>6098.6</v>
      </c>
      <c r="G159">
        <f>output!AB161</f>
        <v>120</v>
      </c>
      <c r="H159">
        <f>output!AC161</f>
        <v>0</v>
      </c>
      <c r="I159">
        <f>output!AD161</f>
        <v>1333.5</v>
      </c>
    </row>
    <row r="160" spans="1:9" x14ac:dyDescent="0.25">
      <c r="A160">
        <f>output!B162</f>
        <v>2014</v>
      </c>
      <c r="B160">
        <f>output!C162</f>
        <v>3</v>
      </c>
      <c r="C160" s="19" t="str">
        <f t="shared" si="2"/>
        <v>03/01/2014</v>
      </c>
      <c r="D160" s="19" t="str">
        <f>TEXT(DATE(A160,B160,INDEX(state_to_zone!$F$3:$F$14,MATCH($B160,state_to_zone!$E$3:$E$14,0))),"mm/dd/yyyy")</f>
        <v>03/31/2014</v>
      </c>
      <c r="E160">
        <f>output!Z162</f>
        <v>11</v>
      </c>
      <c r="F160">
        <f>output!AA162</f>
        <v>6098.6</v>
      </c>
      <c r="G160">
        <f>output!AB162</f>
        <v>120</v>
      </c>
      <c r="H160">
        <f>output!AC162</f>
        <v>0</v>
      </c>
      <c r="I160">
        <f>output!AD162</f>
        <v>1333.5</v>
      </c>
    </row>
    <row r="161" spans="1:9" x14ac:dyDescent="0.25">
      <c r="A161">
        <f>output!B163</f>
        <v>2014</v>
      </c>
      <c r="B161">
        <f>output!C163</f>
        <v>4</v>
      </c>
      <c r="C161" s="19" t="str">
        <f t="shared" si="2"/>
        <v>04/01/2014</v>
      </c>
      <c r="D161" s="19" t="str">
        <f>TEXT(DATE(A161,B161,INDEX(state_to_zone!$F$3:$F$14,MATCH($B161,state_to_zone!$E$3:$E$14,0))),"mm/dd/yyyy")</f>
        <v>04/30/2014</v>
      </c>
      <c r="E161">
        <f>output!Z163</f>
        <v>11</v>
      </c>
      <c r="F161">
        <f>output!AA163</f>
        <v>6098.6</v>
      </c>
      <c r="G161">
        <f>output!AB163</f>
        <v>120</v>
      </c>
      <c r="H161">
        <f>output!AC163</f>
        <v>0</v>
      </c>
      <c r="I161">
        <f>output!AD163</f>
        <v>1333.5</v>
      </c>
    </row>
    <row r="162" spans="1:9" x14ac:dyDescent="0.25">
      <c r="A162">
        <f>output!B164</f>
        <v>2014</v>
      </c>
      <c r="B162">
        <f>output!C164</f>
        <v>5</v>
      </c>
      <c r="C162" s="19" t="str">
        <f t="shared" si="2"/>
        <v>05/01/2014</v>
      </c>
      <c r="D162" s="19" t="str">
        <f>TEXT(DATE(A162,B162,INDEX(state_to_zone!$F$3:$F$14,MATCH($B162,state_to_zone!$E$3:$E$14,0))),"mm/dd/yyyy")</f>
        <v>05/31/2014</v>
      </c>
      <c r="E162">
        <f>output!Z164</f>
        <v>11</v>
      </c>
      <c r="F162">
        <f>output!AA164</f>
        <v>6098.6</v>
      </c>
      <c r="G162">
        <f>output!AB164</f>
        <v>120</v>
      </c>
      <c r="H162">
        <f>output!AC164</f>
        <v>0</v>
      </c>
      <c r="I162">
        <f>output!AD164</f>
        <v>1333.5</v>
      </c>
    </row>
    <row r="163" spans="1:9" x14ac:dyDescent="0.25">
      <c r="A163">
        <f>output!B165</f>
        <v>2014</v>
      </c>
      <c r="B163">
        <f>output!C165</f>
        <v>6</v>
      </c>
      <c r="C163" s="19" t="str">
        <f t="shared" si="2"/>
        <v>06/01/2014</v>
      </c>
      <c r="D163" s="19" t="str">
        <f>TEXT(DATE(A163,B163,INDEX(state_to_zone!$F$3:$F$14,MATCH($B163,state_to_zone!$E$3:$E$14,0))),"mm/dd/yyyy")</f>
        <v>06/30/2014</v>
      </c>
      <c r="E163">
        <f>output!Z165</f>
        <v>11</v>
      </c>
      <c r="F163">
        <f>output!AA165</f>
        <v>6098.6</v>
      </c>
      <c r="G163">
        <f>output!AB165</f>
        <v>120</v>
      </c>
      <c r="H163">
        <f>output!AC165</f>
        <v>0</v>
      </c>
      <c r="I163">
        <f>output!AD165</f>
        <v>1333.5</v>
      </c>
    </row>
    <row r="164" spans="1:9" x14ac:dyDescent="0.25">
      <c r="A164">
        <f>output!B166</f>
        <v>2014</v>
      </c>
      <c r="B164">
        <f>output!C166</f>
        <v>7</v>
      </c>
      <c r="C164" s="19" t="str">
        <f t="shared" si="2"/>
        <v>07/01/2014</v>
      </c>
      <c r="D164" s="19" t="str">
        <f>TEXT(DATE(A164,B164,INDEX(state_to_zone!$F$3:$F$14,MATCH($B164,state_to_zone!$E$3:$E$14,0))),"mm/dd/yyyy")</f>
        <v>07/31/2014</v>
      </c>
      <c r="E164">
        <f>output!Z166</f>
        <v>11</v>
      </c>
      <c r="F164">
        <f>output!AA166</f>
        <v>6098.6</v>
      </c>
      <c r="G164">
        <f>output!AB166</f>
        <v>120</v>
      </c>
      <c r="H164">
        <f>output!AC166</f>
        <v>0</v>
      </c>
      <c r="I164">
        <f>output!AD166</f>
        <v>1333.5</v>
      </c>
    </row>
    <row r="165" spans="1:9" x14ac:dyDescent="0.25">
      <c r="A165">
        <f>output!B167</f>
        <v>2014</v>
      </c>
      <c r="B165">
        <f>output!C167</f>
        <v>8</v>
      </c>
      <c r="C165" s="19" t="str">
        <f t="shared" si="2"/>
        <v>08/01/2014</v>
      </c>
      <c r="D165" s="19" t="str">
        <f>TEXT(DATE(A165,B165,INDEX(state_to_zone!$F$3:$F$14,MATCH($B165,state_to_zone!$E$3:$E$14,0))),"mm/dd/yyyy")</f>
        <v>08/31/2014</v>
      </c>
      <c r="E165">
        <f>output!Z167</f>
        <v>11</v>
      </c>
      <c r="F165">
        <f>output!AA167</f>
        <v>6098.6</v>
      </c>
      <c r="G165">
        <f>output!AB167</f>
        <v>120</v>
      </c>
      <c r="H165">
        <f>output!AC167</f>
        <v>0</v>
      </c>
      <c r="I165">
        <f>output!AD167</f>
        <v>1333.5</v>
      </c>
    </row>
    <row r="166" spans="1:9" x14ac:dyDescent="0.25">
      <c r="A166">
        <f>output!B168</f>
        <v>2014</v>
      </c>
      <c r="B166">
        <f>output!C168</f>
        <v>9</v>
      </c>
      <c r="C166" s="19" t="str">
        <f t="shared" si="2"/>
        <v>09/01/2014</v>
      </c>
      <c r="D166" s="19" t="str">
        <f>TEXT(DATE(A166,B166,INDEX(state_to_zone!$F$3:$F$14,MATCH($B166,state_to_zone!$E$3:$E$14,0))),"mm/dd/yyyy")</f>
        <v>09/30/2014</v>
      </c>
      <c r="E166">
        <f>output!Z168</f>
        <v>11</v>
      </c>
      <c r="F166">
        <f>output!AA168</f>
        <v>6098.6</v>
      </c>
      <c r="G166">
        <f>output!AB168</f>
        <v>120</v>
      </c>
      <c r="H166">
        <f>output!AC168</f>
        <v>0</v>
      </c>
      <c r="I166">
        <f>output!AD168</f>
        <v>1333.5</v>
      </c>
    </row>
    <row r="167" spans="1:9" x14ac:dyDescent="0.25">
      <c r="A167">
        <f>output!B169</f>
        <v>2014</v>
      </c>
      <c r="B167">
        <f>output!C169</f>
        <v>10</v>
      </c>
      <c r="C167" s="19" t="str">
        <f t="shared" si="2"/>
        <v>10/01/2014</v>
      </c>
      <c r="D167" s="19" t="str">
        <f>TEXT(DATE(A167,B167,INDEX(state_to_zone!$F$3:$F$14,MATCH($B167,state_to_zone!$E$3:$E$14,0))),"mm/dd/yyyy")</f>
        <v>10/31/2014</v>
      </c>
      <c r="E167">
        <f>output!Z169</f>
        <v>11</v>
      </c>
      <c r="F167">
        <f>output!AA169</f>
        <v>6098.6</v>
      </c>
      <c r="G167">
        <f>output!AB169</f>
        <v>120</v>
      </c>
      <c r="H167">
        <f>output!AC169</f>
        <v>0</v>
      </c>
      <c r="I167">
        <f>output!AD169</f>
        <v>1333.5</v>
      </c>
    </row>
    <row r="168" spans="1:9" x14ac:dyDescent="0.25">
      <c r="A168">
        <f>output!B170</f>
        <v>2014</v>
      </c>
      <c r="B168">
        <f>output!C170</f>
        <v>11</v>
      </c>
      <c r="C168" s="19" t="str">
        <f t="shared" si="2"/>
        <v>11/01/2014</v>
      </c>
      <c r="D168" s="19" t="str">
        <f>TEXT(DATE(A168,B168,INDEX(state_to_zone!$F$3:$F$14,MATCH($B168,state_to_zone!$E$3:$E$14,0))),"mm/dd/yyyy")</f>
        <v>11/30/2014</v>
      </c>
      <c r="E168">
        <f>output!Z170</f>
        <v>11</v>
      </c>
      <c r="F168">
        <f>output!AA170</f>
        <v>6098.6</v>
      </c>
      <c r="G168">
        <f>output!AB170</f>
        <v>120</v>
      </c>
      <c r="H168">
        <f>output!AC170</f>
        <v>0</v>
      </c>
      <c r="I168">
        <f>output!AD170</f>
        <v>1333.5</v>
      </c>
    </row>
    <row r="169" spans="1:9" x14ac:dyDescent="0.25">
      <c r="A169">
        <f>output!B171</f>
        <v>2014</v>
      </c>
      <c r="B169">
        <f>output!C171</f>
        <v>12</v>
      </c>
      <c r="C169" s="19" t="str">
        <f t="shared" si="2"/>
        <v>12/01/2014</v>
      </c>
      <c r="D169" s="19" t="str">
        <f>TEXT(DATE(A169,B169,INDEX(state_to_zone!$F$3:$F$14,MATCH($B169,state_to_zone!$E$3:$E$14,0))),"mm/dd/yyyy")</f>
        <v>12/31/2014</v>
      </c>
      <c r="E169">
        <f>output!Z171</f>
        <v>11</v>
      </c>
      <c r="F169">
        <f>output!AA171</f>
        <v>6298.6</v>
      </c>
      <c r="G169">
        <f>output!AB171</f>
        <v>160</v>
      </c>
      <c r="H169">
        <f>output!AC171</f>
        <v>0</v>
      </c>
      <c r="I169">
        <f>output!AD171</f>
        <v>1333.5</v>
      </c>
    </row>
    <row r="170" spans="1:9" x14ac:dyDescent="0.25">
      <c r="A170">
        <f>output!B172</f>
        <v>2015</v>
      </c>
      <c r="B170">
        <f>output!C172</f>
        <v>1</v>
      </c>
      <c r="C170" s="19" t="str">
        <f t="shared" si="2"/>
        <v>01/01/2015</v>
      </c>
      <c r="D170" s="19" t="str">
        <f>TEXT(DATE(A170,B170,INDEX(state_to_zone!$F$3:$F$14,MATCH($B170,state_to_zone!$E$3:$E$14,0))),"mm/dd/yyyy")</f>
        <v>01/31/2015</v>
      </c>
      <c r="E170">
        <f>output!Z172</f>
        <v>11</v>
      </c>
      <c r="F170">
        <f>output!AA172</f>
        <v>6298.6</v>
      </c>
      <c r="G170">
        <f>output!AB172</f>
        <v>160</v>
      </c>
      <c r="H170">
        <f>output!AC172</f>
        <v>0</v>
      </c>
      <c r="I170">
        <f>output!AD172</f>
        <v>1333.5</v>
      </c>
    </row>
    <row r="171" spans="1:9" x14ac:dyDescent="0.25">
      <c r="A171">
        <f>output!B173</f>
        <v>2015</v>
      </c>
      <c r="B171">
        <f>output!C173</f>
        <v>2</v>
      </c>
      <c r="C171" s="19" t="str">
        <f t="shared" si="2"/>
        <v>02/01/2015</v>
      </c>
      <c r="D171" s="19" t="str">
        <f>TEXT(DATE(A171,B171,INDEX(state_to_zone!$F$3:$F$14,MATCH($B171,state_to_zone!$E$3:$E$14,0))),"mm/dd/yyyy")</f>
        <v>02/28/2015</v>
      </c>
      <c r="E171">
        <f>output!Z173</f>
        <v>11</v>
      </c>
      <c r="F171">
        <f>output!AA173</f>
        <v>6298.6</v>
      </c>
      <c r="G171">
        <f>output!AB173</f>
        <v>160</v>
      </c>
      <c r="H171">
        <f>output!AC173</f>
        <v>0</v>
      </c>
      <c r="I171">
        <f>output!AD173</f>
        <v>1333.5</v>
      </c>
    </row>
    <row r="172" spans="1:9" x14ac:dyDescent="0.25">
      <c r="A172">
        <f>output!B174</f>
        <v>2015</v>
      </c>
      <c r="B172">
        <f>output!C174</f>
        <v>3</v>
      </c>
      <c r="C172" s="19" t="str">
        <f t="shared" si="2"/>
        <v>03/01/2015</v>
      </c>
      <c r="D172" s="19" t="str">
        <f>TEXT(DATE(A172,B172,INDEX(state_to_zone!$F$3:$F$14,MATCH($B172,state_to_zone!$E$3:$E$14,0))),"mm/dd/yyyy")</f>
        <v>03/31/2015</v>
      </c>
      <c r="E172">
        <f>output!Z174</f>
        <v>11</v>
      </c>
      <c r="F172">
        <f>output!AA174</f>
        <v>6396.6</v>
      </c>
      <c r="G172">
        <f>output!AB174</f>
        <v>160</v>
      </c>
      <c r="H172">
        <f>output!AC174</f>
        <v>0</v>
      </c>
      <c r="I172">
        <f>output!AD174</f>
        <v>1333.5</v>
      </c>
    </row>
    <row r="173" spans="1:9" x14ac:dyDescent="0.25">
      <c r="A173">
        <f>output!B175</f>
        <v>2015</v>
      </c>
      <c r="B173">
        <f>output!C175</f>
        <v>4</v>
      </c>
      <c r="C173" s="19" t="str">
        <f t="shared" si="2"/>
        <v>04/01/2015</v>
      </c>
      <c r="D173" s="19" t="str">
        <f>TEXT(DATE(A173,B173,INDEX(state_to_zone!$F$3:$F$14,MATCH($B173,state_to_zone!$E$3:$E$14,0))),"mm/dd/yyyy")</f>
        <v>04/30/2015</v>
      </c>
      <c r="E173">
        <f>output!Z175</f>
        <v>11</v>
      </c>
      <c r="F173">
        <f>output!AA175</f>
        <v>6396.6</v>
      </c>
      <c r="G173">
        <f>output!AB175</f>
        <v>160</v>
      </c>
      <c r="H173">
        <f>output!AC175</f>
        <v>0</v>
      </c>
      <c r="I173">
        <f>output!AD175</f>
        <v>1333.5</v>
      </c>
    </row>
    <row r="174" spans="1:9" x14ac:dyDescent="0.25">
      <c r="A174">
        <f>output!B176</f>
        <v>2015</v>
      </c>
      <c r="B174">
        <f>output!C176</f>
        <v>5</v>
      </c>
      <c r="C174" s="19" t="str">
        <f t="shared" si="2"/>
        <v>05/01/2015</v>
      </c>
      <c r="D174" s="19" t="str">
        <f>TEXT(DATE(A174,B174,INDEX(state_to_zone!$F$3:$F$14,MATCH($B174,state_to_zone!$E$3:$E$14,0))),"mm/dd/yyyy")</f>
        <v>05/31/2015</v>
      </c>
      <c r="E174">
        <f>output!Z176</f>
        <v>11</v>
      </c>
      <c r="F174">
        <f>output!AA176</f>
        <v>6396.6</v>
      </c>
      <c r="G174">
        <f>output!AB176</f>
        <v>160</v>
      </c>
      <c r="H174">
        <f>output!AC176</f>
        <v>0</v>
      </c>
      <c r="I174">
        <f>output!AD176</f>
        <v>1333.5</v>
      </c>
    </row>
    <row r="175" spans="1:9" x14ac:dyDescent="0.25">
      <c r="A175">
        <f>output!B177</f>
        <v>2015</v>
      </c>
      <c r="B175">
        <f>output!C177</f>
        <v>6</v>
      </c>
      <c r="C175" s="19" t="str">
        <f t="shared" si="2"/>
        <v>06/01/2015</v>
      </c>
      <c r="D175" s="19" t="str">
        <f>TEXT(DATE(A175,B175,INDEX(state_to_zone!$F$3:$F$14,MATCH($B175,state_to_zone!$E$3:$E$14,0))),"mm/dd/yyyy")</f>
        <v>06/30/2015</v>
      </c>
      <c r="E175">
        <f>output!Z177</f>
        <v>11</v>
      </c>
      <c r="F175">
        <f>output!AA177</f>
        <v>6396.6</v>
      </c>
      <c r="G175">
        <f>output!AB177</f>
        <v>160</v>
      </c>
      <c r="H175">
        <f>output!AC177</f>
        <v>0</v>
      </c>
      <c r="I175">
        <f>output!AD177</f>
        <v>1333.5</v>
      </c>
    </row>
    <row r="176" spans="1:9" x14ac:dyDescent="0.25">
      <c r="A176">
        <f>output!B178</f>
        <v>2015</v>
      </c>
      <c r="B176">
        <f>output!C178</f>
        <v>7</v>
      </c>
      <c r="C176" s="19" t="str">
        <f t="shared" si="2"/>
        <v>07/01/2015</v>
      </c>
      <c r="D176" s="19" t="str">
        <f>TEXT(DATE(A176,B176,INDEX(state_to_zone!$F$3:$F$14,MATCH($B176,state_to_zone!$E$3:$E$14,0))),"mm/dd/yyyy")</f>
        <v>07/31/2015</v>
      </c>
      <c r="E176">
        <f>output!Z178</f>
        <v>11</v>
      </c>
      <c r="F176">
        <f>output!AA178</f>
        <v>6396.6</v>
      </c>
      <c r="G176">
        <f>output!AB178</f>
        <v>160</v>
      </c>
      <c r="H176">
        <f>output!AC178</f>
        <v>0</v>
      </c>
      <c r="I176">
        <f>output!AD178</f>
        <v>1333.5</v>
      </c>
    </row>
    <row r="177" spans="1:9" x14ac:dyDescent="0.25">
      <c r="A177">
        <f>output!B179</f>
        <v>2015</v>
      </c>
      <c r="B177">
        <f>output!C179</f>
        <v>8</v>
      </c>
      <c r="C177" s="19" t="str">
        <f t="shared" si="2"/>
        <v>08/01/2015</v>
      </c>
      <c r="D177" s="19" t="str">
        <f>TEXT(DATE(A177,B177,INDEX(state_to_zone!$F$3:$F$14,MATCH($B177,state_to_zone!$E$3:$E$14,0))),"mm/dd/yyyy")</f>
        <v>08/31/2015</v>
      </c>
      <c r="E177">
        <f>output!Z179</f>
        <v>11</v>
      </c>
      <c r="F177">
        <f>output!AA179</f>
        <v>6571.6</v>
      </c>
      <c r="G177">
        <f>output!AB179</f>
        <v>160</v>
      </c>
      <c r="H177">
        <f>output!AC179</f>
        <v>0</v>
      </c>
      <c r="I177">
        <f>output!AD179</f>
        <v>1333.5</v>
      </c>
    </row>
    <row r="178" spans="1:9" x14ac:dyDescent="0.25">
      <c r="A178">
        <f>output!B180</f>
        <v>2015</v>
      </c>
      <c r="B178">
        <f>output!C180</f>
        <v>9</v>
      </c>
      <c r="C178" s="19" t="str">
        <f t="shared" si="2"/>
        <v>09/01/2015</v>
      </c>
      <c r="D178" s="19" t="str">
        <f>TEXT(DATE(A178,B178,INDEX(state_to_zone!$F$3:$F$14,MATCH($B178,state_to_zone!$E$3:$E$14,0))),"mm/dd/yyyy")</f>
        <v>09/30/2015</v>
      </c>
      <c r="E178">
        <f>output!Z180</f>
        <v>11</v>
      </c>
      <c r="F178">
        <f>output!AA180</f>
        <v>6571.6</v>
      </c>
      <c r="G178">
        <f>output!AB180</f>
        <v>160</v>
      </c>
      <c r="H178">
        <f>output!AC180</f>
        <v>0</v>
      </c>
      <c r="I178">
        <f>output!AD180</f>
        <v>1333.5</v>
      </c>
    </row>
    <row r="179" spans="1:9" x14ac:dyDescent="0.25">
      <c r="A179">
        <f>output!B181</f>
        <v>2015</v>
      </c>
      <c r="B179">
        <f>output!C181</f>
        <v>10</v>
      </c>
      <c r="C179" s="19" t="str">
        <f t="shared" si="2"/>
        <v>10/01/2015</v>
      </c>
      <c r="D179" s="19" t="str">
        <f>TEXT(DATE(A179,B179,INDEX(state_to_zone!$F$3:$F$14,MATCH($B179,state_to_zone!$E$3:$E$14,0))),"mm/dd/yyyy")</f>
        <v>10/31/2015</v>
      </c>
      <c r="E179">
        <f>output!Z181</f>
        <v>11</v>
      </c>
      <c r="F179">
        <f>output!AA181</f>
        <v>6571.6</v>
      </c>
      <c r="G179">
        <f>output!AB181</f>
        <v>160</v>
      </c>
      <c r="H179">
        <f>output!AC181</f>
        <v>0</v>
      </c>
      <c r="I179">
        <f>output!AD181</f>
        <v>1333.5</v>
      </c>
    </row>
    <row r="180" spans="1:9" x14ac:dyDescent="0.25">
      <c r="A180">
        <f>output!B182</f>
        <v>2015</v>
      </c>
      <c r="B180">
        <f>output!C182</f>
        <v>11</v>
      </c>
      <c r="C180" s="19" t="str">
        <f t="shared" si="2"/>
        <v>11/01/2015</v>
      </c>
      <c r="D180" s="19" t="str">
        <f>TEXT(DATE(A180,B180,INDEX(state_to_zone!$F$3:$F$14,MATCH($B180,state_to_zone!$E$3:$E$14,0))),"mm/dd/yyyy")</f>
        <v>11/30/2015</v>
      </c>
      <c r="E180">
        <f>output!Z182</f>
        <v>11</v>
      </c>
      <c r="F180">
        <f>output!AA182</f>
        <v>6571.6</v>
      </c>
      <c r="G180">
        <f>output!AB182</f>
        <v>190</v>
      </c>
      <c r="H180">
        <f>output!AC182</f>
        <v>0</v>
      </c>
      <c r="I180">
        <f>output!AD182</f>
        <v>1333.5</v>
      </c>
    </row>
    <row r="181" spans="1:9" x14ac:dyDescent="0.25">
      <c r="A181">
        <f>output!B183</f>
        <v>2015</v>
      </c>
      <c r="B181">
        <f>output!C183</f>
        <v>12</v>
      </c>
      <c r="C181" s="19" t="str">
        <f t="shared" si="2"/>
        <v>12/01/2015</v>
      </c>
      <c r="D181" s="19" t="str">
        <f>TEXT(DATE(A181,B181,INDEX(state_to_zone!$F$3:$F$14,MATCH($B181,state_to_zone!$E$3:$E$14,0))),"mm/dd/yyyy")</f>
        <v>12/31/2015</v>
      </c>
      <c r="E181">
        <f>output!Z183</f>
        <v>11</v>
      </c>
      <c r="F181">
        <f>output!AA183</f>
        <v>6579.1</v>
      </c>
      <c r="G181">
        <f>output!AB183</f>
        <v>190</v>
      </c>
      <c r="H181">
        <f>output!AC183</f>
        <v>0</v>
      </c>
      <c r="I181">
        <f>output!AD183</f>
        <v>1333.5</v>
      </c>
    </row>
    <row r="182" spans="1:9" x14ac:dyDescent="0.25">
      <c r="A182">
        <f>output!B184</f>
        <v>2016</v>
      </c>
      <c r="B182">
        <f>output!C184</f>
        <v>1</v>
      </c>
      <c r="C182" s="19" t="str">
        <f t="shared" si="2"/>
        <v>01/01/2016</v>
      </c>
      <c r="D182" s="19" t="str">
        <f>TEXT(DATE(A182,B182,INDEX(state_to_zone!$F$3:$F$14,MATCH($B182,state_to_zone!$E$3:$E$14,0))),"mm/dd/yyyy")</f>
        <v>01/31/2016</v>
      </c>
      <c r="E182">
        <f>output!Z184</f>
        <v>11</v>
      </c>
      <c r="F182">
        <f>output!AA184</f>
        <v>6730.6</v>
      </c>
      <c r="G182">
        <f>output!AB184</f>
        <v>190</v>
      </c>
      <c r="H182">
        <f>output!AC184</f>
        <v>0</v>
      </c>
      <c r="I182">
        <f>output!AD184</f>
        <v>1333.5</v>
      </c>
    </row>
    <row r="183" spans="1:9" x14ac:dyDescent="0.25">
      <c r="A183">
        <f>output!B185</f>
        <v>2016</v>
      </c>
      <c r="B183">
        <f>output!C185</f>
        <v>2</v>
      </c>
      <c r="C183" s="19" t="str">
        <f t="shared" si="2"/>
        <v>02/01/2016</v>
      </c>
      <c r="D183" s="19" t="str">
        <f>TEXT(DATE(A183,B183,INDEX(state_to_zone!$F$3:$F$14,MATCH($B183,state_to_zone!$E$3:$E$14,0))),"mm/dd/yyyy")</f>
        <v>02/28/2016</v>
      </c>
      <c r="E183">
        <f>output!Z185</f>
        <v>11</v>
      </c>
      <c r="F183">
        <f>output!AA185</f>
        <v>6730.6</v>
      </c>
      <c r="G183">
        <f>output!AB185</f>
        <v>190</v>
      </c>
      <c r="H183">
        <f>output!AC185</f>
        <v>0</v>
      </c>
      <c r="I183">
        <f>output!AD185</f>
        <v>1333.5</v>
      </c>
    </row>
    <row r="184" spans="1:9" x14ac:dyDescent="0.25">
      <c r="A184">
        <f>output!B186</f>
        <v>2016</v>
      </c>
      <c r="B184">
        <f>output!C186</f>
        <v>3</v>
      </c>
      <c r="C184" s="19" t="str">
        <f t="shared" si="2"/>
        <v>03/01/2016</v>
      </c>
      <c r="D184" s="19" t="str">
        <f>TEXT(DATE(A184,B184,INDEX(state_to_zone!$F$3:$F$14,MATCH($B184,state_to_zone!$E$3:$E$14,0))),"mm/dd/yyyy")</f>
        <v>03/31/2016</v>
      </c>
      <c r="E184">
        <f>output!Z186</f>
        <v>11</v>
      </c>
      <c r="F184">
        <f>output!AA186</f>
        <v>6730.6</v>
      </c>
      <c r="G184">
        <f>output!AB186</f>
        <v>190</v>
      </c>
      <c r="H184">
        <f>output!AC186</f>
        <v>0</v>
      </c>
      <c r="I184">
        <f>output!AD186</f>
        <v>1333.5</v>
      </c>
    </row>
    <row r="185" spans="1:9" x14ac:dyDescent="0.25">
      <c r="A185">
        <f>output!B187</f>
        <v>2016</v>
      </c>
      <c r="B185">
        <f>output!C187</f>
        <v>4</v>
      </c>
      <c r="C185" s="19" t="str">
        <f t="shared" si="2"/>
        <v>04/01/2016</v>
      </c>
      <c r="D185" s="19" t="str">
        <f>TEXT(DATE(A185,B185,INDEX(state_to_zone!$F$3:$F$14,MATCH($B185,state_to_zone!$E$3:$E$14,0))),"mm/dd/yyyy")</f>
        <v>04/30/2016</v>
      </c>
      <c r="E185">
        <f>output!Z187</f>
        <v>11</v>
      </c>
      <c r="F185">
        <f>output!AA187</f>
        <v>6730.6</v>
      </c>
      <c r="G185">
        <f>output!AB187</f>
        <v>190</v>
      </c>
      <c r="H185">
        <f>output!AC187</f>
        <v>0</v>
      </c>
      <c r="I185">
        <f>output!AD187</f>
        <v>1333.5</v>
      </c>
    </row>
    <row r="186" spans="1:9" x14ac:dyDescent="0.25">
      <c r="A186">
        <f>output!B188</f>
        <v>2016</v>
      </c>
      <c r="B186">
        <f>output!C188</f>
        <v>5</v>
      </c>
      <c r="C186" s="19" t="str">
        <f t="shared" si="2"/>
        <v>05/01/2016</v>
      </c>
      <c r="D186" s="19" t="str">
        <f>TEXT(DATE(A186,B186,INDEX(state_to_zone!$F$3:$F$14,MATCH($B186,state_to_zone!$E$3:$E$14,0))),"mm/dd/yyyy")</f>
        <v>05/31/2016</v>
      </c>
      <c r="E186">
        <f>output!Z188</f>
        <v>11</v>
      </c>
      <c r="F186">
        <f>output!AA188</f>
        <v>6730.6</v>
      </c>
      <c r="G186">
        <f>output!AB188</f>
        <v>190</v>
      </c>
      <c r="H186">
        <f>output!AC188</f>
        <v>0</v>
      </c>
      <c r="I186">
        <f>output!AD188</f>
        <v>1333.5</v>
      </c>
    </row>
    <row r="187" spans="1:9" x14ac:dyDescent="0.25">
      <c r="A187">
        <f>output!B189</f>
        <v>2016</v>
      </c>
      <c r="B187">
        <f>output!C189</f>
        <v>6</v>
      </c>
      <c r="C187" s="19" t="str">
        <f t="shared" si="2"/>
        <v>06/01/2016</v>
      </c>
      <c r="D187" s="19" t="str">
        <f>TEXT(DATE(A187,B187,INDEX(state_to_zone!$F$3:$F$14,MATCH($B187,state_to_zone!$E$3:$E$14,0))),"mm/dd/yyyy")</f>
        <v>06/30/2016</v>
      </c>
      <c r="E187">
        <f>output!Z189</f>
        <v>11</v>
      </c>
      <c r="F187">
        <f>output!AA189</f>
        <v>6730.6</v>
      </c>
      <c r="G187">
        <f>output!AB189</f>
        <v>190</v>
      </c>
      <c r="H187">
        <f>output!AC189</f>
        <v>0</v>
      </c>
      <c r="I187">
        <f>output!AD189</f>
        <v>1333.5</v>
      </c>
    </row>
    <row r="188" spans="1:9" x14ac:dyDescent="0.25">
      <c r="A188">
        <f>output!B190</f>
        <v>2016</v>
      </c>
      <c r="B188">
        <f>output!C190</f>
        <v>7</v>
      </c>
      <c r="C188" s="19" t="str">
        <f t="shared" si="2"/>
        <v>07/01/2016</v>
      </c>
      <c r="D188" s="19" t="str">
        <f>TEXT(DATE(A188,B188,INDEX(state_to_zone!$F$3:$F$14,MATCH($B188,state_to_zone!$E$3:$E$14,0))),"mm/dd/yyyy")</f>
        <v>07/31/2016</v>
      </c>
      <c r="E188">
        <f>output!Z190</f>
        <v>11</v>
      </c>
      <c r="F188">
        <f>output!AA190</f>
        <v>6730.6</v>
      </c>
      <c r="G188">
        <f>output!AB190</f>
        <v>190</v>
      </c>
      <c r="H188">
        <f>output!AC190</f>
        <v>0</v>
      </c>
      <c r="I188">
        <f>output!AD190</f>
        <v>1333.5</v>
      </c>
    </row>
    <row r="189" spans="1:9" x14ac:dyDescent="0.25">
      <c r="A189">
        <f>output!B191</f>
        <v>2016</v>
      </c>
      <c r="B189">
        <f>output!C191</f>
        <v>8</v>
      </c>
      <c r="C189" s="19" t="str">
        <f t="shared" si="2"/>
        <v>08/01/2016</v>
      </c>
      <c r="D189" s="19" t="str">
        <f>TEXT(DATE(A189,B189,INDEX(state_to_zone!$F$3:$F$14,MATCH($B189,state_to_zone!$E$3:$E$14,0))),"mm/dd/yyyy")</f>
        <v>08/31/2016</v>
      </c>
      <c r="E189">
        <f>output!Z191</f>
        <v>11</v>
      </c>
      <c r="F189">
        <f>output!AA191</f>
        <v>6730.6</v>
      </c>
      <c r="G189">
        <f>output!AB191</f>
        <v>190</v>
      </c>
      <c r="H189">
        <f>output!AC191</f>
        <v>0</v>
      </c>
      <c r="I189">
        <f>output!AD191</f>
        <v>1333.5</v>
      </c>
    </row>
    <row r="190" spans="1:9" x14ac:dyDescent="0.25">
      <c r="A190">
        <f>output!B192</f>
        <v>2016</v>
      </c>
      <c r="B190">
        <f>output!C192</f>
        <v>9</v>
      </c>
      <c r="C190" s="19" t="str">
        <f t="shared" si="2"/>
        <v>09/01/2016</v>
      </c>
      <c r="D190" s="19" t="str">
        <f>TEXT(DATE(A190,B190,INDEX(state_to_zone!$F$3:$F$14,MATCH($B190,state_to_zone!$E$3:$E$14,0))),"mm/dd/yyyy")</f>
        <v>09/30/2016</v>
      </c>
      <c r="E190">
        <f>output!Z192</f>
        <v>11</v>
      </c>
      <c r="F190">
        <f>output!AA192</f>
        <v>6730.6</v>
      </c>
      <c r="G190">
        <f>output!AB192</f>
        <v>190</v>
      </c>
      <c r="H190">
        <f>output!AC192</f>
        <v>0</v>
      </c>
      <c r="I190">
        <f>output!AD192</f>
        <v>1333.5</v>
      </c>
    </row>
    <row r="191" spans="1:9" x14ac:dyDescent="0.25">
      <c r="A191">
        <f>output!B193</f>
        <v>2016</v>
      </c>
      <c r="B191">
        <f>output!C193</f>
        <v>10</v>
      </c>
      <c r="C191" s="19" t="str">
        <f t="shared" si="2"/>
        <v>10/01/2016</v>
      </c>
      <c r="D191" s="19" t="str">
        <f>TEXT(DATE(A191,B191,INDEX(state_to_zone!$F$3:$F$14,MATCH($B191,state_to_zone!$E$3:$E$14,0))),"mm/dd/yyyy")</f>
        <v>10/31/2016</v>
      </c>
      <c r="E191">
        <f>output!Z193</f>
        <v>11</v>
      </c>
      <c r="F191">
        <f>output!AA193</f>
        <v>6730.6</v>
      </c>
      <c r="G191">
        <f>output!AB193</f>
        <v>190</v>
      </c>
      <c r="H191">
        <f>output!AC193</f>
        <v>0</v>
      </c>
      <c r="I191">
        <f>output!AD193</f>
        <v>1333.5</v>
      </c>
    </row>
    <row r="192" spans="1:9" x14ac:dyDescent="0.25">
      <c r="A192">
        <f>output!B194</f>
        <v>2016</v>
      </c>
      <c r="B192">
        <f>output!C194</f>
        <v>11</v>
      </c>
      <c r="C192" s="19" t="str">
        <f t="shared" si="2"/>
        <v>11/01/2016</v>
      </c>
      <c r="D192" s="19" t="str">
        <f>TEXT(DATE(A192,B192,INDEX(state_to_zone!$F$3:$F$14,MATCH($B192,state_to_zone!$E$3:$E$14,0))),"mm/dd/yyyy")</f>
        <v>11/30/2016</v>
      </c>
      <c r="E192">
        <f>output!Z194</f>
        <v>11</v>
      </c>
      <c r="F192">
        <f>output!AA194</f>
        <v>6730.6</v>
      </c>
      <c r="G192">
        <f>output!AB194</f>
        <v>190</v>
      </c>
      <c r="H192">
        <f>output!AC194</f>
        <v>0</v>
      </c>
      <c r="I192">
        <f>output!AD194</f>
        <v>1333.5</v>
      </c>
    </row>
    <row r="193" spans="1:9" x14ac:dyDescent="0.25">
      <c r="A193">
        <f>output!B195</f>
        <v>2016</v>
      </c>
      <c r="B193">
        <f>output!C195</f>
        <v>12</v>
      </c>
      <c r="C193" s="19" t="str">
        <f t="shared" si="2"/>
        <v>12/01/2016</v>
      </c>
      <c r="D193" s="19" t="str">
        <f>TEXT(DATE(A193,B193,INDEX(state_to_zone!$F$3:$F$14,MATCH($B193,state_to_zone!$E$3:$E$14,0))),"mm/dd/yyyy")</f>
        <v>12/31/2016</v>
      </c>
      <c r="E193">
        <f>output!Z195</f>
        <v>11</v>
      </c>
      <c r="F193">
        <f>output!AA195</f>
        <v>7118.4</v>
      </c>
      <c r="G193">
        <f>output!AB195</f>
        <v>190</v>
      </c>
      <c r="H193">
        <f>output!AC195</f>
        <v>0</v>
      </c>
      <c r="I193">
        <f>output!AD195</f>
        <v>1373.4</v>
      </c>
    </row>
    <row r="194" spans="1:9" x14ac:dyDescent="0.25">
      <c r="A194">
        <f>output!B196</f>
        <v>2017</v>
      </c>
      <c r="B194">
        <f>output!C196</f>
        <v>1</v>
      </c>
      <c r="C194" s="19" t="str">
        <f t="shared" si="2"/>
        <v>01/01/2017</v>
      </c>
      <c r="D194" s="19" t="str">
        <f>TEXT(DATE(A194,B194,INDEX(state_to_zone!$F$3:$F$14,MATCH($B194,state_to_zone!$E$3:$E$14,0))),"mm/dd/yyyy")</f>
        <v>01/31/2017</v>
      </c>
      <c r="E194">
        <f>output!Z196</f>
        <v>11</v>
      </c>
      <c r="F194">
        <f>output!AA196</f>
        <v>7118.4</v>
      </c>
      <c r="G194">
        <f>output!AB196</f>
        <v>190</v>
      </c>
      <c r="H194">
        <f>output!AC196</f>
        <v>0</v>
      </c>
      <c r="I194">
        <f>output!AD196</f>
        <v>1373.4</v>
      </c>
    </row>
    <row r="195" spans="1:9" x14ac:dyDescent="0.25">
      <c r="A195">
        <f>output!B197</f>
        <v>2017</v>
      </c>
      <c r="B195">
        <f>output!C197</f>
        <v>2</v>
      </c>
      <c r="C195" s="19" t="str">
        <f t="shared" ref="C195:C229" si="3">TEXT(DATE(A195,B195,1),"mm/dd/yyyy")</f>
        <v>02/01/2017</v>
      </c>
      <c r="D195" s="19" t="str">
        <f>TEXT(DATE(A195,B195,INDEX(state_to_zone!$F$3:$F$14,MATCH($B195,state_to_zone!$E$3:$E$14,0))),"mm/dd/yyyy")</f>
        <v>02/28/2017</v>
      </c>
      <c r="E195">
        <f>output!Z197</f>
        <v>11</v>
      </c>
      <c r="F195">
        <f>output!AA197</f>
        <v>7118.4</v>
      </c>
      <c r="G195">
        <f>output!AB197</f>
        <v>190</v>
      </c>
      <c r="H195">
        <f>output!AC197</f>
        <v>0</v>
      </c>
      <c r="I195">
        <f>output!AD197</f>
        <v>1373.4</v>
      </c>
    </row>
    <row r="196" spans="1:9" x14ac:dyDescent="0.25">
      <c r="A196">
        <f>output!B198</f>
        <v>2017</v>
      </c>
      <c r="B196">
        <f>output!C198</f>
        <v>3</v>
      </c>
      <c r="C196" s="19" t="str">
        <f t="shared" si="3"/>
        <v>03/01/2017</v>
      </c>
      <c r="D196" s="19" t="str">
        <f>TEXT(DATE(A196,B196,INDEX(state_to_zone!$F$3:$F$14,MATCH($B196,state_to_zone!$E$3:$E$14,0))),"mm/dd/yyyy")</f>
        <v>03/31/2017</v>
      </c>
      <c r="E196">
        <f>output!Z198</f>
        <v>11</v>
      </c>
      <c r="F196">
        <f>output!AA198</f>
        <v>7118.4</v>
      </c>
      <c r="G196">
        <f>output!AB198</f>
        <v>190</v>
      </c>
      <c r="H196">
        <f>output!AC198</f>
        <v>0</v>
      </c>
      <c r="I196">
        <f>output!AD198</f>
        <v>1373.4</v>
      </c>
    </row>
    <row r="197" spans="1:9" x14ac:dyDescent="0.25">
      <c r="A197">
        <f>output!B199</f>
        <v>2017</v>
      </c>
      <c r="B197">
        <f>output!C199</f>
        <v>4</v>
      </c>
      <c r="C197" s="19" t="str">
        <f t="shared" si="3"/>
        <v>04/01/2017</v>
      </c>
      <c r="D197" s="19" t="str">
        <f>TEXT(DATE(A197,B197,INDEX(state_to_zone!$F$3:$F$14,MATCH($B197,state_to_zone!$E$3:$E$14,0))),"mm/dd/yyyy")</f>
        <v>04/30/2017</v>
      </c>
      <c r="E197">
        <f>output!Z199</f>
        <v>11</v>
      </c>
      <c r="F197">
        <f>output!AA199</f>
        <v>7118.4</v>
      </c>
      <c r="G197">
        <f>output!AB199</f>
        <v>190</v>
      </c>
      <c r="H197">
        <f>output!AC199</f>
        <v>0</v>
      </c>
      <c r="I197">
        <f>output!AD199</f>
        <v>1373.4</v>
      </c>
    </row>
    <row r="198" spans="1:9" x14ac:dyDescent="0.25">
      <c r="A198">
        <f>output!B200</f>
        <v>2017</v>
      </c>
      <c r="B198">
        <f>output!C200</f>
        <v>5</v>
      </c>
      <c r="C198" s="19" t="str">
        <f t="shared" si="3"/>
        <v>05/01/2017</v>
      </c>
      <c r="D198" s="19" t="str">
        <f>TEXT(DATE(A198,B198,INDEX(state_to_zone!$F$3:$F$14,MATCH($B198,state_to_zone!$E$3:$E$14,0))),"mm/dd/yyyy")</f>
        <v>05/31/2017</v>
      </c>
      <c r="E198">
        <f>output!Z200</f>
        <v>11</v>
      </c>
      <c r="F198">
        <f>output!AA200</f>
        <v>7118.4</v>
      </c>
      <c r="G198">
        <f>output!AB200</f>
        <v>190</v>
      </c>
      <c r="H198">
        <f>output!AC200</f>
        <v>0</v>
      </c>
      <c r="I198">
        <f>output!AD200</f>
        <v>1373.4</v>
      </c>
    </row>
    <row r="199" spans="1:9" x14ac:dyDescent="0.25">
      <c r="A199">
        <f>output!B201</f>
        <v>2017</v>
      </c>
      <c r="B199">
        <f>output!C201</f>
        <v>6</v>
      </c>
      <c r="C199" s="19" t="str">
        <f t="shared" si="3"/>
        <v>06/01/2017</v>
      </c>
      <c r="D199" s="19" t="str">
        <f>TEXT(DATE(A199,B199,INDEX(state_to_zone!$F$3:$F$14,MATCH($B199,state_to_zone!$E$3:$E$14,0))),"mm/dd/yyyy")</f>
        <v>06/30/2017</v>
      </c>
      <c r="E199">
        <f>output!Z201</f>
        <v>11</v>
      </c>
      <c r="F199">
        <f>output!AA201</f>
        <v>7118.4</v>
      </c>
      <c r="G199">
        <f>output!AB201</f>
        <v>190</v>
      </c>
      <c r="H199">
        <f>output!AC201</f>
        <v>0</v>
      </c>
      <c r="I199">
        <f>output!AD201</f>
        <v>1373.4</v>
      </c>
    </row>
    <row r="200" spans="1:9" x14ac:dyDescent="0.25">
      <c r="A200">
        <f>output!B202</f>
        <v>2017</v>
      </c>
      <c r="B200">
        <f>output!C202</f>
        <v>7</v>
      </c>
      <c r="C200" s="19" t="str">
        <f t="shared" si="3"/>
        <v>07/01/2017</v>
      </c>
      <c r="D200" s="19" t="str">
        <f>TEXT(DATE(A200,B200,INDEX(state_to_zone!$F$3:$F$14,MATCH($B200,state_to_zone!$E$3:$E$14,0))),"mm/dd/yyyy")</f>
        <v>07/31/2017</v>
      </c>
      <c r="E200">
        <f>output!Z202</f>
        <v>11</v>
      </c>
      <c r="F200">
        <f>output!AA202</f>
        <v>7218.4</v>
      </c>
      <c r="G200">
        <f>output!AB202</f>
        <v>190</v>
      </c>
      <c r="H200">
        <f>output!AC202</f>
        <v>0</v>
      </c>
      <c r="I200">
        <f>output!AD202</f>
        <v>1373.4</v>
      </c>
    </row>
    <row r="201" spans="1:9" x14ac:dyDescent="0.25">
      <c r="A201">
        <f>output!B203</f>
        <v>2017</v>
      </c>
      <c r="B201">
        <f>output!C203</f>
        <v>8</v>
      </c>
      <c r="C201" s="19" t="str">
        <f t="shared" si="3"/>
        <v>08/01/2017</v>
      </c>
      <c r="D201" s="19" t="str">
        <f>TEXT(DATE(A201,B201,INDEX(state_to_zone!$F$3:$F$14,MATCH($B201,state_to_zone!$E$3:$E$14,0))),"mm/dd/yyyy")</f>
        <v>08/31/2017</v>
      </c>
      <c r="E201">
        <f>output!Z203</f>
        <v>11</v>
      </c>
      <c r="F201">
        <f>output!AA203</f>
        <v>7218.4</v>
      </c>
      <c r="G201">
        <f>output!AB203</f>
        <v>190</v>
      </c>
      <c r="H201">
        <f>output!AC203</f>
        <v>0</v>
      </c>
      <c r="I201">
        <f>output!AD203</f>
        <v>1373.4</v>
      </c>
    </row>
    <row r="202" spans="1:9" x14ac:dyDescent="0.25">
      <c r="A202">
        <f>output!B204</f>
        <v>2017</v>
      </c>
      <c r="B202">
        <f>output!C204</f>
        <v>9</v>
      </c>
      <c r="C202" s="19" t="str">
        <f t="shared" si="3"/>
        <v>09/01/2017</v>
      </c>
      <c r="D202" s="19" t="str">
        <f>TEXT(DATE(A202,B202,INDEX(state_to_zone!$F$3:$F$14,MATCH($B202,state_to_zone!$E$3:$E$14,0))),"mm/dd/yyyy")</f>
        <v>09/30/2017</v>
      </c>
      <c r="E202">
        <f>output!Z204</f>
        <v>11</v>
      </c>
      <c r="F202">
        <f>output!AA204</f>
        <v>7218.4</v>
      </c>
      <c r="G202">
        <f>output!AB204</f>
        <v>190</v>
      </c>
      <c r="H202">
        <f>output!AC204</f>
        <v>0</v>
      </c>
      <c r="I202">
        <f>output!AD204</f>
        <v>1373.4</v>
      </c>
    </row>
    <row r="203" spans="1:9" x14ac:dyDescent="0.25">
      <c r="A203">
        <f>output!B205</f>
        <v>2017</v>
      </c>
      <c r="B203">
        <f>output!C205</f>
        <v>10</v>
      </c>
      <c r="C203" s="19" t="str">
        <f t="shared" si="3"/>
        <v>10/01/2017</v>
      </c>
      <c r="D203" s="19" t="str">
        <f>TEXT(DATE(A203,B203,INDEX(state_to_zone!$F$3:$F$14,MATCH($B203,state_to_zone!$E$3:$E$14,0))),"mm/dd/yyyy")</f>
        <v>10/31/2017</v>
      </c>
      <c r="E203">
        <f>output!Z205</f>
        <v>11</v>
      </c>
      <c r="F203">
        <f>output!AA205</f>
        <v>7222.9</v>
      </c>
      <c r="G203">
        <f>output!AB205</f>
        <v>190</v>
      </c>
      <c r="H203">
        <f>output!AC205</f>
        <v>0</v>
      </c>
      <c r="I203">
        <f>output!AD205</f>
        <v>1373.4</v>
      </c>
    </row>
    <row r="204" spans="1:9" x14ac:dyDescent="0.25">
      <c r="A204">
        <f>output!B206</f>
        <v>2017</v>
      </c>
      <c r="B204">
        <f>output!C206</f>
        <v>11</v>
      </c>
      <c r="C204" s="19" t="str">
        <f t="shared" si="3"/>
        <v>11/01/2017</v>
      </c>
      <c r="D204" s="19" t="str">
        <f>TEXT(DATE(A204,B204,INDEX(state_to_zone!$F$3:$F$14,MATCH($B204,state_to_zone!$E$3:$E$14,0))),"mm/dd/yyyy")</f>
        <v>11/30/2017</v>
      </c>
      <c r="E204">
        <f>output!Z206</f>
        <v>11</v>
      </c>
      <c r="F204">
        <f>output!AA206</f>
        <v>7222.9</v>
      </c>
      <c r="G204">
        <f>output!AB206</f>
        <v>190</v>
      </c>
      <c r="H204">
        <f>output!AC206</f>
        <v>0</v>
      </c>
      <c r="I204">
        <f>output!AD206</f>
        <v>1373.4</v>
      </c>
    </row>
    <row r="205" spans="1:9" x14ac:dyDescent="0.25">
      <c r="A205">
        <f>output!B207</f>
        <v>2017</v>
      </c>
      <c r="B205">
        <f>output!C207</f>
        <v>12</v>
      </c>
      <c r="C205" s="19" t="str">
        <f t="shared" si="3"/>
        <v>12/01/2017</v>
      </c>
      <c r="D205" s="19" t="str">
        <f>TEXT(DATE(A205,B205,INDEX(state_to_zone!$F$3:$F$14,MATCH($B205,state_to_zone!$E$3:$E$14,0))),"mm/dd/yyyy")</f>
        <v>12/31/2017</v>
      </c>
      <c r="E205">
        <f>output!Z207</f>
        <v>11</v>
      </c>
      <c r="F205">
        <f>output!AA207</f>
        <v>7686.5999999999995</v>
      </c>
      <c r="G205">
        <f>output!AB207</f>
        <v>190</v>
      </c>
      <c r="H205">
        <f>output!AC207</f>
        <v>0</v>
      </c>
      <c r="I205">
        <f>output!AD207</f>
        <v>1373.4</v>
      </c>
    </row>
    <row r="206" spans="1:9" x14ac:dyDescent="0.25">
      <c r="A206">
        <f>output!B208</f>
        <v>2018</v>
      </c>
      <c r="B206">
        <f>output!C208</f>
        <v>1</v>
      </c>
      <c r="C206" s="19" t="str">
        <f t="shared" si="3"/>
        <v>01/01/2018</v>
      </c>
      <c r="D206" s="19" t="str">
        <f>TEXT(DATE(A206,B206,INDEX(state_to_zone!$F$3:$F$14,MATCH($B206,state_to_zone!$E$3:$E$14,0))),"mm/dd/yyyy")</f>
        <v>01/31/2018</v>
      </c>
      <c r="E206">
        <f>output!Z208</f>
        <v>11</v>
      </c>
      <c r="F206">
        <f>output!AA208</f>
        <v>7686.5999999999995</v>
      </c>
      <c r="G206">
        <f>output!AB208</f>
        <v>190</v>
      </c>
      <c r="H206">
        <f>output!AC208</f>
        <v>0</v>
      </c>
      <c r="I206">
        <f>output!AD208</f>
        <v>1373.4</v>
      </c>
    </row>
    <row r="207" spans="1:9" x14ac:dyDescent="0.25">
      <c r="A207">
        <f>output!B209</f>
        <v>2018</v>
      </c>
      <c r="B207">
        <f>output!C209</f>
        <v>2</v>
      </c>
      <c r="C207" s="19" t="str">
        <f t="shared" si="3"/>
        <v>02/01/2018</v>
      </c>
      <c r="D207" s="19" t="str">
        <f>TEXT(DATE(A207,B207,INDEX(state_to_zone!$F$3:$F$14,MATCH($B207,state_to_zone!$E$3:$E$14,0))),"mm/dd/yyyy")</f>
        <v>02/28/2018</v>
      </c>
      <c r="E207">
        <f>output!Z209</f>
        <v>11</v>
      </c>
      <c r="F207">
        <f>output!AA209</f>
        <v>7686.5999999999995</v>
      </c>
      <c r="G207">
        <f>output!AB209</f>
        <v>190</v>
      </c>
      <c r="H207">
        <f>output!AC209</f>
        <v>0</v>
      </c>
      <c r="I207">
        <f>output!AD209</f>
        <v>1373.4</v>
      </c>
    </row>
    <row r="208" spans="1:9" x14ac:dyDescent="0.25">
      <c r="A208">
        <f>output!B210</f>
        <v>2018</v>
      </c>
      <c r="B208">
        <f>output!C210</f>
        <v>3</v>
      </c>
      <c r="C208" s="19" t="str">
        <f t="shared" si="3"/>
        <v>03/01/2018</v>
      </c>
      <c r="D208" s="19" t="str">
        <f>TEXT(DATE(A208,B208,INDEX(state_to_zone!$F$3:$F$14,MATCH($B208,state_to_zone!$E$3:$E$14,0))),"mm/dd/yyyy")</f>
        <v>03/31/2018</v>
      </c>
      <c r="E208">
        <f>output!Z210</f>
        <v>11</v>
      </c>
      <c r="F208">
        <f>output!AA210</f>
        <v>7686.5999999999995</v>
      </c>
      <c r="G208">
        <f>output!AB210</f>
        <v>190</v>
      </c>
      <c r="H208">
        <f>output!AC210</f>
        <v>0</v>
      </c>
      <c r="I208">
        <f>output!AD210</f>
        <v>1373.4</v>
      </c>
    </row>
    <row r="209" spans="1:9" x14ac:dyDescent="0.25">
      <c r="A209">
        <f>output!B211</f>
        <v>2018</v>
      </c>
      <c r="B209">
        <f>output!C211</f>
        <v>4</v>
      </c>
      <c r="C209" s="19" t="str">
        <f t="shared" si="3"/>
        <v>04/01/2018</v>
      </c>
      <c r="D209" s="19" t="str">
        <f>TEXT(DATE(A209,B209,INDEX(state_to_zone!$F$3:$F$14,MATCH($B209,state_to_zone!$E$3:$E$14,0))),"mm/dd/yyyy")</f>
        <v>04/30/2018</v>
      </c>
      <c r="E209">
        <f>output!Z211</f>
        <v>11</v>
      </c>
      <c r="F209">
        <f>output!AA211</f>
        <v>7686.5999999999995</v>
      </c>
      <c r="G209">
        <f>output!AB211</f>
        <v>190</v>
      </c>
      <c r="H209">
        <f>output!AC211</f>
        <v>0</v>
      </c>
      <c r="I209">
        <f>output!AD211</f>
        <v>1373.4</v>
      </c>
    </row>
    <row r="210" spans="1:9" x14ac:dyDescent="0.25">
      <c r="A210">
        <f>output!B212</f>
        <v>2018</v>
      </c>
      <c r="B210">
        <f>output!C212</f>
        <v>5</v>
      </c>
      <c r="C210" s="19" t="str">
        <f t="shared" si="3"/>
        <v>05/01/2018</v>
      </c>
      <c r="D210" s="19" t="str">
        <f>TEXT(DATE(A210,B210,INDEX(state_to_zone!$F$3:$F$14,MATCH($B210,state_to_zone!$E$3:$E$14,0))),"mm/dd/yyyy")</f>
        <v>05/31/2018</v>
      </c>
      <c r="E210">
        <f>output!Z212</f>
        <v>11</v>
      </c>
      <c r="F210">
        <f>output!AA212</f>
        <v>7686.5999999999995</v>
      </c>
      <c r="G210">
        <f>output!AB212</f>
        <v>190</v>
      </c>
      <c r="H210">
        <f>output!AC212</f>
        <v>0</v>
      </c>
      <c r="I210">
        <f>output!AD212</f>
        <v>1373.4</v>
      </c>
    </row>
    <row r="211" spans="1:9" x14ac:dyDescent="0.25">
      <c r="A211">
        <f>output!B213</f>
        <v>2018</v>
      </c>
      <c r="B211">
        <f>output!C213</f>
        <v>6</v>
      </c>
      <c r="C211" s="19" t="str">
        <f t="shared" si="3"/>
        <v>06/01/2018</v>
      </c>
      <c r="D211" s="19" t="str">
        <f>TEXT(DATE(A211,B211,INDEX(state_to_zone!$F$3:$F$14,MATCH($B211,state_to_zone!$E$3:$E$14,0))),"mm/dd/yyyy")</f>
        <v>06/30/2018</v>
      </c>
      <c r="E211">
        <f>output!Z213</f>
        <v>11</v>
      </c>
      <c r="F211">
        <f>output!AA213</f>
        <v>7686.5999999999995</v>
      </c>
      <c r="G211">
        <f>output!AB213</f>
        <v>190</v>
      </c>
      <c r="H211">
        <f>output!AC213</f>
        <v>0</v>
      </c>
      <c r="I211">
        <f>output!AD213</f>
        <v>1373.4</v>
      </c>
    </row>
    <row r="212" spans="1:9" x14ac:dyDescent="0.25">
      <c r="A212">
        <f>output!B214</f>
        <v>2018</v>
      </c>
      <c r="B212">
        <f>output!C214</f>
        <v>7</v>
      </c>
      <c r="C212" s="19" t="str">
        <f t="shared" si="3"/>
        <v>07/01/2018</v>
      </c>
      <c r="D212" s="19" t="str">
        <f>TEXT(DATE(A212,B212,INDEX(state_to_zone!$F$3:$F$14,MATCH($B212,state_to_zone!$E$3:$E$14,0))),"mm/dd/yyyy")</f>
        <v>07/31/2018</v>
      </c>
      <c r="E212">
        <f>output!Z214</f>
        <v>11</v>
      </c>
      <c r="F212">
        <f>output!AA214</f>
        <v>7686.5999999999995</v>
      </c>
      <c r="G212">
        <f>output!AB214</f>
        <v>190</v>
      </c>
      <c r="H212">
        <f>output!AC214</f>
        <v>0</v>
      </c>
      <c r="I212">
        <f>output!AD214</f>
        <v>1373.4</v>
      </c>
    </row>
    <row r="213" spans="1:9" x14ac:dyDescent="0.25">
      <c r="A213">
        <f>output!B215</f>
        <v>2018</v>
      </c>
      <c r="B213">
        <f>output!C215</f>
        <v>8</v>
      </c>
      <c r="C213" s="19" t="str">
        <f t="shared" si="3"/>
        <v>08/01/2018</v>
      </c>
      <c r="D213" s="19" t="str">
        <f>TEXT(DATE(A213,B213,INDEX(state_to_zone!$F$3:$F$14,MATCH($B213,state_to_zone!$E$3:$E$14,0))),"mm/dd/yyyy")</f>
        <v>08/31/2018</v>
      </c>
      <c r="E213">
        <f>output!Z215</f>
        <v>11</v>
      </c>
      <c r="F213">
        <f>output!AA215</f>
        <v>7686.5999999999995</v>
      </c>
      <c r="G213">
        <f>output!AB215</f>
        <v>190</v>
      </c>
      <c r="H213">
        <f>output!AC215</f>
        <v>0</v>
      </c>
      <c r="I213">
        <f>output!AD215</f>
        <v>1373.4</v>
      </c>
    </row>
    <row r="214" spans="1:9" x14ac:dyDescent="0.25">
      <c r="A214">
        <f>output!B216</f>
        <v>2018</v>
      </c>
      <c r="B214">
        <f>output!C216</f>
        <v>9</v>
      </c>
      <c r="C214" s="19" t="str">
        <f t="shared" si="3"/>
        <v>09/01/2018</v>
      </c>
      <c r="D214" s="19" t="str">
        <f>TEXT(DATE(A214,B214,INDEX(state_to_zone!$F$3:$F$14,MATCH($B214,state_to_zone!$E$3:$E$14,0))),"mm/dd/yyyy")</f>
        <v>09/30/2018</v>
      </c>
      <c r="E214">
        <f>output!Z216</f>
        <v>11</v>
      </c>
      <c r="F214">
        <f>output!AA216</f>
        <v>7686.5999999999995</v>
      </c>
      <c r="G214">
        <f>output!AB216</f>
        <v>190</v>
      </c>
      <c r="H214">
        <f>output!AC216</f>
        <v>0</v>
      </c>
      <c r="I214">
        <f>output!AD216</f>
        <v>1373.4</v>
      </c>
    </row>
    <row r="215" spans="1:9" x14ac:dyDescent="0.25">
      <c r="A215">
        <f>output!B217</f>
        <v>2018</v>
      </c>
      <c r="B215">
        <f>output!C217</f>
        <v>10</v>
      </c>
      <c r="C215" s="19" t="str">
        <f t="shared" si="3"/>
        <v>10/01/2018</v>
      </c>
      <c r="D215" s="19" t="str">
        <f>TEXT(DATE(A215,B215,INDEX(state_to_zone!$F$3:$F$14,MATCH($B215,state_to_zone!$E$3:$E$14,0))),"mm/dd/yyyy")</f>
        <v>10/31/2018</v>
      </c>
      <c r="E215">
        <f>output!Z217</f>
        <v>11</v>
      </c>
      <c r="F215">
        <f>output!AA217</f>
        <v>7686.5999999999995</v>
      </c>
      <c r="G215">
        <f>output!AB217</f>
        <v>190</v>
      </c>
      <c r="H215">
        <f>output!AC217</f>
        <v>0</v>
      </c>
      <c r="I215">
        <f>output!AD217</f>
        <v>1373.4</v>
      </c>
    </row>
    <row r="216" spans="1:9" x14ac:dyDescent="0.25">
      <c r="A216">
        <f>output!B218</f>
        <v>2018</v>
      </c>
      <c r="B216">
        <f>output!C218</f>
        <v>11</v>
      </c>
      <c r="C216" s="19" t="str">
        <f t="shared" si="3"/>
        <v>11/01/2018</v>
      </c>
      <c r="D216" s="19" t="str">
        <f>TEXT(DATE(A216,B216,INDEX(state_to_zone!$F$3:$F$14,MATCH($B216,state_to_zone!$E$3:$E$14,0))),"mm/dd/yyyy")</f>
        <v>11/30/2018</v>
      </c>
      <c r="E216">
        <f>output!Z218</f>
        <v>11</v>
      </c>
      <c r="F216">
        <f>output!AA218</f>
        <v>7686.5999999999995</v>
      </c>
      <c r="G216">
        <f>output!AB218</f>
        <v>190</v>
      </c>
      <c r="H216">
        <f>output!AC218</f>
        <v>0</v>
      </c>
      <c r="I216">
        <f>output!AD218</f>
        <v>1373.4</v>
      </c>
    </row>
    <row r="217" spans="1:9" x14ac:dyDescent="0.25">
      <c r="A217">
        <f>output!B219</f>
        <v>2018</v>
      </c>
      <c r="B217">
        <f>output!C219</f>
        <v>12</v>
      </c>
      <c r="C217" s="19" t="str">
        <f t="shared" si="3"/>
        <v>12/01/2018</v>
      </c>
      <c r="D217" s="19" t="str">
        <f>TEXT(DATE(A217,B217,INDEX(state_to_zone!$F$3:$F$14,MATCH($B217,state_to_zone!$E$3:$E$14,0))),"mm/dd/yyyy")</f>
        <v>12/31/2018</v>
      </c>
      <c r="E217">
        <f>output!Z219</f>
        <v>11</v>
      </c>
      <c r="F217">
        <f>output!AA219</f>
        <v>7686.5999999999995</v>
      </c>
      <c r="G217">
        <f>output!AB219</f>
        <v>190</v>
      </c>
      <c r="H217">
        <f>output!AC219</f>
        <v>0</v>
      </c>
      <c r="I217">
        <f>output!AD219</f>
        <v>1373.4</v>
      </c>
    </row>
    <row r="218" spans="1:9" x14ac:dyDescent="0.25">
      <c r="A218">
        <f>output!B220</f>
        <v>2019</v>
      </c>
      <c r="B218">
        <f>output!C220</f>
        <v>1</v>
      </c>
      <c r="C218" s="19" t="str">
        <f t="shared" si="3"/>
        <v>01/01/2019</v>
      </c>
      <c r="D218" s="19" t="str">
        <f>TEXT(DATE(A218,B218,INDEX(state_to_zone!$F$3:$F$14,MATCH($B218,state_to_zone!$E$3:$E$14,0))),"mm/dd/yyyy")</f>
        <v>01/31/2019</v>
      </c>
      <c r="E218">
        <f>output!Z220</f>
        <v>11</v>
      </c>
      <c r="F218">
        <f>output!AA220</f>
        <v>7686.5999999999995</v>
      </c>
      <c r="G218">
        <f>output!AB220</f>
        <v>190</v>
      </c>
      <c r="H218">
        <f>output!AC220</f>
        <v>0</v>
      </c>
      <c r="I218">
        <f>output!AD220</f>
        <v>1373.4</v>
      </c>
    </row>
    <row r="219" spans="1:9" x14ac:dyDescent="0.25">
      <c r="A219">
        <f>output!B221</f>
        <v>2019</v>
      </c>
      <c r="B219">
        <f>output!C221</f>
        <v>2</v>
      </c>
      <c r="C219" s="19" t="str">
        <f t="shared" si="3"/>
        <v>02/01/2019</v>
      </c>
      <c r="D219" s="19" t="str">
        <f>TEXT(DATE(A219,B219,INDEX(state_to_zone!$F$3:$F$14,MATCH($B219,state_to_zone!$E$3:$E$14,0))),"mm/dd/yyyy")</f>
        <v>02/28/2019</v>
      </c>
      <c r="E219">
        <f>output!Z221</f>
        <v>11</v>
      </c>
      <c r="F219">
        <f>output!AA221</f>
        <v>7686.5999999999995</v>
      </c>
      <c r="G219">
        <f>output!AB221</f>
        <v>190</v>
      </c>
      <c r="H219">
        <f>output!AC221</f>
        <v>0</v>
      </c>
      <c r="I219">
        <f>output!AD221</f>
        <v>1373.4</v>
      </c>
    </row>
    <row r="220" spans="1:9" x14ac:dyDescent="0.25">
      <c r="A220">
        <f>output!B222</f>
        <v>2019</v>
      </c>
      <c r="B220">
        <f>output!C222</f>
        <v>3</v>
      </c>
      <c r="C220" s="19" t="str">
        <f t="shared" si="3"/>
        <v>03/01/2019</v>
      </c>
      <c r="D220" s="19" t="str">
        <f>TEXT(DATE(A220,B220,INDEX(state_to_zone!$F$3:$F$14,MATCH($B220,state_to_zone!$E$3:$E$14,0))),"mm/dd/yyyy")</f>
        <v>03/31/2019</v>
      </c>
      <c r="E220">
        <f>output!Z222</f>
        <v>11</v>
      </c>
      <c r="F220">
        <f>output!AA222</f>
        <v>7686.5999999999995</v>
      </c>
      <c r="G220">
        <f>output!AB222</f>
        <v>190</v>
      </c>
      <c r="H220">
        <f>output!AC222</f>
        <v>0</v>
      </c>
      <c r="I220">
        <f>output!AD222</f>
        <v>1373.4</v>
      </c>
    </row>
    <row r="221" spans="1:9" x14ac:dyDescent="0.25">
      <c r="A221">
        <f>output!B223</f>
        <v>2019</v>
      </c>
      <c r="B221">
        <f>output!C223</f>
        <v>4</v>
      </c>
      <c r="C221" s="19" t="str">
        <f t="shared" si="3"/>
        <v>04/01/2019</v>
      </c>
      <c r="D221" s="19" t="str">
        <f>TEXT(DATE(A221,B221,INDEX(state_to_zone!$F$3:$F$14,MATCH($B221,state_to_zone!$E$3:$E$14,0))),"mm/dd/yyyy")</f>
        <v>04/30/2019</v>
      </c>
      <c r="E221">
        <f>output!Z223</f>
        <v>11</v>
      </c>
      <c r="F221">
        <f>output!AA223</f>
        <v>7686.5999999999995</v>
      </c>
      <c r="G221">
        <f>output!AB223</f>
        <v>190</v>
      </c>
      <c r="H221">
        <f>output!AC223</f>
        <v>0</v>
      </c>
      <c r="I221">
        <f>output!AD223</f>
        <v>1373.4</v>
      </c>
    </row>
    <row r="222" spans="1:9" x14ac:dyDescent="0.25">
      <c r="A222">
        <f>output!B224</f>
        <v>2019</v>
      </c>
      <c r="B222">
        <f>output!C224</f>
        <v>5</v>
      </c>
      <c r="C222" s="19" t="str">
        <f t="shared" si="3"/>
        <v>05/01/2019</v>
      </c>
      <c r="D222" s="19" t="str">
        <f>TEXT(DATE(A222,B222,INDEX(state_to_zone!$F$3:$F$14,MATCH($B222,state_to_zone!$E$3:$E$14,0))),"mm/dd/yyyy")</f>
        <v>05/31/2019</v>
      </c>
      <c r="E222">
        <f>output!Z224</f>
        <v>11</v>
      </c>
      <c r="F222">
        <f>output!AA224</f>
        <v>7686.5999999999995</v>
      </c>
      <c r="G222">
        <f>output!AB224</f>
        <v>190</v>
      </c>
      <c r="H222">
        <f>output!AC224</f>
        <v>0</v>
      </c>
      <c r="I222">
        <f>output!AD224</f>
        <v>1373.4</v>
      </c>
    </row>
    <row r="223" spans="1:9" x14ac:dyDescent="0.25">
      <c r="A223">
        <f>output!B225</f>
        <v>2019</v>
      </c>
      <c r="B223">
        <f>output!C225</f>
        <v>6</v>
      </c>
      <c r="C223" s="19" t="str">
        <f t="shared" si="3"/>
        <v>06/01/2019</v>
      </c>
      <c r="D223" s="19" t="str">
        <f>TEXT(DATE(A223,B223,INDEX(state_to_zone!$F$3:$F$14,MATCH($B223,state_to_zone!$E$3:$E$14,0))),"mm/dd/yyyy")</f>
        <v>06/30/2019</v>
      </c>
      <c r="E223">
        <f>output!Z225</f>
        <v>11</v>
      </c>
      <c r="F223">
        <f>output!AA225</f>
        <v>7686.5999999999995</v>
      </c>
      <c r="G223">
        <f>output!AB225</f>
        <v>190</v>
      </c>
      <c r="H223">
        <f>output!AC225</f>
        <v>0</v>
      </c>
      <c r="I223">
        <f>output!AD225</f>
        <v>1373.4</v>
      </c>
    </row>
    <row r="224" spans="1:9" x14ac:dyDescent="0.25">
      <c r="A224">
        <f>output!B226</f>
        <v>2019</v>
      </c>
      <c r="B224">
        <f>output!C226</f>
        <v>7</v>
      </c>
      <c r="C224" s="19" t="str">
        <f t="shared" si="3"/>
        <v>07/01/2019</v>
      </c>
      <c r="D224" s="19" t="str">
        <f>TEXT(DATE(A224,B224,INDEX(state_to_zone!$F$3:$F$14,MATCH($B224,state_to_zone!$E$3:$E$14,0))),"mm/dd/yyyy")</f>
        <v>07/31/2019</v>
      </c>
      <c r="E224">
        <f>output!Z226</f>
        <v>11</v>
      </c>
      <c r="F224">
        <f>output!AA226</f>
        <v>7686.5999999999995</v>
      </c>
      <c r="G224">
        <f>output!AB226</f>
        <v>190</v>
      </c>
      <c r="H224">
        <f>output!AC226</f>
        <v>0</v>
      </c>
      <c r="I224">
        <f>output!AD226</f>
        <v>1373.4</v>
      </c>
    </row>
    <row r="225" spans="1:9" x14ac:dyDescent="0.25">
      <c r="A225">
        <f>output!B227</f>
        <v>2019</v>
      </c>
      <c r="B225">
        <f>output!C227</f>
        <v>8</v>
      </c>
      <c r="C225" s="19" t="str">
        <f t="shared" si="3"/>
        <v>08/01/2019</v>
      </c>
      <c r="D225" s="19" t="str">
        <f>TEXT(DATE(A225,B225,INDEX(state_to_zone!$F$3:$F$14,MATCH($B225,state_to_zone!$E$3:$E$14,0))),"mm/dd/yyyy")</f>
        <v>08/31/2019</v>
      </c>
      <c r="E225">
        <f>output!Z227</f>
        <v>11</v>
      </c>
      <c r="F225">
        <f>output!AA227</f>
        <v>7686.5999999999995</v>
      </c>
      <c r="G225">
        <f>output!AB227</f>
        <v>190</v>
      </c>
      <c r="H225">
        <f>output!AC227</f>
        <v>0</v>
      </c>
      <c r="I225">
        <f>output!AD227</f>
        <v>1373.4</v>
      </c>
    </row>
    <row r="226" spans="1:9" x14ac:dyDescent="0.25">
      <c r="A226">
        <f>output!B228</f>
        <v>2019</v>
      </c>
      <c r="B226">
        <f>output!C228</f>
        <v>9</v>
      </c>
      <c r="C226" s="19" t="str">
        <f t="shared" si="3"/>
        <v>09/01/2019</v>
      </c>
      <c r="D226" s="19" t="str">
        <f>TEXT(DATE(A226,B226,INDEX(state_to_zone!$F$3:$F$14,MATCH($B226,state_to_zone!$E$3:$E$14,0))),"mm/dd/yyyy")</f>
        <v>09/30/2019</v>
      </c>
      <c r="E226">
        <f>output!Z228</f>
        <v>11</v>
      </c>
      <c r="F226">
        <f>output!AA228</f>
        <v>7686.5999999999995</v>
      </c>
      <c r="G226">
        <f>output!AB228</f>
        <v>190</v>
      </c>
      <c r="H226">
        <f>output!AC228</f>
        <v>0</v>
      </c>
      <c r="I226">
        <f>output!AD228</f>
        <v>1373.4</v>
      </c>
    </row>
    <row r="227" spans="1:9" x14ac:dyDescent="0.25">
      <c r="A227">
        <f>output!B229</f>
        <v>2019</v>
      </c>
      <c r="B227">
        <f>output!C229</f>
        <v>10</v>
      </c>
      <c r="C227" s="19" t="str">
        <f t="shared" si="3"/>
        <v>10/01/2019</v>
      </c>
      <c r="D227" s="19" t="str">
        <f>TEXT(DATE(A227,B227,INDEX(state_to_zone!$F$3:$F$14,MATCH($B227,state_to_zone!$E$3:$E$14,0))),"mm/dd/yyyy")</f>
        <v>10/31/2019</v>
      </c>
      <c r="E227">
        <f>output!Z229</f>
        <v>11</v>
      </c>
      <c r="F227">
        <f>output!AA229</f>
        <v>7686.5999999999995</v>
      </c>
      <c r="G227">
        <f>output!AB229</f>
        <v>190</v>
      </c>
      <c r="H227">
        <f>output!AC229</f>
        <v>0</v>
      </c>
      <c r="I227">
        <f>output!AD229</f>
        <v>1373.4</v>
      </c>
    </row>
    <row r="228" spans="1:9" x14ac:dyDescent="0.25">
      <c r="A228">
        <f>output!B230</f>
        <v>2019</v>
      </c>
      <c r="B228">
        <f>output!C230</f>
        <v>11</v>
      </c>
      <c r="C228" s="19" t="str">
        <f t="shared" si="3"/>
        <v>11/01/2019</v>
      </c>
      <c r="D228" s="19" t="str">
        <f>TEXT(DATE(A228,B228,INDEX(state_to_zone!$F$3:$F$14,MATCH($B228,state_to_zone!$E$3:$E$14,0))),"mm/dd/yyyy")</f>
        <v>11/30/2019</v>
      </c>
      <c r="E228">
        <f>output!Z230</f>
        <v>11</v>
      </c>
      <c r="F228">
        <f>output!AA230</f>
        <v>7686.5999999999995</v>
      </c>
      <c r="G228">
        <f>output!AB230</f>
        <v>190</v>
      </c>
      <c r="H228">
        <f>output!AC230</f>
        <v>0</v>
      </c>
      <c r="I228">
        <f>output!AD230</f>
        <v>1373.4</v>
      </c>
    </row>
    <row r="229" spans="1:9" x14ac:dyDescent="0.25">
      <c r="A229">
        <f>output!B231</f>
        <v>2019</v>
      </c>
      <c r="B229">
        <f>output!C231</f>
        <v>12</v>
      </c>
      <c r="C229" s="19" t="str">
        <f t="shared" si="3"/>
        <v>12/01/2019</v>
      </c>
      <c r="D229" s="19" t="str">
        <f>TEXT(DATE(A229,B229,INDEX(state_to_zone!$F$3:$F$14,MATCH($B229,state_to_zone!$E$3:$E$14,0))),"mm/dd/yyyy")</f>
        <v>12/31/2019</v>
      </c>
      <c r="E229">
        <f>output!Z231</f>
        <v>11</v>
      </c>
      <c r="F229">
        <f>output!AA231</f>
        <v>7686.5999999999995</v>
      </c>
      <c r="G229">
        <f>output!AB231</f>
        <v>190</v>
      </c>
      <c r="H229">
        <f>output!AC231</f>
        <v>0</v>
      </c>
      <c r="I229">
        <f>output!AD231</f>
        <v>1373.4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Retired and Canceled</vt:lpstr>
      <vt:lpstr>Operable</vt:lpstr>
      <vt:lpstr>state_to_zone</vt:lpstr>
      <vt:lpstr>output</vt:lpstr>
      <vt:lpstr>for_tool</vt:lpstr>
      <vt:lpstr>Operable!Print_Titles</vt:lpstr>
      <vt:lpstr>'Retired and Canceled'!Print_Titles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Ray, Suparna</dc:creator>
  <cp:lastModifiedBy>Luke Lavin</cp:lastModifiedBy>
  <dcterms:created xsi:type="dcterms:W3CDTF">2018-09-12T18:51:26Z</dcterms:created>
  <dcterms:modified xsi:type="dcterms:W3CDTF">2019-04-13T17:52:09Z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{5CADAE85-B49F-4700-8302-258A02E2C4C8}</vt:lpwstr>
  </property>
</Properties>
</file>