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hle\Python_programs\Own_Projects\Material_Performance_n_Failure\"/>
    </mc:Choice>
  </mc:AlternateContent>
  <xr:revisionPtr revIDLastSave="0" documentId="13_ncr:1_{FE752C2E-5D9A-4ECA-A3BA-F8BE28FD86C2}" xr6:coauthVersionLast="47" xr6:coauthVersionMax="47" xr10:uidLastSave="{00000000-0000-0000-0000-000000000000}"/>
  <bookViews>
    <workbookView xWindow="-108" yWindow="-108" windowWidth="23256" windowHeight="12456" tabRatio="809" activeTab="3" xr2:uid="{00000000-000D-0000-FFFF-FFFF00000000}"/>
  </bookViews>
  <sheets>
    <sheet name="Front page" sheetId="1" r:id="rId1"/>
    <sheet name="LCF summary" sheetId="2" r:id="rId2"/>
    <sheet name="LCF individual dataset" sheetId="3" r:id="rId3"/>
    <sheet name="HCF summary" sheetId="4" r:id="rId4"/>
    <sheet name="HCF individual dataset" sheetId="5" r:id="rId5"/>
    <sheet name="FCGR summary" sheetId="6" r:id="rId6"/>
    <sheet name="FCGR individual datas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3" l="1"/>
  <c r="F72" i="3"/>
  <c r="F71" i="3"/>
  <c r="D73" i="3" l="1"/>
  <c r="D72" i="3"/>
  <c r="D71" i="3"/>
  <c r="F30" i="3" l="1"/>
  <c r="D106" i="3"/>
  <c r="D107" i="3"/>
  <c r="D108" i="3"/>
  <c r="D109" i="3"/>
  <c r="D110" i="3"/>
  <c r="D105" i="3"/>
  <c r="D102" i="3" l="1"/>
  <c r="D101" i="3"/>
  <c r="D100" i="3"/>
  <c r="D99" i="3"/>
  <c r="D98" i="3"/>
  <c r="D97" i="3"/>
  <c r="D96" i="3"/>
  <c r="D95" i="3"/>
  <c r="D94" i="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C194" i="5"/>
  <c r="D22" i="5"/>
  <c r="C193" i="5"/>
  <c r="D21" i="5"/>
  <c r="C192" i="5"/>
  <c r="D20" i="5"/>
  <c r="C191" i="5"/>
  <c r="D19" i="5"/>
  <c r="C190" i="5"/>
  <c r="D18" i="5"/>
  <c r="C189" i="5"/>
  <c r="D17" i="5"/>
  <c r="C188" i="5"/>
  <c r="C173" i="5"/>
  <c r="D16" i="5"/>
  <c r="C187" i="5"/>
  <c r="C172" i="5"/>
  <c r="D15" i="5"/>
  <c r="C186" i="5"/>
  <c r="C171" i="5"/>
  <c r="D14" i="5"/>
  <c r="C185" i="5"/>
  <c r="C170" i="5"/>
  <c r="C135" i="5"/>
  <c r="D13" i="5"/>
  <c r="C184" i="5"/>
  <c r="C169" i="5"/>
  <c r="C134" i="5"/>
  <c r="D12" i="5"/>
  <c r="C183" i="5"/>
  <c r="C168" i="5"/>
  <c r="C133" i="5"/>
  <c r="D11" i="5"/>
  <c r="C203" i="5"/>
  <c r="C182" i="5"/>
  <c r="C167" i="5"/>
  <c r="C132" i="5"/>
  <c r="D10" i="5"/>
  <c r="C202" i="5"/>
  <c r="C181" i="5"/>
  <c r="C166" i="5"/>
  <c r="C131" i="5"/>
  <c r="C123" i="5"/>
  <c r="D9" i="5"/>
  <c r="C201" i="5"/>
  <c r="C180" i="5"/>
  <c r="C165" i="5"/>
  <c r="C130" i="5"/>
  <c r="C122" i="5"/>
  <c r="D8" i="5"/>
  <c r="C200" i="5"/>
  <c r="C179" i="5"/>
  <c r="C164" i="5"/>
  <c r="C129" i="5"/>
  <c r="C121" i="5"/>
  <c r="D7" i="5"/>
  <c r="C199" i="5"/>
  <c r="C178" i="5"/>
  <c r="C163" i="5"/>
  <c r="C128" i="5"/>
  <c r="C120" i="5"/>
  <c r="D6" i="5"/>
  <c r="C198" i="5"/>
  <c r="C177" i="5"/>
  <c r="C162" i="5"/>
  <c r="C127" i="5"/>
  <c r="C119" i="5"/>
  <c r="D5" i="5"/>
  <c r="C197" i="5"/>
  <c r="C176" i="5"/>
  <c r="C161" i="5"/>
  <c r="C126" i="5"/>
  <c r="C118" i="5"/>
  <c r="D4" i="5"/>
  <c r="C196" i="5"/>
  <c r="C175" i="5"/>
  <c r="C160" i="5"/>
  <c r="C125" i="5"/>
  <c r="C117" i="5"/>
  <c r="D3" i="5"/>
  <c r="C195" i="5"/>
  <c r="C174" i="5"/>
  <c r="C159" i="5"/>
  <c r="C124" i="5"/>
  <c r="C116" i="5"/>
  <c r="D2" i="5"/>
  <c r="F90" i="3"/>
  <c r="D90" i="3"/>
  <c r="F89" i="3"/>
  <c r="D89" i="3"/>
  <c r="F88" i="3"/>
  <c r="D88" i="3"/>
  <c r="F87" i="3"/>
  <c r="D87" i="3"/>
  <c r="F84" i="3"/>
  <c r="D84" i="3"/>
  <c r="F83" i="3"/>
  <c r="D83" i="3"/>
  <c r="F82" i="3"/>
  <c r="D82" i="3"/>
  <c r="F81" i="3"/>
  <c r="D81" i="3"/>
  <c r="F78" i="3"/>
  <c r="D78" i="3"/>
  <c r="F77" i="3"/>
  <c r="D77" i="3"/>
  <c r="F76" i="3"/>
  <c r="D76" i="3"/>
  <c r="F68" i="3"/>
  <c r="D68" i="3"/>
  <c r="F67" i="3"/>
  <c r="D67" i="3"/>
  <c r="F66" i="3"/>
  <c r="D66" i="3"/>
  <c r="F65" i="3"/>
  <c r="D65" i="3"/>
  <c r="F64" i="3"/>
  <c r="D64" i="3"/>
  <c r="F61" i="3"/>
  <c r="D61" i="3"/>
  <c r="F60" i="3"/>
  <c r="D60" i="3"/>
  <c r="F59" i="3"/>
  <c r="D59" i="3"/>
  <c r="F58" i="3"/>
  <c r="D58" i="3"/>
  <c r="F57" i="3"/>
  <c r="D57" i="3"/>
  <c r="F56" i="3"/>
  <c r="D56" i="3"/>
  <c r="F53" i="3"/>
  <c r="D53" i="3"/>
  <c r="F52" i="3"/>
  <c r="D52" i="3"/>
  <c r="F51" i="3"/>
  <c r="D51" i="3"/>
  <c r="F50" i="3"/>
  <c r="D50" i="3"/>
  <c r="F49" i="3"/>
  <c r="D49" i="3"/>
  <c r="F46" i="3"/>
  <c r="D46" i="3"/>
  <c r="F45" i="3"/>
  <c r="D45" i="3"/>
  <c r="F44" i="3"/>
  <c r="D44" i="3"/>
  <c r="F43" i="3"/>
  <c r="D43" i="3"/>
  <c r="F42" i="3"/>
  <c r="D42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D30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7" i="3"/>
  <c r="D7" i="3"/>
  <c r="F6" i="3"/>
  <c r="D6" i="3"/>
  <c r="F5" i="3"/>
  <c r="D5" i="3"/>
  <c r="F4" i="3"/>
  <c r="D4" i="3"/>
  <c r="F3" i="3"/>
  <c r="D3" i="3"/>
  <c r="F2" i="3"/>
  <c r="D2" i="3"/>
  <c r="J2" i="2"/>
</calcChain>
</file>

<file path=xl/sharedStrings.xml><?xml version="1.0" encoding="utf-8"?>
<sst xmlns="http://schemas.openxmlformats.org/spreadsheetml/2006/main" count="1053" uniqueCount="342">
  <si>
    <t>ID</t>
  </si>
  <si>
    <t>Composition</t>
  </si>
  <si>
    <t>Processing history</t>
  </si>
  <si>
    <t>Grain size (um)</t>
  </si>
  <si>
    <t>Tensile YS (MPa)</t>
  </si>
  <si>
    <t>UTS (MPa)</t>
  </si>
  <si>
    <t>Uniform elongation</t>
  </si>
  <si>
    <t>Tesing temperature (K)</t>
  </si>
  <si>
    <t>R</t>
  </si>
  <si>
    <t>Frequency</t>
  </si>
  <si>
    <t>Testing type</t>
  </si>
  <si>
    <t>Standard followed</t>
  </si>
  <si>
    <t xml:space="preserve">Sample geometry </t>
  </si>
  <si>
    <t>Sample dimension</t>
  </si>
  <si>
    <t>Publication date</t>
  </si>
  <si>
    <t>Reference</t>
  </si>
  <si>
    <t>Number of cycles</t>
  </si>
  <si>
    <t>Max. strain</t>
  </si>
  <si>
    <t xml:space="preserve">Arc-melting </t>
  </si>
  <si>
    <t>FCC+Cr-enriched and NiMn-enriched percipitates</t>
  </si>
  <si>
    <t>N/A</t>
  </si>
  <si>
    <t>Axial</t>
  </si>
  <si>
    <t>L=7.6mm, d=2mm</t>
  </si>
  <si>
    <t>6.20.2020</t>
  </si>
  <si>
    <t>CoCrFeMnNi</t>
  </si>
  <si>
    <t>FCC</t>
  </si>
  <si>
    <t>Rod</t>
  </si>
  <si>
    <t>12.15.2020</t>
  </si>
  <si>
    <t>Lu, K., Chauhan, A., Walter, M., Tirunilai, A. S., Schneider, M., Laplanche, G., Freudenberger, J., Kauffmann, A., Heilmaier, M., &amp; Aktaa, J. (2021). Superior low-cycle fatigue properties of CoCrNi compared to CoCrFeMnNi. Scripta Materialia, 194, 113667. https://doi.org/10.1016/j.scriptamat.2020.113667</t>
  </si>
  <si>
    <t>CoCrNi</t>
  </si>
  <si>
    <t>VIM + homogenized (1473 K &amp; 48 h) + water quenched + anneal ( 1098 K * 1 h)</t>
  </si>
  <si>
    <t>Lu, K., Chauhan, A., Walter, M., Tirunilai, A. S., Schneider, M., Laplanche, G., Freudenberger, J., Kauffmann, A., Heilmaier, M., &amp; Aktaa, J. (2021). Superior low-cycle fatigue properties of CoCrNi compared to CoCrFeMnNi. Scripta Materialia, 194, 113667. https://doi.org/10.1016/j.scriptamat.2020.113668</t>
  </si>
  <si>
    <t>VIM + homogenized (1273 K &amp;24 h) +hot-rolled + heat-treated (1273 K &amp; 1 h )</t>
  </si>
  <si>
    <t>1Hz</t>
  </si>
  <si>
    <t>Rectangular dog-bone</t>
  </si>
  <si>
    <t>6.2.2020</t>
  </si>
  <si>
    <t>Shams, S. A. A., Jang, G., Won, J. W., Bae, J. W., Jin, H., Kim, H. S., &amp; Lee, C. S. (2020). Low-cycle fatigue properties of CoCrFeMnNi high-entropy alloy compared with its conventional counterparts. Materials Science and Engineering A, 792(June), 139661. https://doi.org/10.1016/j.msea.2020.139661</t>
  </si>
  <si>
    <t>VIM + homogenized (1373 K &amp; 24 h) + warm-rolled (973 K) + heat-treatment (1273 K &amp; 1 h)</t>
  </si>
  <si>
    <t>2.28.2021</t>
  </si>
  <si>
    <t>VIM + homogenized (1373 K &amp; 24 h) + warm-rolled (973 K) + heat-treatment (1303 K &amp; 1 h)</t>
  </si>
  <si>
    <t>VIM + homogenized (1373 K &amp; 24 h) + warm-rolled (973 K) + heat-treatment (1398 K &amp; 1 h)</t>
  </si>
  <si>
    <t>VIM + homogenized (1373 K &amp; 24 h) + hot-rolled (1273 K) + heat-treatment (1273 K &amp; 1 h) + cold-rolled + heat trearment (1073 K &amp; 1 h)</t>
  </si>
  <si>
    <t>FCC+Cr23C6/Cr7C3</t>
  </si>
  <si>
    <t>VIM + HE (1173 K)</t>
  </si>
  <si>
    <t>0.25-0.75Hz</t>
  </si>
  <si>
    <t>12.8.2020</t>
  </si>
  <si>
    <t>VIM + HE (1173 K) + ECAP (573 K)</t>
  </si>
  <si>
    <t>VIM + anneal (1173 K)</t>
  </si>
  <si>
    <t>FCC + HCP</t>
  </si>
  <si>
    <t>9.15.2017</t>
  </si>
  <si>
    <t>VIM + heat treat (1123 K &amp; 20 min)</t>
  </si>
  <si>
    <t>T (K) =298</t>
  </si>
  <si>
    <t>ID =3</t>
  </si>
  <si>
    <t>ID =4</t>
  </si>
  <si>
    <t>f =1Hz</t>
  </si>
  <si>
    <t>ID =5</t>
  </si>
  <si>
    <t>Uniform elongation (%)</t>
  </si>
  <si>
    <t>Frequency (Hz)</t>
  </si>
  <si>
    <t>Sample dimension (mm)</t>
  </si>
  <si>
    <t>Fatigue limit in stress amplitude (MPa)</t>
  </si>
  <si>
    <t>Fatigue limit in max stress (MPa)</t>
  </si>
  <si>
    <t>Corresponding fatigue cycles</t>
  </si>
  <si>
    <t>Fatigue ratio</t>
  </si>
  <si>
    <t>Stress amplitude (MPa)</t>
  </si>
  <si>
    <t>Max. stress (MPa)</t>
  </si>
  <si>
    <t>2 FCC</t>
  </si>
  <si>
    <t>RT</t>
  </si>
  <si>
    <t>Bending</t>
  </si>
  <si>
    <t>L12 + B2</t>
  </si>
  <si>
    <t>Shukla, S., Wang, T., Cotton, S. and Mishra, R.S., 2018. Hierarchical microstructure for improved fatigue properties in a eutectic high entropy alloy. Scripta Materialia, 156, pp.105-109.</t>
  </si>
  <si>
    <t>Fe42Mn28Cr15Co10Si5</t>
  </si>
  <si>
    <t>Liu, K., Nene, S.S., Frank, M., Sinha, S. and Mishra, R.S., 2018. Metastability-assisted fatigue behavior in a friction stir processed dual-phase high entropy alloy. Materials Research Letters, 6(11), pp.613-619.</t>
  </si>
  <si>
    <t>Fe38.5Mn20Co20Cr15Si5Cu1.5</t>
  </si>
  <si>
    <t>Liu, K., Nene, S.S., Frank, M., Sinha, S. and Mishra, R.S., 2019. Extremely high fatigue resistance in an ultrafine grained high entropy alloy. Applied Materials Today, 15, pp.525-530.</t>
  </si>
  <si>
    <t>HfNbTaTiZr</t>
  </si>
  <si>
    <t>BCC</t>
  </si>
  <si>
    <t>Guennec, B., Kentheswaran, V., Perrière, L., Ueno, A., Guillot, I., Couzinié, J.P. and Dirras, G., 2018. Four-point bending fatigue behavior of an equimolar BCC HfNbTaTiZr high-entropy alloy: macroscopic and microscopic viewpoints. Materialia, 4, pp.348-360.</t>
  </si>
  <si>
    <t>FCC + B2 + Sigma</t>
  </si>
  <si>
    <t>Liu, K., Komarasamy, M., Gwalani, B., Shukla, S. and Mishra, R.S., 2019. Fatigue behavior of ultrafine grained triplex Al0. 3CoCrFeNi high entropy alloy. Scripta Materialia, 158, pp.116-120.</t>
  </si>
  <si>
    <t>FCC + B2</t>
  </si>
  <si>
    <t>Liu, K., Gwalani, B., Komarasamy, M., Shukla, S., Wang, T. and Mishra, R.S., 2019. Effect of nano-sized precipitates on the fatigue property of a lamellar structured high entropy alloy. Materials Science and Engineering: A, 760, pp.225-230.</t>
  </si>
  <si>
    <t>FCC + B2 + L12</t>
  </si>
  <si>
    <t>CoCrFeNiMn</t>
  </si>
  <si>
    <t>Chlup, Z., Fintová, S., Hadraba, H., Kuběna, I., Vilémová, M. and Matějíček, J., 2019. Fatigue behaviour and crack initiation in CoCrFeNiMn high-entropy alloy processed by powder metallurgy. Metals, 9(10), p.1110.</t>
  </si>
  <si>
    <t>Tian, Y.Z., Sun, S.J., Lin, H.R. and Zhang, Z.F., 2019. Fatigue behavior of CoCrFeMnNi high-entropy alloy under fully reversed cyclic deformation. Journal of materials science &amp; technology, 35(3), pp.334-340.</t>
  </si>
  <si>
    <t>41/77</t>
  </si>
  <si>
    <t>250–500</t>
  </si>
  <si>
    <t>123-132</t>
  </si>
  <si>
    <t>Kashaev, N., Ventzke, V., Petrov, N., Horstmann, M., Zherebtsov, S., Shaysultanov, D., Sanin, V. and Stepanov, N., 2019. Fatigue behaviour of a laser beam welded CoCrFeNiMn-type high entropy alloy. Materials Science and Engineering: A, 766, p.138358.</t>
  </si>
  <si>
    <t>Laser beam welded</t>
  </si>
  <si>
    <t>100-300</t>
  </si>
  <si>
    <t>Kim, Y.K., Ham, G.S., Kim, H.S. and Lee, K.A., 2019. High-cycle fatigue and tensile deformation behaviors of coarse-grained equiatomic CoCrFeMnNi high entropy alloy and unexpected hardening behavior during cyclic loading. Intermetallics, 111, p.106486.</t>
  </si>
  <si>
    <t>ID = 1</t>
  </si>
  <si>
    <t>ID = 2</t>
  </si>
  <si>
    <t>T (K) = 298</t>
  </si>
  <si>
    <t>R = 0.1</t>
  </si>
  <si>
    <t>Paris slope, m</t>
  </si>
  <si>
    <t>Published date</t>
  </si>
  <si>
    <t>ΔK (MPa m0.5)</t>
  </si>
  <si>
    <t>CoCrFeNi</t>
  </si>
  <si>
    <t>PM + degassed (773 K &amp; 12 h) + pre-heat (1473 K &amp; 1 h)</t>
  </si>
  <si>
    <t>6Hz</t>
  </si>
  <si>
    <t>SENT</t>
  </si>
  <si>
    <t>7.22.2019</t>
  </si>
  <si>
    <t>Li, W., Long, X., Huang, S., Fang, Q., &amp; Jiang, C. (2019). Elevated fatigue crack growth resistance of Mo alloyed CoCrFeNi high entropy alloys. Engineering Fracture Mechanics, 218(April), 106579. https://doi.org/10.1016/j.engfracmech.2019.106579</t>
  </si>
  <si>
    <t>AM + homogenized + cold-rolling + anneal (1373 K &amp; 5 h)</t>
  </si>
  <si>
    <t>10Hz</t>
  </si>
  <si>
    <t>SEB</t>
  </si>
  <si>
    <t>4.10.2019</t>
  </si>
  <si>
    <t>CrMnFeCoNi</t>
  </si>
  <si>
    <t>VIM + casting + homogenized (1473 K &amp; 48 h) + rotary swaged + recrystallized (1073 K &amp; 1 h)</t>
  </si>
  <si>
    <t>7±3</t>
  </si>
  <si>
    <t>25Hz</t>
  </si>
  <si>
    <t>DC(T)</t>
  </si>
  <si>
    <t>5.18.2017</t>
  </si>
  <si>
    <t>VLM</t>
  </si>
  <si>
    <t>FCC + BCC + undefined phase</t>
  </si>
  <si>
    <t>20Hz</t>
  </si>
  <si>
    <t>8.26.2015</t>
  </si>
  <si>
    <t>Fe30Mn10Cr10Co</t>
  </si>
  <si>
    <t>VIM + hot-rolled (1273 K) + homogenized (1473 K &amp; 2 h) + hot-rolled (1273 K) + solution-treated (1073 K 1 h)</t>
  </si>
  <si>
    <t>FCC → HCP</t>
  </si>
  <si>
    <t>CT</t>
  </si>
  <si>
    <t>CT specimen</t>
  </si>
  <si>
    <t>W=50.8mm, B=10mm</t>
  </si>
  <si>
    <t>CoCrFeMnNi&lt;111&gt;</t>
  </si>
  <si>
    <t>10.5.2020</t>
  </si>
  <si>
    <t>CoCrFeMnNi&lt;001&gt;</t>
  </si>
  <si>
    <t>10.5.0202</t>
  </si>
  <si>
    <t>VIM</t>
  </si>
  <si>
    <t>W=50.8mm, B=6.35mm</t>
  </si>
  <si>
    <t>da/dN (m/cylces)</t>
  </si>
  <si>
    <t>T (K) =293</t>
  </si>
  <si>
    <t>T (K) =198</t>
  </si>
  <si>
    <t>R =0.1</t>
  </si>
  <si>
    <t>R =0.05</t>
  </si>
  <si>
    <t>f = 6 Hz</t>
  </si>
  <si>
    <t>f =10 Hz</t>
  </si>
  <si>
    <t>f =25 Hz</t>
  </si>
  <si>
    <t>f =25Hz</t>
  </si>
  <si>
    <t>f =20Hz</t>
  </si>
  <si>
    <t>f =1 Hz</t>
  </si>
  <si>
    <t>f =10Hz</t>
  </si>
  <si>
    <t>14.3 ± 8.6</t>
  </si>
  <si>
    <t>RBT</t>
  </si>
  <si>
    <t>ISO 1143</t>
  </si>
  <si>
    <t>d=6, l=60</t>
  </si>
  <si>
    <t>Lee, G. T., Won, J. W., Lim, K. R., Kang, M., Kwon, H. J., Na, Y. S., &amp; Choi, Y. S. (2020). Effect of Microstructural Features on the High-Cycle Fatigue Behavior of CoCrFeMnNi High-Entropy Alloys Deformed at Room and Cryogenic Temperatures. Metals and Materials International. https://doi.org/10.1007/s12540-020-00786-7</t>
  </si>
  <si>
    <t>10.8 ± 9.2</t>
  </si>
  <si>
    <t>Lee, G. T., Won, J. W., Lim, K. R., Kang, M., Kwon, H. J., Na, Y. S., &amp; Choi, Y. S. (2020). Effect of Microstructural Features on the High-Cycle Fatigue Behavior of CoCrFeMnNi High-Entropy Alloys Deformed at Room and Cryogenic Temperatures. Metals and Materials International. https://doi.org/10.1007/s12540-020-00786-8</t>
  </si>
  <si>
    <t>SENB</t>
  </si>
  <si>
    <t>ID = 6</t>
    <phoneticPr fontId="3" type="noConversion"/>
  </si>
  <si>
    <t>ID = 7</t>
    <phoneticPr fontId="3" type="noConversion"/>
  </si>
  <si>
    <t>ID = 8</t>
    <phoneticPr fontId="3" type="noConversion"/>
  </si>
  <si>
    <t>ID = 9</t>
    <phoneticPr fontId="3" type="noConversion"/>
  </si>
  <si>
    <t>ID = 10</t>
    <phoneticPr fontId="3" type="noConversion"/>
  </si>
  <si>
    <t>ID = 11</t>
    <phoneticPr fontId="3" type="noConversion"/>
  </si>
  <si>
    <t>ID = 12</t>
    <phoneticPr fontId="3" type="noConversion"/>
  </si>
  <si>
    <t>ID =13</t>
    <phoneticPr fontId="3" type="noConversion"/>
  </si>
  <si>
    <t>ID =14</t>
    <phoneticPr fontId="3" type="noConversion"/>
  </si>
  <si>
    <t>ID =15</t>
    <phoneticPr fontId="3" type="noConversion"/>
  </si>
  <si>
    <t>ID =16</t>
    <phoneticPr fontId="3" type="noConversion"/>
  </si>
  <si>
    <t>ID =17</t>
    <phoneticPr fontId="3" type="noConversion"/>
  </si>
  <si>
    <t>ID =18</t>
    <phoneticPr fontId="3" type="noConversion"/>
  </si>
  <si>
    <t>ID =19</t>
    <phoneticPr fontId="3" type="noConversion"/>
  </si>
  <si>
    <t>ID =20</t>
    <phoneticPr fontId="3" type="noConversion"/>
  </si>
  <si>
    <t>ID =21</t>
    <phoneticPr fontId="3" type="noConversion"/>
  </si>
  <si>
    <t>ID =22</t>
    <phoneticPr fontId="3" type="noConversion"/>
  </si>
  <si>
    <t>ID =23</t>
    <phoneticPr fontId="3" type="noConversion"/>
  </si>
  <si>
    <t>ID =24</t>
    <phoneticPr fontId="3" type="noConversion"/>
  </si>
  <si>
    <t>ID =25</t>
    <phoneticPr fontId="3" type="noConversion"/>
  </si>
  <si>
    <t>ID =26</t>
    <phoneticPr fontId="3" type="noConversion"/>
  </si>
  <si>
    <t>ID =27</t>
    <phoneticPr fontId="3" type="noConversion"/>
  </si>
  <si>
    <t>ID =28</t>
    <phoneticPr fontId="3" type="noConversion"/>
  </si>
  <si>
    <t>T (K) = 77</t>
    <phoneticPr fontId="3" type="noConversion"/>
  </si>
  <si>
    <t>T (K) =293</t>
    <phoneticPr fontId="3" type="noConversion"/>
  </si>
  <si>
    <t>T (K) =198</t>
    <phoneticPr fontId="3" type="noConversion"/>
  </si>
  <si>
    <t>T (K) =77</t>
    <phoneticPr fontId="3" type="noConversion"/>
  </si>
  <si>
    <t>T (K) =293K</t>
  </si>
  <si>
    <t>T (K) =373</t>
    <phoneticPr fontId="3" type="noConversion"/>
  </si>
  <si>
    <t>T (K) =298</t>
    <phoneticPr fontId="3" type="noConversion"/>
  </si>
  <si>
    <t>T (K) =103</t>
    <phoneticPr fontId="3" type="noConversion"/>
  </si>
  <si>
    <t>R = 0.1</t>
    <phoneticPr fontId="3" type="noConversion"/>
  </si>
  <si>
    <t>R =0.4</t>
    <phoneticPr fontId="3" type="noConversion"/>
  </si>
  <si>
    <t>R = 0.4</t>
    <phoneticPr fontId="3" type="noConversion"/>
  </si>
  <si>
    <t>R =0.7</t>
    <phoneticPr fontId="3" type="noConversion"/>
  </si>
  <si>
    <t>R =0.3</t>
    <phoneticPr fontId="3" type="noConversion"/>
  </si>
  <si>
    <t>R =0.1</t>
    <phoneticPr fontId="3" type="noConversion"/>
  </si>
  <si>
    <t>R =0.05</t>
    <phoneticPr fontId="3" type="noConversion"/>
  </si>
  <si>
    <t>R =0.2</t>
    <phoneticPr fontId="3" type="noConversion"/>
  </si>
  <si>
    <t>f = 25Hz</t>
    <phoneticPr fontId="3" type="noConversion"/>
  </si>
  <si>
    <t>f =25 Hz</t>
    <phoneticPr fontId="3" type="noConversion"/>
  </si>
  <si>
    <t>f =25Hz</t>
    <phoneticPr fontId="3" type="noConversion"/>
  </si>
  <si>
    <t>f =20Hz</t>
    <phoneticPr fontId="3" type="noConversion"/>
  </si>
  <si>
    <t>f =10Hz</t>
    <phoneticPr fontId="3" type="noConversion"/>
  </si>
  <si>
    <t>f =5Hz</t>
    <phoneticPr fontId="3" type="noConversion"/>
  </si>
  <si>
    <t>N/A</t>
    <phoneticPr fontId="3" type="noConversion"/>
  </si>
  <si>
    <t>W=12.5mm, B=6mm, a0=3.6mm</t>
    <phoneticPr fontId="3" type="noConversion"/>
  </si>
  <si>
    <t>4.25.2019</t>
    <phoneticPr fontId="3" type="noConversion"/>
  </si>
  <si>
    <t>W=12.5mm, B=6mm, a0=3.6mm</t>
  </si>
  <si>
    <t>10Hz</t>
    <phoneticPr fontId="3" type="noConversion"/>
  </si>
  <si>
    <t>W=50.8mm, B=11mm</t>
  </si>
  <si>
    <t>11.6.2020</t>
    <phoneticPr fontId="3" type="noConversion"/>
  </si>
  <si>
    <t>25Hz</t>
    <phoneticPr fontId="3" type="noConversion"/>
  </si>
  <si>
    <t>W=50.8mm, B=12mm</t>
  </si>
  <si>
    <t>W=50.8mm, B=13mm</t>
  </si>
  <si>
    <t>W=50.8mm, B=14mm</t>
  </si>
  <si>
    <t>VIM</t>
    <phoneticPr fontId="3" type="noConversion"/>
  </si>
  <si>
    <t>FCC</t>
    <phoneticPr fontId="3" type="noConversion"/>
  </si>
  <si>
    <t>5Hz</t>
    <phoneticPr fontId="3" type="noConversion"/>
  </si>
  <si>
    <t>SENT</t>
    <phoneticPr fontId="3" type="noConversion"/>
  </si>
  <si>
    <t>3.17.2021</t>
    <phoneticPr fontId="3" type="noConversion"/>
  </si>
  <si>
    <t>FCC + B2</t>
    <phoneticPr fontId="4" type="noConversion"/>
  </si>
  <si>
    <t>L=16mm, d=8mm</t>
    <phoneticPr fontId="3" type="noConversion"/>
  </si>
  <si>
    <t>6.11.2021</t>
    <phoneticPr fontId="3" type="noConversion"/>
  </si>
  <si>
    <t>RT</t>
    <phoneticPr fontId="3" type="noConversion"/>
  </si>
  <si>
    <t>ultra-
Ultrasonic resonance testing</t>
    <phoneticPr fontId="3" type="noConversion"/>
  </si>
  <si>
    <t>Straight-dumbbell shaped</t>
    <phoneticPr fontId="3" type="noConversion"/>
  </si>
  <si>
    <t>1/30/2020</t>
    <phoneticPr fontId="3" type="noConversion"/>
  </si>
  <si>
    <t>12/29/2020</t>
    <phoneticPr fontId="3" type="noConversion"/>
  </si>
  <si>
    <t>Axial</t>
    <phoneticPr fontId="3" type="noConversion"/>
  </si>
  <si>
    <t>ASTM E466</t>
    <phoneticPr fontId="3" type="noConversion"/>
  </si>
  <si>
    <t>4PB</t>
    <phoneticPr fontId="3" type="noConversion"/>
  </si>
  <si>
    <t>8/13/2015</t>
    <phoneticPr fontId="3" type="noConversion"/>
  </si>
  <si>
    <t>BCC</t>
    <phoneticPr fontId="3" type="noConversion"/>
  </si>
  <si>
    <t>12/10/2020</t>
    <phoneticPr fontId="3" type="noConversion"/>
  </si>
  <si>
    <t>VIM + homogenized (1473 K &amp; 48 h) + water quenched + anneal ( 1073 K * 1 h)</t>
    <phoneticPr fontId="3" type="noConversion"/>
  </si>
  <si>
    <t>6.16.2021</t>
    <phoneticPr fontId="3" type="noConversion"/>
  </si>
  <si>
    <t>Selective laser melting (SLM)</t>
    <phoneticPr fontId="3" type="noConversion"/>
  </si>
  <si>
    <t>CoCrFeMnNi-C0.76</t>
  </si>
  <si>
    <t>Tang, Z., Yuan, T., Tsai, C. W., Yeh, J. W., Lundin, C. D., &amp; Liaw, P. K. (2015). Fatigue behavior of a wrought Al0.5CoCrCuFeNi two-phase high-entropy alloy. Acta Materialia, 99, 247–258. https://doi.org/10.1016/j.actamat.2015.07.004</t>
  </si>
  <si>
    <t>Phases</t>
  </si>
  <si>
    <t>Elongation to failure</t>
  </si>
  <si>
    <t>Source publication</t>
  </si>
  <si>
    <t>Shams, S. A. A., Kim, G., Won, J. W., Kim, J. N., Kim, H. S., &amp; Lee, C. S. (2021). Effect of grain size on the low-cycle fatigue behavior of carbon-containing high-entropy alloys. Materials Science &amp; Engineering A, 810(February), 140985. https://doi.org/10.1016/j.msea.2021.140985</t>
  </si>
  <si>
    <t>Picak, S., Wegener, T., Sajadifar, S. V, Sobrero, C., Richter, J., Kim, H., Niendorf, T., Karaman, I., Materials, W., &amp; Kassel, U. (2021). Acta Materialia On the low cycle fatigue response of CoCrNiFeMn high entropy alloy with ultra-fine grain structure. Acta Materialia, 205, 116540. https://doi.org/10.1016/j.actamat.2020.116540</t>
  </si>
  <si>
    <t>Niendorf, T., Wegener, T., Li, Z., &amp; Raabe, D. (2018). Unexpected cyclic stress-strain response of dual-phase high-entropy alloys induced by partial reversibility of deformation. Scripta Materialia, 143, 63–67. https://doi.org/10.1016/j.scriptamat.2017.09.013</t>
  </si>
  <si>
    <t>Feng, R., Rao, Y., Liu, C., Xie, X., Yu, D., Chen, Y., Ghazisaeidi, M., Ungar, T., Wang, H., An, K., &amp; Liaw, P. K. (2021). Enhancing fatigue life by ductile-transformable multicomponent B2 precipitates in a high-entropy alloy. Nature Communications, 12(1), 1–10. https://doi.org/10.1038/s41467-021-23689-6</t>
  </si>
  <si>
    <t>Lu, K., Chauhan, A., Tirunilai, A. S., &amp; Freudenberger, J. (n.d.). Deformation mechanisms of CoCrFeMnNi high-entropy alloy under low-cycle-fatigue loading. 1–27.</t>
  </si>
  <si>
    <t>Elongation to failure (%)</t>
  </si>
  <si>
    <r>
      <t>ΔK</t>
    </r>
    <r>
      <rPr>
        <b/>
        <vertAlign val="subscript"/>
        <sz val="11"/>
        <rFont val="Times New Roman"/>
        <family val="1"/>
      </rPr>
      <t>th</t>
    </r>
    <r>
      <rPr>
        <b/>
        <sz val="11"/>
        <rFont val="Times New Roman"/>
        <family val="1"/>
      </rPr>
      <t xml:space="preserve"> (MPa m0.5)</t>
    </r>
  </si>
  <si>
    <t>Guennec, B., Kentheswaran, V., Perrière, L., Ueno, A., Guillot, I., Couzinié, J. P., &amp; Dirras, G. (2019). Analysis of the fatigue crack growth mechanisms in equimolar body centered cubic HfNbTaTiZr high-entropy alloy: Discussions on its singularities and consequences on the crack propagation rate properties. Intermetallics, 110(January), 106459. https://doi.org/10.1016/j.intermet.2019.04.002</t>
  </si>
  <si>
    <t>Thurston, K. V. S., Gludovatz, B., Hohenwarter, A., Laplanche, G., George, E. P., &amp; Ritchie, R. O. (2017). Effect of temperature on the fatigue-crack growth behavior of the high-entropy alloy CrMnFeCoNi. Intermetallics, 88(May), 65–72. https://doi.org/10.1016/j.intermet.2017.05.009</t>
  </si>
  <si>
    <t>Thurston, K. V. S., Gludovatz, B., Yu, Q., Laplanche, G., George, E. P., &amp; Ritchie, R. O. (2019). Temperature and load-ratio dependent fatigue-crack growth in the CrMnFeCoNi high-entropy alloy. Journal of Alloys and Compounds, 794, 525–533. https://doi.org/10.1016/j.jallcom.2019.04.234</t>
  </si>
  <si>
    <t>Seifi, M., Li, D., Yong, Z., Liaw, P. K., &amp; Lewandowski, J. J. (2015). Fracture Toughness and Fatigue Crack Growth Behavior of As-Cast High-Entropy Alloys. Jom, 67(10), 2288–2295. https://doi.org/10.1007/s11837-015-1563-9</t>
  </si>
  <si>
    <t>Eguchi, T., Koyama, M., Fukushima, Y., Tasan, C. C., &amp; Tsuzaki, K. (2018). Fatigue Crack Growth Behavior and Associated Microstructure in a Metastable High-Entropy Alloy. Procedia Structural Integrity, 13, 831–836. https://doi.org/10.1016/j.prostr.2018.12.159</t>
  </si>
  <si>
    <t>Koyama, M., Eguchi, T., &amp; Tsuzaki, K. (2021). Fatigue crack growth at different frequencies and temperatures in an fe-based metastable high-entropy alloy. ISIJ International, 61(2), 641–647. https://doi.org/10.2355/isijinternational.ISIJINT-2020-504</t>
  </si>
  <si>
    <t>Sidharth, R., Abuzaid, W., &amp; Sehitoglu, H. (2020). Nano-twinning enhanced room temperature fatigue crack growth in single crystalline CoCrFeMnNi high entropy alloy. Intermetallics, 126(June), 106919. https://doi.org/10.1016/j.intermet.2020.106919</t>
  </si>
  <si>
    <t>Lam, T. N., Lee, S. Y., Tsou, N. T., Chou, H. S., Lai, B. H., Chang, Y. J., Feng, R., Kawasaki, T., Harjo, S., Liaw, P. K., Yeh, A. C., Li, M. J., Cai, R. F., Lo, S. C., &amp; Huang, E. W. (2020). Enhancement of fatigue resistance by overload-induced deformation twinning in a CoCrFeMnNi high-entropy alloy. Acta Materialia, 201, 412–424. https://doi.org/10.1016/j.actamat.2020.10.016</t>
  </si>
  <si>
    <t>Williams, W. M., Shabani, M., Jablonski, P. D., &amp; Pataky, G. J. (2021). Fatigue crack growth behavior of the quaternary 3d transition metal high entropy alloy CoCrFeNi. International Journal of Fatigue, 148(February), 106232. https://doi.org/10.1016/j.ijfatigue.2021.106232</t>
  </si>
  <si>
    <t>Acronym</t>
  </si>
  <si>
    <t>LCF</t>
  </si>
  <si>
    <t>Low-cycle fatigue</t>
  </si>
  <si>
    <t>HCF</t>
  </si>
  <si>
    <t>High-cycle fatigue</t>
  </si>
  <si>
    <t>FCGR</t>
  </si>
  <si>
    <t>Fatigue crack growth rate</t>
  </si>
  <si>
    <t xml:space="preserve">Total strain amplitude </t>
  </si>
  <si>
    <t>Plastic strain amplitude</t>
  </si>
  <si>
    <t>HE</t>
    <phoneticPr fontId="3" type="noConversion"/>
  </si>
  <si>
    <t>CoCrFeMnNi</t>
    <phoneticPr fontId="3" type="noConversion"/>
  </si>
  <si>
    <t>Fe50Mn30Co10Cr10</t>
    <phoneticPr fontId="3" type="noConversion"/>
  </si>
  <si>
    <t>ECAP</t>
    <phoneticPr fontId="3" type="noConversion"/>
  </si>
  <si>
    <t>Vacuum induction melting</t>
    <phoneticPr fontId="3" type="noConversion"/>
  </si>
  <si>
    <t>Hot extrusion</t>
    <phoneticPr fontId="3" type="noConversion"/>
  </si>
  <si>
    <t>Equal channel angular pressing</t>
    <phoneticPr fontId="3" type="noConversion"/>
  </si>
  <si>
    <t>Homogenized (1473 K &amp; 72 h) + water quenched + anneal ( 1273 K &amp; 1 h)</t>
    <phoneticPr fontId="3" type="noConversion"/>
  </si>
  <si>
    <t>Rod</t>
    <phoneticPr fontId="3" type="noConversion"/>
  </si>
  <si>
    <t>12.15.2020</t>
    <phoneticPr fontId="3" type="noConversion"/>
  </si>
  <si>
    <t>L=7.6mm, d=2mm</t>
    <phoneticPr fontId="3" type="noConversion"/>
  </si>
  <si>
    <t>7.5mm×6mm×2mm</t>
  </si>
  <si>
    <t>7.5mm×6mm×2mm</t>
    <phoneticPr fontId="3" type="noConversion"/>
  </si>
  <si>
    <t>8mm×1.2mm×3mm</t>
    <phoneticPr fontId="3" type="noConversion"/>
  </si>
  <si>
    <t>8mm×3mm×1.5mm</t>
    <phoneticPr fontId="3" type="noConversion"/>
  </si>
  <si>
    <t>Arc-melted + cast + homogenized (1273 K &amp; 6 h) + water quenched + cold-rolled</t>
    <phoneticPr fontId="3" type="noConversion"/>
  </si>
  <si>
    <t>Cast</t>
    <phoneticPr fontId="3" type="noConversion"/>
  </si>
  <si>
    <t>Cast + cold-rolled + heat-treated (973 K &amp; 12 h)</t>
    <phoneticPr fontId="3" type="noConversion"/>
  </si>
  <si>
    <t>Arc-melted + homogenized + cast + cold-rolled + annealed (1373 K &amp; 5 h)</t>
    <phoneticPr fontId="3" type="noConversion"/>
  </si>
  <si>
    <t>Arc-melted + cast + solutionized (1473 K &amp; 48 h) + cold-rolled + annealed (973 K &amp; 36 h)</t>
    <phoneticPr fontId="3" type="noConversion"/>
  </si>
  <si>
    <t>Arc-melted + cast + hot-rolled (1423 K) + cold-rolled + homogenized (1373 K &amp; 10 min)</t>
    <phoneticPr fontId="3" type="noConversion"/>
  </si>
  <si>
    <t>Arc-melted + cast + hot-rolled (1423 K) + cold-rolled + homogenized (1373 K &amp; 10 min) + annealed (853 K &amp; 24 h)</t>
    <phoneticPr fontId="3" type="noConversion"/>
  </si>
  <si>
    <t>SPS</t>
    <phoneticPr fontId="3" type="noConversion"/>
  </si>
  <si>
    <t>Spark plasma sintering</t>
    <phoneticPr fontId="3" type="noConversion"/>
  </si>
  <si>
    <t>SPS (1423 K &amp; 5 min)</t>
    <phoneticPr fontId="3" type="noConversion"/>
  </si>
  <si>
    <t>SPS (1423 K &amp; 10 min)</t>
    <phoneticPr fontId="3" type="noConversion"/>
  </si>
  <si>
    <t>VIM + hot-rolled (1373 K) + solution-treated (1073 K) + water quenched</t>
    <phoneticPr fontId="3" type="noConversion"/>
  </si>
  <si>
    <t>VIM + hot-rolled + homogenized heat treated (1273 K for 24 h)</t>
    <phoneticPr fontId="3" type="noConversion"/>
  </si>
  <si>
    <t>VIM + homogenized (1473 K &amp; 24 h) + rolling (973 K) + annealed (1273K)</t>
    <phoneticPr fontId="3" type="noConversion"/>
  </si>
  <si>
    <t>VIM + homogenized (1473 K &amp; 24 h) + rolling (973 K) + annealed (1273 K)</t>
    <phoneticPr fontId="3" type="noConversion"/>
  </si>
  <si>
    <t>Arc-Melted + homogenized + anneal (1273 K &amp; 24 h) + rolling + annealing (1073 K &amp; 1 h) + rolling + annealing(1273 K &amp; 1 h)</t>
    <phoneticPr fontId="3" type="noConversion"/>
  </si>
  <si>
    <t>Homogenized (1273 K &amp; 6 h) + water quenched + cold rolled</t>
    <phoneticPr fontId="3" type="noConversion"/>
  </si>
  <si>
    <t>Arc-Melted + drop-casting + cold-rolled + anneal(1473 K &amp; 10min) + quenched</t>
    <phoneticPr fontId="3" type="noConversion"/>
  </si>
  <si>
    <t>25×3×3</t>
    <phoneticPr fontId="3" type="noConversion"/>
  </si>
  <si>
    <t>40×2×3</t>
    <phoneticPr fontId="3" type="noConversion"/>
  </si>
  <si>
    <t>2.5×1×18</t>
    <phoneticPr fontId="3" type="noConversion"/>
  </si>
  <si>
    <t>6×3×2.5</t>
    <phoneticPr fontId="3" type="noConversion"/>
  </si>
  <si>
    <t>L=10, d=5</t>
    <phoneticPr fontId="3" type="noConversion"/>
  </si>
  <si>
    <t>1×3.05×1.1</t>
    <phoneticPr fontId="3" type="noConversion"/>
  </si>
  <si>
    <t>0.5×7×30</t>
    <phoneticPr fontId="3" type="noConversion"/>
  </si>
  <si>
    <t>12.5×3×1</t>
    <phoneticPr fontId="3" type="noConversion"/>
  </si>
  <si>
    <t>0.65×0.4×2.5</t>
    <phoneticPr fontId="3" type="noConversion"/>
  </si>
  <si>
    <t>VIM + hot rolled (1423 K) + annealed (1273 K &amp; 1 h)</t>
  </si>
  <si>
    <t>Dog-bone</t>
  </si>
  <si>
    <t>Elastic strain amplitude</t>
  </si>
  <si>
    <t>Magnetic levitation melt + solution treated (1373 &amp; 2 h) + hot forged (1273 K) + cold-rolled (948 K &amp; 30 min)</t>
  </si>
  <si>
    <t>Magnetic levitation melt + solution treated (1373 &amp; 2 h) + hot forged (1273 K) + cold-rolled (1273 K &amp; 2 h)</t>
  </si>
  <si>
    <t>Retangular bar</t>
  </si>
  <si>
    <t>Sub-size specimen</t>
  </si>
  <si>
    <t>25×3×3</t>
  </si>
  <si>
    <t>8mm×1mm×28mm</t>
  </si>
  <si>
    <t>1.5mm×3mm×40mm</t>
  </si>
  <si>
    <t>3mm×5mm×47mm</t>
  </si>
  <si>
    <t>3mm×1.5mm1.5mm</t>
  </si>
  <si>
    <t>Thin plate</t>
  </si>
  <si>
    <t>Bar</t>
  </si>
  <si>
    <t>Disc-shape</t>
  </si>
  <si>
    <t>Plate</t>
  </si>
  <si>
    <t>FCC+Mn2O3 particles</t>
  </si>
  <si>
    <t>Dendritic FCC + interdendritic FCC</t>
  </si>
  <si>
    <t>Al0.5CoCrFeNi</t>
    <phoneticPr fontId="3" type="noConversion"/>
  </si>
  <si>
    <t>Al0.5CoCrCuFeNi</t>
    <phoneticPr fontId="3" type="noConversion"/>
  </si>
  <si>
    <t>AlCoCrFeNi2.1</t>
    <phoneticPr fontId="3" type="noConversion"/>
  </si>
  <si>
    <t>Al0.3CoCrFeNi</t>
    <phoneticPr fontId="3" type="noConversion"/>
  </si>
  <si>
    <t>Al0.7CoCrFeNi</t>
    <phoneticPr fontId="3" type="noConversion"/>
  </si>
  <si>
    <t>CoCrFeNiMo0.2</t>
    <phoneticPr fontId="2" type="noConversion"/>
  </si>
  <si>
    <t>AlCrFeNi2Cu</t>
    <phoneticPr fontId="2" type="noConversion"/>
  </si>
  <si>
    <t>Al0.2CrFeNiTi0.2</t>
  </si>
  <si>
    <t>Al0.2CrFeNiTi0.2</t>
    <phoneticPr fontId="2" type="noConversion"/>
  </si>
  <si>
    <t>Bridgeman technique + homogenized (1473 K &amp; 24 h) + water quenched + solution treated (1373 K &amp; 1 h)</t>
    <phoneticPr fontId="2" type="noConversion"/>
  </si>
  <si>
    <t>HCP</t>
    <phoneticPr fontId="3" type="noConversion"/>
  </si>
  <si>
    <t>RBT</t>
    <phoneticPr fontId="3" type="noConversion"/>
  </si>
  <si>
    <t>Face-centered cubic</t>
    <phoneticPr fontId="3" type="noConversion"/>
  </si>
  <si>
    <t>Body-centered cubic</t>
    <phoneticPr fontId="3" type="noConversion"/>
  </si>
  <si>
    <t>Hexagonal close packing</t>
  </si>
  <si>
    <t>Rotary bending test</t>
    <phoneticPr fontId="3" type="noConversion"/>
  </si>
  <si>
    <t>Four-point bending test</t>
    <phoneticPr fontId="3" type="noConversion"/>
  </si>
  <si>
    <t>Lu, K., Chauhan, A., Litvinov, D., Walter, M., Tirunilai, A. S., Freudenberger, J., Kauffmann, A., Heilmaier, M., &amp; Aktaa, J. (2020). High-temperature low cycle fatigue behavior of an equiatomic CoCrFeMnNi high-entropy alloy. Materials Science and Engineering A, 791(May), 139781. https://doi.org/10.1016/j.msea.2020.139781</t>
    <phoneticPr fontId="3" type="noConversion"/>
  </si>
  <si>
    <t>Hemphill, M.A., Yuan, T., Wang, G.Y., Yeh, J.W., Tsai, C.W., Chuang, A. and Liaw, P.K., 2012. Fatigue behavior of Al0. 5CoCrCuFeNi high entropy alloys. Acta Materialia, 60(16), pp.5723-5734.
Tang, Z., Yuan, T., Tsai, C.W., Yeh, J.W., Lundin, C.D. and Liaw, P.K., 2015. Fatigue behavior of a wrought Al0. 5CoCrCuFeNi two-phase high-entropy alloy. Acta Materialia, 99, pp.247-258.</t>
    <phoneticPr fontId="3" type="noConversion"/>
  </si>
  <si>
    <t>Suzuki, K., Koyama, M. and Noguchi, H., 2018. Small fatigue crack growth in a high entropy alloy. Procedia Structural Integrity, 13, pp.1065-1070.
Suzuki, K., Koyama, M., Hamada, S., Tsuzaki, K. and Noguchi, H., 2020. Planar slip-driven fatigue crack initiation and propagation in an equiatomic CrMnFeCoNi high-entropy alloy. International Journal of Fatigue, 133, p.105418.</t>
    <phoneticPr fontId="3" type="noConversion"/>
  </si>
  <si>
    <r>
      <t xml:space="preserve">Ghomsheh, M. Z., Khatibi, G., Weiss, B., Lederer, M., Schwarz, S., Steiger-Thirsfeld, A., Tikhonovsky, M. A., Tabachnikova, E. D., &amp; Schafler, E. (2020). High cycle fatigue deformation mechanisms of a single phase CrMnFeCoNi high entropy alloy. </t>
    </r>
    <r>
      <rPr>
        <i/>
        <sz val="11"/>
        <rFont val="Times New Roman"/>
        <family val="1"/>
      </rPr>
      <t>Materials Science and Engineering A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777</t>
    </r>
    <r>
      <rPr>
        <sz val="11"/>
        <rFont val="Times New Roman"/>
        <family val="1"/>
      </rPr>
      <t>(January), 139034. https://doi.org/10.1016/j.msea.2020.139034</t>
    </r>
  </si>
  <si>
    <r>
      <t xml:space="preserve">Kim, Y., Baek, M., Yang, S., &amp; Lee, K. (2021). In-situ formed oxide enables extraordinary high-cycle fatigue resistance in additively manufactured CoCrFeMnNi high-entropy alloy. </t>
    </r>
    <r>
      <rPr>
        <i/>
        <sz val="11"/>
        <rFont val="Times New Roman"/>
        <family val="1"/>
      </rPr>
      <t>Additive Manufacturing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38</t>
    </r>
    <r>
      <rPr>
        <sz val="11"/>
        <rFont val="Times New Roman"/>
        <family val="1"/>
      </rPr>
      <t>(December 2020), 101832. https://doi.org/10.1016/j.addma.2020.101832</t>
    </r>
  </si>
  <si>
    <r>
      <t xml:space="preserve">Liaw, P. K., Chen, S., Tseng, K.-K., Yeh, J.-W., Liu, T., &amp; Meng, F. (2020). Remarkable High-Cycle Fatigue Resistance of the TiZrNbHfTa High-Entropy Alloy and Associated Mechanisms. </t>
    </r>
    <r>
      <rPr>
        <i/>
        <sz val="11"/>
        <rFont val="Times New Roman"/>
        <family val="1"/>
      </rPr>
      <t>SSRN Electronic Journal</t>
    </r>
    <r>
      <rPr>
        <sz val="11"/>
        <rFont val="Times New Roman"/>
        <family val="1"/>
      </rPr>
      <t>, 1–43. https://doi.org/10.2139/ssrn.3708757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</si>
</sst>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vertAlign val="sub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1">
    <xf numFmtId="0" fontId="0" fillId="0" borderId="0" xfId="0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11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left" vertical="center"/>
    </xf>
    <xf numFmtId="0" fontId="6" fillId="0" borderId="0" xfId="0" applyFont="1"/>
    <xf numFmtId="0" fontId="6" fillId="0" borderId="7" xfId="0" applyFont="1" applyBorder="1"/>
    <xf numFmtId="0" fontId="6" fillId="0" borderId="3" xfId="0" applyFont="1" applyBorder="1"/>
    <xf numFmtId="11" fontId="5" fillId="0" borderId="2" xfId="0" applyNumberFormat="1" applyFont="1" applyBorder="1"/>
    <xf numFmtId="11" fontId="5" fillId="0" borderId="0" xfId="0" applyNumberFormat="1" applyFont="1"/>
    <xf numFmtId="0" fontId="5" fillId="0" borderId="7" xfId="0" applyFont="1" applyBorder="1"/>
    <xf numFmtId="11" fontId="5" fillId="0" borderId="7" xfId="0" applyNumberFormat="1" applyFont="1" applyBorder="1"/>
    <xf numFmtId="0" fontId="5" fillId="0" borderId="6" xfId="0" applyFont="1" applyBorder="1"/>
    <xf numFmtId="0" fontId="5" fillId="0" borderId="3" xfId="0" applyFont="1" applyBorder="1"/>
    <xf numFmtId="0" fontId="5" fillId="0" borderId="4" xfId="0" applyFont="1" applyBorder="1"/>
    <xf numFmtId="11" fontId="5" fillId="0" borderId="3" xfId="0" applyNumberFormat="1" applyFont="1" applyBorder="1"/>
    <xf numFmtId="0" fontId="5" fillId="0" borderId="5" xfId="0" applyFont="1" applyBorder="1"/>
    <xf numFmtId="0" fontId="6" fillId="0" borderId="1" xfId="0" applyFont="1" applyBorder="1"/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/>
    <xf numFmtId="1" fontId="5" fillId="0" borderId="1" xfId="0" applyNumberFormat="1" applyFont="1" applyBorder="1"/>
    <xf numFmtId="11" fontId="5" fillId="0" borderId="1" xfId="0" applyNumberFormat="1" applyFont="1" applyBorder="1"/>
    <xf numFmtId="1" fontId="5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CBD48901-A8F1-4509-A818-543852E300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zoomScale="115" zoomScaleNormal="115" workbookViewId="0">
      <selection activeCell="E6" sqref="E6"/>
    </sheetView>
  </sheetViews>
  <sheetFormatPr defaultColWidth="12.59765625" defaultRowHeight="15" customHeight="1"/>
  <cols>
    <col min="1" max="1" width="7.796875" style="47" bestFit="1" customWidth="1"/>
    <col min="2" max="2" width="29.59765625" style="47" customWidth="1"/>
    <col min="3" max="26" width="7.59765625" style="19" customWidth="1"/>
    <col min="27" max="16384" width="12.59765625" style="19"/>
  </cols>
  <sheetData>
    <row r="1" spans="1:2" ht="15.6" customHeight="1">
      <c r="A1" s="46" t="s">
        <v>250</v>
      </c>
    </row>
    <row r="2" spans="1:2" ht="13.8">
      <c r="A2" s="48" t="s">
        <v>251</v>
      </c>
      <c r="B2" s="48" t="s">
        <v>252</v>
      </c>
    </row>
    <row r="3" spans="1:2" ht="13.8">
      <c r="A3" s="48" t="s">
        <v>253</v>
      </c>
      <c r="B3" s="48" t="s">
        <v>254</v>
      </c>
    </row>
    <row r="4" spans="1:2" ht="13.8">
      <c r="A4" s="48" t="s">
        <v>255</v>
      </c>
      <c r="B4" s="48" t="s">
        <v>256</v>
      </c>
    </row>
    <row r="5" spans="1:2" ht="13.8">
      <c r="A5" s="48" t="s">
        <v>207</v>
      </c>
      <c r="B5" s="48" t="s">
        <v>263</v>
      </c>
    </row>
    <row r="6" spans="1:2" ht="15" customHeight="1">
      <c r="A6" s="48" t="s">
        <v>259</v>
      </c>
      <c r="B6" s="48" t="s">
        <v>264</v>
      </c>
    </row>
    <row r="7" spans="1:2" ht="15" customHeight="1">
      <c r="A7" s="48" t="s">
        <v>262</v>
      </c>
      <c r="B7" s="48" t="s">
        <v>265</v>
      </c>
    </row>
    <row r="8" spans="1:2" ht="15" customHeight="1">
      <c r="A8" s="48" t="s">
        <v>281</v>
      </c>
      <c r="B8" s="48" t="s">
        <v>282</v>
      </c>
    </row>
    <row r="9" spans="1:2" ht="15" customHeight="1">
      <c r="A9" s="48" t="s">
        <v>208</v>
      </c>
      <c r="B9" s="48" t="s">
        <v>331</v>
      </c>
    </row>
    <row r="10" spans="1:2" ht="15" customHeight="1">
      <c r="A10" s="48" t="s">
        <v>224</v>
      </c>
      <c r="B10" s="48" t="s">
        <v>332</v>
      </c>
    </row>
    <row r="11" spans="1:2" ht="15" customHeight="1">
      <c r="A11" s="48" t="s">
        <v>329</v>
      </c>
      <c r="B11" s="48" t="s">
        <v>333</v>
      </c>
    </row>
    <row r="12" spans="1:2" ht="15" customHeight="1">
      <c r="A12" s="48" t="s">
        <v>330</v>
      </c>
      <c r="B12" s="48" t="s">
        <v>334</v>
      </c>
    </row>
    <row r="13" spans="1:2" ht="15" customHeight="1">
      <c r="A13" s="48" t="s">
        <v>222</v>
      </c>
      <c r="B13" s="48" t="s">
        <v>335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Q996"/>
  <sheetViews>
    <sheetView topLeftCell="C1" zoomScaleNormal="100" workbookViewId="0">
      <selection activeCell="E3" sqref="E3"/>
    </sheetView>
  </sheetViews>
  <sheetFormatPr defaultColWidth="12.59765625" defaultRowHeight="15" customHeight="1"/>
  <cols>
    <col min="1" max="1" width="2.69921875" style="4" bestFit="1" customWidth="1"/>
    <col min="2" max="2" width="29.3984375" style="4" customWidth="1"/>
    <col min="3" max="3" width="103.3984375" style="4" customWidth="1"/>
    <col min="4" max="4" width="37.09765625" style="4" bestFit="1" customWidth="1"/>
    <col min="5" max="5" width="12.09765625" style="4" bestFit="1" customWidth="1"/>
    <col min="6" max="6" width="13.5" style="4" bestFit="1" customWidth="1"/>
    <col min="7" max="7" width="9" style="4" bestFit="1" customWidth="1"/>
    <col min="8" max="8" width="15.796875" style="4" bestFit="1" customWidth="1"/>
    <col min="9" max="9" width="16.296875" style="4" bestFit="1" customWidth="1"/>
    <col min="10" max="10" width="18.3984375" style="4" bestFit="1" customWidth="1"/>
    <col min="11" max="11" width="2.3984375" style="4" bestFit="1" customWidth="1"/>
    <col min="12" max="12" width="9.69921875" style="4" bestFit="1" customWidth="1"/>
    <col min="13" max="13" width="10.09765625" style="4" bestFit="1" customWidth="1"/>
    <col min="14" max="14" width="17.19921875" style="4" bestFit="1" customWidth="1"/>
    <col min="15" max="15" width="15.296875" style="4" bestFit="1" customWidth="1"/>
    <col min="16" max="16" width="13.296875" style="4" bestFit="1" customWidth="1"/>
    <col min="17" max="17" width="251.8984375" style="4" bestFit="1" customWidth="1"/>
    <col min="18" max="18" width="125.296875" style="4" customWidth="1"/>
    <col min="19" max="28" width="7.59765625" style="4" customWidth="1"/>
    <col min="29" max="16384" width="12.59765625" style="4"/>
  </cols>
  <sheetData>
    <row r="1" spans="1:17" ht="13.8">
      <c r="A1" s="1" t="s">
        <v>0</v>
      </c>
      <c r="B1" s="1" t="s">
        <v>1</v>
      </c>
      <c r="C1" s="1" t="s">
        <v>2</v>
      </c>
      <c r="D1" s="1" t="s">
        <v>231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233</v>
      </c>
    </row>
    <row r="2" spans="1:17" ht="13.8">
      <c r="A2" s="3">
        <v>1</v>
      </c>
      <c r="B2" s="3" t="s">
        <v>260</v>
      </c>
      <c r="C2" s="3" t="s">
        <v>18</v>
      </c>
      <c r="D2" s="3" t="s">
        <v>19</v>
      </c>
      <c r="E2" s="3">
        <v>6</v>
      </c>
      <c r="F2" s="3" t="s">
        <v>20</v>
      </c>
      <c r="G2" s="3" t="s">
        <v>20</v>
      </c>
      <c r="H2" s="3" t="s">
        <v>20</v>
      </c>
      <c r="I2" s="3" t="s">
        <v>20</v>
      </c>
      <c r="J2" s="3">
        <f>273+550</f>
        <v>823</v>
      </c>
      <c r="K2" s="3">
        <v>-1</v>
      </c>
      <c r="L2" s="3" t="s">
        <v>20</v>
      </c>
      <c r="M2" s="3" t="s">
        <v>21</v>
      </c>
      <c r="N2" s="3" t="s">
        <v>267</v>
      </c>
      <c r="O2" s="3" t="s">
        <v>22</v>
      </c>
      <c r="P2" s="3" t="s">
        <v>23</v>
      </c>
      <c r="Q2" s="2" t="s">
        <v>336</v>
      </c>
    </row>
    <row r="3" spans="1:17" ht="13.8">
      <c r="A3" s="3">
        <v>2</v>
      </c>
      <c r="B3" s="3" t="s">
        <v>24</v>
      </c>
      <c r="C3" s="3" t="s">
        <v>226</v>
      </c>
      <c r="D3" s="3" t="s">
        <v>25</v>
      </c>
      <c r="E3" s="3">
        <v>6</v>
      </c>
      <c r="F3" s="3" t="s">
        <v>20</v>
      </c>
      <c r="G3" s="3" t="s">
        <v>20</v>
      </c>
      <c r="H3" s="3" t="s">
        <v>20</v>
      </c>
      <c r="I3" s="3" t="s">
        <v>20</v>
      </c>
      <c r="J3" s="3">
        <v>298</v>
      </c>
      <c r="K3" s="3">
        <v>-1</v>
      </c>
      <c r="L3" s="3" t="s">
        <v>20</v>
      </c>
      <c r="M3" s="3" t="s">
        <v>21</v>
      </c>
      <c r="N3" s="3" t="s">
        <v>26</v>
      </c>
      <c r="O3" s="3" t="s">
        <v>22</v>
      </c>
      <c r="P3" s="3" t="s">
        <v>27</v>
      </c>
      <c r="Q3" s="3" t="s">
        <v>28</v>
      </c>
    </row>
    <row r="4" spans="1:17" ht="13.8">
      <c r="A4" s="3">
        <v>3</v>
      </c>
      <c r="B4" s="3" t="s">
        <v>29</v>
      </c>
      <c r="C4" s="3" t="s">
        <v>30</v>
      </c>
      <c r="D4" s="3" t="s">
        <v>25</v>
      </c>
      <c r="E4" s="3">
        <v>7</v>
      </c>
      <c r="F4" s="3" t="s">
        <v>20</v>
      </c>
      <c r="G4" s="3" t="s">
        <v>20</v>
      </c>
      <c r="H4" s="3" t="s">
        <v>20</v>
      </c>
      <c r="I4" s="3" t="s">
        <v>20</v>
      </c>
      <c r="J4" s="3">
        <v>298</v>
      </c>
      <c r="K4" s="3">
        <v>-1</v>
      </c>
      <c r="L4" s="3" t="s">
        <v>20</v>
      </c>
      <c r="M4" s="3" t="s">
        <v>21</v>
      </c>
      <c r="N4" s="3" t="s">
        <v>26</v>
      </c>
      <c r="O4" s="3" t="s">
        <v>269</v>
      </c>
      <c r="P4" s="3" t="s">
        <v>268</v>
      </c>
      <c r="Q4" s="3" t="s">
        <v>31</v>
      </c>
    </row>
    <row r="5" spans="1:17" ht="13.8">
      <c r="A5" s="3">
        <v>4</v>
      </c>
      <c r="B5" s="3" t="s">
        <v>24</v>
      </c>
      <c r="C5" s="3" t="s">
        <v>32</v>
      </c>
      <c r="D5" s="3" t="s">
        <v>25</v>
      </c>
      <c r="E5" s="3">
        <v>65</v>
      </c>
      <c r="F5" s="3">
        <v>225</v>
      </c>
      <c r="G5" s="3">
        <v>540</v>
      </c>
      <c r="H5" s="3">
        <v>0.43</v>
      </c>
      <c r="I5" s="3">
        <v>0.7</v>
      </c>
      <c r="J5" s="3">
        <v>298</v>
      </c>
      <c r="K5" s="3">
        <v>-1</v>
      </c>
      <c r="L5" s="3" t="s">
        <v>33</v>
      </c>
      <c r="M5" s="3" t="s">
        <v>21</v>
      </c>
      <c r="N5" s="3" t="s">
        <v>34</v>
      </c>
      <c r="O5" s="3" t="s">
        <v>271</v>
      </c>
      <c r="P5" s="3" t="s">
        <v>35</v>
      </c>
      <c r="Q5" s="3" t="s">
        <v>36</v>
      </c>
    </row>
    <row r="6" spans="1:17" ht="13.8">
      <c r="A6" s="3">
        <v>5</v>
      </c>
      <c r="B6" s="3" t="s">
        <v>229</v>
      </c>
      <c r="C6" s="3" t="s">
        <v>37</v>
      </c>
      <c r="D6" s="3" t="s">
        <v>25</v>
      </c>
      <c r="E6" s="3">
        <v>10</v>
      </c>
      <c r="F6" s="3">
        <v>410</v>
      </c>
      <c r="G6" s="3">
        <v>783</v>
      </c>
      <c r="H6" s="3">
        <v>0.33</v>
      </c>
      <c r="I6" s="3">
        <v>0.5</v>
      </c>
      <c r="J6" s="3">
        <v>298</v>
      </c>
      <c r="K6" s="3">
        <v>-1</v>
      </c>
      <c r="L6" s="3" t="s">
        <v>33</v>
      </c>
      <c r="M6" s="3" t="s">
        <v>21</v>
      </c>
      <c r="N6" s="3" t="s">
        <v>34</v>
      </c>
      <c r="O6" s="3" t="s">
        <v>271</v>
      </c>
      <c r="P6" s="3" t="s">
        <v>38</v>
      </c>
      <c r="Q6" s="2" t="s">
        <v>234</v>
      </c>
    </row>
    <row r="7" spans="1:17" ht="13.8">
      <c r="A7" s="3">
        <v>6</v>
      </c>
      <c r="B7" s="3" t="s">
        <v>229</v>
      </c>
      <c r="C7" s="3" t="s">
        <v>39</v>
      </c>
      <c r="D7" s="3" t="s">
        <v>25</v>
      </c>
      <c r="E7" s="3">
        <v>15</v>
      </c>
      <c r="F7" s="3">
        <v>409</v>
      </c>
      <c r="G7" s="3">
        <v>775</v>
      </c>
      <c r="H7" s="3">
        <v>0.35</v>
      </c>
      <c r="I7" s="3">
        <v>0.51</v>
      </c>
      <c r="J7" s="3">
        <v>298</v>
      </c>
      <c r="K7" s="3">
        <v>-1</v>
      </c>
      <c r="L7" s="3" t="s">
        <v>33</v>
      </c>
      <c r="M7" s="3" t="s">
        <v>21</v>
      </c>
      <c r="N7" s="3" t="s">
        <v>34</v>
      </c>
      <c r="O7" s="3" t="s">
        <v>270</v>
      </c>
      <c r="P7" s="3" t="s">
        <v>38</v>
      </c>
      <c r="Q7" s="2" t="s">
        <v>234</v>
      </c>
    </row>
    <row r="8" spans="1:17" ht="13.8">
      <c r="A8" s="3">
        <v>7</v>
      </c>
      <c r="B8" s="3" t="s">
        <v>229</v>
      </c>
      <c r="C8" s="3" t="s">
        <v>40</v>
      </c>
      <c r="D8" s="3" t="s">
        <v>25</v>
      </c>
      <c r="E8" s="3">
        <v>66</v>
      </c>
      <c r="F8" s="3">
        <v>300</v>
      </c>
      <c r="G8" s="3">
        <v>683</v>
      </c>
      <c r="H8" s="3">
        <v>0.45</v>
      </c>
      <c r="I8" s="3">
        <v>0.6</v>
      </c>
      <c r="J8" s="3">
        <v>298</v>
      </c>
      <c r="K8" s="3">
        <v>-1</v>
      </c>
      <c r="L8" s="3" t="s">
        <v>33</v>
      </c>
      <c r="M8" s="3" t="s">
        <v>21</v>
      </c>
      <c r="N8" s="3" t="s">
        <v>34</v>
      </c>
      <c r="O8" s="3" t="s">
        <v>270</v>
      </c>
      <c r="P8" s="3" t="s">
        <v>38</v>
      </c>
      <c r="Q8" s="2" t="s">
        <v>234</v>
      </c>
    </row>
    <row r="9" spans="1:17" ht="13.8">
      <c r="A9" s="3">
        <v>8</v>
      </c>
      <c r="B9" s="3" t="s">
        <v>229</v>
      </c>
      <c r="C9" s="3" t="s">
        <v>41</v>
      </c>
      <c r="D9" s="3" t="s">
        <v>42</v>
      </c>
      <c r="E9" s="3">
        <v>4</v>
      </c>
      <c r="F9" s="3">
        <v>474</v>
      </c>
      <c r="G9" s="3">
        <v>791</v>
      </c>
      <c r="H9" s="3">
        <v>0.3</v>
      </c>
      <c r="I9" s="3">
        <v>0.47</v>
      </c>
      <c r="J9" s="3">
        <v>298</v>
      </c>
      <c r="K9" s="3">
        <v>-1</v>
      </c>
      <c r="L9" s="3" t="s">
        <v>33</v>
      </c>
      <c r="M9" s="3" t="s">
        <v>21</v>
      </c>
      <c r="N9" s="3" t="s">
        <v>34</v>
      </c>
      <c r="O9" s="3" t="s">
        <v>270</v>
      </c>
      <c r="P9" s="3" t="s">
        <v>38</v>
      </c>
      <c r="Q9" s="2" t="s">
        <v>234</v>
      </c>
    </row>
    <row r="10" spans="1:17" ht="13.8">
      <c r="A10" s="3">
        <v>9</v>
      </c>
      <c r="B10" s="3" t="s">
        <v>24</v>
      </c>
      <c r="C10" s="3" t="s">
        <v>43</v>
      </c>
      <c r="D10" s="3" t="s">
        <v>25</v>
      </c>
      <c r="E10" s="3">
        <v>12</v>
      </c>
      <c r="F10" s="3">
        <v>255</v>
      </c>
      <c r="G10" s="3">
        <v>800</v>
      </c>
      <c r="H10" s="3">
        <v>0.34</v>
      </c>
      <c r="I10" s="3">
        <v>0.38</v>
      </c>
      <c r="J10" s="3">
        <v>298</v>
      </c>
      <c r="K10" s="3">
        <v>-1</v>
      </c>
      <c r="L10" s="3" t="s">
        <v>44</v>
      </c>
      <c r="M10" s="3" t="s">
        <v>21</v>
      </c>
      <c r="N10" s="3" t="s">
        <v>34</v>
      </c>
      <c r="O10" s="3" t="s">
        <v>272</v>
      </c>
      <c r="P10" s="3" t="s">
        <v>45</v>
      </c>
      <c r="Q10" s="2" t="s">
        <v>235</v>
      </c>
    </row>
    <row r="11" spans="1:17" ht="13.8">
      <c r="A11" s="3">
        <v>10</v>
      </c>
      <c r="B11" s="3" t="s">
        <v>24</v>
      </c>
      <c r="C11" s="3" t="s">
        <v>46</v>
      </c>
      <c r="D11" s="3" t="s">
        <v>25</v>
      </c>
      <c r="E11" s="3">
        <v>1</v>
      </c>
      <c r="F11" s="3">
        <v>925</v>
      </c>
      <c r="G11" s="3">
        <v>1025</v>
      </c>
      <c r="H11" s="3">
        <v>0.05</v>
      </c>
      <c r="I11" s="3">
        <v>0.1</v>
      </c>
      <c r="J11" s="3">
        <v>298</v>
      </c>
      <c r="K11" s="3">
        <v>-1</v>
      </c>
      <c r="L11" s="3" t="s">
        <v>44</v>
      </c>
      <c r="M11" s="3" t="s">
        <v>21</v>
      </c>
      <c r="N11" s="3" t="s">
        <v>34</v>
      </c>
      <c r="O11" s="3" t="s">
        <v>272</v>
      </c>
      <c r="P11" s="3" t="s">
        <v>45</v>
      </c>
      <c r="Q11" s="2" t="s">
        <v>235</v>
      </c>
    </row>
    <row r="12" spans="1:17" ht="13.8">
      <c r="A12" s="3">
        <v>11</v>
      </c>
      <c r="B12" s="3" t="s">
        <v>261</v>
      </c>
      <c r="C12" s="3" t="s">
        <v>47</v>
      </c>
      <c r="D12" s="3" t="s">
        <v>48</v>
      </c>
      <c r="E12" s="4">
        <v>2</v>
      </c>
      <c r="F12" s="3" t="s">
        <v>20</v>
      </c>
      <c r="G12" s="3" t="s">
        <v>20</v>
      </c>
      <c r="H12" s="3" t="s">
        <v>20</v>
      </c>
      <c r="I12" s="3" t="s">
        <v>20</v>
      </c>
      <c r="J12" s="3">
        <v>298</v>
      </c>
      <c r="K12" s="3">
        <v>-1</v>
      </c>
      <c r="L12" s="3" t="s">
        <v>20</v>
      </c>
      <c r="M12" s="3" t="s">
        <v>21</v>
      </c>
      <c r="N12" s="3" t="s">
        <v>34</v>
      </c>
      <c r="O12" s="3" t="s">
        <v>273</v>
      </c>
      <c r="P12" s="3" t="s">
        <v>49</v>
      </c>
      <c r="Q12" s="2" t="s">
        <v>236</v>
      </c>
    </row>
    <row r="13" spans="1:17" ht="13.8">
      <c r="A13" s="3">
        <v>12</v>
      </c>
      <c r="B13" s="3" t="s">
        <v>261</v>
      </c>
      <c r="C13" s="3" t="s">
        <v>50</v>
      </c>
      <c r="D13" s="3" t="s">
        <v>48</v>
      </c>
      <c r="E13" s="3">
        <v>5</v>
      </c>
      <c r="F13" s="3" t="s">
        <v>20</v>
      </c>
      <c r="G13" s="3" t="s">
        <v>20</v>
      </c>
      <c r="H13" s="3" t="s">
        <v>20</v>
      </c>
      <c r="I13" s="3" t="s">
        <v>20</v>
      </c>
      <c r="J13" s="3">
        <v>298</v>
      </c>
      <c r="K13" s="3">
        <v>-1</v>
      </c>
      <c r="L13" s="3" t="s">
        <v>20</v>
      </c>
      <c r="M13" s="3" t="s">
        <v>21</v>
      </c>
      <c r="N13" s="3" t="s">
        <v>34</v>
      </c>
      <c r="O13" s="3" t="s">
        <v>273</v>
      </c>
      <c r="P13" s="3" t="s">
        <v>49</v>
      </c>
      <c r="Q13" s="22" t="s">
        <v>236</v>
      </c>
    </row>
    <row r="14" spans="1:17" ht="13.8">
      <c r="A14" s="3">
        <v>13</v>
      </c>
      <c r="B14" s="5" t="s">
        <v>319</v>
      </c>
      <c r="C14" s="3" t="s">
        <v>301</v>
      </c>
      <c r="D14" s="5" t="s">
        <v>212</v>
      </c>
      <c r="E14" s="3">
        <v>9</v>
      </c>
      <c r="F14" s="5">
        <v>493</v>
      </c>
      <c r="G14" s="5">
        <v>973</v>
      </c>
      <c r="H14" s="3">
        <v>0.37</v>
      </c>
      <c r="I14" s="3">
        <v>0.4</v>
      </c>
      <c r="J14" s="3">
        <v>298</v>
      </c>
      <c r="K14" s="3">
        <v>-1</v>
      </c>
      <c r="L14" s="3" t="s">
        <v>196</v>
      </c>
      <c r="M14" s="3" t="s">
        <v>21</v>
      </c>
      <c r="N14" s="3" t="s">
        <v>302</v>
      </c>
      <c r="O14" s="3" t="s">
        <v>213</v>
      </c>
      <c r="P14" s="11" t="s">
        <v>214</v>
      </c>
      <c r="Q14" s="12" t="s">
        <v>237</v>
      </c>
    </row>
    <row r="15" spans="1:17" ht="13.8" customHeight="1">
      <c r="A15" s="3">
        <v>14</v>
      </c>
      <c r="B15" s="5" t="s">
        <v>24</v>
      </c>
      <c r="C15" s="3" t="s">
        <v>266</v>
      </c>
      <c r="D15" s="3" t="s">
        <v>208</v>
      </c>
      <c r="E15" s="3">
        <v>60</v>
      </c>
      <c r="F15" s="3" t="s">
        <v>196</v>
      </c>
      <c r="G15" s="3" t="s">
        <v>196</v>
      </c>
      <c r="H15" s="3" t="s">
        <v>196</v>
      </c>
      <c r="I15" s="3" t="s">
        <v>196</v>
      </c>
      <c r="J15" s="3">
        <v>298</v>
      </c>
      <c r="K15" s="3">
        <v>-1</v>
      </c>
      <c r="L15" s="3" t="s">
        <v>196</v>
      </c>
      <c r="M15" s="3" t="s">
        <v>220</v>
      </c>
      <c r="N15" s="3" t="s">
        <v>267</v>
      </c>
      <c r="O15" s="3" t="s">
        <v>22</v>
      </c>
      <c r="P15" s="11" t="s">
        <v>227</v>
      </c>
      <c r="Q15" s="12" t="s">
        <v>238</v>
      </c>
    </row>
    <row r="16" spans="1:17" ht="13.8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honeticPr fontId="3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F989"/>
  <sheetViews>
    <sheetView workbookViewId="0">
      <selection activeCell="H111" sqref="H111"/>
    </sheetView>
  </sheetViews>
  <sheetFormatPr defaultColWidth="12.59765625" defaultRowHeight="15" customHeight="1"/>
  <cols>
    <col min="1" max="1" width="12.59765625" style="43" bestFit="1" customWidth="1"/>
    <col min="2" max="2" width="14.3984375" style="43" bestFit="1" customWidth="1"/>
    <col min="3" max="3" width="18.8984375" style="43" bestFit="1" customWidth="1"/>
    <col min="4" max="4" width="10.796875" style="43" bestFit="1" customWidth="1"/>
    <col min="5" max="5" width="19.3984375" style="43" bestFit="1" customWidth="1"/>
    <col min="6" max="6" width="19.09765625" style="43" bestFit="1" customWidth="1"/>
    <col min="7" max="26" width="7.59765625" style="43" customWidth="1"/>
    <col min="27" max="16384" width="12.59765625" style="43"/>
  </cols>
  <sheetData>
    <row r="1" spans="1:6" ht="13.8">
      <c r="A1" s="42" t="s">
        <v>0</v>
      </c>
      <c r="B1" s="42" t="s">
        <v>16</v>
      </c>
      <c r="C1" s="42" t="s">
        <v>257</v>
      </c>
      <c r="D1" s="42" t="s">
        <v>17</v>
      </c>
      <c r="E1" s="42" t="s">
        <v>258</v>
      </c>
      <c r="F1" s="42" t="s">
        <v>303</v>
      </c>
    </row>
    <row r="2" spans="1:6" ht="13.8">
      <c r="A2" s="17">
        <v>1</v>
      </c>
      <c r="B2" s="17">
        <v>400</v>
      </c>
      <c r="C2" s="17">
        <v>0.8</v>
      </c>
      <c r="D2" s="17">
        <f t="shared" ref="D2:D7" si="0">C2</f>
        <v>0.8</v>
      </c>
      <c r="E2" s="17">
        <v>0.55000000000000004</v>
      </c>
      <c r="F2" s="17">
        <f t="shared" ref="F2:F7" si="1">C2-E2</f>
        <v>0.25</v>
      </c>
    </row>
    <row r="3" spans="1:6" ht="13.8">
      <c r="A3" s="17">
        <v>1</v>
      </c>
      <c r="B3" s="17">
        <v>750</v>
      </c>
      <c r="C3" s="17">
        <v>0.75</v>
      </c>
      <c r="D3" s="17">
        <f t="shared" si="0"/>
        <v>0.75</v>
      </c>
      <c r="E3" s="17">
        <v>0.5</v>
      </c>
      <c r="F3" s="17">
        <f t="shared" si="1"/>
        <v>0.25</v>
      </c>
    </row>
    <row r="4" spans="1:6" ht="13.8">
      <c r="A4" s="17">
        <v>1</v>
      </c>
      <c r="B4" s="17">
        <v>3217</v>
      </c>
      <c r="C4" s="17">
        <v>0.5</v>
      </c>
      <c r="D4" s="17">
        <f t="shared" si="0"/>
        <v>0.5</v>
      </c>
      <c r="E4" s="17">
        <v>0.28999999999999998</v>
      </c>
      <c r="F4" s="17">
        <f t="shared" si="1"/>
        <v>0.21000000000000002</v>
      </c>
    </row>
    <row r="5" spans="1:6" ht="13.8">
      <c r="A5" s="17">
        <v>1</v>
      </c>
      <c r="B5" s="17">
        <v>5104</v>
      </c>
      <c r="C5" s="17">
        <v>0.4</v>
      </c>
      <c r="D5" s="17">
        <f t="shared" si="0"/>
        <v>0.4</v>
      </c>
      <c r="E5" s="17">
        <v>0.2</v>
      </c>
      <c r="F5" s="17">
        <f t="shared" si="1"/>
        <v>0.2</v>
      </c>
    </row>
    <row r="6" spans="1:6" ht="13.8">
      <c r="A6" s="17">
        <v>1</v>
      </c>
      <c r="B6" s="17">
        <v>39862</v>
      </c>
      <c r="C6" s="17">
        <v>0.3</v>
      </c>
      <c r="D6" s="17">
        <f t="shared" si="0"/>
        <v>0.3</v>
      </c>
      <c r="E6" s="17">
        <v>0.12</v>
      </c>
      <c r="F6" s="17">
        <f t="shared" si="1"/>
        <v>0.18</v>
      </c>
    </row>
    <row r="7" spans="1:6" ht="13.8">
      <c r="A7" s="17">
        <v>1</v>
      </c>
      <c r="B7" s="17">
        <v>58460</v>
      </c>
      <c r="C7" s="17">
        <v>0.2</v>
      </c>
      <c r="D7" s="17">
        <f t="shared" si="0"/>
        <v>0.2</v>
      </c>
      <c r="E7" s="17">
        <v>0.04</v>
      </c>
      <c r="F7" s="17">
        <f t="shared" si="1"/>
        <v>0.16</v>
      </c>
    </row>
    <row r="9" spans="1:6" ht="13.8">
      <c r="A9" s="42"/>
      <c r="B9" s="42"/>
      <c r="C9" s="42"/>
      <c r="D9" s="42"/>
      <c r="E9" s="42"/>
      <c r="F9" s="42"/>
    </row>
    <row r="10" spans="1:6" ht="13.8">
      <c r="A10" s="17">
        <v>2</v>
      </c>
      <c r="B10" s="17">
        <v>4880.2124474109596</v>
      </c>
      <c r="C10" s="17">
        <v>0.7</v>
      </c>
      <c r="D10" s="17">
        <f t="shared" ref="D10:D17" si="2">C10</f>
        <v>0.7</v>
      </c>
      <c r="E10" s="17">
        <v>0.44522082676310598</v>
      </c>
      <c r="F10" s="17">
        <f t="shared" ref="F10:F17" si="3">C10-E10</f>
        <v>0.25477917323689397</v>
      </c>
    </row>
    <row r="11" spans="1:6" ht="13.8">
      <c r="A11" s="17">
        <v>2</v>
      </c>
      <c r="B11" s="17">
        <v>8310.7197805381875</v>
      </c>
      <c r="C11" s="17">
        <v>0.7</v>
      </c>
      <c r="D11" s="17">
        <f t="shared" si="2"/>
        <v>0.7</v>
      </c>
      <c r="E11" s="17">
        <v>0.45064181595281499</v>
      </c>
      <c r="F11" s="17">
        <f t="shared" si="3"/>
        <v>0.24935818404718496</v>
      </c>
    </row>
    <row r="12" spans="1:6" ht="13.8">
      <c r="A12" s="17">
        <v>2</v>
      </c>
      <c r="B12" s="17">
        <v>8353.3950051614174</v>
      </c>
      <c r="C12" s="17">
        <v>0.6</v>
      </c>
      <c r="D12" s="17">
        <f t="shared" si="2"/>
        <v>0.6</v>
      </c>
      <c r="E12" s="17">
        <v>0.37430487717734701</v>
      </c>
      <c r="F12" s="17">
        <f t="shared" si="3"/>
        <v>0.22569512282265297</v>
      </c>
    </row>
    <row r="13" spans="1:6" ht="13.8">
      <c r="A13" s="17">
        <v>2</v>
      </c>
      <c r="B13" s="17">
        <v>13307.934210534233</v>
      </c>
      <c r="C13" s="17">
        <v>0.5</v>
      </c>
      <c r="D13" s="17">
        <f t="shared" si="2"/>
        <v>0.5</v>
      </c>
      <c r="E13" s="17">
        <v>0.28788655823849002</v>
      </c>
      <c r="F13" s="17">
        <f t="shared" si="3"/>
        <v>0.21211344176150998</v>
      </c>
    </row>
    <row r="14" spans="1:6" ht="13.8">
      <c r="A14" s="17">
        <v>2</v>
      </c>
      <c r="B14" s="17">
        <v>13756.150801291</v>
      </c>
      <c r="C14" s="17">
        <v>0.6</v>
      </c>
      <c r="D14" s="17">
        <f t="shared" si="2"/>
        <v>0.6</v>
      </c>
      <c r="E14" s="17">
        <v>0.37159605132590601</v>
      </c>
      <c r="F14" s="17">
        <f t="shared" si="3"/>
        <v>0.22840394867409397</v>
      </c>
    </row>
    <row r="15" spans="1:6" ht="13.8">
      <c r="A15" s="17">
        <v>2</v>
      </c>
      <c r="B15" s="17">
        <v>19531.773947842867</v>
      </c>
      <c r="C15" s="17">
        <v>0.5</v>
      </c>
      <c r="D15" s="17">
        <f t="shared" si="2"/>
        <v>0.5</v>
      </c>
      <c r="E15" s="17">
        <v>0.290226579503434</v>
      </c>
      <c r="F15" s="17">
        <f t="shared" si="3"/>
        <v>0.209773420496566</v>
      </c>
    </row>
    <row r="16" spans="1:6" ht="13.8">
      <c r="A16" s="17">
        <v>2</v>
      </c>
      <c r="B16" s="17">
        <v>55124.908534283262</v>
      </c>
      <c r="C16" s="17">
        <v>0.3</v>
      </c>
      <c r="D16" s="17">
        <f t="shared" si="2"/>
        <v>0.3</v>
      </c>
      <c r="E16" s="17">
        <v>0.117998621045347</v>
      </c>
      <c r="F16" s="17">
        <f t="shared" si="3"/>
        <v>0.18200137895465299</v>
      </c>
    </row>
    <row r="17" spans="1:6" ht="13.8">
      <c r="A17" s="17">
        <v>2</v>
      </c>
      <c r="B17" s="17">
        <v>88619.976148356029</v>
      </c>
      <c r="C17" s="17">
        <v>0.3</v>
      </c>
      <c r="D17" s="17">
        <f t="shared" si="2"/>
        <v>0.3</v>
      </c>
      <c r="E17" s="17">
        <v>0.12270569157028099</v>
      </c>
      <c r="F17" s="17">
        <f t="shared" si="3"/>
        <v>0.17729430842971899</v>
      </c>
    </row>
    <row r="19" spans="1:6" ht="13.8">
      <c r="A19" s="42"/>
      <c r="B19" s="42"/>
      <c r="C19" s="42"/>
      <c r="D19" s="42"/>
      <c r="E19" s="42"/>
      <c r="F19" s="42"/>
    </row>
    <row r="20" spans="1:6" ht="13.8">
      <c r="A20" s="17">
        <v>3</v>
      </c>
      <c r="B20" s="17">
        <v>9677.5011149948295</v>
      </c>
      <c r="C20" s="17">
        <v>0.7</v>
      </c>
      <c r="D20" s="17">
        <f t="shared" ref="D20:D27" si="4">C20</f>
        <v>0.7</v>
      </c>
      <c r="E20" s="17">
        <v>0.45218557987831898</v>
      </c>
      <c r="F20" s="17">
        <f t="shared" ref="F20:F27" si="5">C20-E20</f>
        <v>0.24781442012168098</v>
      </c>
    </row>
    <row r="21" spans="1:6" ht="15.75" customHeight="1">
      <c r="A21" s="17">
        <v>3</v>
      </c>
      <c r="B21" s="17">
        <v>15780.0694056837</v>
      </c>
      <c r="C21" s="17">
        <v>0.7</v>
      </c>
      <c r="D21" s="17">
        <f t="shared" si="4"/>
        <v>0.7</v>
      </c>
      <c r="E21" s="17">
        <v>0.42600593741174098</v>
      </c>
      <c r="F21" s="17">
        <f t="shared" si="5"/>
        <v>0.27399406258825898</v>
      </c>
    </row>
    <row r="22" spans="1:6" ht="15.75" customHeight="1">
      <c r="A22" s="17">
        <v>3</v>
      </c>
      <c r="B22" s="17">
        <v>22705.632293929801</v>
      </c>
      <c r="C22" s="17">
        <v>0.6</v>
      </c>
      <c r="D22" s="17">
        <f t="shared" si="4"/>
        <v>0.6</v>
      </c>
      <c r="E22" s="17">
        <v>0.408774834494124</v>
      </c>
      <c r="F22" s="17">
        <f t="shared" si="5"/>
        <v>0.19122516550587598</v>
      </c>
    </row>
    <row r="23" spans="1:6" ht="15.75" customHeight="1">
      <c r="A23" s="17">
        <v>3</v>
      </c>
      <c r="B23" s="17">
        <v>28021.515846147198</v>
      </c>
      <c r="C23" s="17">
        <v>0.5</v>
      </c>
      <c r="D23" s="17">
        <f t="shared" si="4"/>
        <v>0.5</v>
      </c>
      <c r="E23" s="17">
        <v>0.35785317214699403</v>
      </c>
      <c r="F23" s="17">
        <f t="shared" si="5"/>
        <v>0.14214682785300597</v>
      </c>
    </row>
    <row r="24" spans="1:6" ht="15.75" customHeight="1">
      <c r="A24" s="17">
        <v>3</v>
      </c>
      <c r="B24" s="17">
        <v>37023.654065302297</v>
      </c>
      <c r="C24" s="17">
        <v>0.6</v>
      </c>
      <c r="D24" s="17">
        <f t="shared" si="4"/>
        <v>0.6</v>
      </c>
      <c r="E24" s="17">
        <v>0.26680377948480699</v>
      </c>
      <c r="F24" s="17">
        <f t="shared" si="5"/>
        <v>0.33319622051519299</v>
      </c>
    </row>
    <row r="25" spans="1:6" ht="15.75" customHeight="1">
      <c r="A25" s="17">
        <v>3</v>
      </c>
      <c r="B25" s="17">
        <v>50615.292222245</v>
      </c>
      <c r="C25" s="17">
        <v>0.5</v>
      </c>
      <c r="D25" s="17">
        <f t="shared" si="4"/>
        <v>0.5</v>
      </c>
      <c r="E25" s="17">
        <v>0.26926304659889799</v>
      </c>
      <c r="F25" s="17">
        <f t="shared" si="5"/>
        <v>0.23073695340110201</v>
      </c>
    </row>
    <row r="26" spans="1:6" ht="15.75" customHeight="1">
      <c r="A26" s="17">
        <v>3</v>
      </c>
      <c r="B26" s="17">
        <v>177811.87472912599</v>
      </c>
      <c r="C26" s="17">
        <v>0.3</v>
      </c>
      <c r="D26" s="17">
        <f t="shared" si="4"/>
        <v>0.3</v>
      </c>
      <c r="E26" s="17">
        <v>9.1195405561229001E-2</v>
      </c>
      <c r="F26" s="17">
        <f t="shared" si="5"/>
        <v>0.20880459443877097</v>
      </c>
    </row>
    <row r="27" spans="1:6" ht="15.75" customHeight="1">
      <c r="A27" s="17">
        <v>3</v>
      </c>
      <c r="B27" s="17">
        <v>202651.99539883199</v>
      </c>
      <c r="C27" s="17">
        <v>0.3</v>
      </c>
      <c r="D27" s="17">
        <f t="shared" si="4"/>
        <v>0.3</v>
      </c>
      <c r="E27" s="17">
        <v>8.1313608583980498E-2</v>
      </c>
      <c r="F27" s="17">
        <f t="shared" si="5"/>
        <v>0.21868639141601948</v>
      </c>
    </row>
    <row r="28" spans="1:6" ht="15.75" customHeight="1"/>
    <row r="29" spans="1:6" ht="15.75" customHeight="1">
      <c r="A29" s="42"/>
      <c r="B29" s="42"/>
      <c r="C29" s="42"/>
      <c r="D29" s="42"/>
      <c r="E29" s="42"/>
      <c r="F29" s="42"/>
    </row>
    <row r="30" spans="1:6" ht="15.75" customHeight="1">
      <c r="A30" s="17">
        <v>4</v>
      </c>
      <c r="B30" s="17">
        <v>5508.8234574187609</v>
      </c>
      <c r="C30" s="17">
        <v>0.85</v>
      </c>
      <c r="D30" s="17">
        <f t="shared" ref="D30:D39" si="6">C30</f>
        <v>0.85</v>
      </c>
      <c r="E30" s="17">
        <v>0.62331291674023614</v>
      </c>
      <c r="F30" s="17">
        <f>C30-E30</f>
        <v>0.22668708325976383</v>
      </c>
    </row>
    <row r="31" spans="1:6" ht="15.75" customHeight="1">
      <c r="A31" s="17">
        <v>4</v>
      </c>
      <c r="B31" s="17">
        <v>8571.3874813229413</v>
      </c>
      <c r="C31" s="17">
        <v>0.85</v>
      </c>
      <c r="D31" s="17">
        <f t="shared" si="6"/>
        <v>0.85</v>
      </c>
      <c r="E31" s="17">
        <v>0.49260245725241514</v>
      </c>
      <c r="F31" s="17">
        <f t="shared" ref="F31:F39" si="7">C31-E31</f>
        <v>0.35739754274758484</v>
      </c>
    </row>
    <row r="32" spans="1:6" ht="15.75" customHeight="1">
      <c r="A32" s="17">
        <v>4</v>
      </c>
      <c r="B32" s="17">
        <v>11380.479856655335</v>
      </c>
      <c r="C32" s="17">
        <v>0.7</v>
      </c>
      <c r="D32" s="17">
        <f t="shared" si="6"/>
        <v>0.7</v>
      </c>
      <c r="E32" s="17">
        <v>0.41833316697122142</v>
      </c>
      <c r="F32" s="17">
        <f t="shared" si="7"/>
        <v>0.28166683302877854</v>
      </c>
    </row>
    <row r="33" spans="1:6" ht="15.75" customHeight="1">
      <c r="A33" s="17">
        <v>4</v>
      </c>
      <c r="B33" s="17">
        <v>13593.283921082229</v>
      </c>
      <c r="C33" s="17">
        <v>0.6</v>
      </c>
      <c r="D33" s="17">
        <f t="shared" si="6"/>
        <v>0.6</v>
      </c>
      <c r="E33" s="17">
        <v>0.36587611160608974</v>
      </c>
      <c r="F33" s="17">
        <f t="shared" si="7"/>
        <v>0.23412388839391024</v>
      </c>
    </row>
    <row r="34" spans="1:6" ht="15.75" customHeight="1">
      <c r="A34" s="17">
        <v>4</v>
      </c>
      <c r="B34" s="17">
        <v>16087.172371489785</v>
      </c>
      <c r="C34" s="17">
        <v>0.55000000000000004</v>
      </c>
      <c r="D34" s="17">
        <f t="shared" si="6"/>
        <v>0.55000000000000004</v>
      </c>
      <c r="E34" s="17">
        <v>0.36584848571652434</v>
      </c>
      <c r="F34" s="17">
        <f t="shared" si="7"/>
        <v>0.1841515142834757</v>
      </c>
    </row>
    <row r="35" spans="1:6" ht="15.75" customHeight="1">
      <c r="A35" s="17">
        <v>4</v>
      </c>
      <c r="B35" s="17">
        <v>21863.37680515891</v>
      </c>
      <c r="C35" s="17">
        <v>0.55000000000000004</v>
      </c>
      <c r="D35" s="17">
        <f t="shared" si="6"/>
        <v>0.55000000000000004</v>
      </c>
      <c r="E35" s="17">
        <v>0.24160562890545237</v>
      </c>
      <c r="F35" s="17">
        <f t="shared" si="7"/>
        <v>0.3083943710945477</v>
      </c>
    </row>
    <row r="36" spans="1:6" ht="15.75" customHeight="1">
      <c r="A36" s="17">
        <v>4</v>
      </c>
      <c r="B36" s="17">
        <v>25256.40410436142</v>
      </c>
      <c r="C36" s="17">
        <v>0.4</v>
      </c>
      <c r="D36" s="17">
        <f t="shared" si="6"/>
        <v>0.4</v>
      </c>
      <c r="E36" s="17">
        <v>0.23230490556483607</v>
      </c>
      <c r="F36" s="17">
        <f t="shared" si="7"/>
        <v>0.16769509443516395</v>
      </c>
    </row>
    <row r="37" spans="1:6" ht="15.75" customHeight="1">
      <c r="A37" s="17">
        <v>4</v>
      </c>
      <c r="B37" s="17">
        <v>37993.716044936278</v>
      </c>
      <c r="C37" s="17">
        <v>0.4</v>
      </c>
      <c r="D37" s="17">
        <f t="shared" si="6"/>
        <v>0.4</v>
      </c>
      <c r="E37" s="17">
        <v>0.18061902229377355</v>
      </c>
      <c r="F37" s="17">
        <f t="shared" si="7"/>
        <v>0.21938097770622647</v>
      </c>
    </row>
    <row r="38" spans="1:6" ht="15.75" customHeight="1">
      <c r="A38" s="17">
        <v>4</v>
      </c>
      <c r="B38" s="17">
        <v>44288.474695693294</v>
      </c>
      <c r="C38" s="17">
        <v>0.3</v>
      </c>
      <c r="D38" s="17">
        <f t="shared" si="6"/>
        <v>0.3</v>
      </c>
      <c r="E38" s="17">
        <v>0.14229569825558322</v>
      </c>
      <c r="F38" s="17">
        <f t="shared" si="7"/>
        <v>0.15770430174441677</v>
      </c>
    </row>
    <row r="39" spans="1:6" ht="15.75" customHeight="1">
      <c r="A39" s="17">
        <v>4</v>
      </c>
      <c r="B39" s="17">
        <v>54471.240801458938</v>
      </c>
      <c r="C39" s="17">
        <v>0.3</v>
      </c>
      <c r="D39" s="17">
        <f t="shared" si="6"/>
        <v>0.3</v>
      </c>
      <c r="E39" s="17">
        <v>0.14228249835527967</v>
      </c>
      <c r="F39" s="17">
        <f t="shared" si="7"/>
        <v>0.15771750164472031</v>
      </c>
    </row>
    <row r="40" spans="1:6" ht="15.75" customHeight="1"/>
    <row r="41" spans="1:6" ht="15.75" customHeight="1">
      <c r="A41" s="42"/>
      <c r="B41" s="42"/>
      <c r="C41" s="42"/>
      <c r="D41" s="42"/>
      <c r="E41" s="42"/>
      <c r="F41" s="42"/>
    </row>
    <row r="42" spans="1:6" ht="15.75" customHeight="1">
      <c r="A42" s="17">
        <v>5</v>
      </c>
      <c r="B42" s="17">
        <v>4827.7045814830699</v>
      </c>
      <c r="C42" s="17">
        <v>0.85067476525246699</v>
      </c>
      <c r="D42" s="17">
        <f>C42</f>
        <v>0.85067476525246699</v>
      </c>
      <c r="E42" s="17">
        <v>0.57256698724460997</v>
      </c>
      <c r="F42" s="17">
        <f>C42-E42</f>
        <v>0.27810777800785702</v>
      </c>
    </row>
    <row r="43" spans="1:6" ht="15.75" customHeight="1">
      <c r="A43" s="17">
        <v>5</v>
      </c>
      <c r="B43" s="17">
        <v>10053.0435181918</v>
      </c>
      <c r="C43" s="17">
        <v>0.70394601140505597</v>
      </c>
      <c r="D43" s="17">
        <f>C43</f>
        <v>0.70394601140505597</v>
      </c>
      <c r="E43" s="17">
        <v>0.42002338489159602</v>
      </c>
      <c r="F43" s="17">
        <f>C43-E43</f>
        <v>0.28392262651345995</v>
      </c>
    </row>
    <row r="44" spans="1:6" ht="15.75" customHeight="1">
      <c r="A44" s="17">
        <v>5</v>
      </c>
      <c r="B44" s="17">
        <v>20200.821666169501</v>
      </c>
      <c r="C44" s="17">
        <v>0.55619855347166602</v>
      </c>
      <c r="D44" s="17">
        <f>C44</f>
        <v>0.55619855347166602</v>
      </c>
      <c r="E44" s="17">
        <v>0.31477493483095198</v>
      </c>
      <c r="F44" s="17">
        <f>C44-E44</f>
        <v>0.24142361864071404</v>
      </c>
    </row>
    <row r="45" spans="1:6" ht="15.75" customHeight="1">
      <c r="A45" s="17">
        <v>5</v>
      </c>
      <c r="B45" s="17">
        <v>48761.799653744602</v>
      </c>
      <c r="C45" s="17">
        <v>0.40882465234299198</v>
      </c>
      <c r="D45" s="17">
        <f>C45</f>
        <v>0.40882465234299198</v>
      </c>
      <c r="E45" s="17">
        <v>0.19954339320150899</v>
      </c>
      <c r="F45" s="17">
        <f>C45-E45</f>
        <v>0.20928125914148299</v>
      </c>
    </row>
    <row r="46" spans="1:6" ht="15.75" customHeight="1">
      <c r="A46" s="17">
        <v>5</v>
      </c>
      <c r="B46" s="17">
        <v>60393.770997650499</v>
      </c>
      <c r="C46" s="17">
        <v>0.40882465234299198</v>
      </c>
      <c r="D46" s="17">
        <f>C46</f>
        <v>0.40882465234299198</v>
      </c>
      <c r="E46" s="17">
        <v>0.19463066342114699</v>
      </c>
      <c r="F46" s="17">
        <f>C46-E46</f>
        <v>0.21419398892184499</v>
      </c>
    </row>
    <row r="47" spans="1:6" ht="15.75" customHeight="1"/>
    <row r="48" spans="1:6" ht="15.75" customHeight="1">
      <c r="A48" s="42"/>
      <c r="B48" s="42"/>
      <c r="C48" s="42"/>
      <c r="D48" s="42"/>
      <c r="E48" s="42"/>
      <c r="F48" s="42"/>
    </row>
    <row r="49" spans="1:6" ht="15.75" customHeight="1">
      <c r="A49" s="17">
        <v>6</v>
      </c>
      <c r="B49" s="17">
        <v>5858.7410994342299</v>
      </c>
      <c r="C49" s="17">
        <v>0.85067476525246699</v>
      </c>
      <c r="D49" s="17">
        <f>C49</f>
        <v>0.85067476525246699</v>
      </c>
      <c r="E49" s="17">
        <v>0.59332431571937905</v>
      </c>
      <c r="F49" s="17">
        <f>C49-E49</f>
        <v>0.25735044953308794</v>
      </c>
    </row>
    <row r="50" spans="1:6" ht="15.75" customHeight="1">
      <c r="A50" s="17">
        <v>6</v>
      </c>
      <c r="B50" s="17">
        <v>6228.0302466652902</v>
      </c>
      <c r="C50" s="17">
        <v>0.85067476525246699</v>
      </c>
      <c r="D50" s="17">
        <f>C50</f>
        <v>0.85067476525246699</v>
      </c>
      <c r="E50" s="17">
        <v>0.57665952868957104</v>
      </c>
      <c r="F50" s="17">
        <f>C50-E50</f>
        <v>0.27401523656289595</v>
      </c>
    </row>
    <row r="51" spans="1:6" ht="15.75" customHeight="1">
      <c r="A51" s="17">
        <v>6</v>
      </c>
      <c r="B51" s="17">
        <v>11018.365433777501</v>
      </c>
      <c r="C51" s="17">
        <v>0.70394601140505597</v>
      </c>
      <c r="D51" s="17">
        <f>C51</f>
        <v>0.70394601140505597</v>
      </c>
      <c r="E51" s="17">
        <v>0.44942639186205402</v>
      </c>
      <c r="F51" s="17">
        <f>C51-E51</f>
        <v>0.25451961954300195</v>
      </c>
    </row>
    <row r="52" spans="1:6" ht="15.75" customHeight="1">
      <c r="A52" s="17">
        <v>6</v>
      </c>
      <c r="B52" s="17">
        <v>19592.769603435201</v>
      </c>
      <c r="C52" s="17">
        <v>0.55780857507486203</v>
      </c>
      <c r="D52" s="17">
        <f>C52</f>
        <v>0.55780857507486203</v>
      </c>
      <c r="E52" s="17">
        <v>0.33323107288540899</v>
      </c>
      <c r="F52" s="17">
        <f>C52-E52</f>
        <v>0.22457750218945305</v>
      </c>
    </row>
    <row r="53" spans="1:6" ht="15.75" customHeight="1">
      <c r="A53" s="17">
        <v>6</v>
      </c>
      <c r="B53" s="17">
        <v>50789.896752262401</v>
      </c>
      <c r="C53" s="17">
        <v>0.409415934784573</v>
      </c>
      <c r="D53" s="17">
        <f>C53</f>
        <v>0.409415934784573</v>
      </c>
      <c r="E53" s="17">
        <v>0.20312822546352599</v>
      </c>
      <c r="F53" s="17">
        <f>C53-E53</f>
        <v>0.20628770932104701</v>
      </c>
    </row>
    <row r="54" spans="1:6" ht="15.75" customHeight="1"/>
    <row r="55" spans="1:6" ht="15.75" customHeight="1">
      <c r="A55" s="42"/>
      <c r="B55" s="42"/>
      <c r="C55" s="42"/>
      <c r="D55" s="42"/>
      <c r="E55" s="42"/>
      <c r="F55" s="42"/>
    </row>
    <row r="56" spans="1:6" ht="15.75" customHeight="1">
      <c r="A56" s="17">
        <v>7</v>
      </c>
      <c r="B56" s="17">
        <v>4778.7717282315098</v>
      </c>
      <c r="C56" s="17">
        <v>0.84944621255225405</v>
      </c>
      <c r="D56" s="17">
        <f t="shared" ref="D56:D61" si="8">C56</f>
        <v>0.84944621255225405</v>
      </c>
      <c r="E56" s="17">
        <v>0.61483416170739602</v>
      </c>
      <c r="F56" s="17">
        <f t="shared" ref="F56:F61" si="9">C56-E56</f>
        <v>0.23461205084485803</v>
      </c>
    </row>
    <row r="57" spans="1:6" ht="15.75" customHeight="1">
      <c r="A57" s="17">
        <v>7</v>
      </c>
      <c r="B57" s="17">
        <v>5211.0314545766196</v>
      </c>
      <c r="C57" s="17">
        <v>0.85067476525246699</v>
      </c>
      <c r="D57" s="17">
        <f t="shared" si="8"/>
        <v>0.85067476525246699</v>
      </c>
      <c r="E57" s="17">
        <v>0.61047069563533995</v>
      </c>
      <c r="F57" s="17">
        <f t="shared" si="9"/>
        <v>0.24020406961712704</v>
      </c>
    </row>
    <row r="58" spans="1:6" ht="15.75" customHeight="1">
      <c r="A58" s="17">
        <v>7</v>
      </c>
      <c r="B58" s="17">
        <v>8672.4887928280205</v>
      </c>
      <c r="C58" s="17">
        <v>0.70394601140505597</v>
      </c>
      <c r="D58" s="17">
        <f t="shared" si="8"/>
        <v>0.70394601140505597</v>
      </c>
      <c r="E58" s="17">
        <v>0.48952693768877897</v>
      </c>
      <c r="F58" s="17">
        <f t="shared" si="9"/>
        <v>0.214419073716277</v>
      </c>
    </row>
    <row r="59" spans="1:6" ht="15.75" customHeight="1">
      <c r="A59" s="17">
        <v>7</v>
      </c>
      <c r="B59" s="17">
        <v>9033.1942934977797</v>
      </c>
      <c r="C59" s="17">
        <v>0.62708455201997804</v>
      </c>
      <c r="D59" s="17">
        <f t="shared" si="8"/>
        <v>0.62708455201997804</v>
      </c>
      <c r="E59" s="17">
        <v>0.36948468003164198</v>
      </c>
      <c r="F59" s="17">
        <f t="shared" si="9"/>
        <v>0.25759987198833606</v>
      </c>
    </row>
    <row r="60" spans="1:6" ht="15.75" customHeight="1">
      <c r="A60" s="17">
        <v>7</v>
      </c>
      <c r="B60" s="17">
        <v>17785.415744314101</v>
      </c>
      <c r="C60" s="17">
        <v>0.55780857507486203</v>
      </c>
      <c r="D60" s="17">
        <f t="shared" si="8"/>
        <v>0.55780857507486203</v>
      </c>
      <c r="E60" s="17">
        <v>0.370802813058489</v>
      </c>
      <c r="F60" s="17">
        <f t="shared" si="9"/>
        <v>0.18700576201637303</v>
      </c>
    </row>
    <row r="61" spans="1:6" ht="15.75" customHeight="1">
      <c r="A61" s="17">
        <v>7</v>
      </c>
      <c r="B61" s="17">
        <v>38185.114790226398</v>
      </c>
      <c r="C61" s="17">
        <v>0.41000807239700499</v>
      </c>
      <c r="D61" s="17">
        <f t="shared" si="8"/>
        <v>0.41000807239700499</v>
      </c>
      <c r="E61" s="17">
        <v>0.24013736250104201</v>
      </c>
      <c r="F61" s="17">
        <f t="shared" si="9"/>
        <v>0.16987070989596298</v>
      </c>
    </row>
    <row r="62" spans="1:6" ht="15.75" customHeight="1"/>
    <row r="63" spans="1:6" ht="15.75" customHeight="1">
      <c r="A63" s="42"/>
      <c r="B63" s="42"/>
      <c r="C63" s="42"/>
      <c r="D63" s="42"/>
      <c r="E63" s="42"/>
      <c r="F63" s="42"/>
    </row>
    <row r="64" spans="1:6" ht="15.75" customHeight="1">
      <c r="A64" s="17">
        <v>8</v>
      </c>
      <c r="B64" s="17">
        <v>3502.4508826126198</v>
      </c>
      <c r="C64" s="17">
        <v>0.85313720378417801</v>
      </c>
      <c r="D64" s="17">
        <f>C64</f>
        <v>0.85313720378417801</v>
      </c>
      <c r="E64" s="17">
        <v>0.56648256939241304</v>
      </c>
      <c r="F64" s="17">
        <f>C64-E64</f>
        <v>0.28665463439176497</v>
      </c>
    </row>
    <row r="65" spans="1:6" ht="15.75" customHeight="1">
      <c r="A65" s="17">
        <v>8</v>
      </c>
      <c r="B65" s="17">
        <v>6454.1063407015899</v>
      </c>
      <c r="C65" s="17">
        <v>0.70394601140505597</v>
      </c>
      <c r="D65" s="17">
        <f>C65</f>
        <v>0.70394601140505597</v>
      </c>
      <c r="E65" s="17">
        <v>0.41261075979961198</v>
      </c>
      <c r="F65" s="17">
        <f>C65-E65</f>
        <v>0.29133525160544399</v>
      </c>
    </row>
    <row r="66" spans="1:6" ht="15.75" customHeight="1">
      <c r="A66" s="17">
        <v>8</v>
      </c>
      <c r="B66" s="17">
        <v>9951.1474524934201</v>
      </c>
      <c r="C66" s="17">
        <v>0.55780857507486203</v>
      </c>
      <c r="D66" s="17">
        <f>C66</f>
        <v>0.55780857507486203</v>
      </c>
      <c r="E66" s="17">
        <v>0.29523077419581101</v>
      </c>
      <c r="F66" s="17">
        <f>C66-E66</f>
        <v>0.26257780087905103</v>
      </c>
    </row>
    <row r="67" spans="1:6" ht="15.75" customHeight="1">
      <c r="A67" s="17">
        <v>8</v>
      </c>
      <c r="B67" s="17">
        <v>28129.503641954201</v>
      </c>
      <c r="C67" s="17">
        <v>0.40823422383721503</v>
      </c>
      <c r="D67" s="17">
        <f>C67</f>
        <v>0.40823422383721503</v>
      </c>
      <c r="E67" s="17">
        <v>0.18516507818352901</v>
      </c>
      <c r="F67" s="17">
        <f>C67-E67</f>
        <v>0.22306914565368602</v>
      </c>
    </row>
    <row r="68" spans="1:6" ht="15.75" customHeight="1">
      <c r="A68" s="17">
        <v>8</v>
      </c>
      <c r="B68" s="17">
        <v>33619.332570312901</v>
      </c>
      <c r="C68" s="17">
        <v>0.409415934784573</v>
      </c>
      <c r="D68" s="17">
        <f>C68</f>
        <v>0.409415934784573</v>
      </c>
      <c r="E68" s="17">
        <v>0.16001073746594999</v>
      </c>
      <c r="F68" s="17">
        <f>C68-E68</f>
        <v>0.24940519731862301</v>
      </c>
    </row>
    <row r="69" spans="1:6" ht="15.75" customHeight="1"/>
    <row r="70" spans="1:6" ht="15.75" customHeight="1">
      <c r="A70" s="42"/>
      <c r="B70" s="42"/>
      <c r="C70" s="42"/>
      <c r="D70" s="42"/>
      <c r="E70" s="42"/>
      <c r="F70" s="42"/>
    </row>
    <row r="71" spans="1:6" ht="15.75" customHeight="1">
      <c r="A71" s="17">
        <v>9</v>
      </c>
      <c r="B71" s="44">
        <v>6196.8832400000001</v>
      </c>
      <c r="C71" s="44">
        <v>0.6</v>
      </c>
      <c r="D71" s="44">
        <f>C71</f>
        <v>0.6</v>
      </c>
      <c r="E71" s="17">
        <v>0.36479128856624299</v>
      </c>
      <c r="F71" s="17">
        <f>C71-E71</f>
        <v>0.23520871143375699</v>
      </c>
    </row>
    <row r="72" spans="1:6" ht="15.75" customHeight="1">
      <c r="A72" s="17">
        <v>9</v>
      </c>
      <c r="B72" s="44">
        <v>17548.536540000001</v>
      </c>
      <c r="C72" s="44">
        <v>0.4</v>
      </c>
      <c r="D72" s="44">
        <f>C72</f>
        <v>0.4</v>
      </c>
      <c r="E72" s="17">
        <v>0.2</v>
      </c>
      <c r="F72" s="17">
        <f>C72-E72</f>
        <v>0.2</v>
      </c>
    </row>
    <row r="73" spans="1:6" ht="15.75" customHeight="1">
      <c r="A73" s="17">
        <v>9</v>
      </c>
      <c r="B73" s="44">
        <v>55916.36548</v>
      </c>
      <c r="C73" s="44">
        <v>0.2</v>
      </c>
      <c r="D73" s="44">
        <f>C73</f>
        <v>0.2</v>
      </c>
      <c r="E73" s="17">
        <v>3.6297640653357499E-2</v>
      </c>
      <c r="F73" s="17">
        <f>C73-E73</f>
        <v>0.16370235934664251</v>
      </c>
    </row>
    <row r="74" spans="1:6" ht="15.75" customHeight="1"/>
    <row r="75" spans="1:6" ht="15.75" customHeight="1">
      <c r="A75" s="42"/>
      <c r="B75" s="42"/>
      <c r="C75" s="42"/>
      <c r="D75" s="42"/>
      <c r="E75" s="42"/>
      <c r="F75" s="42"/>
    </row>
    <row r="76" spans="1:6" ht="15.75" customHeight="1">
      <c r="A76" s="17">
        <v>10</v>
      </c>
      <c r="B76" s="17">
        <v>1069.1843748820684</v>
      </c>
      <c r="C76" s="17">
        <v>0.6</v>
      </c>
      <c r="D76" s="17">
        <f>C76</f>
        <v>0.6</v>
      </c>
      <c r="E76" s="17">
        <v>0.13430127041742199</v>
      </c>
      <c r="F76" s="17">
        <f>C76-E76</f>
        <v>0.46569872958257796</v>
      </c>
    </row>
    <row r="77" spans="1:6" ht="15.75" customHeight="1">
      <c r="A77" s="17">
        <v>10</v>
      </c>
      <c r="B77" s="17">
        <v>3759.4282899515747</v>
      </c>
      <c r="C77" s="17">
        <v>0.4</v>
      </c>
      <c r="D77" s="17">
        <f>C77</f>
        <v>0.4</v>
      </c>
      <c r="E77" s="17">
        <v>1.8148820326678802E-2</v>
      </c>
      <c r="F77" s="17">
        <f>C77-E77</f>
        <v>0.38185117967332122</v>
      </c>
    </row>
    <row r="78" spans="1:6" ht="15.75" customHeight="1">
      <c r="A78" s="17">
        <v>10</v>
      </c>
      <c r="B78" s="17">
        <v>86389.311088072936</v>
      </c>
      <c r="C78" s="17">
        <v>0.2</v>
      </c>
      <c r="D78" s="17">
        <f>C78</f>
        <v>0.2</v>
      </c>
      <c r="E78" s="17">
        <v>0</v>
      </c>
      <c r="F78" s="17">
        <f>C78-E78</f>
        <v>0.2</v>
      </c>
    </row>
    <row r="79" spans="1:6" ht="15.75" customHeight="1"/>
    <row r="80" spans="1:6" ht="15.75" customHeight="1">
      <c r="A80" s="42"/>
      <c r="B80" s="42"/>
      <c r="C80" s="42"/>
      <c r="D80" s="42"/>
      <c r="E80" s="42"/>
      <c r="F80" s="42"/>
    </row>
    <row r="81" spans="1:6" ht="15.75" customHeight="1">
      <c r="A81" s="17">
        <v>11</v>
      </c>
      <c r="B81" s="17">
        <v>8570.9268409312226</v>
      </c>
      <c r="C81" s="17">
        <v>0.6</v>
      </c>
      <c r="D81" s="17">
        <f>C81</f>
        <v>0.6</v>
      </c>
      <c r="E81" s="17">
        <v>0.29117647058823498</v>
      </c>
      <c r="F81" s="17">
        <f>C81-E81</f>
        <v>0.308823529411765</v>
      </c>
    </row>
    <row r="82" spans="1:6" ht="15.75" customHeight="1">
      <c r="A82" s="17">
        <v>11</v>
      </c>
      <c r="B82" s="17">
        <v>18758.794325724575</v>
      </c>
      <c r="C82" s="17">
        <v>0.4</v>
      </c>
      <c r="D82" s="17">
        <f>C82</f>
        <v>0.4</v>
      </c>
      <c r="E82" s="17">
        <v>0.14779411764705799</v>
      </c>
      <c r="F82" s="17">
        <f>C82-E82</f>
        <v>0.25220588235294206</v>
      </c>
    </row>
    <row r="83" spans="1:6" ht="15.75" customHeight="1">
      <c r="A83" s="17">
        <v>11</v>
      </c>
      <c r="B83" s="17">
        <v>38991.339052438801</v>
      </c>
      <c r="C83" s="17">
        <v>0.28000000000000003</v>
      </c>
      <c r="D83" s="17">
        <f>C83</f>
        <v>0.28000000000000003</v>
      </c>
      <c r="E83" s="17">
        <v>8.6029411764705799E-2</v>
      </c>
      <c r="F83" s="17">
        <f>C83-E83</f>
        <v>0.19397058823529423</v>
      </c>
    </row>
    <row r="84" spans="1:6" ht="15.75" customHeight="1">
      <c r="A84" s="17">
        <v>11</v>
      </c>
      <c r="B84" s="17">
        <v>47589.987084584805</v>
      </c>
      <c r="C84" s="17">
        <v>0.23</v>
      </c>
      <c r="D84" s="17">
        <f>C84</f>
        <v>0.23</v>
      </c>
      <c r="E84" s="17">
        <v>5.7352941176470502E-2</v>
      </c>
      <c r="F84" s="17">
        <f>C84-E84</f>
        <v>0.17264705882352951</v>
      </c>
    </row>
    <row r="85" spans="1:6" ht="15.75" customHeight="1"/>
    <row r="86" spans="1:6" ht="15.75" customHeight="1">
      <c r="A86" s="42"/>
      <c r="B86" s="42"/>
      <c r="C86" s="42"/>
      <c r="D86" s="42"/>
      <c r="E86" s="42"/>
      <c r="F86" s="42"/>
    </row>
    <row r="87" spans="1:6" ht="15.75" customHeight="1">
      <c r="A87" s="17">
        <v>12</v>
      </c>
      <c r="B87" s="17">
        <v>3297</v>
      </c>
      <c r="C87" s="17">
        <v>0.6</v>
      </c>
      <c r="D87" s="17">
        <f>C87</f>
        <v>0.6</v>
      </c>
      <c r="E87" s="17">
        <v>0.32672521957340001</v>
      </c>
      <c r="F87" s="17">
        <f>C87-E87</f>
        <v>0.27327478042659997</v>
      </c>
    </row>
    <row r="88" spans="1:6" ht="15.75" customHeight="1">
      <c r="A88" s="17">
        <v>12</v>
      </c>
      <c r="B88" s="17">
        <v>22888</v>
      </c>
      <c r="C88" s="17">
        <v>0.4</v>
      </c>
      <c r="D88" s="17">
        <f>C88</f>
        <v>0.4</v>
      </c>
      <c r="E88" s="17">
        <v>0.16260978670012499</v>
      </c>
      <c r="F88" s="17">
        <f>C88-E88</f>
        <v>0.23739021329987503</v>
      </c>
    </row>
    <row r="89" spans="1:6" ht="15.75" customHeight="1">
      <c r="A89" s="17">
        <v>12</v>
      </c>
      <c r="B89" s="17">
        <v>39181</v>
      </c>
      <c r="C89" s="17">
        <v>0.28000000000000003</v>
      </c>
      <c r="D89" s="17">
        <f>C89</f>
        <v>0.28000000000000003</v>
      </c>
      <c r="E89" s="17">
        <v>0.102383939774153</v>
      </c>
      <c r="F89" s="17">
        <f>C89-E89</f>
        <v>0.17761606022584703</v>
      </c>
    </row>
    <row r="90" spans="1:6" ht="15.75" customHeight="1">
      <c r="A90" s="17">
        <v>12</v>
      </c>
      <c r="B90" s="17">
        <v>84084</v>
      </c>
      <c r="C90" s="17">
        <v>0.23</v>
      </c>
      <c r="D90" s="17">
        <f>C90</f>
        <v>0.23</v>
      </c>
      <c r="E90" s="17">
        <v>6.4742785445420198E-2</v>
      </c>
      <c r="F90" s="17">
        <f>C90-E90</f>
        <v>0.16525721455457981</v>
      </c>
    </row>
    <row r="91" spans="1:6" ht="15.75" customHeight="1"/>
    <row r="92" spans="1:6" ht="15.75" customHeight="1"/>
    <row r="93" spans="1:6" ht="15.75" customHeight="1">
      <c r="A93" s="42"/>
      <c r="B93" s="42"/>
      <c r="C93" s="42"/>
      <c r="D93" s="42"/>
      <c r="E93" s="42"/>
      <c r="F93" s="42"/>
    </row>
    <row r="94" spans="1:6" ht="15.75" customHeight="1">
      <c r="A94" s="17">
        <v>13</v>
      </c>
      <c r="B94" s="17">
        <v>231.27472</v>
      </c>
      <c r="C94" s="17">
        <v>1.75</v>
      </c>
      <c r="D94" s="17">
        <f>C94</f>
        <v>1.75</v>
      </c>
      <c r="E94" s="17">
        <v>1.1259999999999999</v>
      </c>
      <c r="F94" s="17">
        <v>0.624</v>
      </c>
    </row>
    <row r="95" spans="1:6" ht="15.75" customHeight="1">
      <c r="A95" s="17">
        <v>13</v>
      </c>
      <c r="B95" s="17">
        <v>459.25214999999997</v>
      </c>
      <c r="C95" s="17">
        <v>1.5</v>
      </c>
      <c r="D95" s="17">
        <f t="shared" ref="D95:D102" si="10">C95</f>
        <v>1.5</v>
      </c>
      <c r="E95" s="17">
        <v>0.90200000000000002</v>
      </c>
      <c r="F95" s="17">
        <v>0.59799999999999998</v>
      </c>
    </row>
    <row r="96" spans="1:6" ht="15.75" customHeight="1">
      <c r="A96" s="17">
        <v>13</v>
      </c>
      <c r="B96" s="17">
        <v>829.07924000000003</v>
      </c>
      <c r="C96" s="17">
        <v>1.25</v>
      </c>
      <c r="D96" s="17">
        <f t="shared" si="10"/>
        <v>1.25</v>
      </c>
      <c r="E96" s="17">
        <v>0.71099999999999997</v>
      </c>
      <c r="F96" s="17">
        <v>0.53900000000000003</v>
      </c>
    </row>
    <row r="97" spans="1:6" ht="15.75" customHeight="1">
      <c r="A97" s="17">
        <v>13</v>
      </c>
      <c r="B97" s="17">
        <v>2456.4477099999999</v>
      </c>
      <c r="C97" s="17">
        <v>1</v>
      </c>
      <c r="D97" s="17">
        <f t="shared" si="10"/>
        <v>1</v>
      </c>
      <c r="E97" s="17">
        <v>0.49099999999999999</v>
      </c>
      <c r="F97" s="17">
        <v>0.50900000000000001</v>
      </c>
    </row>
    <row r="98" spans="1:6" ht="15.75" customHeight="1">
      <c r="A98" s="17">
        <v>13</v>
      </c>
      <c r="B98" s="17">
        <v>3332.0979900000002</v>
      </c>
      <c r="C98" s="17">
        <v>0.75</v>
      </c>
      <c r="D98" s="17">
        <f t="shared" si="10"/>
        <v>0.75</v>
      </c>
      <c r="E98" s="17">
        <v>0.32500000000000001</v>
      </c>
      <c r="F98" s="17">
        <v>0.42499999999999999</v>
      </c>
    </row>
    <row r="99" spans="1:6" ht="15.75" customHeight="1">
      <c r="A99" s="17">
        <v>13</v>
      </c>
      <c r="B99" s="17">
        <v>22401.74079</v>
      </c>
      <c r="C99" s="17">
        <v>0.5</v>
      </c>
      <c r="D99" s="17">
        <f t="shared" si="10"/>
        <v>0.5</v>
      </c>
      <c r="E99" s="17">
        <v>0.155</v>
      </c>
      <c r="F99" s="17">
        <v>0.34499999999999997</v>
      </c>
    </row>
    <row r="100" spans="1:6" ht="15.75" customHeight="1">
      <c r="A100" s="17">
        <v>13</v>
      </c>
      <c r="B100" s="17">
        <v>59202.413119999997</v>
      </c>
      <c r="C100" s="17">
        <v>0.35</v>
      </c>
      <c r="D100" s="17">
        <f t="shared" si="10"/>
        <v>0.35</v>
      </c>
      <c r="E100" s="17">
        <v>7.5999999999999998E-2</v>
      </c>
      <c r="F100" s="17">
        <v>0.27400000000000002</v>
      </c>
    </row>
    <row r="101" spans="1:6" ht="15.75" customHeight="1">
      <c r="A101" s="17">
        <v>13</v>
      </c>
      <c r="B101" s="17">
        <v>704973.20860000001</v>
      </c>
      <c r="C101" s="17">
        <v>0.25</v>
      </c>
      <c r="D101" s="17">
        <f t="shared" si="10"/>
        <v>0.25</v>
      </c>
      <c r="E101" s="17">
        <v>2.4E-2</v>
      </c>
      <c r="F101" s="17">
        <v>0.22600000000000001</v>
      </c>
    </row>
    <row r="102" spans="1:6" ht="15.75" customHeight="1">
      <c r="A102" s="17">
        <v>13</v>
      </c>
      <c r="B102" s="17">
        <v>1225084.862</v>
      </c>
      <c r="C102" s="17">
        <v>0.2</v>
      </c>
      <c r="D102" s="17">
        <f t="shared" si="10"/>
        <v>0.2</v>
      </c>
      <c r="E102" s="17">
        <v>1.6E-2</v>
      </c>
      <c r="F102" s="17">
        <v>0.184</v>
      </c>
    </row>
    <row r="103" spans="1:6" ht="15.75" customHeight="1"/>
    <row r="104" spans="1:6" ht="15.75" customHeight="1">
      <c r="A104" s="45"/>
      <c r="B104" s="42"/>
      <c r="C104" s="42"/>
      <c r="D104" s="42"/>
      <c r="E104" s="42"/>
      <c r="F104" s="42"/>
    </row>
    <row r="105" spans="1:6" ht="15.75" customHeight="1">
      <c r="A105" s="44">
        <v>14</v>
      </c>
      <c r="B105" s="44">
        <v>3948.6</v>
      </c>
      <c r="C105" s="44">
        <v>0.7</v>
      </c>
      <c r="D105" s="44">
        <f t="shared" ref="D105:D110" si="11">C105</f>
        <v>0.7</v>
      </c>
      <c r="E105" s="44">
        <v>0.5</v>
      </c>
      <c r="F105" s="44">
        <v>0.2</v>
      </c>
    </row>
    <row r="106" spans="1:6" ht="15.75" customHeight="1">
      <c r="A106" s="44">
        <v>14</v>
      </c>
      <c r="B106" s="44">
        <v>4060.5</v>
      </c>
      <c r="C106" s="44">
        <v>0.7</v>
      </c>
      <c r="D106" s="44">
        <f t="shared" si="11"/>
        <v>0.7</v>
      </c>
      <c r="E106" s="44">
        <v>0.5</v>
      </c>
      <c r="F106" s="44">
        <v>0.5</v>
      </c>
    </row>
    <row r="107" spans="1:6" ht="15.75" customHeight="1">
      <c r="A107" s="44">
        <v>14</v>
      </c>
      <c r="B107" s="44">
        <v>11631.7</v>
      </c>
      <c r="C107" s="44">
        <v>0.5</v>
      </c>
      <c r="D107" s="44">
        <f t="shared" si="11"/>
        <v>0.5</v>
      </c>
      <c r="E107" s="44">
        <v>0.32</v>
      </c>
      <c r="F107" s="44">
        <v>0.18</v>
      </c>
    </row>
    <row r="108" spans="1:6" ht="15.75" customHeight="1">
      <c r="A108" s="44">
        <v>14</v>
      </c>
      <c r="B108" s="44">
        <v>13883.4</v>
      </c>
      <c r="C108" s="44">
        <v>0.5</v>
      </c>
      <c r="D108" s="44">
        <f t="shared" si="11"/>
        <v>0.5</v>
      </c>
      <c r="E108" s="44">
        <v>0.34</v>
      </c>
      <c r="F108" s="44">
        <v>0.16</v>
      </c>
    </row>
    <row r="109" spans="1:6" ht="15.75" customHeight="1">
      <c r="A109" s="44">
        <v>14</v>
      </c>
      <c r="B109" s="44">
        <v>26399.1</v>
      </c>
      <c r="C109" s="44">
        <v>0.3</v>
      </c>
      <c r="D109" s="44">
        <f t="shared" si="11"/>
        <v>0.3</v>
      </c>
      <c r="E109" s="44">
        <v>0.17</v>
      </c>
      <c r="F109" s="44">
        <v>0.13</v>
      </c>
    </row>
    <row r="110" spans="1:6" ht="15.75" customHeight="1">
      <c r="A110" s="44">
        <v>14</v>
      </c>
      <c r="B110" s="44">
        <v>47913.5</v>
      </c>
      <c r="C110" s="44">
        <v>0.3</v>
      </c>
      <c r="D110" s="44">
        <f t="shared" si="11"/>
        <v>0.3</v>
      </c>
      <c r="E110" s="44">
        <v>0.15</v>
      </c>
      <c r="F110" s="44">
        <v>0.15</v>
      </c>
    </row>
    <row r="111" spans="1:6" ht="15.75" customHeight="1"/>
    <row r="112" spans="1:6" ht="15.75" customHeight="1"/>
    <row r="113" s="43" customFormat="1" ht="15.75" customHeight="1"/>
    <row r="114" s="43" customFormat="1" ht="15.75" customHeight="1"/>
    <row r="115" s="43" customFormat="1" ht="15.75" customHeight="1"/>
    <row r="116" s="43" customFormat="1" ht="15.75" customHeight="1"/>
    <row r="117" s="43" customFormat="1" ht="15.75" customHeight="1"/>
    <row r="118" s="43" customFormat="1" ht="15.75" customHeight="1"/>
    <row r="119" s="43" customFormat="1" ht="15.75" customHeight="1"/>
    <row r="120" s="43" customFormat="1" ht="15.75" customHeight="1"/>
    <row r="121" s="43" customFormat="1" ht="15.75" customHeight="1"/>
    <row r="122" s="43" customFormat="1" ht="15.75" customHeight="1"/>
    <row r="123" s="43" customFormat="1" ht="15.75" customHeight="1"/>
    <row r="124" s="43" customFormat="1" ht="15.75" customHeight="1"/>
    <row r="125" s="43" customFormat="1" ht="15.75" customHeight="1"/>
    <row r="126" s="43" customFormat="1" ht="15.75" customHeight="1"/>
    <row r="127" s="43" customFormat="1" ht="15.75" customHeight="1"/>
    <row r="128" s="43" customFormat="1" ht="15.75" customHeight="1"/>
    <row r="129" s="43" customFormat="1" ht="15.75" customHeight="1"/>
    <row r="130" s="43" customFormat="1" ht="15.75" customHeight="1"/>
    <row r="131" s="43" customFormat="1" ht="15.75" customHeight="1"/>
    <row r="132" s="43" customFormat="1" ht="15.75" customHeight="1"/>
    <row r="133" s="43" customFormat="1" ht="15.75" customHeight="1"/>
    <row r="134" s="43" customFormat="1" ht="15.75" customHeight="1"/>
    <row r="135" s="43" customFormat="1" ht="15.75" customHeight="1"/>
    <row r="136" s="43" customFormat="1" ht="15.75" customHeight="1"/>
    <row r="137" s="43" customFormat="1" ht="15.75" customHeight="1"/>
    <row r="138" s="43" customFormat="1" ht="15.75" customHeight="1"/>
    <row r="139" s="43" customFormat="1" ht="15.75" customHeight="1"/>
    <row r="140" s="43" customFormat="1" ht="15.75" customHeight="1"/>
    <row r="141" s="43" customFormat="1" ht="15.75" customHeight="1"/>
    <row r="142" s="43" customFormat="1" ht="15.75" customHeight="1"/>
    <row r="143" s="43" customFormat="1" ht="15.75" customHeight="1"/>
    <row r="144" s="43" customFormat="1" ht="15.75" customHeight="1"/>
    <row r="145" s="43" customFormat="1" ht="15.75" customHeight="1"/>
    <row r="146" s="43" customFormat="1" ht="15.75" customHeight="1"/>
    <row r="147" s="43" customFormat="1" ht="15.75" customHeight="1"/>
    <row r="148" s="43" customFormat="1" ht="15.75" customHeight="1"/>
    <row r="149" s="43" customFormat="1" ht="15.75" customHeight="1"/>
    <row r="150" s="43" customFormat="1" ht="15.75" customHeight="1"/>
    <row r="151" s="43" customFormat="1" ht="15.75" customHeight="1"/>
    <row r="152" s="43" customFormat="1" ht="15.75" customHeight="1"/>
    <row r="153" s="43" customFormat="1" ht="15.75" customHeight="1"/>
    <row r="154" s="43" customFormat="1" ht="15.75" customHeight="1"/>
    <row r="155" s="43" customFormat="1" ht="15.75" customHeight="1"/>
    <row r="156" s="43" customFormat="1" ht="15.75" customHeight="1"/>
    <row r="157" s="43" customFormat="1" ht="15.75" customHeight="1"/>
    <row r="158" s="43" customFormat="1" ht="15.75" customHeight="1"/>
    <row r="159" s="43" customFormat="1" ht="15.75" customHeight="1"/>
    <row r="160" s="43" customFormat="1" ht="15.75" customHeight="1"/>
    <row r="161" s="43" customFormat="1" ht="15.75" customHeight="1"/>
    <row r="162" s="43" customFormat="1" ht="15.75" customHeight="1"/>
    <row r="163" s="43" customFormat="1" ht="15.75" customHeight="1"/>
    <row r="164" s="43" customFormat="1" ht="15.75" customHeight="1"/>
    <row r="165" s="43" customFormat="1" ht="15.75" customHeight="1"/>
    <row r="166" s="43" customFormat="1" ht="15.75" customHeight="1"/>
    <row r="167" s="43" customFormat="1" ht="15.75" customHeight="1"/>
    <row r="168" s="43" customFormat="1" ht="15.75" customHeight="1"/>
    <row r="169" s="43" customFormat="1" ht="15.75" customHeight="1"/>
    <row r="170" s="43" customFormat="1" ht="15.75" customHeight="1"/>
    <row r="171" s="43" customFormat="1" ht="15.75" customHeight="1"/>
    <row r="172" s="43" customFormat="1" ht="15.75" customHeight="1"/>
    <row r="173" s="43" customFormat="1" ht="15.75" customHeight="1"/>
    <row r="174" s="43" customFormat="1" ht="15.75" customHeight="1"/>
    <row r="175" s="43" customFormat="1" ht="15.75" customHeight="1"/>
    <row r="176" s="43" customFormat="1" ht="15.75" customHeight="1"/>
    <row r="177" s="43" customFormat="1" ht="15.75" customHeight="1"/>
    <row r="178" s="43" customFormat="1" ht="15.75" customHeight="1"/>
    <row r="179" s="43" customFormat="1" ht="15.75" customHeight="1"/>
    <row r="180" s="43" customFormat="1" ht="15.75" customHeight="1"/>
    <row r="181" s="43" customFormat="1" ht="15.75" customHeight="1"/>
    <row r="182" s="43" customFormat="1" ht="15.75" customHeight="1"/>
    <row r="183" s="43" customFormat="1" ht="15.75" customHeight="1"/>
    <row r="184" s="43" customFormat="1" ht="15.75" customHeight="1"/>
    <row r="185" s="43" customFormat="1" ht="15.75" customHeight="1"/>
    <row r="186" s="43" customFormat="1" ht="15.75" customHeight="1"/>
    <row r="187" s="43" customFormat="1" ht="15.75" customHeight="1"/>
    <row r="188" s="43" customFormat="1" ht="15.75" customHeight="1"/>
    <row r="189" s="43" customFormat="1" ht="15.75" customHeight="1"/>
    <row r="190" s="43" customFormat="1" ht="15.75" customHeight="1"/>
    <row r="191" s="43" customFormat="1" ht="15.75" customHeight="1"/>
    <row r="192" s="43" customFormat="1" ht="15.75" customHeight="1"/>
    <row r="193" s="43" customFormat="1" ht="15.75" customHeight="1"/>
    <row r="194" s="43" customFormat="1" ht="15.75" customHeight="1"/>
    <row r="195" s="43" customFormat="1" ht="15.75" customHeight="1"/>
    <row r="196" s="43" customFormat="1" ht="15.75" customHeight="1"/>
    <row r="197" s="43" customFormat="1" ht="15.75" customHeight="1"/>
    <row r="198" s="43" customFormat="1" ht="15.75" customHeight="1"/>
    <row r="199" s="43" customFormat="1" ht="15.75" customHeight="1"/>
    <row r="200" s="43" customFormat="1" ht="15.75" customHeight="1"/>
    <row r="201" s="43" customFormat="1" ht="15.75" customHeight="1"/>
    <row r="202" s="43" customFormat="1" ht="15.75" customHeight="1"/>
    <row r="203" s="43" customFormat="1" ht="15.75" customHeight="1"/>
    <row r="204" s="43" customFormat="1" ht="15.75" customHeight="1"/>
    <row r="205" s="43" customFormat="1" ht="15.75" customHeight="1"/>
    <row r="206" s="43" customFormat="1" ht="15.75" customHeight="1"/>
    <row r="207" s="43" customFormat="1" ht="15.75" customHeight="1"/>
    <row r="208" s="43" customFormat="1" ht="15.75" customHeight="1"/>
    <row r="209" s="43" customFormat="1" ht="15.75" customHeight="1"/>
    <row r="210" s="43" customFormat="1" ht="15.75" customHeight="1"/>
    <row r="211" s="43" customFormat="1" ht="15.75" customHeight="1"/>
    <row r="212" s="43" customFormat="1" ht="15.75" customHeight="1"/>
    <row r="213" s="43" customFormat="1" ht="15.75" customHeight="1"/>
    <row r="214" s="43" customFormat="1" ht="15.75" customHeight="1"/>
    <row r="215" s="43" customFormat="1" ht="15.75" customHeight="1"/>
    <row r="216" s="43" customFormat="1" ht="15.75" customHeight="1"/>
    <row r="217" s="43" customFormat="1" ht="15.75" customHeight="1"/>
    <row r="218" s="43" customFormat="1" ht="15.75" customHeight="1"/>
    <row r="219" s="43" customFormat="1" ht="15.75" customHeight="1"/>
    <row r="220" s="43" customFormat="1" ht="15.75" customHeight="1"/>
    <row r="221" s="43" customFormat="1" ht="15.75" customHeight="1"/>
    <row r="222" s="43" customFormat="1" ht="15.75" customHeight="1"/>
    <row r="223" s="43" customFormat="1" ht="15.75" customHeight="1"/>
    <row r="224" s="43" customFormat="1" ht="15.75" customHeight="1"/>
    <row r="225" s="43" customFormat="1" ht="15.75" customHeight="1"/>
    <row r="226" s="43" customFormat="1" ht="15.75" customHeight="1"/>
    <row r="227" s="43" customFormat="1" ht="15.75" customHeight="1"/>
    <row r="228" s="43" customFormat="1" ht="15.75" customHeight="1"/>
    <row r="229" s="43" customFormat="1" ht="15.75" customHeight="1"/>
    <row r="230" s="43" customFormat="1" ht="15.75" customHeight="1"/>
    <row r="231" s="43" customFormat="1" ht="15.75" customHeight="1"/>
    <row r="232" s="43" customFormat="1" ht="15.75" customHeight="1"/>
    <row r="233" s="43" customFormat="1" ht="15.75" customHeight="1"/>
    <row r="234" s="43" customFormat="1" ht="15.75" customHeight="1"/>
    <row r="235" s="43" customFormat="1" ht="15.75" customHeight="1"/>
    <row r="236" s="43" customFormat="1" ht="15.75" customHeight="1"/>
    <row r="237" s="43" customFormat="1" ht="15.75" customHeight="1"/>
    <row r="238" s="43" customFormat="1" ht="15.75" customHeight="1"/>
    <row r="239" s="43" customFormat="1" ht="15.75" customHeight="1"/>
    <row r="240" s="43" customFormat="1" ht="15.75" customHeight="1"/>
    <row r="241" s="43" customFormat="1" ht="15.75" customHeight="1"/>
    <row r="242" s="43" customFormat="1" ht="15.75" customHeight="1"/>
    <row r="243" s="43" customFormat="1" ht="15.75" customHeight="1"/>
    <row r="244" s="43" customFormat="1" ht="15.75" customHeight="1"/>
    <row r="245" s="43" customFormat="1" ht="15.75" customHeight="1"/>
    <row r="246" s="43" customFormat="1" ht="15.75" customHeight="1"/>
    <row r="247" s="43" customFormat="1" ht="15.75" customHeight="1"/>
    <row r="248" s="43" customFormat="1" ht="15.75" customHeight="1"/>
    <row r="249" s="43" customFormat="1" ht="15.75" customHeight="1"/>
    <row r="250" s="43" customFormat="1" ht="15.75" customHeight="1"/>
    <row r="251" s="43" customFormat="1" ht="15.75" customHeight="1"/>
    <row r="252" s="43" customFormat="1" ht="15.75" customHeight="1"/>
    <row r="253" s="43" customFormat="1" ht="15.75" customHeight="1"/>
    <row r="254" s="43" customFormat="1" ht="15.75" customHeight="1"/>
    <row r="255" s="43" customFormat="1" ht="15.75" customHeight="1"/>
    <row r="256" s="43" customFormat="1" ht="15.75" customHeight="1"/>
    <row r="257" s="43" customFormat="1" ht="15.75" customHeight="1"/>
    <row r="258" s="43" customFormat="1" ht="15.75" customHeight="1"/>
    <row r="259" s="43" customFormat="1" ht="15.75" customHeight="1"/>
    <row r="260" s="43" customFormat="1" ht="15.75" customHeight="1"/>
    <row r="261" s="43" customFormat="1" ht="15.75" customHeight="1"/>
    <row r="262" s="43" customFormat="1" ht="15.75" customHeight="1"/>
    <row r="263" s="43" customFormat="1" ht="15.75" customHeight="1"/>
    <row r="264" s="43" customFormat="1" ht="15.75" customHeight="1"/>
    <row r="265" s="43" customFormat="1" ht="15.75" customHeight="1"/>
    <row r="266" s="43" customFormat="1" ht="15.75" customHeight="1"/>
    <row r="267" s="43" customFormat="1" ht="15.75" customHeight="1"/>
    <row r="268" s="43" customFormat="1" ht="15.75" customHeight="1"/>
    <row r="269" s="43" customFormat="1" ht="15.75" customHeight="1"/>
    <row r="270" s="43" customFormat="1" ht="15.75" customHeight="1"/>
    <row r="271" s="43" customFormat="1" ht="15.75" customHeight="1"/>
    <row r="272" s="43" customFormat="1" ht="15.75" customHeight="1"/>
    <row r="273" s="43" customFormat="1" ht="15.75" customHeight="1"/>
    <row r="274" s="43" customFormat="1" ht="15.75" customHeight="1"/>
    <row r="275" s="43" customFormat="1" ht="15.75" customHeight="1"/>
    <row r="276" s="43" customFormat="1" ht="15.75" customHeight="1"/>
    <row r="277" s="43" customFormat="1" ht="15.75" customHeight="1"/>
    <row r="278" s="43" customFormat="1" ht="15.75" customHeight="1"/>
    <row r="279" s="43" customFormat="1" ht="15.75" customHeight="1"/>
    <row r="280" s="43" customFormat="1" ht="15.75" customHeight="1"/>
    <row r="281" s="43" customFormat="1" ht="15.75" customHeight="1"/>
    <row r="282" s="43" customFormat="1" ht="15.75" customHeight="1"/>
    <row r="283" s="43" customFormat="1" ht="15.75" customHeight="1"/>
    <row r="284" s="43" customFormat="1" ht="15.75" customHeight="1"/>
    <row r="285" s="43" customFormat="1" ht="15.75" customHeight="1"/>
    <row r="286" s="43" customFormat="1" ht="15.75" customHeight="1"/>
    <row r="287" s="43" customFormat="1" ht="15.75" customHeight="1"/>
    <row r="288" s="43" customFormat="1" ht="15.75" customHeight="1"/>
    <row r="289" s="43" customFormat="1" ht="15.75" customHeight="1"/>
    <row r="290" s="43" customFormat="1" ht="15.75" customHeight="1"/>
    <row r="291" s="43" customFormat="1" ht="15.75" customHeight="1"/>
    <row r="292" s="43" customFormat="1" ht="15.75" customHeight="1"/>
    <row r="293" s="43" customFormat="1" ht="15.75" customHeight="1"/>
    <row r="294" s="43" customFormat="1" ht="15.75" customHeight="1"/>
    <row r="295" s="43" customFormat="1" ht="15.75" customHeight="1"/>
    <row r="296" s="43" customFormat="1" ht="15.75" customHeight="1"/>
    <row r="297" s="43" customFormat="1" ht="15.75" customHeight="1"/>
    <row r="298" s="43" customFormat="1" ht="15.75" customHeight="1"/>
    <row r="299" s="43" customFormat="1" ht="15.75" customHeight="1"/>
    <row r="300" s="43" customFormat="1" ht="15.75" customHeight="1"/>
    <row r="301" s="43" customFormat="1" ht="15.75" customHeight="1"/>
    <row r="302" s="43" customFormat="1" ht="15.75" customHeight="1"/>
    <row r="303" s="43" customFormat="1" ht="15.75" customHeight="1"/>
    <row r="304" s="43" customFormat="1" ht="15.75" customHeight="1"/>
    <row r="305" s="43" customFormat="1" ht="15.75" customHeight="1"/>
    <row r="306" s="43" customFormat="1" ht="15.75" customHeight="1"/>
    <row r="307" s="43" customFormat="1" ht="15.75" customHeight="1"/>
    <row r="308" s="43" customFormat="1" ht="15.75" customHeight="1"/>
    <row r="309" s="43" customFormat="1" ht="15.75" customHeight="1"/>
    <row r="310" s="43" customFormat="1" ht="15.75" customHeight="1"/>
    <row r="311" s="43" customFormat="1" ht="15.75" customHeight="1"/>
    <row r="312" s="43" customFormat="1" ht="15.75" customHeight="1"/>
    <row r="313" s="43" customFormat="1" ht="15.75" customHeight="1"/>
    <row r="314" s="43" customFormat="1" ht="15.75" customHeight="1"/>
    <row r="315" s="43" customFormat="1" ht="15.75" customHeight="1"/>
    <row r="316" s="43" customFormat="1" ht="15.75" customHeight="1"/>
    <row r="317" s="43" customFormat="1" ht="15.75" customHeight="1"/>
    <row r="318" s="43" customFormat="1" ht="15.75" customHeight="1"/>
    <row r="319" s="43" customFormat="1" ht="15.75" customHeight="1"/>
    <row r="320" s="43" customFormat="1" ht="15.75" customHeight="1"/>
    <row r="321" s="43" customFormat="1" ht="15.75" customHeight="1"/>
    <row r="322" s="43" customFormat="1" ht="15.75" customHeight="1"/>
    <row r="323" s="43" customFormat="1" ht="15.75" customHeight="1"/>
    <row r="324" s="43" customFormat="1" ht="15.75" customHeight="1"/>
    <row r="325" s="43" customFormat="1" ht="15.75" customHeight="1"/>
    <row r="326" s="43" customFormat="1" ht="15.75" customHeight="1"/>
    <row r="327" s="43" customFormat="1" ht="15.75" customHeight="1"/>
    <row r="328" s="43" customFormat="1" ht="15.75" customHeight="1"/>
    <row r="329" s="43" customFormat="1" ht="15.75" customHeight="1"/>
    <row r="330" s="43" customFormat="1" ht="15.75" customHeight="1"/>
    <row r="331" s="43" customFormat="1" ht="15.75" customHeight="1"/>
    <row r="332" s="43" customFormat="1" ht="15.75" customHeight="1"/>
    <row r="333" s="43" customFormat="1" ht="15.75" customHeight="1"/>
    <row r="334" s="43" customFormat="1" ht="15.75" customHeight="1"/>
    <row r="335" s="43" customFormat="1" ht="15.75" customHeight="1"/>
    <row r="336" s="43" customFormat="1" ht="15.75" customHeight="1"/>
    <row r="337" s="43" customFormat="1" ht="15.75" customHeight="1"/>
    <row r="338" s="43" customFormat="1" ht="15.75" customHeight="1"/>
    <row r="339" s="43" customFormat="1" ht="15.75" customHeight="1"/>
    <row r="340" s="43" customFormat="1" ht="15.75" customHeight="1"/>
    <row r="341" s="43" customFormat="1" ht="15.75" customHeight="1"/>
    <row r="342" s="43" customFormat="1" ht="15.75" customHeight="1"/>
    <row r="343" s="43" customFormat="1" ht="15.75" customHeight="1"/>
    <row r="344" s="43" customFormat="1" ht="15.75" customHeight="1"/>
    <row r="345" s="43" customFormat="1" ht="15.75" customHeight="1"/>
    <row r="346" s="43" customFormat="1" ht="15.75" customHeight="1"/>
    <row r="347" s="43" customFormat="1" ht="15.75" customHeight="1"/>
    <row r="348" s="43" customFormat="1" ht="15.75" customHeight="1"/>
    <row r="349" s="43" customFormat="1" ht="15.75" customHeight="1"/>
    <row r="350" s="43" customFormat="1" ht="15.75" customHeight="1"/>
    <row r="351" s="43" customFormat="1" ht="15.75" customHeight="1"/>
    <row r="352" s="43" customFormat="1" ht="15.75" customHeight="1"/>
    <row r="353" s="43" customFormat="1" ht="15.75" customHeight="1"/>
    <row r="354" s="43" customFormat="1" ht="15.75" customHeight="1"/>
    <row r="355" s="43" customFormat="1" ht="15.75" customHeight="1"/>
    <row r="356" s="43" customFormat="1" ht="15.75" customHeight="1"/>
    <row r="357" s="43" customFormat="1" ht="15.75" customHeight="1"/>
    <row r="358" s="43" customFormat="1" ht="15.75" customHeight="1"/>
    <row r="359" s="43" customFormat="1" ht="15.75" customHeight="1"/>
    <row r="360" s="43" customFormat="1" ht="15.75" customHeight="1"/>
    <row r="361" s="43" customFormat="1" ht="15.75" customHeight="1"/>
    <row r="362" s="43" customFormat="1" ht="15.75" customHeight="1"/>
    <row r="363" s="43" customFormat="1" ht="15.75" customHeight="1"/>
    <row r="364" s="43" customFormat="1" ht="15.75" customHeight="1"/>
    <row r="365" s="43" customFormat="1" ht="15.75" customHeight="1"/>
    <row r="366" s="43" customFormat="1" ht="15.75" customHeight="1"/>
    <row r="367" s="43" customFormat="1" ht="15.75" customHeight="1"/>
    <row r="368" s="43" customFormat="1" ht="15.75" customHeight="1"/>
    <row r="369" s="43" customFormat="1" ht="15.75" customHeight="1"/>
    <row r="370" s="43" customFormat="1" ht="15.75" customHeight="1"/>
    <row r="371" s="43" customFormat="1" ht="15.75" customHeight="1"/>
    <row r="372" s="43" customFormat="1" ht="15.75" customHeight="1"/>
    <row r="373" s="43" customFormat="1" ht="15.75" customHeight="1"/>
    <row r="374" s="43" customFormat="1" ht="15.75" customHeight="1"/>
    <row r="375" s="43" customFormat="1" ht="15.75" customHeight="1"/>
    <row r="376" s="43" customFormat="1" ht="15.75" customHeight="1"/>
    <row r="377" s="43" customFormat="1" ht="15.75" customHeight="1"/>
    <row r="378" s="43" customFormat="1" ht="15.75" customHeight="1"/>
    <row r="379" s="43" customFormat="1" ht="15.75" customHeight="1"/>
    <row r="380" s="43" customFormat="1" ht="15.75" customHeight="1"/>
    <row r="381" s="43" customFormat="1" ht="15.75" customHeight="1"/>
    <row r="382" s="43" customFormat="1" ht="15.75" customHeight="1"/>
    <row r="383" s="43" customFormat="1" ht="15.75" customHeight="1"/>
    <row r="384" s="43" customFormat="1" ht="15.75" customHeight="1"/>
    <row r="385" s="43" customFormat="1" ht="15.75" customHeight="1"/>
    <row r="386" s="43" customFormat="1" ht="15.75" customHeight="1"/>
    <row r="387" s="43" customFormat="1" ht="15.75" customHeight="1"/>
    <row r="388" s="43" customFormat="1" ht="15.75" customHeight="1"/>
    <row r="389" s="43" customFormat="1" ht="15.75" customHeight="1"/>
    <row r="390" s="43" customFormat="1" ht="15.75" customHeight="1"/>
    <row r="391" s="43" customFormat="1" ht="15.75" customHeight="1"/>
    <row r="392" s="43" customFormat="1" ht="15.75" customHeight="1"/>
    <row r="393" s="43" customFormat="1" ht="15.75" customHeight="1"/>
    <row r="394" s="43" customFormat="1" ht="15.75" customHeight="1"/>
    <row r="395" s="43" customFormat="1" ht="15.75" customHeight="1"/>
    <row r="396" s="43" customFormat="1" ht="15.75" customHeight="1"/>
    <row r="397" s="43" customFormat="1" ht="15.75" customHeight="1"/>
    <row r="398" s="43" customFormat="1" ht="15.75" customHeight="1"/>
    <row r="399" s="43" customFormat="1" ht="15.75" customHeight="1"/>
    <row r="400" s="43" customFormat="1" ht="15.75" customHeight="1"/>
    <row r="401" s="43" customFormat="1" ht="15.75" customHeight="1"/>
    <row r="402" s="43" customFormat="1" ht="15.75" customHeight="1"/>
    <row r="403" s="43" customFormat="1" ht="15.75" customHeight="1"/>
    <row r="404" s="43" customFormat="1" ht="15.75" customHeight="1"/>
    <row r="405" s="43" customFormat="1" ht="15.75" customHeight="1"/>
    <row r="406" s="43" customFormat="1" ht="15.75" customHeight="1"/>
    <row r="407" s="43" customFormat="1" ht="15.75" customHeight="1"/>
    <row r="408" s="43" customFormat="1" ht="15.75" customHeight="1"/>
    <row r="409" s="43" customFormat="1" ht="15.75" customHeight="1"/>
    <row r="410" s="43" customFormat="1" ht="15.75" customHeight="1"/>
    <row r="411" s="43" customFormat="1" ht="15.75" customHeight="1"/>
    <row r="412" s="43" customFormat="1" ht="15.75" customHeight="1"/>
    <row r="413" s="43" customFormat="1" ht="15.75" customHeight="1"/>
    <row r="414" s="43" customFormat="1" ht="15.75" customHeight="1"/>
    <row r="415" s="43" customFormat="1" ht="15.75" customHeight="1"/>
    <row r="416" s="43" customFormat="1" ht="15.75" customHeight="1"/>
    <row r="417" s="43" customFormat="1" ht="15.75" customHeight="1"/>
    <row r="418" s="43" customFormat="1" ht="15.75" customHeight="1"/>
    <row r="419" s="43" customFormat="1" ht="15.75" customHeight="1"/>
    <row r="420" s="43" customFormat="1" ht="15.75" customHeight="1"/>
    <row r="421" s="43" customFormat="1" ht="15.75" customHeight="1"/>
    <row r="422" s="43" customFormat="1" ht="15.75" customHeight="1"/>
    <row r="423" s="43" customFormat="1" ht="15.75" customHeight="1"/>
    <row r="424" s="43" customFormat="1" ht="15.75" customHeight="1"/>
    <row r="425" s="43" customFormat="1" ht="15.75" customHeight="1"/>
    <row r="426" s="43" customFormat="1" ht="15.75" customHeight="1"/>
    <row r="427" s="43" customFormat="1" ht="15.75" customHeight="1"/>
    <row r="428" s="43" customFormat="1" ht="15.75" customHeight="1"/>
    <row r="429" s="43" customFormat="1" ht="15.75" customHeight="1"/>
    <row r="430" s="43" customFormat="1" ht="15.75" customHeight="1"/>
    <row r="431" s="43" customFormat="1" ht="15.75" customHeight="1"/>
    <row r="432" s="43" customFormat="1" ht="15.75" customHeight="1"/>
    <row r="433" s="43" customFormat="1" ht="15.75" customHeight="1"/>
    <row r="434" s="43" customFormat="1" ht="15.75" customHeight="1"/>
    <row r="435" s="43" customFormat="1" ht="15.75" customHeight="1"/>
    <row r="436" s="43" customFormat="1" ht="15.75" customHeight="1"/>
    <row r="437" s="43" customFormat="1" ht="15.75" customHeight="1"/>
    <row r="438" s="43" customFormat="1" ht="15.75" customHeight="1"/>
    <row r="439" s="43" customFormat="1" ht="15.75" customHeight="1"/>
    <row r="440" s="43" customFormat="1" ht="15.75" customHeight="1"/>
    <row r="441" s="43" customFormat="1" ht="15.75" customHeight="1"/>
    <row r="442" s="43" customFormat="1" ht="15.75" customHeight="1"/>
    <row r="443" s="43" customFormat="1" ht="15.75" customHeight="1"/>
    <row r="444" s="43" customFormat="1" ht="15.75" customHeight="1"/>
    <row r="445" s="43" customFormat="1" ht="15.75" customHeight="1"/>
    <row r="446" s="43" customFormat="1" ht="15.75" customHeight="1"/>
    <row r="447" s="43" customFormat="1" ht="15.75" customHeight="1"/>
    <row r="448" s="43" customFormat="1" ht="15.75" customHeight="1"/>
    <row r="449" s="43" customFormat="1" ht="15.75" customHeight="1"/>
    <row r="450" s="43" customFormat="1" ht="15.75" customHeight="1"/>
    <row r="451" s="43" customFormat="1" ht="15.75" customHeight="1"/>
    <row r="452" s="43" customFormat="1" ht="15.75" customHeight="1"/>
    <row r="453" s="43" customFormat="1" ht="15.75" customHeight="1"/>
    <row r="454" s="43" customFormat="1" ht="15.75" customHeight="1"/>
    <row r="455" s="43" customFormat="1" ht="15.75" customHeight="1"/>
    <row r="456" s="43" customFormat="1" ht="15.75" customHeight="1"/>
    <row r="457" s="43" customFormat="1" ht="15.75" customHeight="1"/>
    <row r="458" s="43" customFormat="1" ht="15.75" customHeight="1"/>
    <row r="459" s="43" customFormat="1" ht="15.75" customHeight="1"/>
    <row r="460" s="43" customFormat="1" ht="15.75" customHeight="1"/>
    <row r="461" s="43" customFormat="1" ht="15.75" customHeight="1"/>
    <row r="462" s="43" customFormat="1" ht="15.75" customHeight="1"/>
    <row r="463" s="43" customFormat="1" ht="15.75" customHeight="1"/>
    <row r="464" s="43" customFormat="1" ht="15.75" customHeight="1"/>
    <row r="465" s="43" customFormat="1" ht="15.75" customHeight="1"/>
    <row r="466" s="43" customFormat="1" ht="15.75" customHeight="1"/>
    <row r="467" s="43" customFormat="1" ht="15.75" customHeight="1"/>
    <row r="468" s="43" customFormat="1" ht="15.75" customHeight="1"/>
    <row r="469" s="43" customFormat="1" ht="15.75" customHeight="1"/>
    <row r="470" s="43" customFormat="1" ht="15.75" customHeight="1"/>
    <row r="471" s="43" customFormat="1" ht="15.75" customHeight="1"/>
    <row r="472" s="43" customFormat="1" ht="15.75" customHeight="1"/>
    <row r="473" s="43" customFormat="1" ht="15.75" customHeight="1"/>
    <row r="474" s="43" customFormat="1" ht="15.75" customHeight="1"/>
    <row r="475" s="43" customFormat="1" ht="15.75" customHeight="1"/>
    <row r="476" s="43" customFormat="1" ht="15.75" customHeight="1"/>
    <row r="477" s="43" customFormat="1" ht="15.75" customHeight="1"/>
    <row r="478" s="43" customFormat="1" ht="15.75" customHeight="1"/>
    <row r="479" s="43" customFormat="1" ht="15.75" customHeight="1"/>
    <row r="480" s="43" customFormat="1" ht="15.75" customHeight="1"/>
    <row r="481" s="43" customFormat="1" ht="15.75" customHeight="1"/>
    <row r="482" s="43" customFormat="1" ht="15.75" customHeight="1"/>
    <row r="483" s="43" customFormat="1" ht="15.75" customHeight="1"/>
    <row r="484" s="43" customFormat="1" ht="15.75" customHeight="1"/>
    <row r="485" s="43" customFormat="1" ht="15.75" customHeight="1"/>
    <row r="486" s="43" customFormat="1" ht="15.75" customHeight="1"/>
    <row r="487" s="43" customFormat="1" ht="15.75" customHeight="1"/>
    <row r="488" s="43" customFormat="1" ht="15.75" customHeight="1"/>
    <row r="489" s="43" customFormat="1" ht="15.75" customHeight="1"/>
    <row r="490" s="43" customFormat="1" ht="15.75" customHeight="1"/>
    <row r="491" s="43" customFormat="1" ht="15.75" customHeight="1"/>
    <row r="492" s="43" customFormat="1" ht="15.75" customHeight="1"/>
    <row r="493" s="43" customFormat="1" ht="15.75" customHeight="1"/>
    <row r="494" s="43" customFormat="1" ht="15.75" customHeight="1"/>
    <row r="495" s="43" customFormat="1" ht="15.75" customHeight="1"/>
    <row r="496" s="43" customFormat="1" ht="15.75" customHeight="1"/>
    <row r="497" s="43" customFormat="1" ht="15.75" customHeight="1"/>
    <row r="498" s="43" customFormat="1" ht="15.75" customHeight="1"/>
    <row r="499" s="43" customFormat="1" ht="15.75" customHeight="1"/>
    <row r="500" s="43" customFormat="1" ht="15.75" customHeight="1"/>
    <row r="501" s="43" customFormat="1" ht="15.75" customHeight="1"/>
    <row r="502" s="43" customFormat="1" ht="15.75" customHeight="1"/>
    <row r="503" s="43" customFormat="1" ht="15.75" customHeight="1"/>
    <row r="504" s="43" customFormat="1" ht="15.75" customHeight="1"/>
    <row r="505" s="43" customFormat="1" ht="15.75" customHeight="1"/>
    <row r="506" s="43" customFormat="1" ht="15.75" customHeight="1"/>
    <row r="507" s="43" customFormat="1" ht="15.75" customHeight="1"/>
    <row r="508" s="43" customFormat="1" ht="15.75" customHeight="1"/>
    <row r="509" s="43" customFormat="1" ht="15.75" customHeight="1"/>
    <row r="510" s="43" customFormat="1" ht="15.75" customHeight="1"/>
    <row r="511" s="43" customFormat="1" ht="15.75" customHeight="1"/>
    <row r="512" s="43" customFormat="1" ht="15.75" customHeight="1"/>
    <row r="513" s="43" customFormat="1" ht="15.75" customHeight="1"/>
    <row r="514" s="43" customFormat="1" ht="15.75" customHeight="1"/>
    <row r="515" s="43" customFormat="1" ht="15.75" customHeight="1"/>
    <row r="516" s="43" customFormat="1" ht="15.75" customHeight="1"/>
    <row r="517" s="43" customFormat="1" ht="15.75" customHeight="1"/>
    <row r="518" s="43" customFormat="1" ht="15.75" customHeight="1"/>
    <row r="519" s="43" customFormat="1" ht="15.75" customHeight="1"/>
    <row r="520" s="43" customFormat="1" ht="15.75" customHeight="1"/>
    <row r="521" s="43" customFormat="1" ht="15.75" customHeight="1"/>
    <row r="522" s="43" customFormat="1" ht="15.75" customHeight="1"/>
    <row r="523" s="43" customFormat="1" ht="15.75" customHeight="1"/>
    <row r="524" s="43" customFormat="1" ht="15.75" customHeight="1"/>
    <row r="525" s="43" customFormat="1" ht="15.75" customHeight="1"/>
    <row r="526" s="43" customFormat="1" ht="15.75" customHeight="1"/>
    <row r="527" s="43" customFormat="1" ht="15.75" customHeight="1"/>
    <row r="528" s="43" customFormat="1" ht="15.75" customHeight="1"/>
    <row r="529" s="43" customFormat="1" ht="15.75" customHeight="1"/>
    <row r="530" s="43" customFormat="1" ht="15.75" customHeight="1"/>
    <row r="531" s="43" customFormat="1" ht="15.75" customHeight="1"/>
    <row r="532" s="43" customFormat="1" ht="15.75" customHeight="1"/>
    <row r="533" s="43" customFormat="1" ht="15.75" customHeight="1"/>
    <row r="534" s="43" customFormat="1" ht="15.75" customHeight="1"/>
    <row r="535" s="43" customFormat="1" ht="15.75" customHeight="1"/>
    <row r="536" s="43" customFormat="1" ht="15.75" customHeight="1"/>
    <row r="537" s="43" customFormat="1" ht="15.75" customHeight="1"/>
    <row r="538" s="43" customFormat="1" ht="15.75" customHeight="1"/>
    <row r="539" s="43" customFormat="1" ht="15.75" customHeight="1"/>
    <row r="540" s="43" customFormat="1" ht="15.75" customHeight="1"/>
    <row r="541" s="43" customFormat="1" ht="15.75" customHeight="1"/>
    <row r="542" s="43" customFormat="1" ht="15.75" customHeight="1"/>
    <row r="543" s="43" customFormat="1" ht="15.75" customHeight="1"/>
    <row r="544" s="43" customFormat="1" ht="15.75" customHeight="1"/>
    <row r="545" s="43" customFormat="1" ht="15.75" customHeight="1"/>
    <row r="546" s="43" customFormat="1" ht="15.75" customHeight="1"/>
    <row r="547" s="43" customFormat="1" ht="15.75" customHeight="1"/>
    <row r="548" s="43" customFormat="1" ht="15.75" customHeight="1"/>
    <row r="549" s="43" customFormat="1" ht="15.75" customHeight="1"/>
    <row r="550" s="43" customFormat="1" ht="15.75" customHeight="1"/>
    <row r="551" s="43" customFormat="1" ht="15.75" customHeight="1"/>
    <row r="552" s="43" customFormat="1" ht="15.75" customHeight="1"/>
    <row r="553" s="43" customFormat="1" ht="15.75" customHeight="1"/>
    <row r="554" s="43" customFormat="1" ht="15.75" customHeight="1"/>
    <row r="555" s="43" customFormat="1" ht="15.75" customHeight="1"/>
    <row r="556" s="43" customFormat="1" ht="15.75" customHeight="1"/>
    <row r="557" s="43" customFormat="1" ht="15.75" customHeight="1"/>
    <row r="558" s="43" customFormat="1" ht="15.75" customHeight="1"/>
    <row r="559" s="43" customFormat="1" ht="15.75" customHeight="1"/>
    <row r="560" s="43" customFormat="1" ht="15.75" customHeight="1"/>
    <row r="561" s="43" customFormat="1" ht="15.75" customHeight="1"/>
    <row r="562" s="43" customFormat="1" ht="15.75" customHeight="1"/>
    <row r="563" s="43" customFormat="1" ht="15.75" customHeight="1"/>
    <row r="564" s="43" customFormat="1" ht="15.75" customHeight="1"/>
    <row r="565" s="43" customFormat="1" ht="15.75" customHeight="1"/>
    <row r="566" s="43" customFormat="1" ht="15.75" customHeight="1"/>
    <row r="567" s="43" customFormat="1" ht="15.75" customHeight="1"/>
    <row r="568" s="43" customFormat="1" ht="15.75" customHeight="1"/>
    <row r="569" s="43" customFormat="1" ht="15.75" customHeight="1"/>
    <row r="570" s="43" customFormat="1" ht="15.75" customHeight="1"/>
    <row r="571" s="43" customFormat="1" ht="15.75" customHeight="1"/>
    <row r="572" s="43" customFormat="1" ht="15.75" customHeight="1"/>
    <row r="573" s="43" customFormat="1" ht="15.75" customHeight="1"/>
    <row r="574" s="43" customFormat="1" ht="15.75" customHeight="1"/>
    <row r="575" s="43" customFormat="1" ht="15.75" customHeight="1"/>
    <row r="576" s="43" customFormat="1" ht="15.75" customHeight="1"/>
    <row r="577" s="43" customFormat="1" ht="15.75" customHeight="1"/>
    <row r="578" s="43" customFormat="1" ht="15.75" customHeight="1"/>
    <row r="579" s="43" customFormat="1" ht="15.75" customHeight="1"/>
    <row r="580" s="43" customFormat="1" ht="15.75" customHeight="1"/>
    <row r="581" s="43" customFormat="1" ht="15.75" customHeight="1"/>
    <row r="582" s="43" customFormat="1" ht="15.75" customHeight="1"/>
    <row r="583" s="43" customFormat="1" ht="15.75" customHeight="1"/>
    <row r="584" s="43" customFormat="1" ht="15.75" customHeight="1"/>
    <row r="585" s="43" customFormat="1" ht="15.75" customHeight="1"/>
    <row r="586" s="43" customFormat="1" ht="15.75" customHeight="1"/>
    <row r="587" s="43" customFormat="1" ht="15.75" customHeight="1"/>
    <row r="588" s="43" customFormat="1" ht="15.75" customHeight="1"/>
    <row r="589" s="43" customFormat="1" ht="15.75" customHeight="1"/>
    <row r="590" s="43" customFormat="1" ht="15.75" customHeight="1"/>
    <row r="591" s="43" customFormat="1" ht="15.75" customHeight="1"/>
    <row r="592" s="43" customFormat="1" ht="15.75" customHeight="1"/>
    <row r="593" s="43" customFormat="1" ht="15.75" customHeight="1"/>
    <row r="594" s="43" customFormat="1" ht="15.75" customHeight="1"/>
    <row r="595" s="43" customFormat="1" ht="15.75" customHeight="1"/>
    <row r="596" s="43" customFormat="1" ht="15.75" customHeight="1"/>
    <row r="597" s="43" customFormat="1" ht="15.75" customHeight="1"/>
    <row r="598" s="43" customFormat="1" ht="15.75" customHeight="1"/>
    <row r="599" s="43" customFormat="1" ht="15.75" customHeight="1"/>
    <row r="600" s="43" customFormat="1" ht="15.75" customHeight="1"/>
    <row r="601" s="43" customFormat="1" ht="15.75" customHeight="1"/>
    <row r="602" s="43" customFormat="1" ht="15.75" customHeight="1"/>
    <row r="603" s="43" customFormat="1" ht="15.75" customHeight="1"/>
    <row r="604" s="43" customFormat="1" ht="15.75" customHeight="1"/>
    <row r="605" s="43" customFormat="1" ht="15.75" customHeight="1"/>
    <row r="606" s="43" customFormat="1" ht="15.75" customHeight="1"/>
    <row r="607" s="43" customFormat="1" ht="15.75" customHeight="1"/>
    <row r="608" s="43" customFormat="1" ht="15.75" customHeight="1"/>
    <row r="609" s="43" customFormat="1" ht="15.75" customHeight="1"/>
    <row r="610" s="43" customFormat="1" ht="15.75" customHeight="1"/>
    <row r="611" s="43" customFormat="1" ht="15.75" customHeight="1"/>
    <row r="612" s="43" customFormat="1" ht="15.75" customHeight="1"/>
    <row r="613" s="43" customFormat="1" ht="15.75" customHeight="1"/>
    <row r="614" s="43" customFormat="1" ht="15.75" customHeight="1"/>
    <row r="615" s="43" customFormat="1" ht="15.75" customHeight="1"/>
    <row r="616" s="43" customFormat="1" ht="15.75" customHeight="1"/>
    <row r="617" s="43" customFormat="1" ht="15.75" customHeight="1"/>
    <row r="618" s="43" customFormat="1" ht="15.75" customHeight="1"/>
    <row r="619" s="43" customFormat="1" ht="15.75" customHeight="1"/>
    <row r="620" s="43" customFormat="1" ht="15.75" customHeight="1"/>
    <row r="621" s="43" customFormat="1" ht="15.75" customHeight="1"/>
    <row r="622" s="43" customFormat="1" ht="15.75" customHeight="1"/>
    <row r="623" s="43" customFormat="1" ht="15.75" customHeight="1"/>
    <row r="624" s="43" customFormat="1" ht="15.75" customHeight="1"/>
    <row r="625" s="43" customFormat="1" ht="15.75" customHeight="1"/>
    <row r="626" s="43" customFormat="1" ht="15.75" customHeight="1"/>
    <row r="627" s="43" customFormat="1" ht="15.75" customHeight="1"/>
    <row r="628" s="43" customFormat="1" ht="15.75" customHeight="1"/>
    <row r="629" s="43" customFormat="1" ht="15.75" customHeight="1"/>
    <row r="630" s="43" customFormat="1" ht="15.75" customHeight="1"/>
    <row r="631" s="43" customFormat="1" ht="15.75" customHeight="1"/>
    <row r="632" s="43" customFormat="1" ht="15.75" customHeight="1"/>
    <row r="633" s="43" customFormat="1" ht="15.75" customHeight="1"/>
    <row r="634" s="43" customFormat="1" ht="15.75" customHeight="1"/>
    <row r="635" s="43" customFormat="1" ht="15.75" customHeight="1"/>
    <row r="636" s="43" customFormat="1" ht="15.75" customHeight="1"/>
    <row r="637" s="43" customFormat="1" ht="15.75" customHeight="1"/>
    <row r="638" s="43" customFormat="1" ht="15.75" customHeight="1"/>
    <row r="639" s="43" customFormat="1" ht="15.75" customHeight="1"/>
    <row r="640" s="43" customFormat="1" ht="15.75" customHeight="1"/>
    <row r="641" s="43" customFormat="1" ht="15.75" customHeight="1"/>
    <row r="642" s="43" customFormat="1" ht="15.75" customHeight="1"/>
    <row r="643" s="43" customFormat="1" ht="15.75" customHeight="1"/>
    <row r="644" s="43" customFormat="1" ht="15.75" customHeight="1"/>
    <row r="645" s="43" customFormat="1" ht="15.75" customHeight="1"/>
    <row r="646" s="43" customFormat="1" ht="15.75" customHeight="1"/>
    <row r="647" s="43" customFormat="1" ht="15.75" customHeight="1"/>
    <row r="648" s="43" customFormat="1" ht="15.75" customHeight="1"/>
    <row r="649" s="43" customFormat="1" ht="15.75" customHeight="1"/>
    <row r="650" s="43" customFormat="1" ht="15.75" customHeight="1"/>
    <row r="651" s="43" customFormat="1" ht="15.75" customHeight="1"/>
    <row r="652" s="43" customFormat="1" ht="15.75" customHeight="1"/>
    <row r="653" s="43" customFormat="1" ht="15.75" customHeight="1"/>
    <row r="654" s="43" customFormat="1" ht="15.75" customHeight="1"/>
    <row r="655" s="43" customFormat="1" ht="15.75" customHeight="1"/>
    <row r="656" s="43" customFormat="1" ht="15.75" customHeight="1"/>
    <row r="657" s="43" customFormat="1" ht="15.75" customHeight="1"/>
    <row r="658" s="43" customFormat="1" ht="15.75" customHeight="1"/>
    <row r="659" s="43" customFormat="1" ht="15.75" customHeight="1"/>
    <row r="660" s="43" customFormat="1" ht="15.75" customHeight="1"/>
    <row r="661" s="43" customFormat="1" ht="15.75" customHeight="1"/>
    <row r="662" s="43" customFormat="1" ht="15.75" customHeight="1"/>
    <row r="663" s="43" customFormat="1" ht="15.75" customHeight="1"/>
    <row r="664" s="43" customFormat="1" ht="15.75" customHeight="1"/>
    <row r="665" s="43" customFormat="1" ht="15.75" customHeight="1"/>
    <row r="666" s="43" customFormat="1" ht="15.75" customHeight="1"/>
    <row r="667" s="43" customFormat="1" ht="15.75" customHeight="1"/>
    <row r="668" s="43" customFormat="1" ht="15.75" customHeight="1"/>
    <row r="669" s="43" customFormat="1" ht="15.75" customHeight="1"/>
    <row r="670" s="43" customFormat="1" ht="15.75" customHeight="1"/>
    <row r="671" s="43" customFormat="1" ht="15.75" customHeight="1"/>
    <row r="672" s="43" customFormat="1" ht="15.75" customHeight="1"/>
    <row r="673" s="43" customFormat="1" ht="15.75" customHeight="1"/>
    <row r="674" s="43" customFormat="1" ht="15.75" customHeight="1"/>
    <row r="675" s="43" customFormat="1" ht="15.75" customHeight="1"/>
    <row r="676" s="43" customFormat="1" ht="15.75" customHeight="1"/>
    <row r="677" s="43" customFormat="1" ht="15.75" customHeight="1"/>
    <row r="678" s="43" customFormat="1" ht="15.75" customHeight="1"/>
    <row r="679" s="43" customFormat="1" ht="15.75" customHeight="1"/>
    <row r="680" s="43" customFormat="1" ht="15.75" customHeight="1"/>
    <row r="681" s="43" customFormat="1" ht="15.75" customHeight="1"/>
    <row r="682" s="43" customFormat="1" ht="15.75" customHeight="1"/>
    <row r="683" s="43" customFormat="1" ht="15.75" customHeight="1"/>
    <row r="684" s="43" customFormat="1" ht="15.75" customHeight="1"/>
    <row r="685" s="43" customFormat="1" ht="15.75" customHeight="1"/>
    <row r="686" s="43" customFormat="1" ht="15.75" customHeight="1"/>
    <row r="687" s="43" customFormat="1" ht="15.75" customHeight="1"/>
    <row r="688" s="43" customFormat="1" ht="15.75" customHeight="1"/>
    <row r="689" s="43" customFormat="1" ht="15.75" customHeight="1"/>
    <row r="690" s="43" customFormat="1" ht="15.75" customHeight="1"/>
    <row r="691" s="43" customFormat="1" ht="15.75" customHeight="1"/>
    <row r="692" s="43" customFormat="1" ht="15.75" customHeight="1"/>
    <row r="693" s="43" customFormat="1" ht="15.75" customHeight="1"/>
    <row r="694" s="43" customFormat="1" ht="15.75" customHeight="1"/>
    <row r="695" s="43" customFormat="1" ht="15.75" customHeight="1"/>
    <row r="696" s="43" customFormat="1" ht="15.75" customHeight="1"/>
    <row r="697" s="43" customFormat="1" ht="15.75" customHeight="1"/>
    <row r="698" s="43" customFormat="1" ht="15.75" customHeight="1"/>
    <row r="699" s="43" customFormat="1" ht="15.75" customHeight="1"/>
    <row r="700" s="43" customFormat="1" ht="15.75" customHeight="1"/>
    <row r="701" s="43" customFormat="1" ht="15.75" customHeight="1"/>
    <row r="702" s="43" customFormat="1" ht="15.75" customHeight="1"/>
    <row r="703" s="43" customFormat="1" ht="15.75" customHeight="1"/>
    <row r="704" s="43" customFormat="1" ht="15.75" customHeight="1"/>
    <row r="705" s="43" customFormat="1" ht="15.75" customHeight="1"/>
    <row r="706" s="43" customFormat="1" ht="15.75" customHeight="1"/>
    <row r="707" s="43" customFormat="1" ht="15.75" customHeight="1"/>
    <row r="708" s="43" customFormat="1" ht="15.75" customHeight="1"/>
    <row r="709" s="43" customFormat="1" ht="15.75" customHeight="1"/>
    <row r="710" s="43" customFormat="1" ht="15.75" customHeight="1"/>
    <row r="711" s="43" customFormat="1" ht="15.75" customHeight="1"/>
    <row r="712" s="43" customFormat="1" ht="15.75" customHeight="1"/>
    <row r="713" s="43" customFormat="1" ht="15.75" customHeight="1"/>
    <row r="714" s="43" customFormat="1" ht="15.75" customHeight="1"/>
    <row r="715" s="43" customFormat="1" ht="15.75" customHeight="1"/>
    <row r="716" s="43" customFormat="1" ht="15.75" customHeight="1"/>
    <row r="717" s="43" customFormat="1" ht="15.75" customHeight="1"/>
    <row r="718" s="43" customFormat="1" ht="15.75" customHeight="1"/>
    <row r="719" s="43" customFormat="1" ht="15.75" customHeight="1"/>
    <row r="720" s="43" customFormat="1" ht="15.75" customHeight="1"/>
    <row r="721" s="43" customFormat="1" ht="15.75" customHeight="1"/>
    <row r="722" s="43" customFormat="1" ht="15.75" customHeight="1"/>
    <row r="723" s="43" customFormat="1" ht="15.75" customHeight="1"/>
    <row r="724" s="43" customFormat="1" ht="15.75" customHeight="1"/>
    <row r="725" s="43" customFormat="1" ht="15.75" customHeight="1"/>
    <row r="726" s="43" customFormat="1" ht="15.75" customHeight="1"/>
    <row r="727" s="43" customFormat="1" ht="15.75" customHeight="1"/>
    <row r="728" s="43" customFormat="1" ht="15.75" customHeight="1"/>
    <row r="729" s="43" customFormat="1" ht="15.75" customHeight="1"/>
    <row r="730" s="43" customFormat="1" ht="15.75" customHeight="1"/>
    <row r="731" s="43" customFormat="1" ht="15.75" customHeight="1"/>
    <row r="732" s="43" customFormat="1" ht="15.75" customHeight="1"/>
    <row r="733" s="43" customFormat="1" ht="15.75" customHeight="1"/>
    <row r="734" s="43" customFormat="1" ht="15.75" customHeight="1"/>
    <row r="735" s="43" customFormat="1" ht="15.75" customHeight="1"/>
    <row r="736" s="43" customFormat="1" ht="15.75" customHeight="1"/>
    <row r="737" s="43" customFormat="1" ht="15.75" customHeight="1"/>
    <row r="738" s="43" customFormat="1" ht="15.75" customHeight="1"/>
    <row r="739" s="43" customFormat="1" ht="15.75" customHeight="1"/>
    <row r="740" s="43" customFormat="1" ht="15.75" customHeight="1"/>
    <row r="741" s="43" customFormat="1" ht="15.75" customHeight="1"/>
    <row r="742" s="43" customFormat="1" ht="15.75" customHeight="1"/>
    <row r="743" s="43" customFormat="1" ht="15.75" customHeight="1"/>
    <row r="744" s="43" customFormat="1" ht="15.75" customHeight="1"/>
    <row r="745" s="43" customFormat="1" ht="15.75" customHeight="1"/>
    <row r="746" s="43" customFormat="1" ht="15.75" customHeight="1"/>
    <row r="747" s="43" customFormat="1" ht="15.75" customHeight="1"/>
    <row r="748" s="43" customFormat="1" ht="15.75" customHeight="1"/>
    <row r="749" s="43" customFormat="1" ht="15.75" customHeight="1"/>
    <row r="750" s="43" customFormat="1" ht="15.75" customHeight="1"/>
    <row r="751" s="43" customFormat="1" ht="15.75" customHeight="1"/>
    <row r="752" s="43" customFormat="1" ht="15.75" customHeight="1"/>
    <row r="753" s="43" customFormat="1" ht="15.75" customHeight="1"/>
    <row r="754" s="43" customFormat="1" ht="15.75" customHeight="1"/>
    <row r="755" s="43" customFormat="1" ht="15.75" customHeight="1"/>
    <row r="756" s="43" customFormat="1" ht="15.75" customHeight="1"/>
    <row r="757" s="43" customFormat="1" ht="15.75" customHeight="1"/>
    <row r="758" s="43" customFormat="1" ht="15.75" customHeight="1"/>
    <row r="759" s="43" customFormat="1" ht="15.75" customHeight="1"/>
    <row r="760" s="43" customFormat="1" ht="15.75" customHeight="1"/>
    <row r="761" s="43" customFormat="1" ht="15.75" customHeight="1"/>
    <row r="762" s="43" customFormat="1" ht="15.75" customHeight="1"/>
    <row r="763" s="43" customFormat="1" ht="15.75" customHeight="1"/>
    <row r="764" s="43" customFormat="1" ht="15.75" customHeight="1"/>
    <row r="765" s="43" customFormat="1" ht="15.75" customHeight="1"/>
    <row r="766" s="43" customFormat="1" ht="15.75" customHeight="1"/>
    <row r="767" s="43" customFormat="1" ht="15.75" customHeight="1"/>
    <row r="768" s="43" customFormat="1" ht="15.75" customHeight="1"/>
    <row r="769" s="43" customFormat="1" ht="15.75" customHeight="1"/>
    <row r="770" s="43" customFormat="1" ht="15.75" customHeight="1"/>
    <row r="771" s="43" customFormat="1" ht="15.75" customHeight="1"/>
    <row r="772" s="43" customFormat="1" ht="15.75" customHeight="1"/>
    <row r="773" s="43" customFormat="1" ht="15.75" customHeight="1"/>
    <row r="774" s="43" customFormat="1" ht="15.75" customHeight="1"/>
    <row r="775" s="43" customFormat="1" ht="15.75" customHeight="1"/>
    <row r="776" s="43" customFormat="1" ht="15.75" customHeight="1"/>
    <row r="777" s="43" customFormat="1" ht="15.75" customHeight="1"/>
    <row r="778" s="43" customFormat="1" ht="15.75" customHeight="1"/>
    <row r="779" s="43" customFormat="1" ht="15.75" customHeight="1"/>
    <row r="780" s="43" customFormat="1" ht="15.75" customHeight="1"/>
    <row r="781" s="43" customFormat="1" ht="15.75" customHeight="1"/>
    <row r="782" s="43" customFormat="1" ht="15.75" customHeight="1"/>
    <row r="783" s="43" customFormat="1" ht="15.75" customHeight="1"/>
    <row r="784" s="43" customFormat="1" ht="15.75" customHeight="1"/>
    <row r="785" s="43" customFormat="1" ht="15.75" customHeight="1"/>
    <row r="786" s="43" customFormat="1" ht="15.75" customHeight="1"/>
    <row r="787" s="43" customFormat="1" ht="15.75" customHeight="1"/>
    <row r="788" s="43" customFormat="1" ht="15.75" customHeight="1"/>
    <row r="789" s="43" customFormat="1" ht="15.75" customHeight="1"/>
    <row r="790" s="43" customFormat="1" ht="15.75" customHeight="1"/>
    <row r="791" s="43" customFormat="1" ht="15.75" customHeight="1"/>
    <row r="792" s="43" customFormat="1" ht="15.75" customHeight="1"/>
    <row r="793" s="43" customFormat="1" ht="15.75" customHeight="1"/>
    <row r="794" s="43" customFormat="1" ht="15.75" customHeight="1"/>
    <row r="795" s="43" customFormat="1" ht="15.75" customHeight="1"/>
    <row r="796" s="43" customFormat="1" ht="15.75" customHeight="1"/>
    <row r="797" s="43" customFormat="1" ht="15.75" customHeight="1"/>
    <row r="798" s="43" customFormat="1" ht="15.75" customHeight="1"/>
    <row r="799" s="43" customFormat="1" ht="15.75" customHeight="1"/>
    <row r="800" s="43" customFormat="1" ht="15.75" customHeight="1"/>
    <row r="801" s="43" customFormat="1" ht="15.75" customHeight="1"/>
    <row r="802" s="43" customFormat="1" ht="15.75" customHeight="1"/>
    <row r="803" s="43" customFormat="1" ht="15.75" customHeight="1"/>
    <row r="804" s="43" customFormat="1" ht="15.75" customHeight="1"/>
    <row r="805" s="43" customFormat="1" ht="15.75" customHeight="1"/>
    <row r="806" s="43" customFormat="1" ht="15.75" customHeight="1"/>
    <row r="807" s="43" customFormat="1" ht="15.75" customHeight="1"/>
    <row r="808" s="43" customFormat="1" ht="15.75" customHeight="1"/>
    <row r="809" s="43" customFormat="1" ht="15.75" customHeight="1"/>
    <row r="810" s="43" customFormat="1" ht="15.75" customHeight="1"/>
    <row r="811" s="43" customFormat="1" ht="15.75" customHeight="1"/>
    <row r="812" s="43" customFormat="1" ht="15.75" customHeight="1"/>
    <row r="813" s="43" customFormat="1" ht="15.75" customHeight="1"/>
    <row r="814" s="43" customFormat="1" ht="15.75" customHeight="1"/>
    <row r="815" s="43" customFormat="1" ht="15.75" customHeight="1"/>
    <row r="816" s="43" customFormat="1" ht="15.75" customHeight="1"/>
    <row r="817" s="43" customFormat="1" ht="15.75" customHeight="1"/>
    <row r="818" s="43" customFormat="1" ht="15.75" customHeight="1"/>
    <row r="819" s="43" customFormat="1" ht="15.75" customHeight="1"/>
    <row r="820" s="43" customFormat="1" ht="15.75" customHeight="1"/>
    <row r="821" s="43" customFormat="1" ht="15.75" customHeight="1"/>
    <row r="822" s="43" customFormat="1" ht="15.75" customHeight="1"/>
    <row r="823" s="43" customFormat="1" ht="15.75" customHeight="1"/>
    <row r="824" s="43" customFormat="1" ht="15.75" customHeight="1"/>
    <row r="825" s="43" customFormat="1" ht="15.75" customHeight="1"/>
    <row r="826" s="43" customFormat="1" ht="15.75" customHeight="1"/>
    <row r="827" s="43" customFormat="1" ht="15.75" customHeight="1"/>
    <row r="828" s="43" customFormat="1" ht="15.75" customHeight="1"/>
    <row r="829" s="43" customFormat="1" ht="15.75" customHeight="1"/>
    <row r="830" s="43" customFormat="1" ht="15.75" customHeight="1"/>
    <row r="831" s="43" customFormat="1" ht="15.75" customHeight="1"/>
    <row r="832" s="43" customFormat="1" ht="15.75" customHeight="1"/>
    <row r="833" s="43" customFormat="1" ht="15.75" customHeight="1"/>
    <row r="834" s="43" customFormat="1" ht="15.75" customHeight="1"/>
    <row r="835" s="43" customFormat="1" ht="15.75" customHeight="1"/>
    <row r="836" s="43" customFormat="1" ht="15.75" customHeight="1"/>
    <row r="837" s="43" customFormat="1" ht="15.75" customHeight="1"/>
    <row r="838" s="43" customFormat="1" ht="15.75" customHeight="1"/>
    <row r="839" s="43" customFormat="1" ht="15.75" customHeight="1"/>
    <row r="840" s="43" customFormat="1" ht="15.75" customHeight="1"/>
    <row r="841" s="43" customFormat="1" ht="15.75" customHeight="1"/>
    <row r="842" s="43" customFormat="1" ht="15.75" customHeight="1"/>
    <row r="843" s="43" customFormat="1" ht="15.75" customHeight="1"/>
    <row r="844" s="43" customFormat="1" ht="15.75" customHeight="1"/>
    <row r="845" s="43" customFormat="1" ht="15.75" customHeight="1"/>
    <row r="846" s="43" customFormat="1" ht="15.75" customHeight="1"/>
    <row r="847" s="43" customFormat="1" ht="15.75" customHeight="1"/>
    <row r="848" s="43" customFormat="1" ht="15.75" customHeight="1"/>
    <row r="849" s="43" customFormat="1" ht="15.75" customHeight="1"/>
    <row r="850" s="43" customFormat="1" ht="15.75" customHeight="1"/>
    <row r="851" s="43" customFormat="1" ht="15.75" customHeight="1"/>
    <row r="852" s="43" customFormat="1" ht="15.75" customHeight="1"/>
    <row r="853" s="43" customFormat="1" ht="15.75" customHeight="1"/>
    <row r="854" s="43" customFormat="1" ht="15.75" customHeight="1"/>
    <row r="855" s="43" customFormat="1" ht="15.75" customHeight="1"/>
    <row r="856" s="43" customFormat="1" ht="15.75" customHeight="1"/>
    <row r="857" s="43" customFormat="1" ht="15.75" customHeight="1"/>
    <row r="858" s="43" customFormat="1" ht="15.75" customHeight="1"/>
    <row r="859" s="43" customFormat="1" ht="15.75" customHeight="1"/>
    <row r="860" s="43" customFormat="1" ht="15.75" customHeight="1"/>
    <row r="861" s="43" customFormat="1" ht="15.75" customHeight="1"/>
    <row r="862" s="43" customFormat="1" ht="15.75" customHeight="1"/>
    <row r="863" s="43" customFormat="1" ht="15.75" customHeight="1"/>
    <row r="864" s="43" customFormat="1" ht="15.75" customHeight="1"/>
    <row r="865" s="43" customFormat="1" ht="15.75" customHeight="1"/>
    <row r="866" s="43" customFormat="1" ht="15.75" customHeight="1"/>
    <row r="867" s="43" customFormat="1" ht="15.75" customHeight="1"/>
    <row r="868" s="43" customFormat="1" ht="15.75" customHeight="1"/>
    <row r="869" s="43" customFormat="1" ht="15.75" customHeight="1"/>
    <row r="870" s="43" customFormat="1" ht="15.75" customHeight="1"/>
    <row r="871" s="43" customFormat="1" ht="15.75" customHeight="1"/>
    <row r="872" s="43" customFormat="1" ht="15.75" customHeight="1"/>
    <row r="873" s="43" customFormat="1" ht="15.75" customHeight="1"/>
    <row r="874" s="43" customFormat="1" ht="15.75" customHeight="1"/>
    <row r="875" s="43" customFormat="1" ht="15.75" customHeight="1"/>
    <row r="876" s="43" customFormat="1" ht="15.75" customHeight="1"/>
    <row r="877" s="43" customFormat="1" ht="15.75" customHeight="1"/>
    <row r="878" s="43" customFormat="1" ht="15.75" customHeight="1"/>
    <row r="879" s="43" customFormat="1" ht="15.75" customHeight="1"/>
    <row r="880" s="43" customFormat="1" ht="15.75" customHeight="1"/>
    <row r="881" s="43" customFormat="1" ht="15.75" customHeight="1"/>
    <row r="882" s="43" customFormat="1" ht="15.75" customHeight="1"/>
    <row r="883" s="43" customFormat="1" ht="15.75" customHeight="1"/>
    <row r="884" s="43" customFormat="1" ht="15.75" customHeight="1"/>
    <row r="885" s="43" customFormat="1" ht="15.75" customHeight="1"/>
    <row r="886" s="43" customFormat="1" ht="15.75" customHeight="1"/>
    <row r="887" s="43" customFormat="1" ht="15.75" customHeight="1"/>
    <row r="888" s="43" customFormat="1" ht="15.75" customHeight="1"/>
    <row r="889" s="43" customFormat="1" ht="15.75" customHeight="1"/>
    <row r="890" s="43" customFormat="1" ht="15.75" customHeight="1"/>
    <row r="891" s="43" customFormat="1" ht="15.75" customHeight="1"/>
    <row r="892" s="43" customFormat="1" ht="15.75" customHeight="1"/>
    <row r="893" s="43" customFormat="1" ht="15.75" customHeight="1"/>
    <row r="894" s="43" customFormat="1" ht="15.75" customHeight="1"/>
    <row r="895" s="43" customFormat="1" ht="15.75" customHeight="1"/>
    <row r="896" s="43" customFormat="1" ht="15.75" customHeight="1"/>
    <row r="897" s="43" customFormat="1" ht="15.75" customHeight="1"/>
    <row r="898" s="43" customFormat="1" ht="15.75" customHeight="1"/>
    <row r="899" s="43" customFormat="1" ht="15.75" customHeight="1"/>
    <row r="900" s="43" customFormat="1" ht="15.75" customHeight="1"/>
    <row r="901" s="43" customFormat="1" ht="15.75" customHeight="1"/>
    <row r="902" s="43" customFormat="1" ht="15.75" customHeight="1"/>
    <row r="903" s="43" customFormat="1" ht="15.75" customHeight="1"/>
    <row r="904" s="43" customFormat="1" ht="15.75" customHeight="1"/>
    <row r="905" s="43" customFormat="1" ht="15.75" customHeight="1"/>
    <row r="906" s="43" customFormat="1" ht="15.75" customHeight="1"/>
    <row r="907" s="43" customFormat="1" ht="15.75" customHeight="1"/>
    <row r="908" s="43" customFormat="1" ht="15.75" customHeight="1"/>
    <row r="909" s="43" customFormat="1" ht="15.75" customHeight="1"/>
    <row r="910" s="43" customFormat="1" ht="15.75" customHeight="1"/>
    <row r="911" s="43" customFormat="1" ht="15.75" customHeight="1"/>
    <row r="912" s="43" customFormat="1" ht="15.75" customHeight="1"/>
    <row r="913" s="43" customFormat="1" ht="15.75" customHeight="1"/>
    <row r="914" s="43" customFormat="1" ht="15.75" customHeight="1"/>
    <row r="915" s="43" customFormat="1" ht="15.75" customHeight="1"/>
    <row r="916" s="43" customFormat="1" ht="15.75" customHeight="1"/>
    <row r="917" s="43" customFormat="1" ht="15.75" customHeight="1"/>
    <row r="918" s="43" customFormat="1" ht="15.75" customHeight="1"/>
    <row r="919" s="43" customFormat="1" ht="15.75" customHeight="1"/>
    <row r="920" s="43" customFormat="1" ht="15.75" customHeight="1"/>
    <row r="921" s="43" customFormat="1" ht="15.75" customHeight="1"/>
    <row r="922" s="43" customFormat="1" ht="15.75" customHeight="1"/>
    <row r="923" s="43" customFormat="1" ht="15.75" customHeight="1"/>
    <row r="924" s="43" customFormat="1" ht="15.75" customHeight="1"/>
    <row r="925" s="43" customFormat="1" ht="15.75" customHeight="1"/>
    <row r="926" s="43" customFormat="1" ht="15.75" customHeight="1"/>
    <row r="927" s="43" customFormat="1" ht="15.75" customHeight="1"/>
    <row r="928" s="43" customFormat="1" ht="15.75" customHeight="1"/>
    <row r="929" s="43" customFormat="1" ht="15.75" customHeight="1"/>
    <row r="930" s="43" customFormat="1" ht="15.75" customHeight="1"/>
    <row r="931" s="43" customFormat="1" ht="15.75" customHeight="1"/>
    <row r="932" s="43" customFormat="1" ht="15.75" customHeight="1"/>
    <row r="933" s="43" customFormat="1" ht="15.75" customHeight="1"/>
    <row r="934" s="43" customFormat="1" ht="15.75" customHeight="1"/>
    <row r="935" s="43" customFormat="1" ht="15.75" customHeight="1"/>
    <row r="936" s="43" customFormat="1" ht="15.75" customHeight="1"/>
    <row r="937" s="43" customFormat="1" ht="15.75" customHeight="1"/>
    <row r="938" s="43" customFormat="1" ht="15.75" customHeight="1"/>
    <row r="939" s="43" customFormat="1" ht="15.75" customHeight="1"/>
    <row r="940" s="43" customFormat="1" ht="15.75" customHeight="1"/>
    <row r="941" s="43" customFormat="1" ht="15.75" customHeight="1"/>
    <row r="942" s="43" customFormat="1" ht="15.75" customHeight="1"/>
    <row r="943" s="43" customFormat="1" ht="15.75" customHeight="1"/>
    <row r="944" s="43" customFormat="1" ht="15.75" customHeight="1"/>
    <row r="945" s="43" customFormat="1" ht="15.75" customHeight="1"/>
    <row r="946" s="43" customFormat="1" ht="15.75" customHeight="1"/>
    <row r="947" s="43" customFormat="1" ht="15.75" customHeight="1"/>
    <row r="948" s="43" customFormat="1" ht="15.75" customHeight="1"/>
    <row r="949" s="43" customFormat="1" ht="15.75" customHeight="1"/>
    <row r="950" s="43" customFormat="1" ht="15.75" customHeight="1"/>
    <row r="951" s="43" customFormat="1" ht="15.75" customHeight="1"/>
    <row r="952" s="43" customFormat="1" ht="15.75" customHeight="1"/>
    <row r="953" s="43" customFormat="1" ht="15.75" customHeight="1"/>
    <row r="954" s="43" customFormat="1" ht="15.75" customHeight="1"/>
    <row r="955" s="43" customFormat="1" ht="15.75" customHeight="1"/>
    <row r="956" s="43" customFormat="1" ht="15.75" customHeight="1"/>
    <row r="957" s="43" customFormat="1" ht="15.75" customHeight="1"/>
    <row r="958" s="43" customFormat="1" ht="15.75" customHeight="1"/>
    <row r="959" s="43" customFormat="1" ht="15.75" customHeight="1"/>
    <row r="960" s="43" customFormat="1" ht="15.75" customHeight="1"/>
    <row r="961" s="43" customFormat="1" ht="15.75" customHeight="1"/>
    <row r="962" s="43" customFormat="1" ht="15.75" customHeight="1"/>
    <row r="963" s="43" customFormat="1" ht="15.75" customHeight="1"/>
    <row r="964" s="43" customFormat="1" ht="15.75" customHeight="1"/>
    <row r="965" s="43" customFormat="1" ht="15.75" customHeight="1"/>
    <row r="966" s="43" customFormat="1" ht="15.75" customHeight="1"/>
    <row r="967" s="43" customFormat="1" ht="15.75" customHeight="1"/>
    <row r="968" s="43" customFormat="1" ht="15.75" customHeight="1"/>
    <row r="969" s="43" customFormat="1" ht="15.75" customHeight="1"/>
    <row r="970" s="43" customFormat="1" ht="15.75" customHeight="1"/>
    <row r="971" s="43" customFormat="1" ht="15.75" customHeight="1"/>
    <row r="972" s="43" customFormat="1" ht="15.75" customHeight="1"/>
    <row r="973" s="43" customFormat="1" ht="15.75" customHeight="1"/>
    <row r="974" s="43" customFormat="1" ht="15.75" customHeight="1"/>
    <row r="975" s="43" customFormat="1" ht="15.75" customHeight="1"/>
    <row r="976" s="43" customFormat="1" ht="15.75" customHeight="1"/>
    <row r="977" s="43" customFormat="1" ht="15.75" customHeight="1"/>
    <row r="978" s="43" customFormat="1" ht="15.75" customHeight="1"/>
    <row r="979" s="43" customFormat="1" ht="15.75" customHeight="1"/>
    <row r="980" s="43" customFormat="1" ht="15.75" customHeight="1"/>
    <row r="981" s="43" customFormat="1" ht="15.75" customHeight="1"/>
    <row r="982" s="43" customFormat="1" ht="15.75" customHeight="1"/>
    <row r="983" s="43" customFormat="1" ht="15.75" customHeight="1"/>
    <row r="984" s="43" customFormat="1" ht="15.75" customHeight="1"/>
    <row r="985" s="43" customFormat="1" ht="15.75" customHeight="1"/>
    <row r="986" s="43" customFormat="1" ht="15.75" customHeight="1"/>
    <row r="987" s="43" customFormat="1" ht="15.75" customHeight="1"/>
    <row r="988" s="43" customFormat="1" ht="15.75" customHeight="1"/>
    <row r="989" s="43" customFormat="1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996"/>
  <sheetViews>
    <sheetView tabSelected="1" topLeftCell="D1" workbookViewId="0">
      <selection activeCell="L2" sqref="L2:L24"/>
    </sheetView>
  </sheetViews>
  <sheetFormatPr defaultColWidth="12.59765625" defaultRowHeight="15" customHeight="1"/>
  <cols>
    <col min="1" max="1" width="2.8984375" style="4" bestFit="1" customWidth="1"/>
    <col min="2" max="2" width="24.69921875" style="4" bestFit="1" customWidth="1"/>
    <col min="3" max="3" width="91.8984375" style="4" bestFit="1" customWidth="1"/>
    <col min="4" max="4" width="24.19921875" style="4" bestFit="1" customWidth="1"/>
    <col min="5" max="5" width="13" style="4" bestFit="1" customWidth="1"/>
    <col min="6" max="6" width="14.5" style="4" bestFit="1" customWidth="1"/>
    <col min="7" max="7" width="9.69921875" style="4" bestFit="1" customWidth="1"/>
    <col min="8" max="8" width="19.796875" style="4" bestFit="1" customWidth="1"/>
    <col min="9" max="9" width="17.09765625" style="4" bestFit="1" customWidth="1"/>
    <col min="10" max="10" width="19.09765625" style="4" bestFit="1" customWidth="1"/>
    <col min="11" max="11" width="3.59765625" style="4" bestFit="1" customWidth="1"/>
    <col min="12" max="12" width="12.796875" style="4" bestFit="1" customWidth="1"/>
    <col min="13" max="13" width="11.8984375" style="4" bestFit="1" customWidth="1"/>
    <col min="14" max="14" width="15.19921875" style="4" bestFit="1" customWidth="1"/>
    <col min="15" max="15" width="19.296875" style="4" bestFit="1" customWidth="1"/>
    <col min="16" max="16" width="20" style="4" bestFit="1" customWidth="1"/>
    <col min="17" max="17" width="31.59765625" style="4" bestFit="1" customWidth="1"/>
    <col min="18" max="18" width="27" style="4" bestFit="1" customWidth="1"/>
    <col min="19" max="19" width="23.59765625" style="4" bestFit="1" customWidth="1"/>
    <col min="20" max="20" width="10.796875" style="4" bestFit="1" customWidth="1"/>
    <col min="21" max="21" width="13.69921875" style="4" bestFit="1" customWidth="1"/>
    <col min="22" max="22" width="255.69921875" style="4" bestFit="1" customWidth="1"/>
    <col min="23" max="30" width="7.59765625" style="4" customWidth="1"/>
    <col min="31" max="16384" width="12.59765625" style="4"/>
  </cols>
  <sheetData>
    <row r="1" spans="1:22" s="7" customFormat="1" ht="13.8">
      <c r="A1" s="6" t="s">
        <v>0</v>
      </c>
      <c r="B1" s="6" t="s">
        <v>1</v>
      </c>
      <c r="C1" s="6" t="s">
        <v>2</v>
      </c>
      <c r="D1" s="6" t="s">
        <v>231</v>
      </c>
      <c r="E1" s="6" t="s">
        <v>3</v>
      </c>
      <c r="F1" s="6" t="s">
        <v>4</v>
      </c>
      <c r="G1" s="6" t="s">
        <v>5</v>
      </c>
      <c r="H1" s="6" t="s">
        <v>56</v>
      </c>
      <c r="I1" s="6" t="s">
        <v>239</v>
      </c>
      <c r="J1" s="6" t="s">
        <v>7</v>
      </c>
      <c r="K1" s="6" t="s">
        <v>8</v>
      </c>
      <c r="L1" s="6" t="s">
        <v>57</v>
      </c>
      <c r="M1" s="6" t="s">
        <v>10</v>
      </c>
      <c r="N1" s="6" t="s">
        <v>11</v>
      </c>
      <c r="O1" s="6" t="s">
        <v>12</v>
      </c>
      <c r="P1" s="6" t="s">
        <v>58</v>
      </c>
      <c r="Q1" s="6" t="s">
        <v>59</v>
      </c>
      <c r="R1" s="6" t="s">
        <v>60</v>
      </c>
      <c r="S1" s="6" t="s">
        <v>61</v>
      </c>
      <c r="T1" s="6" t="s">
        <v>62</v>
      </c>
      <c r="U1" s="6" t="s">
        <v>14</v>
      </c>
      <c r="V1" s="6" t="s">
        <v>15</v>
      </c>
    </row>
    <row r="2" spans="1:22" ht="13.8" customHeight="1">
      <c r="A2" s="5">
        <v>1</v>
      </c>
      <c r="B2" s="5" t="s">
        <v>320</v>
      </c>
      <c r="C2" s="5" t="s">
        <v>274</v>
      </c>
      <c r="D2" s="5" t="s">
        <v>65</v>
      </c>
      <c r="E2" s="5" t="s">
        <v>20</v>
      </c>
      <c r="F2" s="5">
        <v>1284</v>
      </c>
      <c r="G2" s="5">
        <v>1344</v>
      </c>
      <c r="H2" s="5" t="s">
        <v>20</v>
      </c>
      <c r="I2" s="5">
        <v>7.6</v>
      </c>
      <c r="J2" s="5" t="s">
        <v>66</v>
      </c>
      <c r="K2" s="5">
        <v>0.1</v>
      </c>
      <c r="L2" s="5">
        <v>10</v>
      </c>
      <c r="M2" s="5" t="s">
        <v>67</v>
      </c>
      <c r="N2" s="5" t="s">
        <v>20</v>
      </c>
      <c r="O2" s="5" t="s">
        <v>306</v>
      </c>
      <c r="P2" s="5" t="s">
        <v>308</v>
      </c>
      <c r="Q2" s="5">
        <v>383</v>
      </c>
      <c r="R2" s="5">
        <v>851</v>
      </c>
      <c r="S2" s="8">
        <v>10000000</v>
      </c>
      <c r="T2" s="5">
        <v>0.28499999999999998</v>
      </c>
      <c r="U2" s="9">
        <v>42292</v>
      </c>
      <c r="V2" s="10" t="s">
        <v>337</v>
      </c>
    </row>
    <row r="3" spans="1:22" ht="13.8">
      <c r="A3" s="5">
        <v>2</v>
      </c>
      <c r="B3" s="5" t="s">
        <v>321</v>
      </c>
      <c r="C3" s="5" t="s">
        <v>275</v>
      </c>
      <c r="D3" s="5" t="s">
        <v>68</v>
      </c>
      <c r="E3" s="5" t="s">
        <v>20</v>
      </c>
      <c r="F3" s="5">
        <v>746</v>
      </c>
      <c r="G3" s="5">
        <v>1057</v>
      </c>
      <c r="H3" s="5">
        <v>8</v>
      </c>
      <c r="I3" s="5" t="s">
        <v>20</v>
      </c>
      <c r="J3" s="5" t="s">
        <v>66</v>
      </c>
      <c r="K3" s="5">
        <v>-1</v>
      </c>
      <c r="L3" s="5">
        <v>20</v>
      </c>
      <c r="M3" s="5" t="s">
        <v>67</v>
      </c>
      <c r="N3" s="5" t="s">
        <v>20</v>
      </c>
      <c r="O3" s="5" t="s">
        <v>307</v>
      </c>
      <c r="P3" s="5" t="s">
        <v>297</v>
      </c>
      <c r="Q3" s="5">
        <v>380</v>
      </c>
      <c r="R3" s="5">
        <v>380</v>
      </c>
      <c r="S3" s="8">
        <v>10000000</v>
      </c>
      <c r="T3" s="5">
        <v>0.36</v>
      </c>
      <c r="U3" s="9">
        <v>43298</v>
      </c>
      <c r="V3" s="5" t="s">
        <v>69</v>
      </c>
    </row>
    <row r="4" spans="1:22" ht="13.8">
      <c r="A4" s="5">
        <v>3</v>
      </c>
      <c r="B4" s="5" t="s">
        <v>321</v>
      </c>
      <c r="C4" s="5" t="s">
        <v>276</v>
      </c>
      <c r="D4" s="5" t="s">
        <v>68</v>
      </c>
      <c r="E4" s="5" t="s">
        <v>20</v>
      </c>
      <c r="F4" s="5">
        <v>1110</v>
      </c>
      <c r="G4" s="5">
        <v>1340</v>
      </c>
      <c r="H4" s="5">
        <v>10</v>
      </c>
      <c r="I4" s="5" t="s">
        <v>20</v>
      </c>
      <c r="J4" s="5" t="s">
        <v>66</v>
      </c>
      <c r="K4" s="5">
        <v>-1</v>
      </c>
      <c r="L4" s="5">
        <v>20</v>
      </c>
      <c r="M4" s="5" t="s">
        <v>67</v>
      </c>
      <c r="N4" s="5" t="s">
        <v>20</v>
      </c>
      <c r="O4" s="5" t="s">
        <v>307</v>
      </c>
      <c r="P4" s="5" t="s">
        <v>297</v>
      </c>
      <c r="Q4" s="5">
        <v>470</v>
      </c>
      <c r="R4" s="5">
        <v>470</v>
      </c>
      <c r="S4" s="8">
        <v>10000000</v>
      </c>
      <c r="T4" s="5">
        <v>0.35099999999999998</v>
      </c>
      <c r="U4" s="9">
        <v>43298</v>
      </c>
      <c r="V4" s="5" t="s">
        <v>69</v>
      </c>
    </row>
    <row r="5" spans="1:22" ht="13.8">
      <c r="A5" s="5">
        <v>4</v>
      </c>
      <c r="B5" s="5" t="s">
        <v>70</v>
      </c>
      <c r="C5" s="5" t="s">
        <v>20</v>
      </c>
      <c r="D5" s="5" t="s">
        <v>48</v>
      </c>
      <c r="E5" s="5">
        <v>1.97</v>
      </c>
      <c r="F5" s="5">
        <v>957</v>
      </c>
      <c r="G5" s="5">
        <v>1158</v>
      </c>
      <c r="H5" s="5">
        <v>11.6</v>
      </c>
      <c r="I5" s="5">
        <v>15</v>
      </c>
      <c r="J5" s="5" t="s">
        <v>66</v>
      </c>
      <c r="K5" s="5">
        <v>-1</v>
      </c>
      <c r="L5" s="5">
        <v>20</v>
      </c>
      <c r="M5" s="5" t="s">
        <v>67</v>
      </c>
      <c r="N5" s="5" t="s">
        <v>20</v>
      </c>
      <c r="O5" s="5" t="s">
        <v>307</v>
      </c>
      <c r="P5" s="5" t="s">
        <v>20</v>
      </c>
      <c r="Q5" s="5">
        <v>535</v>
      </c>
      <c r="R5" s="5">
        <v>535</v>
      </c>
      <c r="S5" s="8" t="s">
        <v>20</v>
      </c>
      <c r="T5" s="5">
        <v>0.46200000000000002</v>
      </c>
      <c r="U5" s="9">
        <v>43366</v>
      </c>
      <c r="V5" s="5" t="s">
        <v>71</v>
      </c>
    </row>
    <row r="6" spans="1:22" ht="13.8">
      <c r="A6" s="5">
        <v>5</v>
      </c>
      <c r="B6" s="5" t="s">
        <v>72</v>
      </c>
      <c r="C6" s="5" t="s">
        <v>20</v>
      </c>
      <c r="D6" s="5" t="s">
        <v>48</v>
      </c>
      <c r="E6" s="5">
        <v>0.77</v>
      </c>
      <c r="F6" s="5">
        <v>850</v>
      </c>
      <c r="G6" s="5">
        <v>1126</v>
      </c>
      <c r="H6" s="5" t="s">
        <v>20</v>
      </c>
      <c r="I6" s="5">
        <v>42</v>
      </c>
      <c r="J6" s="5" t="s">
        <v>66</v>
      </c>
      <c r="K6" s="5">
        <v>-1</v>
      </c>
      <c r="L6" s="5">
        <v>20</v>
      </c>
      <c r="M6" s="5" t="s">
        <v>67</v>
      </c>
      <c r="N6" s="5" t="s">
        <v>20</v>
      </c>
      <c r="O6" s="5" t="s">
        <v>307</v>
      </c>
      <c r="P6" s="5" t="s">
        <v>20</v>
      </c>
      <c r="Q6" s="5">
        <v>700</v>
      </c>
      <c r="R6" s="5">
        <v>700</v>
      </c>
      <c r="S6" s="5" t="s">
        <v>20</v>
      </c>
      <c r="T6" s="5">
        <v>0.622</v>
      </c>
      <c r="U6" s="9">
        <v>43557</v>
      </c>
      <c r="V6" s="5" t="s">
        <v>73</v>
      </c>
    </row>
    <row r="7" spans="1:22" ht="13.8">
      <c r="A7" s="5">
        <v>6</v>
      </c>
      <c r="B7" s="5" t="s">
        <v>74</v>
      </c>
      <c r="C7" s="5" t="s">
        <v>277</v>
      </c>
      <c r="D7" s="5" t="s">
        <v>75</v>
      </c>
      <c r="E7" s="5" t="s">
        <v>20</v>
      </c>
      <c r="F7" s="5">
        <v>953</v>
      </c>
      <c r="G7" s="5">
        <v>1095</v>
      </c>
      <c r="H7" s="5" t="s">
        <v>20</v>
      </c>
      <c r="I7" s="5" t="s">
        <v>20</v>
      </c>
      <c r="J7" s="5" t="s">
        <v>66</v>
      </c>
      <c r="K7" s="5">
        <v>0.1</v>
      </c>
      <c r="L7" s="5">
        <v>10</v>
      </c>
      <c r="M7" s="5" t="s">
        <v>67</v>
      </c>
      <c r="N7" s="5" t="s">
        <v>20</v>
      </c>
      <c r="O7" s="5" t="s">
        <v>306</v>
      </c>
      <c r="P7" s="5" t="s">
        <v>293</v>
      </c>
      <c r="Q7" s="5">
        <v>456</v>
      </c>
      <c r="R7" s="5">
        <v>1013</v>
      </c>
      <c r="S7" s="8">
        <v>10000000</v>
      </c>
      <c r="T7" s="5">
        <v>0.14599999999999999</v>
      </c>
      <c r="U7" s="9">
        <v>43371</v>
      </c>
      <c r="V7" s="5" t="s">
        <v>76</v>
      </c>
    </row>
    <row r="8" spans="1:22" ht="13.8">
      <c r="A8" s="5">
        <v>7</v>
      </c>
      <c r="B8" s="5" t="s">
        <v>322</v>
      </c>
      <c r="C8" s="5" t="s">
        <v>278</v>
      </c>
      <c r="D8" s="5" t="s">
        <v>77</v>
      </c>
      <c r="E8" s="5">
        <v>0.71</v>
      </c>
      <c r="F8" s="5">
        <v>900</v>
      </c>
      <c r="G8" s="5">
        <v>1074</v>
      </c>
      <c r="H8" s="5">
        <v>25</v>
      </c>
      <c r="I8" s="5" t="s">
        <v>20</v>
      </c>
      <c r="J8" s="5" t="s">
        <v>66</v>
      </c>
      <c r="K8" s="5">
        <v>-1</v>
      </c>
      <c r="L8" s="5">
        <v>20</v>
      </c>
      <c r="M8" s="5" t="s">
        <v>67</v>
      </c>
      <c r="N8" s="5" t="s">
        <v>20</v>
      </c>
      <c r="O8" s="5" t="s">
        <v>307</v>
      </c>
      <c r="P8" s="5" t="s">
        <v>20</v>
      </c>
      <c r="Q8" s="5">
        <v>450</v>
      </c>
      <c r="R8" s="5">
        <v>450</v>
      </c>
      <c r="S8" s="8">
        <v>10000000</v>
      </c>
      <c r="T8" s="5">
        <v>0.41899999999999998</v>
      </c>
      <c r="U8" s="9">
        <v>43339</v>
      </c>
      <c r="V8" s="5" t="s">
        <v>78</v>
      </c>
    </row>
    <row r="9" spans="1:22" ht="13.8">
      <c r="A9" s="5">
        <v>8</v>
      </c>
      <c r="B9" s="5" t="s">
        <v>323</v>
      </c>
      <c r="C9" s="5" t="s">
        <v>279</v>
      </c>
      <c r="D9" s="5" t="s">
        <v>79</v>
      </c>
      <c r="E9" s="5" t="s">
        <v>20</v>
      </c>
      <c r="F9" s="5">
        <v>780</v>
      </c>
      <c r="G9" s="5">
        <v>1040</v>
      </c>
      <c r="H9" s="5">
        <v>17</v>
      </c>
      <c r="I9" s="5" t="s">
        <v>20</v>
      </c>
      <c r="J9" s="5" t="s">
        <v>66</v>
      </c>
      <c r="K9" s="5">
        <v>-1</v>
      </c>
      <c r="L9" s="5">
        <v>20</v>
      </c>
      <c r="M9" s="5" t="s">
        <v>67</v>
      </c>
      <c r="N9" s="5" t="s">
        <v>20</v>
      </c>
      <c r="O9" s="5" t="s">
        <v>307</v>
      </c>
      <c r="P9" s="5" t="s">
        <v>20</v>
      </c>
      <c r="Q9" s="5">
        <v>410</v>
      </c>
      <c r="R9" s="5">
        <v>410</v>
      </c>
      <c r="S9" s="8">
        <v>10000000</v>
      </c>
      <c r="T9" s="5">
        <v>0.39400000000000002</v>
      </c>
      <c r="U9" s="9">
        <v>43650</v>
      </c>
      <c r="V9" s="5" t="s">
        <v>80</v>
      </c>
    </row>
    <row r="10" spans="1:22" ht="13.8">
      <c r="A10" s="5">
        <v>9</v>
      </c>
      <c r="B10" s="5" t="s">
        <v>323</v>
      </c>
      <c r="C10" s="5" t="s">
        <v>280</v>
      </c>
      <c r="D10" s="5" t="s">
        <v>81</v>
      </c>
      <c r="E10" s="5" t="s">
        <v>20</v>
      </c>
      <c r="F10" s="5">
        <v>1050</v>
      </c>
      <c r="G10" s="5">
        <v>1400</v>
      </c>
      <c r="H10" s="5">
        <v>12</v>
      </c>
      <c r="I10" s="5" t="s">
        <v>20</v>
      </c>
      <c r="J10" s="5" t="s">
        <v>66</v>
      </c>
      <c r="K10" s="5">
        <v>-1</v>
      </c>
      <c r="L10" s="5">
        <v>20</v>
      </c>
      <c r="M10" s="5" t="s">
        <v>67</v>
      </c>
      <c r="N10" s="5" t="s">
        <v>20</v>
      </c>
      <c r="O10" s="5" t="s">
        <v>307</v>
      </c>
      <c r="P10" s="5" t="s">
        <v>20</v>
      </c>
      <c r="Q10" s="5">
        <v>460</v>
      </c>
      <c r="R10" s="5">
        <v>460</v>
      </c>
      <c r="S10" s="8">
        <v>10000000</v>
      </c>
      <c r="T10" s="5">
        <v>0.32900000000000001</v>
      </c>
      <c r="U10" s="9">
        <v>43650</v>
      </c>
      <c r="V10" s="5" t="s">
        <v>80</v>
      </c>
    </row>
    <row r="11" spans="1:22" ht="13.8">
      <c r="A11" s="5">
        <v>10</v>
      </c>
      <c r="B11" s="5" t="s">
        <v>82</v>
      </c>
      <c r="C11" s="5" t="s">
        <v>283</v>
      </c>
      <c r="D11" s="5" t="s">
        <v>25</v>
      </c>
      <c r="E11" s="5">
        <v>0.40699999999999997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66</v>
      </c>
      <c r="K11" s="5">
        <v>0.1</v>
      </c>
      <c r="L11" s="5">
        <v>20</v>
      </c>
      <c r="M11" s="5" t="s">
        <v>67</v>
      </c>
      <c r="N11" s="5" t="s">
        <v>20</v>
      </c>
      <c r="O11" s="5" t="s">
        <v>306</v>
      </c>
      <c r="P11" s="5" t="s">
        <v>294</v>
      </c>
      <c r="Q11" s="5">
        <v>495</v>
      </c>
      <c r="R11" s="5">
        <v>1100</v>
      </c>
      <c r="S11" s="8">
        <v>10000000</v>
      </c>
      <c r="T11" s="5" t="s">
        <v>20</v>
      </c>
      <c r="U11" s="9">
        <v>43752</v>
      </c>
      <c r="V11" s="5" t="s">
        <v>83</v>
      </c>
    </row>
    <row r="12" spans="1:22" ht="13.8">
      <c r="A12" s="5">
        <v>11</v>
      </c>
      <c r="B12" s="5" t="s">
        <v>82</v>
      </c>
      <c r="C12" s="5" t="s">
        <v>284</v>
      </c>
      <c r="D12" s="5" t="s">
        <v>25</v>
      </c>
      <c r="E12" s="5">
        <v>0.628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66</v>
      </c>
      <c r="K12" s="5">
        <v>0.1</v>
      </c>
      <c r="L12" s="5">
        <v>20</v>
      </c>
      <c r="M12" s="5" t="s">
        <v>67</v>
      </c>
      <c r="N12" s="5" t="s">
        <v>20</v>
      </c>
      <c r="O12" s="5" t="s">
        <v>306</v>
      </c>
      <c r="P12" s="5" t="s">
        <v>294</v>
      </c>
      <c r="Q12" s="5">
        <v>450</v>
      </c>
      <c r="R12" s="5">
        <v>1000</v>
      </c>
      <c r="S12" s="8">
        <v>10000000</v>
      </c>
      <c r="T12" s="5" t="s">
        <v>20</v>
      </c>
      <c r="U12" s="9">
        <v>43752</v>
      </c>
      <c r="V12" s="5" t="s">
        <v>83</v>
      </c>
    </row>
    <row r="13" spans="1:22" ht="13.8">
      <c r="A13" s="5">
        <v>12</v>
      </c>
      <c r="B13" s="5" t="s">
        <v>82</v>
      </c>
      <c r="C13" s="5" t="s">
        <v>304</v>
      </c>
      <c r="D13" s="5" t="s">
        <v>25</v>
      </c>
      <c r="E13" s="5">
        <v>0.65</v>
      </c>
      <c r="F13" s="5">
        <v>800</v>
      </c>
      <c r="G13" s="5">
        <v>888</v>
      </c>
      <c r="H13" s="5">
        <v>0.27</v>
      </c>
      <c r="I13" s="5" t="s">
        <v>20</v>
      </c>
      <c r="J13" s="5" t="s">
        <v>66</v>
      </c>
      <c r="K13" s="5">
        <v>-1</v>
      </c>
      <c r="L13" s="5">
        <v>30</v>
      </c>
      <c r="M13" s="5" t="s">
        <v>21</v>
      </c>
      <c r="N13" s="5" t="s">
        <v>20</v>
      </c>
      <c r="O13" s="5" t="s">
        <v>302</v>
      </c>
      <c r="P13" s="5" t="s">
        <v>295</v>
      </c>
      <c r="Q13" s="5">
        <v>280</v>
      </c>
      <c r="R13" s="5">
        <v>280</v>
      </c>
      <c r="S13" s="8">
        <v>10000000</v>
      </c>
      <c r="T13" s="5">
        <v>0.315</v>
      </c>
      <c r="U13" s="9">
        <v>43361</v>
      </c>
      <c r="V13" s="5" t="s">
        <v>84</v>
      </c>
    </row>
    <row r="14" spans="1:22" ht="13.8">
      <c r="A14" s="5">
        <v>13</v>
      </c>
      <c r="B14" s="5" t="s">
        <v>82</v>
      </c>
      <c r="C14" s="5" t="s">
        <v>305</v>
      </c>
      <c r="D14" s="5" t="s">
        <v>25</v>
      </c>
      <c r="E14" s="5">
        <v>30</v>
      </c>
      <c r="F14" s="5">
        <v>300</v>
      </c>
      <c r="G14" s="5">
        <v>676</v>
      </c>
      <c r="H14" s="5">
        <v>0.41</v>
      </c>
      <c r="I14" s="5" t="s">
        <v>20</v>
      </c>
      <c r="J14" s="5" t="s">
        <v>66</v>
      </c>
      <c r="K14" s="5">
        <v>-1</v>
      </c>
      <c r="L14" s="5">
        <v>30</v>
      </c>
      <c r="M14" s="5" t="s">
        <v>21</v>
      </c>
      <c r="N14" s="5" t="s">
        <v>20</v>
      </c>
      <c r="O14" s="5" t="s">
        <v>302</v>
      </c>
      <c r="P14" s="5" t="s">
        <v>295</v>
      </c>
      <c r="Q14" s="5">
        <v>190</v>
      </c>
      <c r="R14" s="5">
        <v>190</v>
      </c>
      <c r="S14" s="8">
        <v>10000000</v>
      </c>
      <c r="T14" s="5">
        <v>0.28100000000000003</v>
      </c>
      <c r="U14" s="9">
        <v>43361</v>
      </c>
      <c r="V14" s="5" t="s">
        <v>84</v>
      </c>
    </row>
    <row r="15" spans="1:22" ht="13.8" customHeight="1">
      <c r="A15" s="5">
        <v>14</v>
      </c>
      <c r="B15" s="5" t="s">
        <v>82</v>
      </c>
      <c r="C15" s="5" t="s">
        <v>285</v>
      </c>
      <c r="D15" s="5" t="s">
        <v>25</v>
      </c>
      <c r="E15" s="5" t="s">
        <v>85</v>
      </c>
      <c r="F15" s="5">
        <v>254</v>
      </c>
      <c r="G15" s="5">
        <v>585</v>
      </c>
      <c r="H15" s="5" t="s">
        <v>20</v>
      </c>
      <c r="I15" s="5">
        <v>53</v>
      </c>
      <c r="J15" s="5">
        <v>294</v>
      </c>
      <c r="K15" s="5">
        <v>-1</v>
      </c>
      <c r="L15" s="5">
        <v>30</v>
      </c>
      <c r="M15" s="5" t="s">
        <v>330</v>
      </c>
      <c r="N15" s="5" t="s">
        <v>20</v>
      </c>
      <c r="O15" s="5" t="s">
        <v>302</v>
      </c>
      <c r="P15" s="5" t="s">
        <v>296</v>
      </c>
      <c r="Q15" s="5">
        <v>250</v>
      </c>
      <c r="R15" s="5">
        <v>250</v>
      </c>
      <c r="S15" s="8">
        <v>10000000</v>
      </c>
      <c r="T15" s="5">
        <v>0.42699999999999999</v>
      </c>
      <c r="U15" s="9">
        <v>43802</v>
      </c>
      <c r="V15" s="10" t="s">
        <v>338</v>
      </c>
    </row>
    <row r="16" spans="1:22" ht="13.8">
      <c r="A16" s="5">
        <v>15</v>
      </c>
      <c r="B16" s="5" t="s">
        <v>82</v>
      </c>
      <c r="C16" s="5" t="s">
        <v>20</v>
      </c>
      <c r="D16" s="5" t="s">
        <v>25</v>
      </c>
      <c r="E16" s="5" t="s">
        <v>86</v>
      </c>
      <c r="F16" s="5">
        <v>159</v>
      </c>
      <c r="G16" s="5">
        <v>362</v>
      </c>
      <c r="H16" s="5" t="s">
        <v>20</v>
      </c>
      <c r="I16" s="5">
        <v>38.700000000000003</v>
      </c>
      <c r="J16" s="5" t="s">
        <v>66</v>
      </c>
      <c r="K16" s="5">
        <v>0.1</v>
      </c>
      <c r="L16" s="5" t="s">
        <v>87</v>
      </c>
      <c r="M16" s="5" t="s">
        <v>21</v>
      </c>
      <c r="N16" s="5" t="s">
        <v>20</v>
      </c>
      <c r="O16" s="5" t="s">
        <v>302</v>
      </c>
      <c r="P16" s="5" t="s">
        <v>298</v>
      </c>
      <c r="Q16" s="5">
        <v>90</v>
      </c>
      <c r="R16" s="5">
        <v>200</v>
      </c>
      <c r="S16" s="8">
        <v>10000000</v>
      </c>
      <c r="T16" s="5">
        <v>0.249</v>
      </c>
      <c r="U16" s="9">
        <v>43707</v>
      </c>
      <c r="V16" s="5" t="s">
        <v>88</v>
      </c>
    </row>
    <row r="17" spans="1:22" ht="13.8">
      <c r="A17" s="5">
        <v>16</v>
      </c>
      <c r="B17" s="5" t="s">
        <v>82</v>
      </c>
      <c r="C17" s="5" t="s">
        <v>89</v>
      </c>
      <c r="D17" s="5" t="s">
        <v>25</v>
      </c>
      <c r="E17" s="5" t="s">
        <v>90</v>
      </c>
      <c r="F17" s="5">
        <v>164</v>
      </c>
      <c r="G17" s="5">
        <v>349</v>
      </c>
      <c r="H17" s="5" t="s">
        <v>20</v>
      </c>
      <c r="I17" s="5">
        <v>36.700000000000003</v>
      </c>
      <c r="J17" s="5" t="s">
        <v>66</v>
      </c>
      <c r="K17" s="5">
        <v>0.1</v>
      </c>
      <c r="L17" s="5" t="s">
        <v>87</v>
      </c>
      <c r="M17" s="5" t="s">
        <v>21</v>
      </c>
      <c r="N17" s="5" t="s">
        <v>20</v>
      </c>
      <c r="O17" s="5" t="s">
        <v>302</v>
      </c>
      <c r="P17" s="5" t="s">
        <v>298</v>
      </c>
      <c r="Q17" s="5">
        <v>90</v>
      </c>
      <c r="R17" s="5">
        <v>200</v>
      </c>
      <c r="S17" s="8">
        <v>10000000</v>
      </c>
      <c r="T17" s="5">
        <v>0.25800000000000001</v>
      </c>
      <c r="U17" s="9">
        <v>43707</v>
      </c>
      <c r="V17" s="5" t="s">
        <v>88</v>
      </c>
    </row>
    <row r="18" spans="1:22" ht="13.8">
      <c r="A18" s="5">
        <v>17</v>
      </c>
      <c r="B18" s="5" t="s">
        <v>82</v>
      </c>
      <c r="C18" s="5" t="s">
        <v>286</v>
      </c>
      <c r="D18" s="5" t="s">
        <v>25</v>
      </c>
      <c r="E18" s="5">
        <v>245.48</v>
      </c>
      <c r="F18" s="5">
        <v>293.10000000000002</v>
      </c>
      <c r="G18" s="5">
        <v>625.6</v>
      </c>
      <c r="H18" s="5" t="s">
        <v>20</v>
      </c>
      <c r="I18" s="5">
        <v>63</v>
      </c>
      <c r="J18" s="5" t="s">
        <v>66</v>
      </c>
      <c r="K18" s="5">
        <v>0.1</v>
      </c>
      <c r="L18" s="5">
        <v>20</v>
      </c>
      <c r="M18" s="5" t="s">
        <v>21</v>
      </c>
      <c r="N18" s="5" t="s">
        <v>20</v>
      </c>
      <c r="O18" s="5" t="s">
        <v>302</v>
      </c>
      <c r="P18" s="5" t="s">
        <v>299</v>
      </c>
      <c r="Q18" s="5">
        <v>126</v>
      </c>
      <c r="R18" s="5">
        <v>280</v>
      </c>
      <c r="S18" s="8">
        <v>10000000</v>
      </c>
      <c r="T18" s="5">
        <v>0.20100000000000001</v>
      </c>
      <c r="U18" s="9">
        <v>43581</v>
      </c>
      <c r="V18" s="5" t="s">
        <v>91</v>
      </c>
    </row>
    <row r="19" spans="1:22" ht="13.8">
      <c r="A19" s="5">
        <v>18</v>
      </c>
      <c r="B19" s="5" t="s">
        <v>82</v>
      </c>
      <c r="C19" s="5" t="s">
        <v>287</v>
      </c>
      <c r="D19" s="5" t="s">
        <v>25</v>
      </c>
      <c r="E19" s="5" t="s">
        <v>143</v>
      </c>
      <c r="F19" s="5">
        <v>851.2</v>
      </c>
      <c r="G19" s="5">
        <v>903.9</v>
      </c>
      <c r="H19" s="5" t="s">
        <v>20</v>
      </c>
      <c r="I19" s="5">
        <v>0.14699999999999999</v>
      </c>
      <c r="J19" s="5" t="s">
        <v>66</v>
      </c>
      <c r="K19" s="5">
        <v>-1</v>
      </c>
      <c r="L19" s="5">
        <v>50</v>
      </c>
      <c r="M19" s="5" t="s">
        <v>144</v>
      </c>
      <c r="N19" s="5" t="s">
        <v>145</v>
      </c>
      <c r="O19" s="5" t="s">
        <v>302</v>
      </c>
      <c r="P19" s="5" t="s">
        <v>146</v>
      </c>
      <c r="Q19" s="5">
        <v>549</v>
      </c>
      <c r="R19" s="5">
        <v>549</v>
      </c>
      <c r="S19" s="8">
        <v>10000000</v>
      </c>
      <c r="T19" s="5">
        <v>0.60799999999999998</v>
      </c>
      <c r="U19" s="9">
        <v>43990</v>
      </c>
      <c r="V19" s="5" t="s">
        <v>147</v>
      </c>
    </row>
    <row r="20" spans="1:22" ht="13.8">
      <c r="A20" s="5">
        <v>19</v>
      </c>
      <c r="B20" s="5" t="s">
        <v>82</v>
      </c>
      <c r="C20" s="5" t="s">
        <v>288</v>
      </c>
      <c r="D20" s="5" t="s">
        <v>25</v>
      </c>
      <c r="E20" s="5" t="s">
        <v>148</v>
      </c>
      <c r="F20" s="5">
        <v>770.1</v>
      </c>
      <c r="G20" s="5">
        <v>848.9</v>
      </c>
      <c r="H20" s="5" t="s">
        <v>20</v>
      </c>
      <c r="I20" s="5">
        <v>0.23</v>
      </c>
      <c r="J20" s="5" t="s">
        <v>122</v>
      </c>
      <c r="K20" s="5">
        <v>-1</v>
      </c>
      <c r="L20" s="5">
        <v>50</v>
      </c>
      <c r="M20" s="5" t="s">
        <v>144</v>
      </c>
      <c r="N20" s="5" t="s">
        <v>145</v>
      </c>
      <c r="O20" s="5" t="s">
        <v>302</v>
      </c>
      <c r="P20" s="5" t="s">
        <v>146</v>
      </c>
      <c r="Q20" s="5">
        <v>474</v>
      </c>
      <c r="R20" s="5">
        <v>474</v>
      </c>
      <c r="S20" s="8">
        <v>10000000</v>
      </c>
      <c r="T20" s="5">
        <v>0.56000000000000005</v>
      </c>
      <c r="U20" s="9">
        <v>43991</v>
      </c>
      <c r="V20" s="5" t="s">
        <v>149</v>
      </c>
    </row>
    <row r="21" spans="1:22" ht="15.75" customHeight="1">
      <c r="A21" s="5">
        <v>20</v>
      </c>
      <c r="B21" s="5" t="s">
        <v>24</v>
      </c>
      <c r="C21" s="5" t="s">
        <v>289</v>
      </c>
      <c r="D21" s="5" t="s">
        <v>25</v>
      </c>
      <c r="E21" s="5">
        <v>45</v>
      </c>
      <c r="F21" s="5">
        <v>262</v>
      </c>
      <c r="G21" s="5">
        <v>650</v>
      </c>
      <c r="H21" s="5">
        <v>0.55000000000000004</v>
      </c>
      <c r="I21" s="5">
        <v>0.63</v>
      </c>
      <c r="J21" s="5" t="s">
        <v>215</v>
      </c>
      <c r="K21" s="5">
        <v>-1</v>
      </c>
      <c r="L21" s="5">
        <v>20000</v>
      </c>
      <c r="M21" s="10" t="s">
        <v>216</v>
      </c>
      <c r="N21" s="5" t="s">
        <v>196</v>
      </c>
      <c r="O21" s="5" t="s">
        <v>217</v>
      </c>
      <c r="P21" s="5" t="s">
        <v>300</v>
      </c>
      <c r="Q21" s="5">
        <v>230</v>
      </c>
      <c r="R21" s="5">
        <v>230</v>
      </c>
      <c r="S21" s="8">
        <v>10000000</v>
      </c>
      <c r="T21" s="5">
        <v>0.35</v>
      </c>
      <c r="U21" s="5" t="s">
        <v>218</v>
      </c>
      <c r="V21" s="5" t="s">
        <v>339</v>
      </c>
    </row>
    <row r="22" spans="1:22" ht="15.75" customHeight="1">
      <c r="A22" s="5">
        <v>21</v>
      </c>
      <c r="B22" s="5" t="s">
        <v>24</v>
      </c>
      <c r="C22" s="5" t="s">
        <v>228</v>
      </c>
      <c r="D22" s="5" t="s">
        <v>317</v>
      </c>
      <c r="E22" s="5">
        <v>10</v>
      </c>
      <c r="F22" s="5">
        <v>775</v>
      </c>
      <c r="G22" s="5">
        <v>923</v>
      </c>
      <c r="H22" s="5" t="s">
        <v>196</v>
      </c>
      <c r="I22" s="5">
        <v>0.308</v>
      </c>
      <c r="J22" s="5" t="s">
        <v>215</v>
      </c>
      <c r="K22" s="5">
        <v>0.1</v>
      </c>
      <c r="L22" s="5">
        <v>20</v>
      </c>
      <c r="M22" s="5" t="s">
        <v>220</v>
      </c>
      <c r="N22" s="5" t="s">
        <v>221</v>
      </c>
      <c r="O22" s="5" t="s">
        <v>196</v>
      </c>
      <c r="P22" s="5" t="s">
        <v>196</v>
      </c>
      <c r="Q22" s="5">
        <v>257</v>
      </c>
      <c r="R22" s="5">
        <v>571</v>
      </c>
      <c r="S22" s="8">
        <v>10000000</v>
      </c>
      <c r="T22" s="5">
        <v>0.27800000000000002</v>
      </c>
      <c r="U22" s="5" t="s">
        <v>219</v>
      </c>
      <c r="V22" s="5" t="s">
        <v>340</v>
      </c>
    </row>
    <row r="23" spans="1:22" ht="15.75" customHeight="1">
      <c r="A23" s="5">
        <v>22</v>
      </c>
      <c r="B23" s="5" t="s">
        <v>320</v>
      </c>
      <c r="C23" s="5" t="s">
        <v>290</v>
      </c>
      <c r="D23" s="5" t="s">
        <v>318</v>
      </c>
      <c r="E23" s="5" t="s">
        <v>196</v>
      </c>
      <c r="F23" s="5">
        <v>1284</v>
      </c>
      <c r="G23" s="5">
        <v>1344</v>
      </c>
      <c r="H23" s="5" t="s">
        <v>196</v>
      </c>
      <c r="I23" s="5" t="s">
        <v>196</v>
      </c>
      <c r="J23" s="5" t="s">
        <v>215</v>
      </c>
      <c r="K23" s="5">
        <v>0.1</v>
      </c>
      <c r="L23" s="5">
        <v>10</v>
      </c>
      <c r="M23" s="5" t="s">
        <v>222</v>
      </c>
      <c r="N23" s="5" t="s">
        <v>196</v>
      </c>
      <c r="O23" s="5" t="s">
        <v>306</v>
      </c>
      <c r="P23" s="5" t="s">
        <v>292</v>
      </c>
      <c r="Q23" s="5">
        <v>363</v>
      </c>
      <c r="R23" s="5">
        <v>807</v>
      </c>
      <c r="S23" s="8">
        <v>10000000</v>
      </c>
      <c r="T23" s="5">
        <v>0.28999999999999998</v>
      </c>
      <c r="U23" s="5" t="s">
        <v>223</v>
      </c>
      <c r="V23" s="5" t="s">
        <v>230</v>
      </c>
    </row>
    <row r="24" spans="1:22" ht="15.75" customHeight="1">
      <c r="A24" s="5">
        <v>23</v>
      </c>
      <c r="B24" s="5" t="s">
        <v>74</v>
      </c>
      <c r="C24" s="5" t="s">
        <v>291</v>
      </c>
      <c r="D24" s="5" t="s">
        <v>224</v>
      </c>
      <c r="E24" s="5">
        <v>45</v>
      </c>
      <c r="F24" s="5">
        <v>1113</v>
      </c>
      <c r="G24" s="5">
        <v>1139</v>
      </c>
      <c r="H24" s="5" t="s">
        <v>196</v>
      </c>
      <c r="I24" s="5">
        <v>0.16</v>
      </c>
      <c r="J24" s="5" t="s">
        <v>215</v>
      </c>
      <c r="K24" s="5">
        <v>0.1</v>
      </c>
      <c r="L24" s="5">
        <v>10</v>
      </c>
      <c r="M24" s="5" t="s">
        <v>222</v>
      </c>
      <c r="N24" s="5" t="s">
        <v>196</v>
      </c>
      <c r="O24" s="5" t="s">
        <v>302</v>
      </c>
      <c r="P24" s="5" t="s">
        <v>292</v>
      </c>
      <c r="Q24" s="5">
        <v>512</v>
      </c>
      <c r="R24" s="5">
        <v>1138</v>
      </c>
      <c r="S24" s="8">
        <v>10000000</v>
      </c>
      <c r="T24" s="5">
        <v>0.45</v>
      </c>
      <c r="U24" s="5" t="s">
        <v>225</v>
      </c>
      <c r="V24" s="5" t="s">
        <v>341</v>
      </c>
    </row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s="4" customFormat="1" ht="15.75" customHeight="1"/>
    <row r="34" s="4" customFormat="1" ht="15.75" customHeight="1"/>
    <row r="35" s="4" customFormat="1" ht="15.75" customHeight="1"/>
    <row r="36" s="4" customFormat="1" ht="15.75" customHeight="1"/>
    <row r="37" s="4" customFormat="1" ht="15.75" customHeight="1"/>
    <row r="38" s="4" customFormat="1" ht="15.75" customHeight="1"/>
    <row r="39" s="4" customFormat="1" ht="15.75" customHeight="1"/>
    <row r="40" s="4" customFormat="1" ht="15.75" customHeight="1"/>
    <row r="41" s="4" customFormat="1" ht="15.75" customHeight="1"/>
    <row r="42" s="4" customFormat="1" ht="15.75" customHeight="1"/>
    <row r="43" s="4" customFormat="1" ht="15.75" customHeight="1"/>
    <row r="44" s="4" customFormat="1" ht="15.75" customHeight="1"/>
    <row r="45" s="4" customFormat="1" ht="15.75" customHeight="1"/>
    <row r="46" s="4" customFormat="1" ht="15.75" customHeight="1"/>
    <row r="47" s="4" customFormat="1" ht="15.75" customHeight="1"/>
    <row r="48" s="4" customFormat="1" ht="15.75" customHeight="1"/>
    <row r="49" s="4" customFormat="1" ht="15.75" customHeight="1"/>
    <row r="50" s="4" customFormat="1" ht="15.75" customHeight="1"/>
    <row r="51" s="4" customFormat="1" ht="15.75" customHeight="1"/>
    <row r="52" s="4" customFormat="1" ht="15.75" customHeight="1"/>
    <row r="53" s="4" customFormat="1" ht="15.75" customHeight="1"/>
    <row r="54" s="4" customFormat="1" ht="15.75" customHeight="1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  <row r="365" s="4" customFormat="1" ht="15.75" customHeight="1"/>
    <row r="366" s="4" customFormat="1" ht="15.75" customHeight="1"/>
    <row r="367" s="4" customFormat="1" ht="15.75" customHeight="1"/>
    <row r="368" s="4" customFormat="1" ht="15.75" customHeight="1"/>
    <row r="369" s="4" customFormat="1" ht="15.75" customHeight="1"/>
    <row r="370" s="4" customFormat="1" ht="15.75" customHeight="1"/>
    <row r="371" s="4" customFormat="1" ht="15.75" customHeight="1"/>
    <row r="372" s="4" customFormat="1" ht="15.75" customHeight="1"/>
    <row r="373" s="4" customFormat="1" ht="15.75" customHeight="1"/>
    <row r="374" s="4" customFormat="1" ht="15.75" customHeight="1"/>
    <row r="375" s="4" customFormat="1" ht="15.75" customHeight="1"/>
    <row r="376" s="4" customFormat="1" ht="15.75" customHeight="1"/>
    <row r="377" s="4" customFormat="1" ht="15.75" customHeight="1"/>
    <row r="378" s="4" customFormat="1" ht="15.75" customHeight="1"/>
    <row r="379" s="4" customFormat="1" ht="15.75" customHeight="1"/>
    <row r="380" s="4" customFormat="1" ht="15.75" customHeight="1"/>
    <row r="381" s="4" customFormat="1" ht="15.75" customHeight="1"/>
    <row r="382" s="4" customFormat="1" ht="15.75" customHeight="1"/>
    <row r="383" s="4" customFormat="1" ht="15.75" customHeight="1"/>
    <row r="384" s="4" customFormat="1" ht="15.75" customHeight="1"/>
    <row r="385" s="4" customFormat="1" ht="15.75" customHeight="1"/>
    <row r="386" s="4" customFormat="1" ht="15.75" customHeight="1"/>
    <row r="387" s="4" customFormat="1" ht="15.75" customHeight="1"/>
    <row r="388" s="4" customFormat="1" ht="15.75" customHeight="1"/>
    <row r="389" s="4" customFormat="1" ht="15.75" customHeight="1"/>
    <row r="390" s="4" customFormat="1" ht="15.75" customHeight="1"/>
    <row r="391" s="4" customFormat="1" ht="15.75" customHeight="1"/>
    <row r="392" s="4" customFormat="1" ht="15.75" customHeight="1"/>
    <row r="393" s="4" customFormat="1" ht="15.75" customHeight="1"/>
    <row r="394" s="4" customFormat="1" ht="15.75" customHeight="1"/>
    <row r="395" s="4" customFormat="1" ht="15.75" customHeight="1"/>
    <row r="396" s="4" customFormat="1" ht="15.75" customHeight="1"/>
    <row r="397" s="4" customFormat="1" ht="15.75" customHeight="1"/>
    <row r="398" s="4" customFormat="1" ht="15.75" customHeight="1"/>
    <row r="399" s="4" customFormat="1" ht="15.75" customHeight="1"/>
    <row r="400" s="4" customFormat="1" ht="15.75" customHeight="1"/>
    <row r="401" s="4" customFormat="1" ht="15.75" customHeight="1"/>
    <row r="402" s="4" customFormat="1" ht="15.75" customHeight="1"/>
    <row r="403" s="4" customFormat="1" ht="15.75" customHeight="1"/>
    <row r="404" s="4" customFormat="1" ht="15.75" customHeight="1"/>
    <row r="405" s="4" customFormat="1" ht="15.75" customHeight="1"/>
    <row r="406" s="4" customFormat="1" ht="15.75" customHeight="1"/>
    <row r="407" s="4" customFormat="1" ht="15.75" customHeight="1"/>
    <row r="408" s="4" customFormat="1" ht="15.75" customHeight="1"/>
    <row r="409" s="4" customFormat="1" ht="15.75" customHeight="1"/>
    <row r="410" s="4" customFormat="1" ht="15.75" customHeight="1"/>
    <row r="411" s="4" customFormat="1" ht="15.75" customHeight="1"/>
    <row r="412" s="4" customFormat="1" ht="15.75" customHeight="1"/>
    <row r="413" s="4" customFormat="1" ht="15.75" customHeight="1"/>
    <row r="414" s="4" customFormat="1" ht="15.75" customHeight="1"/>
    <row r="415" s="4" customFormat="1" ht="15.75" customHeight="1"/>
    <row r="416" s="4" customFormat="1" ht="15.75" customHeight="1"/>
    <row r="417" s="4" customFormat="1" ht="15.75" customHeight="1"/>
    <row r="418" s="4" customFormat="1" ht="15.75" customHeight="1"/>
    <row r="419" s="4" customFormat="1" ht="15.75" customHeight="1"/>
    <row r="420" s="4" customFormat="1" ht="15.75" customHeight="1"/>
    <row r="421" s="4" customFormat="1" ht="15.75" customHeight="1"/>
    <row r="422" s="4" customFormat="1" ht="15.75" customHeight="1"/>
    <row r="423" s="4" customFormat="1" ht="15.75" customHeight="1"/>
    <row r="424" s="4" customFormat="1" ht="15.75" customHeight="1"/>
    <row r="425" s="4" customFormat="1" ht="15.75" customHeight="1"/>
    <row r="426" s="4" customFormat="1" ht="15.75" customHeight="1"/>
    <row r="427" s="4" customFormat="1" ht="15.75" customHeight="1"/>
    <row r="428" s="4" customFormat="1" ht="15.75" customHeight="1"/>
    <row r="429" s="4" customFormat="1" ht="15.75" customHeight="1"/>
    <row r="430" s="4" customFormat="1" ht="15.75" customHeight="1"/>
    <row r="431" s="4" customFormat="1" ht="15.75" customHeight="1"/>
    <row r="432" s="4" customFormat="1" ht="15.75" customHeight="1"/>
    <row r="433" s="4" customFormat="1" ht="15.75" customHeight="1"/>
    <row r="434" s="4" customFormat="1" ht="15.75" customHeight="1"/>
    <row r="435" s="4" customFormat="1" ht="15.75" customHeight="1"/>
    <row r="436" s="4" customFormat="1" ht="15.75" customHeight="1"/>
    <row r="437" s="4" customFormat="1" ht="15.75" customHeight="1"/>
    <row r="438" s="4" customFormat="1" ht="15.75" customHeight="1"/>
    <row r="439" s="4" customFormat="1" ht="15.75" customHeight="1"/>
    <row r="440" s="4" customFormat="1" ht="15.75" customHeight="1"/>
    <row r="441" s="4" customFormat="1" ht="15.75" customHeight="1"/>
    <row r="442" s="4" customFormat="1" ht="15.75" customHeight="1"/>
    <row r="443" s="4" customFormat="1" ht="15.75" customHeight="1"/>
    <row r="444" s="4" customFormat="1" ht="15.75" customHeight="1"/>
    <row r="445" s="4" customFormat="1" ht="15.75" customHeight="1"/>
    <row r="446" s="4" customFormat="1" ht="15.75" customHeight="1"/>
    <row r="447" s="4" customFormat="1" ht="15.75" customHeight="1"/>
    <row r="448" s="4" customFormat="1" ht="15.75" customHeight="1"/>
    <row r="449" s="4" customFormat="1" ht="15.75" customHeight="1"/>
    <row r="450" s="4" customFormat="1" ht="15.75" customHeight="1"/>
    <row r="451" s="4" customFormat="1" ht="15.75" customHeight="1"/>
    <row r="452" s="4" customFormat="1" ht="15.75" customHeight="1"/>
    <row r="453" s="4" customFormat="1" ht="15.75" customHeight="1"/>
    <row r="454" s="4" customFormat="1" ht="15.75" customHeight="1"/>
    <row r="455" s="4" customFormat="1" ht="15.75" customHeight="1"/>
    <row r="456" s="4" customFormat="1" ht="15.75" customHeight="1"/>
    <row r="457" s="4" customFormat="1" ht="15.75" customHeight="1"/>
    <row r="458" s="4" customFormat="1" ht="15.75" customHeight="1"/>
    <row r="459" s="4" customFormat="1" ht="15.75" customHeight="1"/>
    <row r="460" s="4" customFormat="1" ht="15.75" customHeight="1"/>
    <row r="461" s="4" customFormat="1" ht="15.75" customHeight="1"/>
    <row r="462" s="4" customFormat="1" ht="15.75" customHeight="1"/>
    <row r="463" s="4" customFormat="1" ht="15.75" customHeight="1"/>
    <row r="464" s="4" customFormat="1" ht="15.75" customHeight="1"/>
    <row r="465" s="4" customFormat="1" ht="15.75" customHeight="1"/>
    <row r="466" s="4" customFormat="1" ht="15.75" customHeight="1"/>
    <row r="467" s="4" customFormat="1" ht="15.75" customHeight="1"/>
    <row r="468" s="4" customFormat="1" ht="15.75" customHeight="1"/>
    <row r="469" s="4" customFormat="1" ht="15.75" customHeight="1"/>
    <row r="470" s="4" customFormat="1" ht="15.75" customHeight="1"/>
    <row r="471" s="4" customFormat="1" ht="15.75" customHeight="1"/>
    <row r="472" s="4" customFormat="1" ht="15.75" customHeight="1"/>
    <row r="473" s="4" customFormat="1" ht="15.75" customHeight="1"/>
    <row r="474" s="4" customFormat="1" ht="15.75" customHeight="1"/>
    <row r="475" s="4" customFormat="1" ht="15.75" customHeight="1"/>
    <row r="476" s="4" customFormat="1" ht="15.75" customHeight="1"/>
    <row r="477" s="4" customFormat="1" ht="15.75" customHeight="1"/>
    <row r="478" s="4" customFormat="1" ht="15.75" customHeight="1"/>
    <row r="479" s="4" customFormat="1" ht="15.75" customHeight="1"/>
    <row r="480" s="4" customFormat="1" ht="15.75" customHeight="1"/>
    <row r="481" s="4" customFormat="1" ht="15.75" customHeight="1"/>
    <row r="482" s="4" customFormat="1" ht="15.75" customHeight="1"/>
    <row r="483" s="4" customFormat="1" ht="15.75" customHeight="1"/>
    <row r="484" s="4" customFormat="1" ht="15.75" customHeight="1"/>
    <row r="485" s="4" customFormat="1" ht="15.75" customHeight="1"/>
    <row r="486" s="4" customFormat="1" ht="15.75" customHeight="1"/>
    <row r="487" s="4" customFormat="1" ht="15.75" customHeight="1"/>
    <row r="488" s="4" customFormat="1" ht="15.75" customHeight="1"/>
    <row r="489" s="4" customFormat="1" ht="15.75" customHeight="1"/>
    <row r="490" s="4" customFormat="1" ht="15.75" customHeight="1"/>
    <row r="491" s="4" customFormat="1" ht="15.75" customHeight="1"/>
    <row r="492" s="4" customFormat="1" ht="15.75" customHeight="1"/>
    <row r="493" s="4" customFormat="1" ht="15.75" customHeight="1"/>
    <row r="494" s="4" customFormat="1" ht="15.75" customHeight="1"/>
    <row r="495" s="4" customFormat="1" ht="15.75" customHeight="1"/>
    <row r="496" s="4" customFormat="1" ht="15.75" customHeight="1"/>
    <row r="497" s="4" customFormat="1" ht="15.75" customHeight="1"/>
    <row r="498" s="4" customFormat="1" ht="15.75" customHeight="1"/>
    <row r="499" s="4" customFormat="1" ht="15.75" customHeight="1"/>
    <row r="500" s="4" customFormat="1" ht="15.75" customHeight="1"/>
    <row r="501" s="4" customFormat="1" ht="15.75" customHeight="1"/>
    <row r="502" s="4" customFormat="1" ht="15.75" customHeight="1"/>
    <row r="503" s="4" customFormat="1" ht="15.75" customHeight="1"/>
    <row r="504" s="4" customFormat="1" ht="15.75" customHeight="1"/>
    <row r="505" s="4" customFormat="1" ht="15.75" customHeight="1"/>
    <row r="506" s="4" customFormat="1" ht="15.75" customHeight="1"/>
    <row r="507" s="4" customFormat="1" ht="15.75" customHeight="1"/>
    <row r="508" s="4" customFormat="1" ht="15.75" customHeight="1"/>
    <row r="509" s="4" customFormat="1" ht="15.75" customHeight="1"/>
    <row r="510" s="4" customFormat="1" ht="15.75" customHeight="1"/>
    <row r="511" s="4" customFormat="1" ht="15.75" customHeight="1"/>
    <row r="512" s="4" customFormat="1" ht="15.75" customHeight="1"/>
    <row r="513" s="4" customFormat="1" ht="15.75" customHeight="1"/>
    <row r="514" s="4" customFormat="1" ht="15.75" customHeight="1"/>
    <row r="515" s="4" customFormat="1" ht="15.75" customHeight="1"/>
    <row r="516" s="4" customFormat="1" ht="15.75" customHeight="1"/>
    <row r="517" s="4" customFormat="1" ht="15.75" customHeight="1"/>
    <row r="518" s="4" customFormat="1" ht="15.75" customHeight="1"/>
    <row r="519" s="4" customFormat="1" ht="15.75" customHeight="1"/>
    <row r="520" s="4" customFormat="1" ht="15.75" customHeight="1"/>
    <row r="521" s="4" customFormat="1" ht="15.75" customHeight="1"/>
    <row r="522" s="4" customFormat="1" ht="15.75" customHeight="1"/>
    <row r="523" s="4" customFormat="1" ht="15.75" customHeight="1"/>
    <row r="524" s="4" customFormat="1" ht="15.75" customHeight="1"/>
    <row r="525" s="4" customFormat="1" ht="15.75" customHeight="1"/>
    <row r="526" s="4" customFormat="1" ht="15.75" customHeight="1"/>
    <row r="527" s="4" customFormat="1" ht="15.75" customHeight="1"/>
    <row r="528" s="4" customFormat="1" ht="15.75" customHeight="1"/>
    <row r="529" s="4" customFormat="1" ht="15.75" customHeight="1"/>
    <row r="530" s="4" customFormat="1" ht="15.75" customHeight="1"/>
    <row r="531" s="4" customFormat="1" ht="15.75" customHeight="1"/>
    <row r="532" s="4" customFormat="1" ht="15.75" customHeight="1"/>
    <row r="533" s="4" customFormat="1" ht="15.75" customHeight="1"/>
    <row r="534" s="4" customFormat="1" ht="15.75" customHeight="1"/>
    <row r="535" s="4" customFormat="1" ht="15.75" customHeight="1"/>
    <row r="536" s="4" customFormat="1" ht="15.75" customHeight="1"/>
    <row r="537" s="4" customFormat="1" ht="15.75" customHeight="1"/>
    <row r="538" s="4" customFormat="1" ht="15.75" customHeight="1"/>
    <row r="539" s="4" customFormat="1" ht="15.75" customHeight="1"/>
    <row r="540" s="4" customFormat="1" ht="15.75" customHeight="1"/>
    <row r="541" s="4" customFormat="1" ht="15.75" customHeight="1"/>
    <row r="542" s="4" customFormat="1" ht="15.75" customHeight="1"/>
    <row r="543" s="4" customFormat="1" ht="15.75" customHeight="1"/>
    <row r="544" s="4" customFormat="1" ht="15.75" customHeight="1"/>
    <row r="545" s="4" customFormat="1" ht="15.75" customHeight="1"/>
    <row r="546" s="4" customFormat="1" ht="15.75" customHeight="1"/>
    <row r="547" s="4" customFormat="1" ht="15.75" customHeight="1"/>
    <row r="548" s="4" customFormat="1" ht="15.75" customHeight="1"/>
    <row r="549" s="4" customFormat="1" ht="15.75" customHeight="1"/>
    <row r="550" s="4" customFormat="1" ht="15.75" customHeight="1"/>
    <row r="551" s="4" customFormat="1" ht="15.75" customHeight="1"/>
    <row r="552" s="4" customFormat="1" ht="15.75" customHeight="1"/>
    <row r="553" s="4" customFormat="1" ht="15.75" customHeight="1"/>
    <row r="554" s="4" customFormat="1" ht="15.75" customHeight="1"/>
    <row r="555" s="4" customFormat="1" ht="15.75" customHeight="1"/>
    <row r="556" s="4" customFormat="1" ht="15.75" customHeight="1"/>
    <row r="557" s="4" customFormat="1" ht="15.75" customHeight="1"/>
    <row r="558" s="4" customFormat="1" ht="15.75" customHeight="1"/>
    <row r="559" s="4" customFormat="1" ht="15.75" customHeight="1"/>
    <row r="560" s="4" customFormat="1" ht="15.75" customHeight="1"/>
    <row r="561" s="4" customFormat="1" ht="15.75" customHeight="1"/>
    <row r="562" s="4" customFormat="1" ht="15.75" customHeight="1"/>
    <row r="563" s="4" customFormat="1" ht="15.75" customHeight="1"/>
    <row r="564" s="4" customFormat="1" ht="15.75" customHeight="1"/>
    <row r="565" s="4" customFormat="1" ht="15.75" customHeight="1"/>
    <row r="566" s="4" customFormat="1" ht="15.75" customHeight="1"/>
    <row r="567" s="4" customFormat="1" ht="15.75" customHeight="1"/>
    <row r="568" s="4" customFormat="1" ht="15.75" customHeight="1"/>
    <row r="569" s="4" customFormat="1" ht="15.75" customHeight="1"/>
    <row r="570" s="4" customFormat="1" ht="15.75" customHeight="1"/>
    <row r="571" s="4" customFormat="1" ht="15.75" customHeight="1"/>
    <row r="572" s="4" customFormat="1" ht="15.75" customHeight="1"/>
    <row r="573" s="4" customFormat="1" ht="15.75" customHeight="1"/>
    <row r="574" s="4" customFormat="1" ht="15.75" customHeight="1"/>
    <row r="575" s="4" customFormat="1" ht="15.75" customHeight="1"/>
    <row r="576" s="4" customFormat="1" ht="15.75" customHeight="1"/>
    <row r="577" s="4" customFormat="1" ht="15.75" customHeight="1"/>
    <row r="578" s="4" customFormat="1" ht="15.75" customHeight="1"/>
    <row r="579" s="4" customFormat="1" ht="15.75" customHeight="1"/>
    <row r="580" s="4" customFormat="1" ht="15.75" customHeight="1"/>
    <row r="581" s="4" customFormat="1" ht="15.75" customHeight="1"/>
    <row r="582" s="4" customFormat="1" ht="15.75" customHeight="1"/>
    <row r="583" s="4" customFormat="1" ht="15.75" customHeight="1"/>
    <row r="584" s="4" customFormat="1" ht="15.75" customHeight="1"/>
    <row r="585" s="4" customFormat="1" ht="15.75" customHeight="1"/>
    <row r="586" s="4" customFormat="1" ht="15.75" customHeight="1"/>
    <row r="587" s="4" customFormat="1" ht="15.75" customHeight="1"/>
    <row r="588" s="4" customFormat="1" ht="15.75" customHeight="1"/>
    <row r="589" s="4" customFormat="1" ht="15.75" customHeight="1"/>
    <row r="590" s="4" customFormat="1" ht="15.75" customHeight="1"/>
    <row r="591" s="4" customFormat="1" ht="15.75" customHeight="1"/>
    <row r="592" s="4" customFormat="1" ht="15.75" customHeight="1"/>
    <row r="593" s="4" customFormat="1" ht="15.75" customHeight="1"/>
    <row r="594" s="4" customFormat="1" ht="15.75" customHeight="1"/>
    <row r="595" s="4" customFormat="1" ht="15.75" customHeight="1"/>
    <row r="596" s="4" customFormat="1" ht="15.75" customHeight="1"/>
    <row r="597" s="4" customFormat="1" ht="15.75" customHeight="1"/>
    <row r="598" s="4" customFormat="1" ht="15.75" customHeight="1"/>
    <row r="599" s="4" customFormat="1" ht="15.75" customHeight="1"/>
    <row r="600" s="4" customFormat="1" ht="15.75" customHeight="1"/>
    <row r="601" s="4" customFormat="1" ht="15.75" customHeight="1"/>
    <row r="602" s="4" customFormat="1" ht="15.75" customHeight="1"/>
    <row r="603" s="4" customFormat="1" ht="15.75" customHeight="1"/>
    <row r="604" s="4" customFormat="1" ht="15.75" customHeight="1"/>
    <row r="605" s="4" customFormat="1" ht="15.75" customHeight="1"/>
    <row r="606" s="4" customFormat="1" ht="15.75" customHeight="1"/>
    <row r="607" s="4" customFormat="1" ht="15.75" customHeight="1"/>
    <row r="608" s="4" customFormat="1" ht="15.75" customHeight="1"/>
    <row r="609" s="4" customFormat="1" ht="15.75" customHeight="1"/>
    <row r="610" s="4" customFormat="1" ht="15.75" customHeight="1"/>
    <row r="611" s="4" customFormat="1" ht="15.75" customHeight="1"/>
    <row r="612" s="4" customFormat="1" ht="15.75" customHeight="1"/>
    <row r="613" s="4" customFormat="1" ht="15.75" customHeight="1"/>
    <row r="614" s="4" customFormat="1" ht="15.75" customHeight="1"/>
    <row r="615" s="4" customFormat="1" ht="15.75" customHeight="1"/>
    <row r="616" s="4" customFormat="1" ht="15.75" customHeight="1"/>
    <row r="617" s="4" customFormat="1" ht="15.75" customHeight="1"/>
    <row r="618" s="4" customFormat="1" ht="15.75" customHeight="1"/>
    <row r="619" s="4" customFormat="1" ht="15.75" customHeight="1"/>
    <row r="620" s="4" customFormat="1" ht="15.75" customHeight="1"/>
    <row r="621" s="4" customFormat="1" ht="15.75" customHeight="1"/>
    <row r="622" s="4" customFormat="1" ht="15.75" customHeight="1"/>
    <row r="623" s="4" customFormat="1" ht="15.75" customHeight="1"/>
    <row r="624" s="4" customFormat="1" ht="15.75" customHeight="1"/>
    <row r="625" s="4" customFormat="1" ht="15.75" customHeight="1"/>
    <row r="626" s="4" customFormat="1" ht="15.75" customHeight="1"/>
    <row r="627" s="4" customFormat="1" ht="15.75" customHeight="1"/>
    <row r="628" s="4" customFormat="1" ht="15.75" customHeight="1"/>
    <row r="629" s="4" customFormat="1" ht="15.75" customHeight="1"/>
    <row r="630" s="4" customFormat="1" ht="15.75" customHeight="1"/>
    <row r="631" s="4" customFormat="1" ht="15.75" customHeight="1"/>
    <row r="632" s="4" customFormat="1" ht="15.75" customHeight="1"/>
    <row r="633" s="4" customFormat="1" ht="15.75" customHeight="1"/>
    <row r="634" s="4" customFormat="1" ht="15.75" customHeight="1"/>
    <row r="635" s="4" customFormat="1" ht="15.75" customHeight="1"/>
    <row r="636" s="4" customFormat="1" ht="15.75" customHeight="1"/>
    <row r="637" s="4" customFormat="1" ht="15.75" customHeight="1"/>
    <row r="638" s="4" customFormat="1" ht="15.75" customHeight="1"/>
    <row r="639" s="4" customFormat="1" ht="15.75" customHeight="1"/>
    <row r="640" s="4" customFormat="1" ht="15.75" customHeight="1"/>
    <row r="641" s="4" customFormat="1" ht="15.75" customHeight="1"/>
    <row r="642" s="4" customFormat="1" ht="15.75" customHeight="1"/>
    <row r="643" s="4" customFormat="1" ht="15.75" customHeight="1"/>
    <row r="644" s="4" customFormat="1" ht="15.75" customHeight="1"/>
    <row r="645" s="4" customFormat="1" ht="15.75" customHeight="1"/>
    <row r="646" s="4" customFormat="1" ht="15.75" customHeight="1"/>
    <row r="647" s="4" customFormat="1" ht="15.75" customHeight="1"/>
    <row r="648" s="4" customFormat="1" ht="15.75" customHeight="1"/>
    <row r="649" s="4" customFormat="1" ht="15.75" customHeight="1"/>
    <row r="650" s="4" customFormat="1" ht="15.75" customHeight="1"/>
    <row r="651" s="4" customFormat="1" ht="15.75" customHeight="1"/>
    <row r="652" s="4" customFormat="1" ht="15.75" customHeight="1"/>
    <row r="653" s="4" customFormat="1" ht="15.75" customHeight="1"/>
    <row r="654" s="4" customFormat="1" ht="15.75" customHeight="1"/>
    <row r="655" s="4" customFormat="1" ht="15.75" customHeight="1"/>
    <row r="656" s="4" customFormat="1" ht="15.75" customHeight="1"/>
    <row r="657" s="4" customFormat="1" ht="15.75" customHeight="1"/>
    <row r="658" s="4" customFormat="1" ht="15.75" customHeight="1"/>
    <row r="659" s="4" customFormat="1" ht="15.75" customHeight="1"/>
    <row r="660" s="4" customFormat="1" ht="15.75" customHeight="1"/>
    <row r="661" s="4" customFormat="1" ht="15.75" customHeight="1"/>
    <row r="662" s="4" customFormat="1" ht="15.75" customHeight="1"/>
    <row r="663" s="4" customFormat="1" ht="15.75" customHeight="1"/>
    <row r="664" s="4" customFormat="1" ht="15.75" customHeight="1"/>
    <row r="665" s="4" customFormat="1" ht="15.75" customHeight="1"/>
    <row r="666" s="4" customFormat="1" ht="15.75" customHeight="1"/>
    <row r="667" s="4" customFormat="1" ht="15.75" customHeight="1"/>
    <row r="668" s="4" customFormat="1" ht="15.75" customHeight="1"/>
    <row r="669" s="4" customFormat="1" ht="15.75" customHeight="1"/>
    <row r="670" s="4" customFormat="1" ht="15.75" customHeight="1"/>
    <row r="671" s="4" customFormat="1" ht="15.75" customHeight="1"/>
    <row r="672" s="4" customFormat="1" ht="15.75" customHeight="1"/>
    <row r="673" s="4" customFormat="1" ht="15.75" customHeight="1"/>
    <row r="674" s="4" customFormat="1" ht="15.75" customHeight="1"/>
    <row r="675" s="4" customFormat="1" ht="15.75" customHeight="1"/>
    <row r="676" s="4" customFormat="1" ht="15.75" customHeight="1"/>
    <row r="677" s="4" customFormat="1" ht="15.75" customHeight="1"/>
    <row r="678" s="4" customFormat="1" ht="15.75" customHeight="1"/>
    <row r="679" s="4" customFormat="1" ht="15.75" customHeight="1"/>
    <row r="680" s="4" customFormat="1" ht="15.75" customHeight="1"/>
    <row r="681" s="4" customFormat="1" ht="15.75" customHeight="1"/>
    <row r="682" s="4" customFormat="1" ht="15.75" customHeight="1"/>
    <row r="683" s="4" customFormat="1" ht="15.75" customHeight="1"/>
    <row r="684" s="4" customFormat="1" ht="15.75" customHeight="1"/>
    <row r="685" s="4" customFormat="1" ht="15.75" customHeight="1"/>
    <row r="686" s="4" customFormat="1" ht="15.75" customHeight="1"/>
    <row r="687" s="4" customFormat="1" ht="15.75" customHeight="1"/>
    <row r="688" s="4" customFormat="1" ht="15.75" customHeight="1"/>
    <row r="689" s="4" customFormat="1" ht="15.75" customHeight="1"/>
    <row r="690" s="4" customFormat="1" ht="15.75" customHeight="1"/>
    <row r="691" s="4" customFormat="1" ht="15.75" customHeight="1"/>
    <row r="692" s="4" customFormat="1" ht="15.75" customHeight="1"/>
    <row r="693" s="4" customFormat="1" ht="15.75" customHeight="1"/>
    <row r="694" s="4" customFormat="1" ht="15.75" customHeight="1"/>
    <row r="695" s="4" customFormat="1" ht="15.75" customHeight="1"/>
    <row r="696" s="4" customFormat="1" ht="15.75" customHeight="1"/>
    <row r="697" s="4" customFormat="1" ht="15.75" customHeight="1"/>
    <row r="698" s="4" customFormat="1" ht="15.75" customHeight="1"/>
    <row r="699" s="4" customFormat="1" ht="15.75" customHeight="1"/>
    <row r="700" s="4" customFormat="1" ht="15.75" customHeight="1"/>
    <row r="701" s="4" customFormat="1" ht="15.75" customHeight="1"/>
    <row r="702" s="4" customFormat="1" ht="15.75" customHeight="1"/>
    <row r="703" s="4" customFormat="1" ht="15.75" customHeight="1"/>
    <row r="704" s="4" customFormat="1" ht="15.75" customHeight="1"/>
    <row r="705" s="4" customFormat="1" ht="15.75" customHeight="1"/>
    <row r="706" s="4" customFormat="1" ht="15.75" customHeight="1"/>
    <row r="707" s="4" customFormat="1" ht="15.75" customHeight="1"/>
    <row r="708" s="4" customFormat="1" ht="15.75" customHeight="1"/>
    <row r="709" s="4" customFormat="1" ht="15.75" customHeight="1"/>
    <row r="710" s="4" customFormat="1" ht="15.75" customHeight="1"/>
    <row r="711" s="4" customFormat="1" ht="15.75" customHeight="1"/>
    <row r="712" s="4" customFormat="1" ht="15.75" customHeight="1"/>
    <row r="713" s="4" customFormat="1" ht="15.75" customHeight="1"/>
    <row r="714" s="4" customFormat="1" ht="15.75" customHeight="1"/>
    <row r="715" s="4" customFormat="1" ht="15.75" customHeight="1"/>
    <row r="716" s="4" customFormat="1" ht="15.75" customHeight="1"/>
    <row r="717" s="4" customFormat="1" ht="15.75" customHeight="1"/>
    <row r="718" s="4" customFormat="1" ht="15.75" customHeight="1"/>
    <row r="719" s="4" customFormat="1" ht="15.75" customHeight="1"/>
    <row r="720" s="4" customFormat="1" ht="15.75" customHeight="1"/>
    <row r="721" s="4" customFormat="1" ht="15.75" customHeight="1"/>
    <row r="722" s="4" customFormat="1" ht="15.75" customHeight="1"/>
    <row r="723" s="4" customFormat="1" ht="15.75" customHeight="1"/>
    <row r="724" s="4" customFormat="1" ht="15.75" customHeight="1"/>
    <row r="725" s="4" customFormat="1" ht="15.75" customHeight="1"/>
    <row r="726" s="4" customFormat="1" ht="15.75" customHeight="1"/>
    <row r="727" s="4" customFormat="1" ht="15.75" customHeight="1"/>
    <row r="728" s="4" customFormat="1" ht="15.75" customHeight="1"/>
    <row r="729" s="4" customFormat="1" ht="15.75" customHeight="1"/>
    <row r="730" s="4" customFormat="1" ht="15.75" customHeight="1"/>
    <row r="731" s="4" customFormat="1" ht="15.75" customHeight="1"/>
    <row r="732" s="4" customFormat="1" ht="15.75" customHeight="1"/>
    <row r="733" s="4" customFormat="1" ht="15.75" customHeight="1"/>
    <row r="734" s="4" customFormat="1" ht="15.75" customHeight="1"/>
    <row r="735" s="4" customFormat="1" ht="15.75" customHeight="1"/>
    <row r="736" s="4" customFormat="1" ht="15.75" customHeight="1"/>
    <row r="737" s="4" customFormat="1" ht="15.75" customHeight="1"/>
    <row r="738" s="4" customFormat="1" ht="15.75" customHeight="1"/>
    <row r="739" s="4" customFormat="1" ht="15.75" customHeight="1"/>
    <row r="740" s="4" customFormat="1" ht="15.75" customHeight="1"/>
    <row r="741" s="4" customFormat="1" ht="15.75" customHeight="1"/>
    <row r="742" s="4" customFormat="1" ht="15.75" customHeight="1"/>
    <row r="743" s="4" customFormat="1" ht="15.75" customHeight="1"/>
    <row r="744" s="4" customFormat="1" ht="15.75" customHeight="1"/>
    <row r="745" s="4" customFormat="1" ht="15.75" customHeight="1"/>
    <row r="746" s="4" customFormat="1" ht="15.75" customHeight="1"/>
    <row r="747" s="4" customFormat="1" ht="15.75" customHeight="1"/>
    <row r="748" s="4" customFormat="1" ht="15.75" customHeight="1"/>
    <row r="749" s="4" customFormat="1" ht="15.75" customHeight="1"/>
    <row r="750" s="4" customFormat="1" ht="15.75" customHeight="1"/>
    <row r="751" s="4" customFormat="1" ht="15.75" customHeight="1"/>
    <row r="752" s="4" customFormat="1" ht="15.75" customHeight="1"/>
    <row r="753" s="4" customFormat="1" ht="15.75" customHeight="1"/>
    <row r="754" s="4" customFormat="1" ht="15.75" customHeight="1"/>
    <row r="755" s="4" customFormat="1" ht="15.75" customHeight="1"/>
    <row r="756" s="4" customFormat="1" ht="15.75" customHeight="1"/>
    <row r="757" s="4" customFormat="1" ht="15.75" customHeight="1"/>
    <row r="758" s="4" customFormat="1" ht="15.75" customHeight="1"/>
    <row r="759" s="4" customFormat="1" ht="15.75" customHeight="1"/>
    <row r="760" s="4" customFormat="1" ht="15.75" customHeight="1"/>
    <row r="761" s="4" customFormat="1" ht="15.75" customHeight="1"/>
    <row r="762" s="4" customFormat="1" ht="15.75" customHeight="1"/>
    <row r="763" s="4" customFormat="1" ht="15.75" customHeight="1"/>
    <row r="764" s="4" customFormat="1" ht="15.75" customHeight="1"/>
    <row r="765" s="4" customFormat="1" ht="15.75" customHeight="1"/>
    <row r="766" s="4" customFormat="1" ht="15.75" customHeight="1"/>
    <row r="767" s="4" customFormat="1" ht="15.75" customHeight="1"/>
    <row r="768" s="4" customFormat="1" ht="15.75" customHeight="1"/>
    <row r="769" s="4" customFormat="1" ht="15.75" customHeight="1"/>
    <row r="770" s="4" customFormat="1" ht="15.75" customHeight="1"/>
    <row r="771" s="4" customFormat="1" ht="15.75" customHeight="1"/>
    <row r="772" s="4" customFormat="1" ht="15.75" customHeight="1"/>
    <row r="773" s="4" customFormat="1" ht="15.75" customHeight="1"/>
    <row r="774" s="4" customFormat="1" ht="15.75" customHeight="1"/>
    <row r="775" s="4" customFormat="1" ht="15.75" customHeight="1"/>
    <row r="776" s="4" customFormat="1" ht="15.75" customHeight="1"/>
    <row r="777" s="4" customFormat="1" ht="15.75" customHeight="1"/>
    <row r="778" s="4" customFormat="1" ht="15.75" customHeight="1"/>
    <row r="779" s="4" customFormat="1" ht="15.75" customHeight="1"/>
    <row r="780" s="4" customFormat="1" ht="15.75" customHeight="1"/>
    <row r="781" s="4" customFormat="1" ht="15.75" customHeight="1"/>
    <row r="782" s="4" customFormat="1" ht="15.75" customHeight="1"/>
    <row r="783" s="4" customFormat="1" ht="15.75" customHeight="1"/>
    <row r="784" s="4" customFormat="1" ht="15.75" customHeight="1"/>
    <row r="785" s="4" customFormat="1" ht="15.75" customHeight="1"/>
    <row r="786" s="4" customFormat="1" ht="15.75" customHeight="1"/>
    <row r="787" s="4" customFormat="1" ht="15.75" customHeight="1"/>
    <row r="788" s="4" customFormat="1" ht="15.75" customHeight="1"/>
    <row r="789" s="4" customFormat="1" ht="15.75" customHeight="1"/>
    <row r="790" s="4" customFormat="1" ht="15.75" customHeight="1"/>
    <row r="791" s="4" customFormat="1" ht="15.75" customHeight="1"/>
    <row r="792" s="4" customFormat="1" ht="15.75" customHeight="1"/>
    <row r="793" s="4" customFormat="1" ht="15.75" customHeight="1"/>
    <row r="794" s="4" customFormat="1" ht="15.75" customHeight="1"/>
    <row r="795" s="4" customFormat="1" ht="15.75" customHeight="1"/>
    <row r="796" s="4" customFormat="1" ht="15.75" customHeight="1"/>
    <row r="797" s="4" customFormat="1" ht="15.75" customHeight="1"/>
    <row r="798" s="4" customFormat="1" ht="15.75" customHeight="1"/>
    <row r="799" s="4" customFormat="1" ht="15.75" customHeight="1"/>
    <row r="800" s="4" customFormat="1" ht="15.75" customHeight="1"/>
    <row r="801" s="4" customFormat="1" ht="15.75" customHeight="1"/>
    <row r="802" s="4" customFormat="1" ht="15.75" customHeight="1"/>
    <row r="803" s="4" customFormat="1" ht="15.75" customHeight="1"/>
    <row r="804" s="4" customFormat="1" ht="15.75" customHeight="1"/>
    <row r="805" s="4" customFormat="1" ht="15.75" customHeight="1"/>
    <row r="806" s="4" customFormat="1" ht="15.75" customHeight="1"/>
    <row r="807" s="4" customFormat="1" ht="15.75" customHeight="1"/>
    <row r="808" s="4" customFormat="1" ht="15.75" customHeight="1"/>
    <row r="809" s="4" customFormat="1" ht="15.75" customHeight="1"/>
    <row r="810" s="4" customFormat="1" ht="15.75" customHeight="1"/>
    <row r="811" s="4" customFormat="1" ht="15.75" customHeight="1"/>
    <row r="812" s="4" customFormat="1" ht="15.75" customHeight="1"/>
    <row r="813" s="4" customFormat="1" ht="15.75" customHeight="1"/>
    <row r="814" s="4" customFormat="1" ht="15.75" customHeight="1"/>
    <row r="815" s="4" customFormat="1" ht="15.75" customHeight="1"/>
    <row r="816" s="4" customFormat="1" ht="15.75" customHeight="1"/>
    <row r="817" s="4" customFormat="1" ht="15.75" customHeight="1"/>
    <row r="818" s="4" customFormat="1" ht="15.75" customHeight="1"/>
    <row r="819" s="4" customFormat="1" ht="15.75" customHeight="1"/>
    <row r="820" s="4" customFormat="1" ht="15.75" customHeight="1"/>
    <row r="821" s="4" customFormat="1" ht="15.75" customHeight="1"/>
    <row r="822" s="4" customFormat="1" ht="15.75" customHeight="1"/>
    <row r="823" s="4" customFormat="1" ht="15.75" customHeight="1"/>
    <row r="824" s="4" customFormat="1" ht="15.75" customHeight="1"/>
    <row r="825" s="4" customFormat="1" ht="15.75" customHeight="1"/>
    <row r="826" s="4" customFormat="1" ht="15.75" customHeight="1"/>
    <row r="827" s="4" customFormat="1" ht="15.75" customHeight="1"/>
    <row r="828" s="4" customFormat="1" ht="15.75" customHeight="1"/>
    <row r="829" s="4" customFormat="1" ht="15.75" customHeight="1"/>
    <row r="830" s="4" customFormat="1" ht="15.75" customHeight="1"/>
    <row r="831" s="4" customFormat="1" ht="15.75" customHeight="1"/>
    <row r="832" s="4" customFormat="1" ht="15.75" customHeight="1"/>
    <row r="833" s="4" customFormat="1" ht="15.75" customHeight="1"/>
    <row r="834" s="4" customFormat="1" ht="15.75" customHeight="1"/>
    <row r="835" s="4" customFormat="1" ht="15.75" customHeight="1"/>
    <row r="836" s="4" customFormat="1" ht="15.75" customHeight="1"/>
    <row r="837" s="4" customFormat="1" ht="15.75" customHeight="1"/>
    <row r="838" s="4" customFormat="1" ht="15.75" customHeight="1"/>
    <row r="839" s="4" customFormat="1" ht="15.75" customHeight="1"/>
    <row r="840" s="4" customFormat="1" ht="15.75" customHeight="1"/>
    <row r="841" s="4" customFormat="1" ht="15.75" customHeight="1"/>
    <row r="842" s="4" customFormat="1" ht="15.75" customHeight="1"/>
    <row r="843" s="4" customFormat="1" ht="15.75" customHeight="1"/>
    <row r="844" s="4" customFormat="1" ht="15.75" customHeight="1"/>
    <row r="845" s="4" customFormat="1" ht="15.75" customHeight="1"/>
    <row r="846" s="4" customFormat="1" ht="15.75" customHeight="1"/>
    <row r="847" s="4" customFormat="1" ht="15.75" customHeight="1"/>
    <row r="848" s="4" customFormat="1" ht="15.75" customHeight="1"/>
    <row r="849" s="4" customFormat="1" ht="15.75" customHeight="1"/>
    <row r="850" s="4" customFormat="1" ht="15.75" customHeight="1"/>
    <row r="851" s="4" customFormat="1" ht="15.75" customHeight="1"/>
    <row r="852" s="4" customFormat="1" ht="15.75" customHeight="1"/>
    <row r="853" s="4" customFormat="1" ht="15.75" customHeight="1"/>
    <row r="854" s="4" customFormat="1" ht="15.75" customHeight="1"/>
    <row r="855" s="4" customFormat="1" ht="15.75" customHeight="1"/>
    <row r="856" s="4" customFormat="1" ht="15.75" customHeight="1"/>
    <row r="857" s="4" customFormat="1" ht="15.75" customHeight="1"/>
    <row r="858" s="4" customFormat="1" ht="15.75" customHeight="1"/>
    <row r="859" s="4" customFormat="1" ht="15.75" customHeight="1"/>
    <row r="860" s="4" customFormat="1" ht="15.75" customHeight="1"/>
    <row r="861" s="4" customFormat="1" ht="15.75" customHeight="1"/>
    <row r="862" s="4" customFormat="1" ht="15.75" customHeight="1"/>
    <row r="863" s="4" customFormat="1" ht="15.75" customHeight="1"/>
    <row r="864" s="4" customFormat="1" ht="15.75" customHeight="1"/>
    <row r="865" s="4" customFormat="1" ht="15.75" customHeight="1"/>
    <row r="866" s="4" customFormat="1" ht="15.75" customHeight="1"/>
    <row r="867" s="4" customFormat="1" ht="15.75" customHeight="1"/>
    <row r="868" s="4" customFormat="1" ht="15.75" customHeight="1"/>
    <row r="869" s="4" customFormat="1" ht="15.75" customHeight="1"/>
    <row r="870" s="4" customFormat="1" ht="15.75" customHeight="1"/>
    <row r="871" s="4" customFormat="1" ht="15.75" customHeight="1"/>
    <row r="872" s="4" customFormat="1" ht="15.75" customHeight="1"/>
    <row r="873" s="4" customFormat="1" ht="15.75" customHeight="1"/>
    <row r="874" s="4" customFormat="1" ht="15.75" customHeight="1"/>
    <row r="875" s="4" customFormat="1" ht="15.75" customHeight="1"/>
    <row r="876" s="4" customFormat="1" ht="15.75" customHeight="1"/>
    <row r="877" s="4" customFormat="1" ht="15.75" customHeight="1"/>
    <row r="878" s="4" customFormat="1" ht="15.75" customHeight="1"/>
    <row r="879" s="4" customFormat="1" ht="15.75" customHeight="1"/>
    <row r="880" s="4" customFormat="1" ht="15.75" customHeight="1"/>
    <row r="881" s="4" customFormat="1" ht="15.75" customHeight="1"/>
    <row r="882" s="4" customFormat="1" ht="15.75" customHeight="1"/>
    <row r="883" s="4" customFormat="1" ht="15.75" customHeight="1"/>
    <row r="884" s="4" customFormat="1" ht="15.75" customHeight="1"/>
    <row r="885" s="4" customFormat="1" ht="15.75" customHeight="1"/>
    <row r="886" s="4" customFormat="1" ht="15.75" customHeight="1"/>
    <row r="887" s="4" customFormat="1" ht="15.75" customHeight="1"/>
    <row r="888" s="4" customFormat="1" ht="15.75" customHeight="1"/>
    <row r="889" s="4" customFormat="1" ht="15.75" customHeight="1"/>
    <row r="890" s="4" customFormat="1" ht="15.75" customHeight="1"/>
    <row r="891" s="4" customFormat="1" ht="15.75" customHeight="1"/>
    <row r="892" s="4" customFormat="1" ht="15.75" customHeight="1"/>
    <row r="893" s="4" customFormat="1" ht="15.75" customHeight="1"/>
    <row r="894" s="4" customFormat="1" ht="15.75" customHeight="1"/>
    <row r="895" s="4" customFormat="1" ht="15.75" customHeight="1"/>
    <row r="896" s="4" customFormat="1" ht="15.75" customHeight="1"/>
    <row r="897" s="4" customFormat="1" ht="15.75" customHeight="1"/>
    <row r="898" s="4" customFormat="1" ht="15.75" customHeight="1"/>
    <row r="899" s="4" customFormat="1" ht="15.75" customHeight="1"/>
    <row r="900" s="4" customFormat="1" ht="15.75" customHeight="1"/>
    <row r="901" s="4" customFormat="1" ht="15.75" customHeight="1"/>
    <row r="902" s="4" customFormat="1" ht="15.75" customHeight="1"/>
    <row r="903" s="4" customFormat="1" ht="15.75" customHeight="1"/>
    <row r="904" s="4" customFormat="1" ht="15.75" customHeight="1"/>
    <row r="905" s="4" customFormat="1" ht="15.75" customHeight="1"/>
    <row r="906" s="4" customFormat="1" ht="15.75" customHeight="1"/>
    <row r="907" s="4" customFormat="1" ht="15.75" customHeight="1"/>
    <row r="908" s="4" customFormat="1" ht="15.75" customHeight="1"/>
    <row r="909" s="4" customFormat="1" ht="15.75" customHeight="1"/>
    <row r="910" s="4" customFormat="1" ht="15.75" customHeight="1"/>
    <row r="911" s="4" customFormat="1" ht="15.75" customHeight="1"/>
    <row r="912" s="4" customFormat="1" ht="15.75" customHeight="1"/>
    <row r="913" s="4" customFormat="1" ht="15.75" customHeight="1"/>
    <row r="914" s="4" customFormat="1" ht="15.75" customHeight="1"/>
    <row r="915" s="4" customFormat="1" ht="15.75" customHeight="1"/>
    <row r="916" s="4" customFormat="1" ht="15.75" customHeight="1"/>
    <row r="917" s="4" customFormat="1" ht="15.75" customHeight="1"/>
    <row r="918" s="4" customFormat="1" ht="15.75" customHeight="1"/>
    <row r="919" s="4" customFormat="1" ht="15.75" customHeight="1"/>
    <row r="920" s="4" customFormat="1" ht="15.75" customHeight="1"/>
    <row r="921" s="4" customFormat="1" ht="15.75" customHeight="1"/>
    <row r="922" s="4" customFormat="1" ht="15.75" customHeight="1"/>
    <row r="923" s="4" customFormat="1" ht="15.75" customHeight="1"/>
    <row r="924" s="4" customFormat="1" ht="15.75" customHeight="1"/>
    <row r="925" s="4" customFormat="1" ht="15.75" customHeight="1"/>
    <row r="926" s="4" customFormat="1" ht="15.75" customHeight="1"/>
    <row r="927" s="4" customFormat="1" ht="15.75" customHeight="1"/>
    <row r="928" s="4" customFormat="1" ht="15.75" customHeight="1"/>
    <row r="929" s="4" customFormat="1" ht="15.75" customHeight="1"/>
    <row r="930" s="4" customFormat="1" ht="15.75" customHeight="1"/>
    <row r="931" s="4" customFormat="1" ht="15.75" customHeight="1"/>
    <row r="932" s="4" customFormat="1" ht="15.75" customHeight="1"/>
    <row r="933" s="4" customFormat="1" ht="15.75" customHeight="1"/>
    <row r="934" s="4" customFormat="1" ht="15.75" customHeight="1"/>
    <row r="935" s="4" customFormat="1" ht="15.75" customHeight="1"/>
    <row r="936" s="4" customFormat="1" ht="15.75" customHeight="1"/>
    <row r="937" s="4" customFormat="1" ht="15.75" customHeight="1"/>
    <row r="938" s="4" customFormat="1" ht="15.75" customHeight="1"/>
    <row r="939" s="4" customFormat="1" ht="15.75" customHeight="1"/>
    <row r="940" s="4" customFormat="1" ht="15.75" customHeight="1"/>
    <row r="941" s="4" customFormat="1" ht="15.75" customHeight="1"/>
    <row r="942" s="4" customFormat="1" ht="15.75" customHeight="1"/>
    <row r="943" s="4" customFormat="1" ht="15.75" customHeight="1"/>
    <row r="944" s="4" customFormat="1" ht="15.75" customHeight="1"/>
    <row r="945" s="4" customFormat="1" ht="15.75" customHeight="1"/>
    <row r="946" s="4" customFormat="1" ht="15.75" customHeight="1"/>
    <row r="947" s="4" customFormat="1" ht="15.75" customHeight="1"/>
    <row r="948" s="4" customFormat="1" ht="15.75" customHeight="1"/>
    <row r="949" s="4" customFormat="1" ht="15.75" customHeight="1"/>
    <row r="950" s="4" customFormat="1" ht="15.75" customHeight="1"/>
    <row r="951" s="4" customFormat="1" ht="15.75" customHeight="1"/>
    <row r="952" s="4" customFormat="1" ht="15.75" customHeight="1"/>
    <row r="953" s="4" customFormat="1" ht="15.75" customHeight="1"/>
    <row r="954" s="4" customFormat="1" ht="15.75" customHeight="1"/>
    <row r="955" s="4" customFormat="1" ht="15.75" customHeight="1"/>
    <row r="956" s="4" customFormat="1" ht="15.75" customHeight="1"/>
    <row r="957" s="4" customFormat="1" ht="15.75" customHeight="1"/>
    <row r="958" s="4" customFormat="1" ht="15.75" customHeight="1"/>
    <row r="959" s="4" customFormat="1" ht="15.75" customHeight="1"/>
    <row r="960" s="4" customFormat="1" ht="15.75" customHeight="1"/>
    <row r="961" s="4" customFormat="1" ht="15.75" customHeight="1"/>
    <row r="962" s="4" customFormat="1" ht="15.75" customHeight="1"/>
    <row r="963" s="4" customFormat="1" ht="15.75" customHeight="1"/>
    <row r="964" s="4" customFormat="1" ht="15.75" customHeight="1"/>
    <row r="965" s="4" customFormat="1" ht="15.75" customHeight="1"/>
    <row r="966" s="4" customFormat="1" ht="15.75" customHeight="1"/>
    <row r="967" s="4" customFormat="1" ht="15.75" customHeight="1"/>
    <row r="968" s="4" customFormat="1" ht="15.75" customHeight="1"/>
    <row r="969" s="4" customFormat="1" ht="15.75" customHeight="1"/>
    <row r="970" s="4" customFormat="1" ht="15.75" customHeight="1"/>
    <row r="971" s="4" customFormat="1" ht="15.75" customHeight="1"/>
    <row r="972" s="4" customFormat="1" ht="15.75" customHeight="1"/>
    <row r="973" s="4" customFormat="1" ht="15.75" customHeight="1"/>
    <row r="974" s="4" customFormat="1" ht="15.75" customHeight="1"/>
    <row r="975" s="4" customFormat="1" ht="15.75" customHeight="1"/>
    <row r="976" s="4" customFormat="1" ht="15.75" customHeight="1"/>
    <row r="977" s="4" customFormat="1" ht="15.75" customHeight="1"/>
    <row r="978" s="4" customFormat="1" ht="15.75" customHeight="1"/>
    <row r="979" s="4" customFormat="1" ht="15.75" customHeight="1"/>
    <row r="980" s="4" customFormat="1" ht="15.75" customHeight="1"/>
    <row r="981" s="4" customFormat="1" ht="15.75" customHeight="1"/>
    <row r="982" s="4" customFormat="1" ht="15.75" customHeight="1"/>
    <row r="983" s="4" customFormat="1" ht="15.75" customHeight="1"/>
    <row r="984" s="4" customFormat="1" ht="15.75" customHeight="1"/>
    <row r="985" s="4" customFormat="1" ht="15.75" customHeight="1"/>
    <row r="986" s="4" customFormat="1" ht="15.75" customHeight="1"/>
    <row r="987" s="4" customFormat="1" ht="15.75" customHeight="1"/>
    <row r="988" s="4" customFormat="1" ht="15.75" customHeight="1"/>
    <row r="989" s="4" customFormat="1" ht="15.75" customHeight="1"/>
    <row r="990" s="4" customFormat="1" ht="15.75" customHeight="1"/>
    <row r="991" s="4" customFormat="1" ht="15.75" customHeight="1"/>
    <row r="992" s="4" customFormat="1" ht="15.75" customHeight="1"/>
    <row r="993" s="4" customFormat="1" ht="15.75" customHeight="1"/>
    <row r="994" s="4" customFormat="1" ht="15.75" customHeight="1"/>
    <row r="995" s="4" customFormat="1" ht="15.75" customHeight="1"/>
    <row r="996" s="4" customFormat="1" ht="15.75" customHeight="1"/>
  </sheetData>
  <phoneticPr fontId="3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DW1000"/>
  <sheetViews>
    <sheetView workbookViewId="0">
      <selection activeCell="F11" sqref="F11"/>
    </sheetView>
  </sheetViews>
  <sheetFormatPr defaultColWidth="12.59765625" defaultRowHeight="15" customHeight="1"/>
  <cols>
    <col min="1" max="1" width="9.796875" style="19" bestFit="1" customWidth="1"/>
    <col min="2" max="2" width="14.3984375" style="19" bestFit="1" customWidth="1"/>
    <col min="3" max="3" width="19.296875" style="19" bestFit="1" customWidth="1"/>
    <col min="4" max="4" width="15.09765625" style="19" bestFit="1" customWidth="1"/>
    <col min="5" max="5" width="7.59765625" style="19" customWidth="1"/>
    <col min="6" max="6" width="9.796875" style="19" bestFit="1" customWidth="1"/>
    <col min="7" max="7" width="14.3984375" style="19" bestFit="1" customWidth="1"/>
    <col min="8" max="8" width="19.296875" style="19" bestFit="1" customWidth="1"/>
    <col min="9" max="9" width="15.09765625" style="19" bestFit="1" customWidth="1"/>
    <col min="10" max="10" width="7.59765625" style="19" customWidth="1"/>
    <col min="11" max="11" width="9.796875" style="19" bestFit="1" customWidth="1"/>
    <col min="12" max="12" width="14.3984375" style="19" bestFit="1" customWidth="1"/>
    <col min="13" max="13" width="19.296875" style="19" bestFit="1" customWidth="1"/>
    <col min="14" max="14" width="15.09765625" style="19" bestFit="1" customWidth="1"/>
    <col min="15" max="15" width="7.59765625" style="19" customWidth="1"/>
    <col min="16" max="16" width="9.796875" style="19" bestFit="1" customWidth="1"/>
    <col min="17" max="17" width="14.3984375" style="19" bestFit="1" customWidth="1"/>
    <col min="18" max="18" width="19.296875" style="19" bestFit="1" customWidth="1"/>
    <col min="19" max="19" width="15.09765625" style="20" bestFit="1" customWidth="1"/>
    <col min="20" max="20" width="7.59765625" style="20" customWidth="1"/>
    <col min="21" max="21" width="9.796875" style="20" bestFit="1" customWidth="1"/>
    <col min="22" max="22" width="14.3984375" style="19" bestFit="1" customWidth="1"/>
    <col min="23" max="23" width="19.296875" style="19" bestFit="1" customWidth="1"/>
    <col min="24" max="24" width="15.09765625" style="19" bestFit="1" customWidth="1"/>
    <col min="25" max="25" width="7.59765625" style="19" customWidth="1"/>
    <col min="26" max="26" width="9.796875" style="19" bestFit="1" customWidth="1"/>
    <col min="27" max="27" width="14.3984375" style="19" bestFit="1" customWidth="1"/>
    <col min="28" max="28" width="19.296875" style="19" bestFit="1" customWidth="1"/>
    <col min="29" max="29" width="15.09765625" style="19" bestFit="1" customWidth="1"/>
    <col min="30" max="30" width="7.59765625" style="19" customWidth="1"/>
    <col min="31" max="31" width="9.796875" style="19" bestFit="1" customWidth="1"/>
    <col min="32" max="32" width="14.3984375" style="19" bestFit="1" customWidth="1"/>
    <col min="33" max="33" width="19.296875" style="19" bestFit="1" customWidth="1"/>
    <col min="34" max="34" width="15.09765625" style="19" bestFit="1" customWidth="1"/>
    <col min="35" max="35" width="7.59765625" style="19" customWidth="1"/>
    <col min="36" max="36" width="9.796875" style="19" bestFit="1" customWidth="1"/>
    <col min="37" max="37" width="14.3984375" style="19" bestFit="1" customWidth="1"/>
    <col min="38" max="38" width="19.296875" style="19" bestFit="1" customWidth="1"/>
    <col min="39" max="39" width="15.09765625" style="19" bestFit="1" customWidth="1"/>
    <col min="40" max="40" width="7.59765625" style="19" customWidth="1"/>
    <col min="41" max="41" width="9.796875" style="19" bestFit="1" customWidth="1"/>
    <col min="42" max="42" width="14.3984375" style="19" bestFit="1" customWidth="1"/>
    <col min="43" max="43" width="19.296875" style="19" bestFit="1" customWidth="1"/>
    <col min="44" max="44" width="15.09765625" style="19" bestFit="1" customWidth="1"/>
    <col min="45" max="45" width="7.59765625" style="19" customWidth="1"/>
    <col min="46" max="46" width="9.796875" style="19" bestFit="1" customWidth="1"/>
    <col min="47" max="47" width="14.3984375" style="19" bestFit="1" customWidth="1"/>
    <col min="48" max="48" width="19.296875" style="19" bestFit="1" customWidth="1"/>
    <col min="49" max="49" width="15.09765625" style="19" bestFit="1" customWidth="1"/>
    <col min="50" max="50" width="7.59765625" style="19" customWidth="1"/>
    <col min="51" max="51" width="9.796875" style="19" bestFit="1" customWidth="1"/>
    <col min="52" max="52" width="14.3984375" style="19" bestFit="1" customWidth="1"/>
    <col min="53" max="53" width="19.296875" style="19" bestFit="1" customWidth="1"/>
    <col min="54" max="54" width="15.09765625" style="19" bestFit="1" customWidth="1"/>
    <col min="55" max="55" width="7.59765625" style="19" customWidth="1"/>
    <col min="56" max="56" width="9.796875" style="19" bestFit="1" customWidth="1"/>
    <col min="57" max="57" width="14.3984375" style="19" bestFit="1" customWidth="1"/>
    <col min="58" max="58" width="19.296875" style="19" bestFit="1" customWidth="1"/>
    <col min="59" max="59" width="15.09765625" style="19" bestFit="1" customWidth="1"/>
    <col min="60" max="60" width="7.59765625" style="19" customWidth="1"/>
    <col min="61" max="61" width="9.796875" style="19" bestFit="1" customWidth="1"/>
    <col min="62" max="62" width="14.3984375" style="19" bestFit="1" customWidth="1"/>
    <col min="63" max="63" width="19.296875" style="19" bestFit="1" customWidth="1"/>
    <col min="64" max="64" width="15.09765625" style="19" bestFit="1" customWidth="1"/>
    <col min="65" max="65" width="7.59765625" style="19" customWidth="1"/>
    <col min="66" max="66" width="9.796875" style="19" bestFit="1" customWidth="1"/>
    <col min="67" max="67" width="14.3984375" style="19" bestFit="1" customWidth="1"/>
    <col min="68" max="68" width="19.296875" style="19" bestFit="1" customWidth="1"/>
    <col min="69" max="69" width="18.09765625" style="19" customWidth="1"/>
    <col min="70" max="70" width="7.59765625" style="19" customWidth="1"/>
    <col min="71" max="71" width="9.796875" style="19" bestFit="1" customWidth="1"/>
    <col min="72" max="72" width="14.3984375" style="19" bestFit="1" customWidth="1"/>
    <col min="73" max="73" width="19.296875" style="19" bestFit="1" customWidth="1"/>
    <col min="74" max="74" width="15.09765625" style="19" bestFit="1" customWidth="1"/>
    <col min="75" max="75" width="7.59765625" style="19" customWidth="1"/>
    <col min="76" max="76" width="9.796875" style="19" bestFit="1" customWidth="1"/>
    <col min="77" max="77" width="14.3984375" style="19" bestFit="1" customWidth="1"/>
    <col min="78" max="78" width="19.296875" style="19" bestFit="1" customWidth="1"/>
    <col min="79" max="79" width="15.09765625" style="19" bestFit="1" customWidth="1"/>
    <col min="80" max="80" width="7.59765625" style="19" customWidth="1"/>
    <col min="81" max="81" width="9.796875" style="19" bestFit="1" customWidth="1"/>
    <col min="82" max="82" width="14.3984375" style="19" bestFit="1" customWidth="1"/>
    <col min="83" max="83" width="19.296875" style="19" bestFit="1" customWidth="1"/>
    <col min="84" max="84" width="15.09765625" style="19" bestFit="1" customWidth="1"/>
    <col min="85" max="85" width="12.59765625" style="19"/>
    <col min="86" max="86" width="9.796875" style="19" bestFit="1" customWidth="1"/>
    <col min="87" max="87" width="14.3984375" style="19" bestFit="1" customWidth="1"/>
    <col min="88" max="88" width="19.296875" style="19" bestFit="1" customWidth="1"/>
    <col min="89" max="89" width="15.09765625" style="19" bestFit="1" customWidth="1"/>
    <col min="90" max="90" width="12.59765625" style="19"/>
    <col min="91" max="91" width="8.8984375" style="19" bestFit="1" customWidth="1"/>
    <col min="92" max="92" width="14.3984375" style="19" bestFit="1" customWidth="1"/>
    <col min="93" max="93" width="19.296875" style="19" bestFit="1" customWidth="1"/>
    <col min="94" max="94" width="15.09765625" style="19" bestFit="1" customWidth="1"/>
    <col min="95" max="95" width="12.59765625" style="19"/>
    <col min="96" max="96" width="9.296875" style="19" bestFit="1" customWidth="1"/>
    <col min="97" max="97" width="14.3984375" style="19" bestFit="1" customWidth="1"/>
    <col min="98" max="98" width="19.296875" style="19" bestFit="1" customWidth="1"/>
    <col min="99" max="99" width="15.09765625" style="19" bestFit="1" customWidth="1"/>
    <col min="100" max="100" width="12.59765625" style="19"/>
    <col min="101" max="101" width="9.296875" style="19" bestFit="1" customWidth="1"/>
    <col min="102" max="102" width="14.3984375" style="19" bestFit="1" customWidth="1"/>
    <col min="103" max="103" width="19.296875" style="19" bestFit="1" customWidth="1"/>
    <col min="104" max="104" width="15.09765625" style="19" bestFit="1" customWidth="1"/>
    <col min="105" max="105" width="12.59765625" style="19"/>
    <col min="106" max="106" width="9.296875" style="19" bestFit="1" customWidth="1"/>
    <col min="107" max="107" width="14.3984375" style="19" bestFit="1" customWidth="1"/>
    <col min="108" max="108" width="19.296875" style="19" bestFit="1" customWidth="1"/>
    <col min="109" max="109" width="15.09765625" style="19" bestFit="1" customWidth="1"/>
    <col min="110" max="110" width="12.59765625" style="19"/>
    <col min="111" max="111" width="9.296875" style="19" bestFit="1" customWidth="1"/>
    <col min="112" max="112" width="14.3984375" style="19" bestFit="1" customWidth="1"/>
    <col min="113" max="113" width="19.296875" style="19" bestFit="1" customWidth="1"/>
    <col min="114" max="114" width="15.09765625" style="19" bestFit="1" customWidth="1"/>
    <col min="115" max="16384" width="12.59765625" style="19"/>
  </cols>
  <sheetData>
    <row r="1" spans="1:127" s="23" customFormat="1" ht="13.8">
      <c r="A1" s="24" t="s">
        <v>0</v>
      </c>
      <c r="B1" s="24" t="s">
        <v>16</v>
      </c>
      <c r="C1" s="24" t="s">
        <v>63</v>
      </c>
      <c r="D1" s="24" t="s">
        <v>64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</row>
    <row r="2" spans="1:127" ht="13.8">
      <c r="A2" s="28">
        <v>1</v>
      </c>
      <c r="B2" s="36">
        <v>93114.334669999997</v>
      </c>
      <c r="C2" s="37">
        <v>562.44104000000004</v>
      </c>
      <c r="D2" s="28">
        <f t="shared" ref="D2:D46" si="0">C2*2/0.9</f>
        <v>1249.8689777777779</v>
      </c>
      <c r="F2" s="20"/>
      <c r="G2" s="41"/>
      <c r="H2" s="50"/>
      <c r="I2" s="50"/>
      <c r="J2" s="20"/>
      <c r="K2" s="20"/>
      <c r="L2" s="20"/>
      <c r="M2" s="20"/>
      <c r="N2" s="20"/>
      <c r="O2" s="20"/>
      <c r="P2" s="20"/>
      <c r="Q2" s="20"/>
      <c r="R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</row>
    <row r="3" spans="1:127" ht="13.8">
      <c r="A3" s="28">
        <v>1</v>
      </c>
      <c r="B3" s="36">
        <v>34423.194580000003</v>
      </c>
      <c r="C3" s="37">
        <v>560.50548500000002</v>
      </c>
      <c r="D3" s="28">
        <f t="shared" si="0"/>
        <v>1245.5677444444445</v>
      </c>
      <c r="F3" s="20"/>
      <c r="G3" s="41"/>
      <c r="H3" s="50"/>
      <c r="I3" s="50"/>
      <c r="J3" s="20"/>
      <c r="K3" s="20"/>
      <c r="L3" s="20"/>
      <c r="M3" s="20"/>
      <c r="N3" s="20"/>
      <c r="O3" s="20"/>
      <c r="P3" s="20"/>
      <c r="Q3" s="20"/>
      <c r="R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</row>
    <row r="4" spans="1:127" ht="13.8">
      <c r="A4" s="28">
        <v>1</v>
      </c>
      <c r="B4" s="36">
        <v>117084.27161</v>
      </c>
      <c r="C4" s="37">
        <v>560.50548500000002</v>
      </c>
      <c r="D4" s="28">
        <f t="shared" si="0"/>
        <v>1245.5677444444445</v>
      </c>
      <c r="F4" s="20"/>
      <c r="G4" s="41"/>
      <c r="H4" s="50"/>
      <c r="I4" s="50"/>
      <c r="J4" s="20"/>
      <c r="K4" s="20"/>
      <c r="L4" s="20"/>
      <c r="M4" s="20"/>
      <c r="N4" s="20"/>
      <c r="O4" s="20"/>
      <c r="P4" s="20"/>
      <c r="Q4" s="20"/>
      <c r="R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</row>
    <row r="5" spans="1:127" ht="13.8">
      <c r="A5" s="28">
        <v>1</v>
      </c>
      <c r="B5" s="36">
        <v>460051.75770999998</v>
      </c>
      <c r="C5" s="37">
        <v>560.50548500000002</v>
      </c>
      <c r="D5" s="28">
        <f t="shared" si="0"/>
        <v>1245.5677444444445</v>
      </c>
      <c r="F5" s="20"/>
      <c r="G5" s="41"/>
      <c r="H5" s="50"/>
      <c r="I5" s="50"/>
      <c r="J5" s="20"/>
      <c r="K5" s="20"/>
      <c r="L5" s="20"/>
      <c r="M5" s="20"/>
      <c r="N5" s="20"/>
      <c r="O5" s="20"/>
      <c r="P5" s="20"/>
      <c r="Q5" s="20"/>
      <c r="R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</row>
    <row r="6" spans="1:127" ht="13.8">
      <c r="A6" s="28">
        <v>1</v>
      </c>
      <c r="B6" s="36">
        <v>2054330</v>
      </c>
      <c r="C6" s="37">
        <v>540.44606999999996</v>
      </c>
      <c r="D6" s="28">
        <f t="shared" si="0"/>
        <v>1200.9912666666667</v>
      </c>
      <c r="F6" s="20"/>
      <c r="G6" s="41"/>
      <c r="H6" s="50"/>
      <c r="I6" s="50"/>
      <c r="J6" s="20"/>
      <c r="K6" s="20"/>
      <c r="L6" s="20"/>
      <c r="M6" s="20"/>
      <c r="N6" s="20"/>
      <c r="O6" s="20"/>
      <c r="P6" s="20"/>
      <c r="Q6" s="20"/>
      <c r="R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</row>
    <row r="7" spans="1:127" ht="13.8">
      <c r="A7" s="28">
        <v>1</v>
      </c>
      <c r="B7" s="36">
        <v>19647.80474</v>
      </c>
      <c r="C7" s="37">
        <v>538.33455000000004</v>
      </c>
      <c r="D7" s="28">
        <f t="shared" si="0"/>
        <v>1196.299</v>
      </c>
      <c r="F7" s="20"/>
      <c r="G7" s="41"/>
      <c r="H7" s="50"/>
      <c r="I7" s="50"/>
      <c r="J7" s="20"/>
      <c r="K7" s="20"/>
      <c r="L7" s="20"/>
      <c r="M7" s="20"/>
      <c r="N7" s="20"/>
      <c r="O7" s="20"/>
      <c r="P7" s="20"/>
      <c r="Q7" s="20"/>
      <c r="R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</row>
    <row r="8" spans="1:127" ht="13.8">
      <c r="A8" s="28">
        <v>1</v>
      </c>
      <c r="B8" s="36">
        <v>44791.013469999998</v>
      </c>
      <c r="C8" s="37">
        <v>538.33455000000004</v>
      </c>
      <c r="D8" s="28">
        <f t="shared" si="0"/>
        <v>1196.299</v>
      </c>
      <c r="F8" s="20"/>
      <c r="G8" s="41"/>
      <c r="H8" s="50"/>
      <c r="I8" s="50"/>
      <c r="J8" s="20"/>
      <c r="K8" s="20"/>
      <c r="L8" s="20"/>
      <c r="M8" s="20"/>
      <c r="N8" s="20"/>
      <c r="O8" s="20"/>
      <c r="P8" s="20"/>
      <c r="Q8" s="20"/>
      <c r="R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39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39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</row>
    <row r="9" spans="1:127" ht="13.8">
      <c r="A9" s="28">
        <v>1</v>
      </c>
      <c r="B9" s="36">
        <v>381995.55231</v>
      </c>
      <c r="C9" s="37">
        <v>537.27879499999995</v>
      </c>
      <c r="D9" s="28">
        <f t="shared" si="0"/>
        <v>1193.9528777777775</v>
      </c>
      <c r="F9" s="20"/>
      <c r="G9" s="41"/>
      <c r="H9" s="50"/>
      <c r="I9" s="50"/>
      <c r="J9" s="20"/>
      <c r="K9" s="20"/>
      <c r="L9" s="20"/>
      <c r="M9" s="20"/>
      <c r="N9" s="20"/>
      <c r="O9" s="20"/>
      <c r="P9" s="20"/>
      <c r="Q9" s="20"/>
      <c r="R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39"/>
      <c r="AG9" s="20"/>
      <c r="AH9" s="20"/>
      <c r="AI9" s="20"/>
      <c r="AJ9" s="20"/>
      <c r="AK9" s="39"/>
      <c r="AL9" s="20"/>
      <c r="AM9" s="20"/>
      <c r="AN9" s="20"/>
      <c r="AO9" s="20"/>
      <c r="AP9" s="39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39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39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4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</row>
    <row r="10" spans="1:127" ht="13.8">
      <c r="A10" s="28">
        <v>1</v>
      </c>
      <c r="B10" s="36">
        <v>422654.43394999998</v>
      </c>
      <c r="C10" s="37">
        <v>518.27513499999998</v>
      </c>
      <c r="D10" s="28">
        <f t="shared" si="0"/>
        <v>1151.7225222222221</v>
      </c>
      <c r="F10" s="20"/>
      <c r="G10" s="41"/>
      <c r="H10" s="50"/>
      <c r="I10" s="50"/>
      <c r="J10" s="20"/>
      <c r="K10" s="20"/>
      <c r="L10" s="20"/>
      <c r="M10" s="20"/>
      <c r="N10" s="20"/>
      <c r="O10" s="20"/>
      <c r="P10" s="20"/>
      <c r="Q10" s="20"/>
      <c r="R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39"/>
      <c r="AG10" s="20"/>
      <c r="AH10" s="20"/>
      <c r="AI10" s="20"/>
      <c r="AJ10" s="20"/>
      <c r="AK10" s="39"/>
      <c r="AL10" s="20"/>
      <c r="AM10" s="20"/>
      <c r="AN10" s="20"/>
      <c r="AO10" s="20"/>
      <c r="AP10" s="39"/>
      <c r="AQ10" s="20"/>
      <c r="AR10" s="20"/>
      <c r="AS10" s="20"/>
      <c r="AT10" s="20"/>
      <c r="AU10" s="39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39"/>
      <c r="BK10" s="20"/>
      <c r="BL10" s="20"/>
      <c r="BM10" s="20"/>
      <c r="BN10" s="20"/>
      <c r="BO10" s="39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41"/>
      <c r="CJ10" s="20"/>
      <c r="CK10" s="20"/>
      <c r="CL10" s="20"/>
      <c r="CM10" s="20"/>
      <c r="CN10" s="20"/>
      <c r="CO10" s="20"/>
      <c r="CP10" s="20"/>
      <c r="CQ10" s="20"/>
      <c r="CR10" s="20"/>
      <c r="CS10" s="41"/>
      <c r="CT10" s="20"/>
      <c r="CU10" s="20"/>
      <c r="CV10" s="20"/>
      <c r="CW10" s="20"/>
      <c r="CX10" s="41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</row>
    <row r="11" spans="1:127" ht="13.8">
      <c r="A11" s="28">
        <v>1</v>
      </c>
      <c r="B11" s="36">
        <v>101353.28034</v>
      </c>
      <c r="C11" s="37">
        <v>517.21938</v>
      </c>
      <c r="D11" s="28">
        <f t="shared" si="0"/>
        <v>1149.3763999999999</v>
      </c>
      <c r="F11" s="20"/>
      <c r="G11" s="41"/>
      <c r="H11" s="50"/>
      <c r="I11" s="50"/>
      <c r="J11" s="20"/>
      <c r="K11" s="20"/>
      <c r="L11" s="20"/>
      <c r="M11" s="20"/>
      <c r="N11" s="20"/>
      <c r="O11" s="20"/>
      <c r="P11" s="20"/>
      <c r="Q11" s="20"/>
      <c r="R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39"/>
      <c r="AG11" s="20"/>
      <c r="AH11" s="20"/>
      <c r="AI11" s="20"/>
      <c r="AJ11" s="20"/>
      <c r="AK11" s="39"/>
      <c r="AL11" s="20"/>
      <c r="AM11" s="20"/>
      <c r="AN11" s="20"/>
      <c r="AO11" s="20"/>
      <c r="AP11" s="39"/>
      <c r="AQ11" s="20"/>
      <c r="AR11" s="20"/>
      <c r="AS11" s="20"/>
      <c r="AT11" s="20"/>
      <c r="AU11" s="39"/>
      <c r="AV11" s="20"/>
      <c r="AW11" s="20"/>
      <c r="AX11" s="20"/>
      <c r="AY11" s="20"/>
      <c r="AZ11" s="20"/>
      <c r="BA11" s="20"/>
      <c r="BB11" s="20"/>
      <c r="BC11" s="20"/>
      <c r="BD11" s="20"/>
      <c r="BE11" s="39"/>
      <c r="BF11" s="20"/>
      <c r="BG11" s="20"/>
      <c r="BH11" s="20"/>
      <c r="BI11" s="20"/>
      <c r="BJ11" s="39"/>
      <c r="BK11" s="20"/>
      <c r="BL11" s="20"/>
      <c r="BM11" s="20"/>
      <c r="BN11" s="20"/>
      <c r="BO11" s="39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39"/>
      <c r="CE11" s="20"/>
      <c r="CF11" s="20"/>
      <c r="CG11" s="20"/>
      <c r="CH11" s="20"/>
      <c r="CI11" s="39"/>
      <c r="CJ11" s="20"/>
      <c r="CK11" s="20"/>
      <c r="CL11" s="20"/>
      <c r="CM11" s="20"/>
      <c r="CN11" s="39"/>
      <c r="CO11" s="20"/>
      <c r="CP11" s="20"/>
      <c r="CQ11" s="20"/>
      <c r="CR11" s="20"/>
      <c r="CS11" s="39"/>
      <c r="CT11" s="20"/>
      <c r="CU11" s="20"/>
      <c r="CV11" s="20"/>
      <c r="CW11" s="20"/>
      <c r="CX11" s="39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</row>
    <row r="12" spans="1:127" ht="13.8">
      <c r="A12" s="28">
        <v>1</v>
      </c>
      <c r="B12" s="36">
        <v>92287.019830000005</v>
      </c>
      <c r="C12" s="37">
        <v>516.16362000000004</v>
      </c>
      <c r="D12" s="28">
        <f t="shared" si="0"/>
        <v>1147.0302666666666</v>
      </c>
      <c r="F12" s="20"/>
      <c r="G12" s="41"/>
      <c r="H12" s="50"/>
      <c r="I12" s="50"/>
      <c r="J12" s="20"/>
      <c r="K12" s="20"/>
      <c r="L12" s="20"/>
      <c r="M12" s="20"/>
      <c r="N12" s="20"/>
      <c r="O12" s="20"/>
      <c r="P12" s="20"/>
      <c r="Q12" s="20"/>
      <c r="R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39"/>
      <c r="AG12" s="20"/>
      <c r="AH12" s="20"/>
      <c r="AI12" s="20"/>
      <c r="AJ12" s="20"/>
      <c r="AK12" s="39"/>
      <c r="AL12" s="20"/>
      <c r="AM12" s="20"/>
      <c r="AN12" s="20"/>
      <c r="AO12" s="20"/>
      <c r="AP12" s="39"/>
      <c r="AQ12" s="20"/>
      <c r="AR12" s="20"/>
      <c r="AS12" s="20"/>
      <c r="AT12" s="20"/>
      <c r="AU12" s="39"/>
      <c r="AV12" s="20"/>
      <c r="AW12" s="20"/>
      <c r="AX12" s="20"/>
      <c r="AY12" s="20"/>
      <c r="AZ12" s="20"/>
      <c r="BA12" s="20"/>
      <c r="BB12" s="20"/>
      <c r="BC12" s="20"/>
      <c r="BD12" s="20"/>
      <c r="BE12" s="39"/>
      <c r="BF12" s="20"/>
      <c r="BG12" s="20"/>
      <c r="BH12" s="20"/>
      <c r="BI12" s="20"/>
      <c r="BJ12" s="39"/>
      <c r="BK12" s="20"/>
      <c r="BL12" s="20"/>
      <c r="BM12" s="20"/>
      <c r="BN12" s="20"/>
      <c r="BO12" s="39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39"/>
      <c r="CE12" s="20"/>
      <c r="CF12" s="20"/>
      <c r="CG12" s="20"/>
      <c r="CH12" s="20"/>
      <c r="CI12" s="39"/>
      <c r="CJ12" s="20"/>
      <c r="CK12" s="20"/>
      <c r="CL12" s="20"/>
      <c r="CM12" s="20"/>
      <c r="CN12" s="39"/>
      <c r="CO12" s="20"/>
      <c r="CP12" s="20"/>
      <c r="CQ12" s="20"/>
      <c r="CR12" s="20"/>
      <c r="CS12" s="39"/>
      <c r="CT12" s="20"/>
      <c r="CU12" s="20"/>
      <c r="CV12" s="20"/>
      <c r="CW12" s="20"/>
      <c r="CX12" s="39"/>
      <c r="CY12" s="20"/>
      <c r="CZ12" s="20"/>
      <c r="DA12" s="20"/>
      <c r="DB12" s="20"/>
      <c r="DC12" s="20"/>
      <c r="DD12" s="20"/>
      <c r="DE12" s="20"/>
      <c r="DF12" s="20"/>
      <c r="DG12" s="20"/>
      <c r="DH12" s="39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</row>
    <row r="13" spans="1:127" ht="13.8">
      <c r="A13" s="28">
        <v>1</v>
      </c>
      <c r="B13" s="36">
        <v>298417.60944999999</v>
      </c>
      <c r="C13" s="37">
        <v>516.16362000000004</v>
      </c>
      <c r="D13" s="28">
        <f t="shared" si="0"/>
        <v>1147.0302666666666</v>
      </c>
      <c r="F13" s="20"/>
      <c r="G13" s="41"/>
      <c r="H13" s="50"/>
      <c r="I13" s="50"/>
      <c r="J13" s="20"/>
      <c r="K13" s="20"/>
      <c r="L13" s="20"/>
      <c r="M13" s="20"/>
      <c r="N13" s="20"/>
      <c r="O13" s="20"/>
      <c r="P13" s="20"/>
      <c r="Q13" s="20"/>
      <c r="R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39"/>
      <c r="AG13" s="20"/>
      <c r="AH13" s="20"/>
      <c r="AI13" s="20"/>
      <c r="AJ13" s="20"/>
      <c r="AK13" s="39"/>
      <c r="AL13" s="20"/>
      <c r="AM13" s="20"/>
      <c r="AN13" s="20"/>
      <c r="AO13" s="20"/>
      <c r="AP13" s="39"/>
      <c r="AQ13" s="20"/>
      <c r="AR13" s="20"/>
      <c r="AS13" s="20"/>
      <c r="AT13" s="20"/>
      <c r="AU13" s="39"/>
      <c r="AV13" s="20"/>
      <c r="AW13" s="20"/>
      <c r="AX13" s="20"/>
      <c r="AY13" s="20"/>
      <c r="AZ13" s="20"/>
      <c r="BA13" s="20"/>
      <c r="BB13" s="20"/>
      <c r="BC13" s="20"/>
      <c r="BD13" s="20"/>
      <c r="BE13" s="39"/>
      <c r="BF13" s="20"/>
      <c r="BG13" s="20"/>
      <c r="BH13" s="20"/>
      <c r="BI13" s="20"/>
      <c r="BJ13" s="39"/>
      <c r="BK13" s="20"/>
      <c r="BL13" s="20"/>
      <c r="BM13" s="20"/>
      <c r="BN13" s="20"/>
      <c r="BO13" s="39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39"/>
      <c r="CE13" s="20"/>
      <c r="CF13" s="20"/>
      <c r="CG13" s="20"/>
      <c r="CH13" s="20"/>
      <c r="CI13" s="39"/>
      <c r="CJ13" s="20"/>
      <c r="CK13" s="20"/>
      <c r="CL13" s="20"/>
      <c r="CM13" s="20"/>
      <c r="CN13" s="39"/>
      <c r="CO13" s="20"/>
      <c r="CP13" s="20"/>
      <c r="CQ13" s="20"/>
      <c r="CR13" s="20"/>
      <c r="CS13" s="39"/>
      <c r="CT13" s="20"/>
      <c r="CU13" s="20"/>
      <c r="CV13" s="20"/>
      <c r="CW13" s="20"/>
      <c r="CX13" s="39"/>
      <c r="CY13" s="20"/>
      <c r="CZ13" s="20"/>
      <c r="DA13" s="20"/>
      <c r="DB13" s="20"/>
      <c r="DC13" s="39"/>
      <c r="DD13" s="20"/>
      <c r="DE13" s="20"/>
      <c r="DF13" s="20"/>
      <c r="DG13" s="20"/>
      <c r="DH13" s="39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</row>
    <row r="14" spans="1:127" ht="13.8">
      <c r="A14" s="28">
        <v>1</v>
      </c>
      <c r="B14" s="36">
        <v>57849.641389999997</v>
      </c>
      <c r="C14" s="37">
        <v>495.04844500000002</v>
      </c>
      <c r="D14" s="28">
        <f t="shared" si="0"/>
        <v>1100.1076555555555</v>
      </c>
      <c r="F14" s="20"/>
      <c r="G14" s="41"/>
      <c r="H14" s="50"/>
      <c r="I14" s="50"/>
      <c r="J14" s="20"/>
      <c r="K14" s="20"/>
      <c r="L14" s="20"/>
      <c r="M14" s="20"/>
      <c r="N14" s="20"/>
      <c r="O14" s="20"/>
      <c r="P14" s="20"/>
      <c r="Q14" s="20"/>
      <c r="R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39"/>
      <c r="AG14" s="20"/>
      <c r="AH14" s="20"/>
      <c r="AI14" s="20"/>
      <c r="AJ14" s="20"/>
      <c r="AK14" s="39"/>
      <c r="AL14" s="20"/>
      <c r="AM14" s="20"/>
      <c r="AN14" s="20"/>
      <c r="AO14" s="20"/>
      <c r="AP14" s="39"/>
      <c r="AQ14" s="20"/>
      <c r="AR14" s="20"/>
      <c r="AS14" s="20"/>
      <c r="AT14" s="20"/>
      <c r="AU14" s="39"/>
      <c r="AV14" s="20"/>
      <c r="AW14" s="20"/>
      <c r="AX14" s="20"/>
      <c r="AY14" s="20"/>
      <c r="AZ14" s="39"/>
      <c r="BA14" s="20"/>
      <c r="BB14" s="20"/>
      <c r="BC14" s="20"/>
      <c r="BD14" s="20"/>
      <c r="BE14" s="39"/>
      <c r="BF14" s="20"/>
      <c r="BG14" s="20"/>
      <c r="BH14" s="20"/>
      <c r="BI14" s="20"/>
      <c r="BJ14" s="39"/>
      <c r="BK14" s="20"/>
      <c r="BL14" s="20"/>
      <c r="BM14" s="20"/>
      <c r="BN14" s="20"/>
      <c r="BO14" s="39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39"/>
      <c r="CE14" s="20"/>
      <c r="CF14" s="20"/>
      <c r="CG14" s="20"/>
      <c r="CH14" s="20"/>
      <c r="CI14" s="39"/>
      <c r="CJ14" s="20"/>
      <c r="CK14" s="20"/>
      <c r="CL14" s="20"/>
      <c r="CM14" s="20"/>
      <c r="CN14" s="39"/>
      <c r="CO14" s="20"/>
      <c r="CP14" s="20"/>
      <c r="CQ14" s="20"/>
      <c r="CR14" s="20"/>
      <c r="CS14" s="39"/>
      <c r="CT14" s="20"/>
      <c r="CU14" s="20"/>
      <c r="CV14" s="20"/>
      <c r="CW14" s="20"/>
      <c r="CX14" s="39"/>
      <c r="CY14" s="20"/>
      <c r="CZ14" s="20"/>
      <c r="DA14" s="20"/>
      <c r="DB14" s="20"/>
      <c r="DC14" s="39"/>
      <c r="DD14" s="20"/>
      <c r="DE14" s="20"/>
      <c r="DF14" s="20"/>
      <c r="DG14" s="20"/>
      <c r="DH14" s="39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</row>
    <row r="15" spans="1:127" ht="13.8">
      <c r="A15" s="28">
        <v>1</v>
      </c>
      <c r="B15" s="36">
        <v>30289.791280000001</v>
      </c>
      <c r="C15" s="37">
        <v>494.16864500000003</v>
      </c>
      <c r="D15" s="28">
        <f t="shared" si="0"/>
        <v>1098.1525444444444</v>
      </c>
      <c r="F15" s="20"/>
      <c r="G15" s="41"/>
      <c r="H15" s="50"/>
      <c r="I15" s="50"/>
      <c r="J15" s="20"/>
      <c r="K15" s="20"/>
      <c r="L15" s="20"/>
      <c r="M15" s="20"/>
      <c r="N15" s="20"/>
      <c r="O15" s="20"/>
      <c r="P15" s="20"/>
      <c r="Q15" s="20"/>
      <c r="R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39"/>
      <c r="AG15" s="20"/>
      <c r="AH15" s="20"/>
      <c r="AI15" s="20"/>
      <c r="AJ15" s="20"/>
      <c r="AK15" s="39"/>
      <c r="AL15" s="20"/>
      <c r="AM15" s="20"/>
      <c r="AN15" s="20"/>
      <c r="AO15" s="20"/>
      <c r="AP15" s="39"/>
      <c r="AQ15" s="20"/>
      <c r="AR15" s="20"/>
      <c r="AS15" s="20"/>
      <c r="AT15" s="20"/>
      <c r="AU15" s="39"/>
      <c r="AV15" s="20"/>
      <c r="AW15" s="20"/>
      <c r="AX15" s="20"/>
      <c r="AY15" s="20"/>
      <c r="AZ15" s="39"/>
      <c r="BA15" s="20"/>
      <c r="BB15" s="20"/>
      <c r="BC15" s="20"/>
      <c r="BD15" s="20"/>
      <c r="BE15" s="39"/>
      <c r="BF15" s="20"/>
      <c r="BG15" s="20"/>
      <c r="BH15" s="20"/>
      <c r="BI15" s="20"/>
      <c r="BJ15" s="39"/>
      <c r="BK15" s="20"/>
      <c r="BL15" s="20"/>
      <c r="BM15" s="20"/>
      <c r="BN15" s="20"/>
      <c r="BO15" s="39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39"/>
      <c r="CE15" s="20"/>
      <c r="CF15" s="20"/>
      <c r="CG15" s="20"/>
      <c r="CH15" s="20"/>
      <c r="CI15" s="39"/>
      <c r="CJ15" s="20"/>
      <c r="CK15" s="20"/>
      <c r="CL15" s="20"/>
      <c r="CM15" s="20"/>
      <c r="CN15" s="39"/>
      <c r="CO15" s="20"/>
      <c r="CP15" s="20"/>
      <c r="CQ15" s="20"/>
      <c r="CR15" s="20"/>
      <c r="CS15" s="39"/>
      <c r="CT15" s="20"/>
      <c r="CU15" s="20"/>
      <c r="CV15" s="20"/>
      <c r="CW15" s="20"/>
      <c r="CX15" s="39"/>
      <c r="CY15" s="20"/>
      <c r="CZ15" s="20"/>
      <c r="DA15" s="20"/>
      <c r="DB15" s="20"/>
      <c r="DC15" s="39"/>
      <c r="DD15" s="20"/>
      <c r="DE15" s="20"/>
      <c r="DF15" s="20"/>
      <c r="DG15" s="20"/>
      <c r="DH15" s="39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</row>
    <row r="16" spans="1:127" ht="13.8">
      <c r="A16" s="28">
        <v>1</v>
      </c>
      <c r="B16" s="36">
        <v>391778.03808999999</v>
      </c>
      <c r="C16" s="37">
        <v>492.05712999999997</v>
      </c>
      <c r="D16" s="28">
        <f t="shared" si="0"/>
        <v>1093.4602888888887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9"/>
      <c r="AG16" s="20"/>
      <c r="AH16" s="20"/>
      <c r="AI16" s="20"/>
      <c r="AJ16" s="20"/>
      <c r="AK16" s="39"/>
      <c r="AL16" s="20"/>
      <c r="AM16" s="20"/>
      <c r="AN16" s="20"/>
      <c r="AO16" s="20"/>
      <c r="AP16" s="39"/>
      <c r="AQ16" s="20"/>
      <c r="AR16" s="20"/>
      <c r="AS16" s="20"/>
      <c r="AT16" s="20"/>
      <c r="AU16" s="39"/>
      <c r="AV16" s="20"/>
      <c r="AW16" s="20"/>
      <c r="AX16" s="20"/>
      <c r="AY16" s="20"/>
      <c r="AZ16" s="39"/>
      <c r="BA16" s="20"/>
      <c r="BB16" s="20"/>
      <c r="BC16" s="20"/>
      <c r="BD16" s="20"/>
      <c r="BE16" s="39"/>
      <c r="BF16" s="20"/>
      <c r="BG16" s="20"/>
      <c r="BH16" s="20"/>
      <c r="BI16" s="20"/>
      <c r="BJ16" s="39"/>
      <c r="BK16" s="20"/>
      <c r="BL16" s="20"/>
      <c r="BM16" s="20"/>
      <c r="BN16" s="20"/>
      <c r="BO16" s="39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39"/>
      <c r="CE16" s="20"/>
      <c r="CF16" s="20"/>
      <c r="CG16" s="20"/>
      <c r="CH16" s="20"/>
      <c r="CI16" s="39"/>
      <c r="CJ16" s="20"/>
      <c r="CK16" s="20"/>
      <c r="CL16" s="20"/>
      <c r="CM16" s="20"/>
      <c r="CN16" s="39"/>
      <c r="CO16" s="20"/>
      <c r="CP16" s="20"/>
      <c r="CQ16" s="20"/>
      <c r="CR16" s="20"/>
      <c r="CS16" s="39"/>
      <c r="CT16" s="20"/>
      <c r="CU16" s="20"/>
      <c r="CV16" s="20"/>
      <c r="CW16" s="20"/>
      <c r="CX16" s="39"/>
      <c r="CY16" s="20"/>
      <c r="CZ16" s="20"/>
      <c r="DA16" s="20"/>
      <c r="DB16" s="20"/>
      <c r="DC16" s="39"/>
      <c r="DD16" s="20"/>
      <c r="DE16" s="20"/>
      <c r="DF16" s="20"/>
      <c r="DG16" s="20"/>
      <c r="DH16" s="39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</row>
    <row r="17" spans="1:114" ht="13.8">
      <c r="A17" s="28">
        <v>1</v>
      </c>
      <c r="B17" s="36">
        <v>10000000</v>
      </c>
      <c r="C17" s="37">
        <v>470.94195500000001</v>
      </c>
      <c r="D17" s="28">
        <f t="shared" si="0"/>
        <v>1046.5376777777778</v>
      </c>
      <c r="K17" s="20"/>
      <c r="L17" s="20"/>
      <c r="M17" s="20"/>
      <c r="N17" s="20"/>
      <c r="P17" s="20"/>
      <c r="Q17" s="20"/>
      <c r="R17" s="20"/>
      <c r="V17" s="20"/>
      <c r="W17" s="20"/>
      <c r="X17" s="20"/>
      <c r="Z17" s="20"/>
      <c r="AA17" s="20"/>
      <c r="AB17" s="20"/>
      <c r="AC17" s="20"/>
      <c r="AE17" s="20"/>
      <c r="AF17" s="39"/>
      <c r="AG17" s="20"/>
      <c r="AH17" s="20"/>
      <c r="AJ17" s="20"/>
      <c r="AK17" s="39"/>
      <c r="AL17" s="20"/>
      <c r="AM17" s="20"/>
      <c r="AN17" s="20"/>
      <c r="AO17" s="20"/>
      <c r="AP17" s="39"/>
      <c r="AQ17" s="20"/>
      <c r="AR17" s="20"/>
      <c r="AT17" s="20"/>
      <c r="AU17" s="39"/>
      <c r="AV17" s="20"/>
      <c r="AW17" s="20"/>
      <c r="AY17" s="20"/>
      <c r="AZ17" s="39"/>
      <c r="BA17" s="20"/>
      <c r="BB17" s="20"/>
      <c r="BD17" s="20"/>
      <c r="BE17" s="39"/>
      <c r="BF17" s="20"/>
      <c r="BG17" s="20"/>
      <c r="BI17" s="20"/>
      <c r="BJ17" s="39"/>
      <c r="BK17" s="20"/>
      <c r="BL17" s="20"/>
      <c r="BN17" s="20"/>
      <c r="BO17" s="39"/>
      <c r="BP17" s="20"/>
      <c r="BQ17" s="20"/>
      <c r="BS17" s="20"/>
      <c r="BT17" s="39"/>
      <c r="BU17" s="20"/>
      <c r="BV17" s="20"/>
      <c r="CC17" s="20"/>
      <c r="CD17" s="39"/>
      <c r="CE17" s="20"/>
      <c r="CF17" s="20"/>
      <c r="CH17" s="20"/>
      <c r="CI17" s="39"/>
      <c r="CJ17" s="20"/>
      <c r="CK17" s="20"/>
      <c r="CM17" s="20"/>
      <c r="CN17" s="39"/>
      <c r="CO17" s="20"/>
      <c r="CP17" s="20"/>
      <c r="CR17" s="20"/>
      <c r="CS17" s="39"/>
      <c r="CT17" s="20"/>
      <c r="CU17" s="20"/>
      <c r="CW17" s="20"/>
      <c r="CX17" s="39"/>
      <c r="CY17" s="20"/>
      <c r="CZ17" s="20"/>
      <c r="DA17" s="20"/>
      <c r="DB17" s="20"/>
      <c r="DC17" s="39"/>
      <c r="DD17" s="20"/>
      <c r="DE17" s="20"/>
      <c r="DG17" s="20"/>
      <c r="DH17" s="39"/>
      <c r="DI17" s="20"/>
      <c r="DJ17" s="20"/>
    </row>
    <row r="18" spans="1:114" ht="13.8">
      <c r="A18" s="28">
        <v>1</v>
      </c>
      <c r="B18" s="36">
        <v>71561.070229999998</v>
      </c>
      <c r="C18" s="37">
        <v>448.77102500000001</v>
      </c>
      <c r="D18" s="28">
        <f t="shared" si="0"/>
        <v>997.2689444444444</v>
      </c>
      <c r="K18" s="20"/>
      <c r="L18" s="20"/>
      <c r="M18" s="20"/>
      <c r="N18" s="20"/>
      <c r="P18" s="20"/>
      <c r="Q18" s="20"/>
      <c r="R18" s="20"/>
      <c r="V18" s="20"/>
      <c r="W18" s="20"/>
      <c r="X18" s="20"/>
      <c r="Z18" s="20"/>
      <c r="AA18" s="20"/>
      <c r="AB18" s="20"/>
      <c r="AC18" s="20"/>
      <c r="AE18" s="20"/>
      <c r="AF18" s="39"/>
      <c r="AG18" s="20"/>
      <c r="AH18" s="20"/>
      <c r="AJ18" s="20"/>
      <c r="AK18" s="39"/>
      <c r="AL18" s="20"/>
      <c r="AM18" s="20"/>
      <c r="AN18" s="20"/>
      <c r="AO18" s="20"/>
      <c r="AP18" s="39"/>
      <c r="AQ18" s="20"/>
      <c r="AR18" s="20"/>
      <c r="AT18" s="20"/>
      <c r="AU18" s="39"/>
      <c r="AV18" s="20"/>
      <c r="AW18" s="20"/>
      <c r="AY18" s="20"/>
      <c r="AZ18" s="39"/>
      <c r="BA18" s="20"/>
      <c r="BB18" s="20"/>
      <c r="BD18" s="20"/>
      <c r="BE18" s="39"/>
      <c r="BF18" s="20"/>
      <c r="BG18" s="20"/>
      <c r="BI18" s="20"/>
      <c r="BJ18" s="39"/>
      <c r="BK18" s="20"/>
      <c r="BL18" s="20"/>
      <c r="BN18" s="20"/>
      <c r="BO18" s="39"/>
      <c r="BP18" s="20"/>
      <c r="BQ18" s="20"/>
      <c r="BS18" s="20"/>
      <c r="BT18" s="39"/>
      <c r="BU18" s="20"/>
      <c r="BV18" s="20"/>
      <c r="CC18" s="20"/>
      <c r="CD18" s="39"/>
      <c r="CE18" s="20"/>
      <c r="CF18" s="20"/>
      <c r="CH18" s="20"/>
      <c r="CI18" s="39"/>
      <c r="CJ18" s="20"/>
      <c r="CK18" s="20"/>
      <c r="CM18" s="20"/>
      <c r="CN18" s="39"/>
      <c r="CO18" s="20"/>
      <c r="CP18" s="20"/>
      <c r="CR18" s="20"/>
      <c r="CS18" s="39"/>
      <c r="CT18" s="20"/>
      <c r="CU18" s="20"/>
      <c r="CW18" s="20"/>
      <c r="CX18" s="39"/>
      <c r="CY18" s="20"/>
      <c r="CZ18" s="20"/>
      <c r="DA18" s="20"/>
      <c r="DB18" s="20"/>
      <c r="DC18" s="39"/>
      <c r="DD18" s="20"/>
      <c r="DE18" s="20"/>
      <c r="DG18" s="20"/>
      <c r="DH18" s="39"/>
      <c r="DI18" s="20"/>
      <c r="DJ18" s="20"/>
    </row>
    <row r="19" spans="1:114" ht="13.8">
      <c r="A19" s="28">
        <v>1</v>
      </c>
      <c r="B19" s="36">
        <v>564875.72886999999</v>
      </c>
      <c r="C19" s="37">
        <v>448.77102500000001</v>
      </c>
      <c r="D19" s="28">
        <f t="shared" si="0"/>
        <v>997.2689444444444</v>
      </c>
      <c r="K19" s="20"/>
      <c r="L19" s="20"/>
      <c r="M19" s="20"/>
      <c r="N19" s="20"/>
      <c r="P19" s="20"/>
      <c r="Q19" s="20"/>
      <c r="R19" s="20"/>
      <c r="V19" s="20"/>
      <c r="W19" s="20"/>
      <c r="X19" s="20"/>
      <c r="Z19" s="20"/>
      <c r="AA19" s="20"/>
      <c r="AB19" s="20"/>
      <c r="AC19" s="20"/>
      <c r="AE19" s="20"/>
      <c r="AF19" s="39"/>
      <c r="AG19" s="20"/>
      <c r="AH19" s="20"/>
      <c r="AJ19" s="20"/>
      <c r="AK19" s="39"/>
      <c r="AL19" s="20"/>
      <c r="AM19" s="20"/>
      <c r="AN19" s="20"/>
      <c r="AO19" s="20"/>
      <c r="AP19" s="39"/>
      <c r="AQ19" s="20"/>
      <c r="AR19" s="20"/>
      <c r="AT19" s="20"/>
      <c r="AU19" s="39"/>
      <c r="AV19" s="20"/>
      <c r="AW19" s="20"/>
      <c r="AY19" s="20"/>
      <c r="AZ19" s="39"/>
      <c r="BA19" s="20"/>
      <c r="BB19" s="20"/>
      <c r="BD19" s="20"/>
      <c r="BE19" s="39"/>
      <c r="BF19" s="20"/>
      <c r="BG19" s="20"/>
      <c r="BI19" s="20"/>
      <c r="BJ19" s="39"/>
      <c r="BK19" s="20"/>
      <c r="BL19" s="20"/>
      <c r="BN19" s="20"/>
      <c r="BO19" s="39"/>
      <c r="BP19" s="20"/>
      <c r="BQ19" s="20"/>
      <c r="BS19" s="20"/>
      <c r="BT19" s="39"/>
      <c r="BU19" s="20"/>
      <c r="BV19" s="20"/>
      <c r="CC19" s="20"/>
      <c r="CD19" s="39"/>
      <c r="CE19" s="20"/>
      <c r="CF19" s="20"/>
      <c r="CH19" s="20"/>
      <c r="CI19" s="39"/>
      <c r="CJ19" s="20"/>
      <c r="CK19" s="20"/>
      <c r="CM19" s="20"/>
      <c r="CN19" s="39"/>
      <c r="CO19" s="20"/>
      <c r="CP19" s="20"/>
      <c r="CR19" s="20"/>
      <c r="CS19" s="39"/>
      <c r="CT19" s="20"/>
      <c r="CU19" s="20"/>
      <c r="CW19" s="20"/>
      <c r="CX19" s="39"/>
      <c r="CY19" s="20"/>
      <c r="CZ19" s="20"/>
      <c r="DA19" s="20"/>
      <c r="DB19" s="20"/>
      <c r="DC19" s="39"/>
      <c r="DD19" s="20"/>
      <c r="DE19" s="20"/>
      <c r="DG19" s="20"/>
      <c r="DH19" s="39"/>
      <c r="DI19" s="20"/>
      <c r="DJ19" s="20"/>
    </row>
    <row r="20" spans="1:114" ht="13.8">
      <c r="A20" s="28">
        <v>1</v>
      </c>
      <c r="B20" s="36">
        <v>94650.388869999995</v>
      </c>
      <c r="C20" s="37">
        <v>403.54935999999998</v>
      </c>
      <c r="D20" s="28">
        <f t="shared" si="0"/>
        <v>896.77635555555548</v>
      </c>
      <c r="K20" s="20"/>
      <c r="L20" s="20"/>
      <c r="M20" s="20"/>
      <c r="N20" s="20"/>
      <c r="P20" s="20"/>
      <c r="Q20" s="20"/>
      <c r="R20" s="20"/>
      <c r="V20" s="20"/>
      <c r="W20" s="20"/>
      <c r="X20" s="20"/>
      <c r="Z20" s="20"/>
      <c r="AA20" s="20"/>
      <c r="AB20" s="20"/>
      <c r="AC20" s="20"/>
      <c r="AE20" s="20"/>
      <c r="AF20" s="20"/>
      <c r="AG20" s="20"/>
      <c r="AH20" s="20"/>
      <c r="AJ20" s="20"/>
      <c r="AK20" s="20"/>
      <c r="AL20" s="20"/>
      <c r="AM20" s="20"/>
      <c r="AN20" s="20"/>
      <c r="AO20" s="20"/>
      <c r="AP20" s="20"/>
      <c r="AQ20" s="20"/>
      <c r="AR20" s="20"/>
      <c r="AT20" s="20"/>
      <c r="AU20" s="20"/>
      <c r="AV20" s="20"/>
      <c r="AW20" s="20"/>
      <c r="AY20" s="20"/>
      <c r="AZ20" s="20"/>
      <c r="BA20" s="20"/>
      <c r="BB20" s="20"/>
      <c r="BD20" s="20"/>
      <c r="BE20" s="20"/>
      <c r="BF20" s="20"/>
      <c r="BG20" s="20"/>
      <c r="BN20" s="20"/>
      <c r="BO20" s="20"/>
      <c r="BP20" s="20"/>
      <c r="BQ20" s="20"/>
      <c r="BS20" s="20"/>
      <c r="BT20" s="20"/>
      <c r="BU20" s="20"/>
      <c r="BV20" s="20"/>
      <c r="CC20" s="20"/>
      <c r="CD20" s="20"/>
      <c r="CE20" s="20"/>
      <c r="CF20" s="20"/>
      <c r="CH20" s="20"/>
      <c r="CI20" s="20"/>
      <c r="CJ20" s="20"/>
      <c r="CK20" s="20"/>
      <c r="CM20" s="20"/>
      <c r="CN20" s="20"/>
      <c r="CO20" s="20"/>
      <c r="CP20" s="20"/>
      <c r="CR20" s="20"/>
      <c r="CS20" s="20"/>
      <c r="CT20" s="20"/>
      <c r="CU20" s="20"/>
      <c r="CW20" s="20"/>
      <c r="CX20" s="20"/>
      <c r="CY20" s="20"/>
      <c r="CZ20" s="20"/>
      <c r="DA20" s="20"/>
      <c r="DB20" s="20"/>
      <c r="DC20" s="20"/>
      <c r="DD20" s="20"/>
      <c r="DE20" s="20"/>
      <c r="DG20" s="20"/>
      <c r="DH20" s="20"/>
      <c r="DI20" s="20"/>
      <c r="DJ20" s="20"/>
    </row>
    <row r="21" spans="1:114" ht="15.75" customHeight="1">
      <c r="A21" s="28">
        <v>1</v>
      </c>
      <c r="B21" s="36">
        <v>4458910</v>
      </c>
      <c r="C21" s="37">
        <v>403.54935999999998</v>
      </c>
      <c r="D21" s="28">
        <f t="shared" si="0"/>
        <v>896.77635555555548</v>
      </c>
      <c r="K21" s="20"/>
      <c r="L21" s="20"/>
      <c r="M21" s="20"/>
      <c r="N21" s="20"/>
      <c r="AJ21" s="20"/>
      <c r="AK21" s="20"/>
      <c r="AL21" s="20"/>
      <c r="AM21" s="20"/>
      <c r="AN21" s="20"/>
      <c r="AO21" s="20"/>
      <c r="AP21" s="20"/>
      <c r="AQ21" s="20"/>
      <c r="AR21" s="20"/>
      <c r="BD21" s="20"/>
      <c r="BE21" s="20"/>
      <c r="BF21" s="20"/>
      <c r="BG21" s="20"/>
      <c r="BN21" s="20"/>
      <c r="BO21" s="20"/>
      <c r="BP21" s="20"/>
      <c r="BQ21" s="20"/>
      <c r="BS21" s="20"/>
      <c r="BT21" s="20"/>
      <c r="BU21" s="20"/>
      <c r="BV21" s="20"/>
      <c r="CC21" s="20"/>
      <c r="CD21" s="20"/>
      <c r="CE21" s="20"/>
      <c r="CF21" s="20"/>
      <c r="CH21" s="20"/>
      <c r="CI21" s="20"/>
      <c r="CJ21" s="20"/>
      <c r="CK21" s="20"/>
      <c r="CM21" s="20"/>
      <c r="CN21" s="20"/>
      <c r="CO21" s="20"/>
      <c r="CP21" s="20"/>
      <c r="CR21" s="20"/>
      <c r="CS21" s="20"/>
      <c r="CT21" s="20"/>
      <c r="CU21" s="20"/>
      <c r="CW21" s="20"/>
      <c r="CX21" s="20"/>
      <c r="CY21" s="20"/>
      <c r="CZ21" s="20"/>
      <c r="DA21" s="20"/>
      <c r="DB21" s="20"/>
      <c r="DC21" s="20"/>
      <c r="DD21" s="20"/>
      <c r="DE21" s="20"/>
      <c r="DG21" s="20"/>
      <c r="DH21" s="20"/>
      <c r="DI21" s="20"/>
      <c r="DJ21" s="20"/>
    </row>
    <row r="22" spans="1:114" ht="15.75" customHeight="1">
      <c r="A22" s="28">
        <v>1</v>
      </c>
      <c r="B22" s="36">
        <v>10000000</v>
      </c>
      <c r="C22" s="37">
        <v>359.20749499999999</v>
      </c>
      <c r="D22" s="28">
        <f t="shared" si="0"/>
        <v>798.2388777777777</v>
      </c>
      <c r="K22" s="20"/>
      <c r="L22" s="20"/>
      <c r="M22" s="20"/>
      <c r="N22" s="20"/>
      <c r="AJ22" s="20"/>
      <c r="AK22" s="20"/>
      <c r="AL22" s="20"/>
      <c r="AM22" s="20"/>
      <c r="AN22" s="20"/>
      <c r="AO22" s="20"/>
      <c r="AP22" s="20"/>
      <c r="AQ22" s="20"/>
      <c r="AR22" s="20"/>
      <c r="BN22" s="20"/>
      <c r="BO22" s="20"/>
      <c r="BP22" s="20"/>
      <c r="BQ22" s="20"/>
      <c r="BS22" s="20"/>
      <c r="BT22" s="20"/>
      <c r="BU22" s="20"/>
      <c r="BV22" s="20"/>
      <c r="CM22" s="20"/>
      <c r="CN22" s="20"/>
      <c r="CO22" s="20"/>
      <c r="CP22" s="20"/>
      <c r="CR22" s="20"/>
      <c r="CS22" s="20"/>
      <c r="CT22" s="20"/>
      <c r="CU22" s="20"/>
      <c r="CW22" s="20"/>
      <c r="CX22" s="20"/>
      <c r="CY22" s="20"/>
      <c r="CZ22" s="20"/>
      <c r="DA22" s="20"/>
      <c r="DB22" s="20"/>
      <c r="DC22" s="20"/>
      <c r="DD22" s="20"/>
      <c r="DE22" s="20"/>
      <c r="DG22" s="20"/>
      <c r="DH22" s="20"/>
      <c r="DI22" s="20"/>
      <c r="DJ22" s="20"/>
    </row>
    <row r="23" spans="1:114" ht="15.75" customHeight="1">
      <c r="A23" s="28">
        <v>1</v>
      </c>
      <c r="B23" s="36">
        <v>101353.28034</v>
      </c>
      <c r="C23" s="37">
        <v>358.32769500000001</v>
      </c>
      <c r="D23" s="28">
        <f t="shared" si="0"/>
        <v>796.28376666666668</v>
      </c>
      <c r="K23" s="20"/>
      <c r="L23" s="20"/>
      <c r="M23" s="20"/>
      <c r="N23" s="20"/>
      <c r="CM23" s="20"/>
      <c r="CN23" s="20"/>
      <c r="CO23" s="20"/>
      <c r="CP23" s="20"/>
      <c r="CR23" s="20"/>
      <c r="CS23" s="20"/>
      <c r="CT23" s="20"/>
      <c r="CU23" s="20"/>
      <c r="CW23" s="20"/>
      <c r="CX23" s="20"/>
      <c r="CY23" s="20"/>
      <c r="CZ23" s="20"/>
      <c r="DA23" s="20"/>
      <c r="DB23" s="20"/>
    </row>
    <row r="24" spans="1:114" ht="15.75" customHeight="1">
      <c r="A24" s="28">
        <v>1</v>
      </c>
      <c r="B24" s="36">
        <v>136469.38368999999</v>
      </c>
      <c r="C24" s="37">
        <v>313.98583000000002</v>
      </c>
      <c r="D24" s="28">
        <f t="shared" si="0"/>
        <v>697.7462888888889</v>
      </c>
      <c r="CW24" s="20"/>
      <c r="CX24" s="20"/>
      <c r="CY24" s="20"/>
      <c r="CZ24" s="20"/>
      <c r="DA24" s="20"/>
      <c r="DB24" s="20"/>
    </row>
    <row r="25" spans="1:114" ht="15.75" customHeight="1">
      <c r="A25" s="28">
        <v>1</v>
      </c>
      <c r="B25" s="36">
        <v>10000000</v>
      </c>
      <c r="C25" s="37">
        <v>267.70841000000001</v>
      </c>
      <c r="D25" s="28">
        <f t="shared" si="0"/>
        <v>594.90757777777776</v>
      </c>
      <c r="CW25" s="20"/>
      <c r="CX25" s="20"/>
      <c r="CY25" s="20"/>
      <c r="CZ25" s="20"/>
      <c r="DA25" s="20"/>
      <c r="DB25" s="20"/>
    </row>
    <row r="26" spans="1:114" ht="15.75" customHeight="1">
      <c r="A26" s="28">
        <v>1</v>
      </c>
      <c r="B26" s="36">
        <v>67262.182740000004</v>
      </c>
      <c r="C26" s="37">
        <v>540.24347999999998</v>
      </c>
      <c r="D26" s="28">
        <f t="shared" si="0"/>
        <v>1200.5410666666667</v>
      </c>
      <c r="CW26" s="20"/>
      <c r="CX26" s="20"/>
      <c r="CY26" s="20"/>
      <c r="CZ26" s="20"/>
      <c r="DA26" s="20"/>
      <c r="DB26" s="20"/>
    </row>
    <row r="27" spans="1:114" ht="15.75" customHeight="1">
      <c r="A27" s="28">
        <v>1</v>
      </c>
      <c r="B27" s="36">
        <v>33117.799809999997</v>
      </c>
      <c r="C27" s="37">
        <v>539.73738000000003</v>
      </c>
      <c r="D27" s="28">
        <f t="shared" si="0"/>
        <v>1199.4164000000001</v>
      </c>
    </row>
    <row r="28" spans="1:114" ht="15.75" customHeight="1">
      <c r="A28" s="28">
        <v>1</v>
      </c>
      <c r="B28" s="36">
        <v>27053.623220000001</v>
      </c>
      <c r="C28" s="37">
        <v>494.86327</v>
      </c>
      <c r="D28" s="28">
        <f t="shared" si="0"/>
        <v>1099.6961555555556</v>
      </c>
    </row>
    <row r="29" spans="1:114" ht="15.75" customHeight="1">
      <c r="A29" s="28">
        <v>1</v>
      </c>
      <c r="B29" s="36">
        <v>1234460</v>
      </c>
      <c r="C29" s="37">
        <v>494.86327</v>
      </c>
      <c r="D29" s="28">
        <f t="shared" si="0"/>
        <v>1099.6961555555556</v>
      </c>
    </row>
    <row r="30" spans="1:114" ht="15.75" customHeight="1">
      <c r="A30" s="28">
        <v>1</v>
      </c>
      <c r="B30" s="36">
        <v>159765.32659000001</v>
      </c>
      <c r="C30" s="37">
        <v>450.07350000000002</v>
      </c>
      <c r="D30" s="28">
        <f t="shared" si="0"/>
        <v>1000.1633333333334</v>
      </c>
    </row>
    <row r="31" spans="1:114" ht="15.75" customHeight="1">
      <c r="A31" s="28">
        <v>1</v>
      </c>
      <c r="B31" s="36">
        <v>277453.31394000002</v>
      </c>
      <c r="C31" s="37">
        <v>449.56741</v>
      </c>
      <c r="D31" s="28">
        <f t="shared" si="0"/>
        <v>999.03868888888883</v>
      </c>
    </row>
    <row r="32" spans="1:114" ht="15.75" customHeight="1">
      <c r="A32" s="28">
        <v>1</v>
      </c>
      <c r="B32" s="36">
        <v>186846.35349000001</v>
      </c>
      <c r="C32" s="37">
        <v>411.94738000000001</v>
      </c>
      <c r="D32" s="28">
        <f t="shared" si="0"/>
        <v>915.43862222222219</v>
      </c>
      <c r="BE32" s="27"/>
    </row>
    <row r="33" spans="1:59" ht="15.75" customHeight="1">
      <c r="A33" s="28">
        <v>1</v>
      </c>
      <c r="B33" s="36">
        <v>91279.876090000005</v>
      </c>
      <c r="C33" s="37">
        <v>405.19938999999999</v>
      </c>
      <c r="D33" s="28">
        <f t="shared" si="0"/>
        <v>900.44308888888884</v>
      </c>
      <c r="BE33" s="27"/>
    </row>
    <row r="34" spans="1:59" ht="15.75" customHeight="1">
      <c r="A34" s="28">
        <v>1</v>
      </c>
      <c r="B34" s="36">
        <v>98456.120949999997</v>
      </c>
      <c r="C34" s="37">
        <v>405.19938999999999</v>
      </c>
      <c r="D34" s="28">
        <f t="shared" si="0"/>
        <v>900.44308888888884</v>
      </c>
      <c r="BG34" s="27"/>
    </row>
    <row r="35" spans="1:59" ht="15.75" customHeight="1">
      <c r="A35" s="28">
        <v>1</v>
      </c>
      <c r="B35" s="36">
        <v>10000000</v>
      </c>
      <c r="C35" s="37">
        <v>382.00319000000002</v>
      </c>
      <c r="D35" s="28">
        <f t="shared" si="0"/>
        <v>848.89597777777783</v>
      </c>
      <c r="BG35" s="27"/>
    </row>
    <row r="36" spans="1:59" ht="15.75" customHeight="1">
      <c r="A36" s="28">
        <v>1</v>
      </c>
      <c r="B36" s="36">
        <v>54588.542200000004</v>
      </c>
      <c r="C36" s="37">
        <v>540.24347999999998</v>
      </c>
      <c r="D36" s="28">
        <f t="shared" si="0"/>
        <v>1200.5410666666667</v>
      </c>
    </row>
    <row r="37" spans="1:59" ht="15.75" customHeight="1">
      <c r="A37" s="28">
        <v>1</v>
      </c>
      <c r="B37" s="36">
        <v>92720.390360000005</v>
      </c>
      <c r="C37" s="37">
        <v>540.24347999999998</v>
      </c>
      <c r="D37" s="28">
        <f t="shared" si="0"/>
        <v>1200.5410666666667</v>
      </c>
    </row>
    <row r="38" spans="1:59" ht="15.75" customHeight="1">
      <c r="A38" s="28">
        <v>1</v>
      </c>
      <c r="B38" s="36">
        <v>59731.400990000002</v>
      </c>
      <c r="C38" s="37">
        <v>494.86327</v>
      </c>
      <c r="D38" s="28">
        <f t="shared" si="0"/>
        <v>1099.6961555555556</v>
      </c>
    </row>
    <row r="39" spans="1:59" ht="15.75" customHeight="1">
      <c r="A39" s="28">
        <v>1</v>
      </c>
      <c r="B39" s="36">
        <v>96926.495739999998</v>
      </c>
      <c r="C39" s="37">
        <v>494.86327</v>
      </c>
      <c r="D39" s="28">
        <f t="shared" si="0"/>
        <v>1099.6961555555556</v>
      </c>
    </row>
    <row r="40" spans="1:59" ht="15.75" customHeight="1">
      <c r="A40" s="28">
        <v>1</v>
      </c>
      <c r="B40" s="36">
        <v>130681.2188</v>
      </c>
      <c r="C40" s="37">
        <v>450.07350000000002</v>
      </c>
      <c r="D40" s="28">
        <f t="shared" si="0"/>
        <v>1000.1633333333334</v>
      </c>
    </row>
    <row r="41" spans="1:59" ht="15.75" customHeight="1">
      <c r="A41" s="28">
        <v>1</v>
      </c>
      <c r="B41" s="36">
        <v>210678.18393999999</v>
      </c>
      <c r="C41" s="37">
        <v>405.19938999999999</v>
      </c>
      <c r="D41" s="28">
        <f t="shared" si="0"/>
        <v>900.44308888888884</v>
      </c>
    </row>
    <row r="42" spans="1:59" ht="15.75" customHeight="1">
      <c r="A42" s="28">
        <v>1</v>
      </c>
      <c r="B42" s="36">
        <v>151640.48561</v>
      </c>
      <c r="C42" s="37">
        <v>404.27154000000002</v>
      </c>
      <c r="D42" s="28">
        <f t="shared" si="0"/>
        <v>898.38120000000004</v>
      </c>
    </row>
    <row r="43" spans="1:59" ht="15.75" customHeight="1">
      <c r="A43" s="28">
        <v>1</v>
      </c>
      <c r="B43" s="36">
        <v>699791.98039000004</v>
      </c>
      <c r="C43" s="37">
        <v>383.01539000000002</v>
      </c>
      <c r="D43" s="28">
        <f t="shared" si="0"/>
        <v>851.14531111111114</v>
      </c>
    </row>
    <row r="44" spans="1:59" ht="15.75" customHeight="1">
      <c r="A44" s="28">
        <v>1</v>
      </c>
      <c r="B44" s="36">
        <v>152832.34305</v>
      </c>
      <c r="C44" s="37">
        <v>382.00319000000002</v>
      </c>
      <c r="D44" s="28">
        <f t="shared" si="0"/>
        <v>848.89597777777783</v>
      </c>
    </row>
    <row r="45" spans="1:59" ht="15.75" customHeight="1">
      <c r="A45" s="28">
        <v>1</v>
      </c>
      <c r="B45" s="36">
        <v>10000000</v>
      </c>
      <c r="C45" s="37">
        <v>360.32528000000002</v>
      </c>
      <c r="D45" s="28">
        <f t="shared" si="0"/>
        <v>800.72284444444449</v>
      </c>
    </row>
    <row r="46" spans="1:59" ht="15.75" customHeight="1">
      <c r="A46" s="28">
        <v>1</v>
      </c>
      <c r="B46" s="36">
        <v>255557.60921</v>
      </c>
      <c r="C46" s="37">
        <v>358.89132999999998</v>
      </c>
      <c r="D46" s="28">
        <f t="shared" si="0"/>
        <v>797.53628888888886</v>
      </c>
    </row>
    <row r="47" spans="1:59" ht="15.75" customHeight="1">
      <c r="A47" s="28">
        <v>2</v>
      </c>
      <c r="B47" s="36">
        <v>10075.80788</v>
      </c>
      <c r="C47" s="37">
        <v>749.73378000000002</v>
      </c>
      <c r="D47" s="37">
        <v>749.73378000000002</v>
      </c>
    </row>
    <row r="48" spans="1:59" ht="15.75" customHeight="1">
      <c r="A48" s="28">
        <v>2</v>
      </c>
      <c r="B48" s="36">
        <v>19296.006959999999</v>
      </c>
      <c r="C48" s="37">
        <v>699.48032999999998</v>
      </c>
      <c r="D48" s="37">
        <v>699.48032999999998</v>
      </c>
    </row>
    <row r="49" spans="1:4" ht="15.75" customHeight="1">
      <c r="A49" s="28">
        <v>2</v>
      </c>
      <c r="B49" s="36">
        <v>45200.733809999998</v>
      </c>
      <c r="C49" s="37">
        <v>649.22686999999996</v>
      </c>
      <c r="D49" s="37">
        <v>649.22686999999996</v>
      </c>
    </row>
    <row r="50" spans="1:4" ht="15.75" customHeight="1">
      <c r="A50" s="28">
        <v>2</v>
      </c>
      <c r="B50" s="36">
        <v>90070.94025</v>
      </c>
      <c r="C50" s="37">
        <v>625.29665</v>
      </c>
      <c r="D50" s="37">
        <v>625.29665</v>
      </c>
    </row>
    <row r="51" spans="1:4" ht="15.75" customHeight="1">
      <c r="A51" s="28">
        <v>2</v>
      </c>
      <c r="B51" s="36">
        <v>117602.66091999999</v>
      </c>
      <c r="C51" s="37">
        <v>550.11587999999995</v>
      </c>
      <c r="D51" s="37">
        <v>550.11587999999995</v>
      </c>
    </row>
    <row r="52" spans="1:4" ht="15.75" customHeight="1">
      <c r="A52" s="28">
        <v>2</v>
      </c>
      <c r="B52" s="36">
        <v>236348.65745</v>
      </c>
      <c r="C52" s="37">
        <v>499.86241999999999</v>
      </c>
      <c r="D52" s="37">
        <v>499.86241999999999</v>
      </c>
    </row>
    <row r="53" spans="1:4" ht="15.75" customHeight="1">
      <c r="A53" s="28">
        <v>2</v>
      </c>
      <c r="B53" s="36">
        <v>156186.38068</v>
      </c>
      <c r="C53" s="37">
        <v>449.80838999999997</v>
      </c>
      <c r="D53" s="37">
        <v>449.80838999999997</v>
      </c>
    </row>
    <row r="54" spans="1:4" ht="15.75" customHeight="1">
      <c r="A54" s="28">
        <v>2</v>
      </c>
      <c r="B54" s="36">
        <v>248028.48574999999</v>
      </c>
      <c r="C54" s="37">
        <v>429.26828</v>
      </c>
      <c r="D54" s="37">
        <v>429.26828</v>
      </c>
    </row>
    <row r="55" spans="1:4" ht="15.75" customHeight="1">
      <c r="A55" s="28">
        <v>2</v>
      </c>
      <c r="B55" s="36">
        <v>381231.66965</v>
      </c>
      <c r="C55" s="37">
        <v>420.09503000000001</v>
      </c>
      <c r="D55" s="37">
        <v>420.09503000000001</v>
      </c>
    </row>
    <row r="56" spans="1:4" ht="15.75" customHeight="1">
      <c r="A56" s="28">
        <v>2</v>
      </c>
      <c r="B56" s="36">
        <v>953254.78136999998</v>
      </c>
      <c r="C56" s="37">
        <v>407.53167000000002</v>
      </c>
      <c r="D56" s="37">
        <v>407.53167000000002</v>
      </c>
    </row>
    <row r="57" spans="1:4" ht="15.75" customHeight="1">
      <c r="A57" s="28">
        <v>2</v>
      </c>
      <c r="B57" s="36">
        <v>502729.45756000001</v>
      </c>
      <c r="C57" s="37">
        <v>398.55784</v>
      </c>
      <c r="D57" s="37">
        <v>398.55784</v>
      </c>
    </row>
    <row r="58" spans="1:4" ht="15.75" customHeight="1">
      <c r="A58" s="28">
        <v>2</v>
      </c>
      <c r="B58" s="36">
        <v>3116580</v>
      </c>
      <c r="C58" s="37">
        <v>388.18806999999998</v>
      </c>
      <c r="D58" s="37">
        <v>388.18806999999998</v>
      </c>
    </row>
    <row r="59" spans="1:4" ht="15.75" customHeight="1">
      <c r="A59" s="28">
        <v>2</v>
      </c>
      <c r="B59" s="36">
        <v>10000000</v>
      </c>
      <c r="C59" s="37">
        <v>386.99155999999999</v>
      </c>
      <c r="D59" s="37">
        <v>386.99155999999999</v>
      </c>
    </row>
    <row r="60" spans="1:4" ht="15.75" customHeight="1">
      <c r="A60" s="28">
        <v>2</v>
      </c>
      <c r="B60" s="36">
        <v>10000000</v>
      </c>
      <c r="C60" s="37">
        <v>374.4282</v>
      </c>
      <c r="D60" s="37">
        <v>374.4282</v>
      </c>
    </row>
    <row r="61" spans="1:4" ht="15.75" customHeight="1">
      <c r="A61" s="28">
        <v>3</v>
      </c>
      <c r="B61" s="36">
        <v>35413.684549999998</v>
      </c>
      <c r="C61" s="37">
        <v>850.04128000000003</v>
      </c>
      <c r="D61" s="37">
        <v>850.04128000000003</v>
      </c>
    </row>
    <row r="62" spans="1:4" ht="15.75" customHeight="1">
      <c r="A62" s="28">
        <v>3</v>
      </c>
      <c r="B62" s="36">
        <v>68302.929980000001</v>
      </c>
      <c r="C62" s="37">
        <v>799.78782000000001</v>
      </c>
      <c r="D62" s="37">
        <v>799.78782000000001</v>
      </c>
    </row>
    <row r="63" spans="1:4" ht="15.75" customHeight="1">
      <c r="A63" s="28">
        <v>3</v>
      </c>
      <c r="B63" s="36">
        <v>106787.47163</v>
      </c>
      <c r="C63" s="37">
        <v>699.48032999999998</v>
      </c>
      <c r="D63" s="37">
        <v>699.48032999999998</v>
      </c>
    </row>
    <row r="64" spans="1:4" ht="15.75" customHeight="1">
      <c r="A64" s="28">
        <v>3</v>
      </c>
      <c r="B64" s="36">
        <v>132863.08546999999</v>
      </c>
      <c r="C64" s="37">
        <v>649.22686999999996</v>
      </c>
      <c r="D64" s="37">
        <v>649.22686999999996</v>
      </c>
    </row>
    <row r="65" spans="1:4" ht="15.75" customHeight="1">
      <c r="A65" s="28">
        <v>3</v>
      </c>
      <c r="B65" s="36">
        <v>410419.26139</v>
      </c>
      <c r="C65" s="37">
        <v>548.91936999999996</v>
      </c>
      <c r="D65" s="37">
        <v>548.91936999999996</v>
      </c>
    </row>
    <row r="66" spans="1:4" ht="15.75" customHeight="1">
      <c r="A66" s="28">
        <v>3</v>
      </c>
      <c r="B66" s="36">
        <v>10000000</v>
      </c>
      <c r="C66" s="37">
        <v>465.76186000000001</v>
      </c>
      <c r="D66" s="37">
        <v>465.76186000000001</v>
      </c>
    </row>
    <row r="67" spans="1:4" ht="15.75" customHeight="1">
      <c r="A67" s="28">
        <v>4</v>
      </c>
      <c r="B67" s="36">
        <v>20372.218089999998</v>
      </c>
      <c r="C67" s="37">
        <v>799.12878999999998</v>
      </c>
      <c r="D67" s="37">
        <v>799.12878999999998</v>
      </c>
    </row>
    <row r="68" spans="1:4" ht="15.75" customHeight="1">
      <c r="A68" s="28">
        <v>4</v>
      </c>
      <c r="B68" s="36">
        <v>50766.99798</v>
      </c>
      <c r="C68" s="37">
        <v>709.03233999999998</v>
      </c>
      <c r="D68" s="37">
        <v>709.03233999999998</v>
      </c>
    </row>
    <row r="69" spans="1:4" ht="15.75" customHeight="1">
      <c r="A69" s="28">
        <v>4</v>
      </c>
      <c r="B69" s="36">
        <v>173352.01306</v>
      </c>
      <c r="C69" s="37">
        <v>679.18930999999998</v>
      </c>
      <c r="D69" s="37">
        <v>679.18930999999998</v>
      </c>
    </row>
    <row r="70" spans="1:4" ht="15.75" customHeight="1">
      <c r="A70" s="28">
        <v>4</v>
      </c>
      <c r="B70" s="36">
        <v>549697.98760999995</v>
      </c>
      <c r="C70" s="37">
        <v>640.26855</v>
      </c>
      <c r="D70" s="37">
        <v>640.26855</v>
      </c>
    </row>
    <row r="71" spans="1:4" ht="15.75" customHeight="1">
      <c r="A71" s="28">
        <v>4</v>
      </c>
      <c r="B71" s="36">
        <v>3359510</v>
      </c>
      <c r="C71" s="37">
        <v>580.58249000000001</v>
      </c>
      <c r="D71" s="37">
        <v>580.58249000000001</v>
      </c>
    </row>
    <row r="72" spans="1:4" ht="15.75" customHeight="1">
      <c r="A72" s="28">
        <v>4</v>
      </c>
      <c r="B72" s="36">
        <v>10000000</v>
      </c>
      <c r="C72" s="37">
        <v>535.76121000000001</v>
      </c>
      <c r="D72" s="37">
        <v>535.76121000000001</v>
      </c>
    </row>
    <row r="73" spans="1:4" ht="15.75" customHeight="1">
      <c r="A73" s="28">
        <v>5</v>
      </c>
      <c r="B73" s="28">
        <v>77908.742110000007</v>
      </c>
      <c r="C73" s="28">
        <v>836.15644569999995</v>
      </c>
      <c r="D73" s="28"/>
    </row>
    <row r="74" spans="1:4" ht="15.75" customHeight="1">
      <c r="A74" s="28">
        <v>5</v>
      </c>
      <c r="B74" s="28">
        <v>92266.185190000004</v>
      </c>
      <c r="C74" s="28">
        <v>806.29271970000002</v>
      </c>
      <c r="D74" s="28"/>
    </row>
    <row r="75" spans="1:4" ht="15.75" customHeight="1">
      <c r="A75" s="28">
        <v>5</v>
      </c>
      <c r="B75" s="28">
        <v>101972.8017</v>
      </c>
      <c r="C75" s="28">
        <v>764.45390329999998</v>
      </c>
      <c r="D75" s="28"/>
    </row>
    <row r="76" spans="1:4" ht="15.75" customHeight="1">
      <c r="A76" s="28">
        <v>5</v>
      </c>
      <c r="B76" s="28">
        <v>154683.55050000001</v>
      </c>
      <c r="C76" s="28">
        <v>745.10886660000006</v>
      </c>
      <c r="D76" s="28"/>
    </row>
    <row r="77" spans="1:4" ht="15.75" customHeight="1">
      <c r="A77" s="28">
        <v>5</v>
      </c>
      <c r="B77" s="28">
        <v>595044.99280000001</v>
      </c>
      <c r="C77" s="28">
        <v>772.31074650000005</v>
      </c>
      <c r="D77" s="28"/>
    </row>
    <row r="78" spans="1:4" ht="15.75" customHeight="1">
      <c r="A78" s="28">
        <v>5</v>
      </c>
      <c r="B78" s="28">
        <v>10872638.550000001</v>
      </c>
      <c r="C78" s="28">
        <v>702.67376239999999</v>
      </c>
      <c r="D78" s="28"/>
    </row>
    <row r="79" spans="1:4" ht="15.75" customHeight="1">
      <c r="A79" s="28">
        <v>5</v>
      </c>
      <c r="B79" s="28">
        <v>10359267.1</v>
      </c>
      <c r="C79" s="28">
        <v>648.84269629999994</v>
      </c>
      <c r="D79" s="28"/>
    </row>
    <row r="80" spans="1:4" ht="15.75" customHeight="1">
      <c r="A80" s="28">
        <v>6</v>
      </c>
      <c r="B80" s="29">
        <v>7550</v>
      </c>
      <c r="C80" s="28">
        <v>650</v>
      </c>
      <c r="D80" s="28">
        <v>1444</v>
      </c>
    </row>
    <row r="81" spans="1:4" ht="15.75" customHeight="1">
      <c r="A81" s="28">
        <v>6</v>
      </c>
      <c r="B81" s="29">
        <v>11800</v>
      </c>
      <c r="C81" s="28">
        <v>600</v>
      </c>
      <c r="D81" s="28">
        <v>1333</v>
      </c>
    </row>
    <row r="82" spans="1:4" ht="15.75" customHeight="1">
      <c r="A82" s="28">
        <v>6</v>
      </c>
      <c r="B82" s="29">
        <v>16200</v>
      </c>
      <c r="C82" s="28">
        <v>523</v>
      </c>
      <c r="D82" s="28">
        <v>1162</v>
      </c>
    </row>
    <row r="83" spans="1:4" ht="15.75" customHeight="1">
      <c r="A83" s="28">
        <v>6</v>
      </c>
      <c r="B83" s="29">
        <v>14600</v>
      </c>
      <c r="C83" s="28">
        <v>500</v>
      </c>
      <c r="D83" s="28">
        <v>1111</v>
      </c>
    </row>
    <row r="84" spans="1:4" ht="15.75" customHeight="1">
      <c r="A84" s="28">
        <v>6</v>
      </c>
      <c r="B84" s="29">
        <v>1340000</v>
      </c>
      <c r="C84" s="28">
        <v>449</v>
      </c>
      <c r="D84" s="28">
        <v>998</v>
      </c>
    </row>
    <row r="85" spans="1:4" ht="15.75" customHeight="1">
      <c r="A85" s="28">
        <v>6</v>
      </c>
      <c r="B85" s="29">
        <v>1620000</v>
      </c>
      <c r="C85" s="28">
        <v>459</v>
      </c>
      <c r="D85" s="28">
        <v>1020</v>
      </c>
    </row>
    <row r="86" spans="1:4" ht="15.75" customHeight="1">
      <c r="A86" s="28">
        <v>6</v>
      </c>
      <c r="B86" s="29">
        <v>5420000</v>
      </c>
      <c r="C86" s="28">
        <v>478</v>
      </c>
      <c r="D86" s="28">
        <v>1062</v>
      </c>
    </row>
    <row r="87" spans="1:4" ht="15.75" customHeight="1">
      <c r="A87" s="28">
        <v>6</v>
      </c>
      <c r="B87" s="36">
        <v>10000000</v>
      </c>
      <c r="C87" s="28">
        <v>489</v>
      </c>
      <c r="D87" s="28">
        <v>1087</v>
      </c>
    </row>
    <row r="88" spans="1:4" ht="15.75" customHeight="1">
      <c r="A88" s="28">
        <v>6</v>
      </c>
      <c r="B88" s="29">
        <v>26100</v>
      </c>
      <c r="C88" s="28">
        <v>510</v>
      </c>
      <c r="D88" s="28">
        <v>1133</v>
      </c>
    </row>
    <row r="89" spans="1:4" ht="15.75" customHeight="1">
      <c r="A89" s="28">
        <v>6</v>
      </c>
      <c r="B89" s="29">
        <v>10300</v>
      </c>
      <c r="C89" s="28">
        <v>504</v>
      </c>
      <c r="D89" s="28">
        <v>1120</v>
      </c>
    </row>
    <row r="90" spans="1:4" ht="15.75" customHeight="1">
      <c r="A90" s="28">
        <v>6</v>
      </c>
      <c r="B90" s="36">
        <v>10000000</v>
      </c>
      <c r="C90" s="28">
        <v>456</v>
      </c>
      <c r="D90" s="28">
        <v>1013</v>
      </c>
    </row>
    <row r="91" spans="1:4" ht="15.75" customHeight="1">
      <c r="A91" s="28">
        <v>6</v>
      </c>
      <c r="B91" s="29">
        <v>11700</v>
      </c>
      <c r="C91" s="28">
        <v>496</v>
      </c>
      <c r="D91" s="28">
        <v>1102</v>
      </c>
    </row>
    <row r="92" spans="1:4" ht="15.75" customHeight="1">
      <c r="A92" s="28">
        <v>6</v>
      </c>
      <c r="B92" s="29">
        <v>45400</v>
      </c>
      <c r="C92" s="28">
        <v>484</v>
      </c>
      <c r="D92" s="28">
        <v>1076</v>
      </c>
    </row>
    <row r="93" spans="1:4" ht="15.75" customHeight="1">
      <c r="A93" s="28">
        <v>6</v>
      </c>
      <c r="B93" s="36">
        <v>10000000</v>
      </c>
      <c r="C93" s="28">
        <v>469</v>
      </c>
      <c r="D93" s="28">
        <v>1042</v>
      </c>
    </row>
    <row r="94" spans="1:4" ht="15.75" customHeight="1">
      <c r="A94" s="28">
        <v>6</v>
      </c>
      <c r="B94" s="29">
        <v>14000</v>
      </c>
      <c r="C94" s="28">
        <v>561</v>
      </c>
      <c r="D94" s="28">
        <v>1247</v>
      </c>
    </row>
    <row r="95" spans="1:4" ht="15.75" customHeight="1">
      <c r="A95" s="28">
        <v>7</v>
      </c>
      <c r="B95" s="38">
        <v>43984.52792</v>
      </c>
      <c r="C95" s="28">
        <v>639.14936999999998</v>
      </c>
      <c r="D95" s="28">
        <v>639.14936999999998</v>
      </c>
    </row>
    <row r="96" spans="1:4" ht="15.75" customHeight="1">
      <c r="A96" s="28">
        <v>7</v>
      </c>
      <c r="B96" s="38">
        <v>78567.219509999995</v>
      </c>
      <c r="C96" s="28">
        <v>659.92107999999996</v>
      </c>
      <c r="D96" s="28">
        <v>659.92107999999996</v>
      </c>
    </row>
    <row r="97" spans="1:4" ht="15.75" customHeight="1">
      <c r="A97" s="28">
        <v>7</v>
      </c>
      <c r="B97" s="38">
        <v>118800.06318</v>
      </c>
      <c r="C97" s="28">
        <v>600.45696999999996</v>
      </c>
      <c r="D97" s="28">
        <v>600.45696999999996</v>
      </c>
    </row>
    <row r="98" spans="1:4" ht="15.75" customHeight="1">
      <c r="A98" s="28">
        <v>7</v>
      </c>
      <c r="B98" s="38">
        <v>440925.44228000002</v>
      </c>
      <c r="C98" s="28">
        <v>512.48266999999998</v>
      </c>
      <c r="D98" s="28">
        <v>512.48266999999998</v>
      </c>
    </row>
    <row r="99" spans="1:4" ht="15.75" customHeight="1">
      <c r="A99" s="28">
        <v>7</v>
      </c>
      <c r="B99" s="38">
        <v>1433140.40705</v>
      </c>
      <c r="C99" s="28">
        <v>544.65845999999999</v>
      </c>
      <c r="D99" s="28">
        <v>544.65845999999999</v>
      </c>
    </row>
    <row r="100" spans="1:4" ht="15.75" customHeight="1">
      <c r="A100" s="28">
        <v>7</v>
      </c>
      <c r="B100" s="38">
        <v>3561413.4712200002</v>
      </c>
      <c r="C100" s="28">
        <v>571.94677999999999</v>
      </c>
      <c r="D100" s="28">
        <v>571.94677999999999</v>
      </c>
    </row>
    <row r="101" spans="1:4" ht="15.75" customHeight="1">
      <c r="A101" s="28">
        <v>7</v>
      </c>
      <c r="B101" s="36">
        <v>10000000</v>
      </c>
      <c r="C101" s="28">
        <v>459.53518000000003</v>
      </c>
      <c r="D101" s="28">
        <v>459.53518000000003</v>
      </c>
    </row>
    <row r="102" spans="1:4" ht="15.75" customHeight="1">
      <c r="A102" s="28">
        <v>8</v>
      </c>
      <c r="B102" s="38">
        <v>89136.831449999998</v>
      </c>
      <c r="C102" s="28">
        <v>754.76925000000006</v>
      </c>
      <c r="D102" s="28">
        <v>754.76925000000006</v>
      </c>
    </row>
    <row r="103" spans="1:4" ht="15.75" customHeight="1">
      <c r="A103" s="28">
        <v>8</v>
      </c>
      <c r="B103" s="38">
        <v>240980.06938</v>
      </c>
      <c r="C103" s="28">
        <v>632.47550999999999</v>
      </c>
      <c r="D103" s="28">
        <v>632.47550999999999</v>
      </c>
    </row>
    <row r="104" spans="1:4" ht="15.75" customHeight="1">
      <c r="A104" s="28">
        <v>8</v>
      </c>
      <c r="B104" s="38">
        <v>292575.08088000002</v>
      </c>
      <c r="C104" s="28">
        <v>564.24455</v>
      </c>
      <c r="D104" s="28">
        <v>564.24455</v>
      </c>
    </row>
    <row r="105" spans="1:4" ht="15.75" customHeight="1">
      <c r="A105" s="28">
        <v>8</v>
      </c>
      <c r="B105" s="38">
        <v>343096.36401999998</v>
      </c>
      <c r="C105" s="28">
        <v>744.51597000000004</v>
      </c>
      <c r="D105" s="28">
        <v>744.51597000000004</v>
      </c>
    </row>
    <row r="106" spans="1:4" ht="15.75" customHeight="1">
      <c r="A106" s="28">
        <v>8</v>
      </c>
      <c r="B106" s="38">
        <v>560110.74737999996</v>
      </c>
      <c r="C106" s="28">
        <v>530.50190999999995</v>
      </c>
      <c r="D106" s="28">
        <v>530.50190999999995</v>
      </c>
    </row>
    <row r="107" spans="1:4" ht="15.75" customHeight="1">
      <c r="A107" s="28">
        <v>8</v>
      </c>
      <c r="B107" s="38">
        <v>5103966.0562800001</v>
      </c>
      <c r="C107" s="28">
        <v>433.00247999999999</v>
      </c>
      <c r="D107" s="28">
        <v>433.00247999999999</v>
      </c>
    </row>
    <row r="108" spans="1:4" ht="15.75" customHeight="1">
      <c r="A108" s="28">
        <v>8</v>
      </c>
      <c r="B108" s="36">
        <v>10000000</v>
      </c>
      <c r="C108" s="28">
        <v>410.25882000000001</v>
      </c>
      <c r="D108" s="28">
        <v>410.25882000000001</v>
      </c>
    </row>
    <row r="109" spans="1:4" ht="15.75" customHeight="1">
      <c r="A109" s="28">
        <v>9</v>
      </c>
      <c r="B109" s="38">
        <v>45340.971669999999</v>
      </c>
      <c r="C109" s="28">
        <v>687.47041000000002</v>
      </c>
      <c r="D109" s="28">
        <v>687.47041000000002</v>
      </c>
    </row>
    <row r="110" spans="1:4" ht="15.75" customHeight="1">
      <c r="A110" s="28">
        <v>9</v>
      </c>
      <c r="B110" s="38">
        <v>105386.16574</v>
      </c>
      <c r="C110" s="28">
        <v>578.97199000000001</v>
      </c>
      <c r="D110" s="28">
        <v>578.97199000000001</v>
      </c>
    </row>
    <row r="111" spans="1:4" ht="15.75" customHeight="1">
      <c r="A111" s="28">
        <v>9</v>
      </c>
      <c r="B111" s="38">
        <v>200520.81159</v>
      </c>
      <c r="C111" s="28">
        <v>594.25870999999995</v>
      </c>
      <c r="D111" s="28">
        <v>594.25870999999995</v>
      </c>
    </row>
    <row r="112" spans="1:4" ht="15.75" customHeight="1">
      <c r="A112" s="28">
        <v>9</v>
      </c>
      <c r="B112" s="38">
        <v>299833.54757</v>
      </c>
      <c r="C112" s="28">
        <v>636.76324999999997</v>
      </c>
      <c r="D112" s="28">
        <v>636.76324999999997</v>
      </c>
    </row>
    <row r="113" spans="1:4" ht="15.75" customHeight="1">
      <c r="A113" s="28">
        <v>9</v>
      </c>
      <c r="B113" s="38">
        <v>390203.61233999999</v>
      </c>
      <c r="C113" s="28">
        <v>524.72279000000003</v>
      </c>
      <c r="D113" s="28">
        <v>524.72279000000003</v>
      </c>
    </row>
    <row r="114" spans="1:4" ht="15.75" customHeight="1">
      <c r="A114" s="28">
        <v>9</v>
      </c>
      <c r="B114" s="38">
        <v>1212062.2515400001</v>
      </c>
      <c r="C114" s="28">
        <v>499.74205000000001</v>
      </c>
      <c r="D114" s="28">
        <v>499.74205000000001</v>
      </c>
    </row>
    <row r="115" spans="1:4" ht="15.75" customHeight="1">
      <c r="A115" s="28">
        <v>9</v>
      </c>
      <c r="B115" s="36">
        <v>10000000</v>
      </c>
      <c r="C115" s="28">
        <v>459.47460000000001</v>
      </c>
      <c r="D115" s="28">
        <v>459.47460000000001</v>
      </c>
    </row>
    <row r="116" spans="1:4" ht="15.75" customHeight="1">
      <c r="A116" s="28">
        <v>10</v>
      </c>
      <c r="B116" s="38">
        <v>186086.08536</v>
      </c>
      <c r="C116" s="28">
        <f t="shared" ref="C116:C123" si="1">D116*0.9/2</f>
        <v>583.2778320000001</v>
      </c>
      <c r="D116" s="28">
        <v>1296.1729600000001</v>
      </c>
    </row>
    <row r="117" spans="1:4" ht="15.75" customHeight="1">
      <c r="A117" s="28">
        <v>10</v>
      </c>
      <c r="B117" s="38">
        <v>192422.73714000001</v>
      </c>
      <c r="C117" s="28">
        <f t="shared" si="1"/>
        <v>540.62530650000008</v>
      </c>
      <c r="D117" s="28">
        <v>1201.38957</v>
      </c>
    </row>
    <row r="118" spans="1:4" ht="15.75" customHeight="1">
      <c r="A118" s="28">
        <v>10</v>
      </c>
      <c r="B118" s="38">
        <v>226087.09599999999</v>
      </c>
      <c r="C118" s="28">
        <f t="shared" si="1"/>
        <v>585.32333850000009</v>
      </c>
      <c r="D118" s="28">
        <v>1300.7185300000001</v>
      </c>
    </row>
    <row r="119" spans="1:4" ht="15.75" customHeight="1">
      <c r="A119" s="28">
        <v>10</v>
      </c>
      <c r="B119" s="38">
        <v>334147.43951</v>
      </c>
      <c r="C119" s="28">
        <f t="shared" si="1"/>
        <v>561.15609749999999</v>
      </c>
      <c r="D119" s="28">
        <v>1247.0135499999999</v>
      </c>
    </row>
    <row r="120" spans="1:4" ht="15.75" customHeight="1">
      <c r="A120" s="28">
        <v>10</v>
      </c>
      <c r="B120" s="38">
        <v>357735.24050000001</v>
      </c>
      <c r="C120" s="28">
        <f t="shared" si="1"/>
        <v>516.15502649999996</v>
      </c>
      <c r="D120" s="28">
        <v>1147.01117</v>
      </c>
    </row>
    <row r="121" spans="1:4" ht="15.75" customHeight="1">
      <c r="A121" s="28">
        <v>10</v>
      </c>
      <c r="B121" s="38">
        <v>557679.07013000001</v>
      </c>
      <c r="C121" s="28">
        <f t="shared" si="1"/>
        <v>538.80708149999998</v>
      </c>
      <c r="D121" s="28">
        <v>1197.34907</v>
      </c>
    </row>
    <row r="122" spans="1:4" ht="15.75" customHeight="1">
      <c r="A122" s="28">
        <v>10</v>
      </c>
      <c r="B122" s="38">
        <v>621217.20339000004</v>
      </c>
      <c r="C122" s="28">
        <f t="shared" si="1"/>
        <v>517.36717800000008</v>
      </c>
      <c r="D122" s="28">
        <v>1149.7048400000001</v>
      </c>
    </row>
    <row r="123" spans="1:4" ht="15.75" customHeight="1">
      <c r="A123" s="28">
        <v>10</v>
      </c>
      <c r="B123" s="36">
        <v>10000000</v>
      </c>
      <c r="C123" s="28">
        <f t="shared" si="1"/>
        <v>494.71512750000005</v>
      </c>
      <c r="D123" s="28">
        <v>1099.3669500000001</v>
      </c>
    </row>
    <row r="124" spans="1:4" ht="15.75" customHeight="1">
      <c r="A124" s="28">
        <v>11</v>
      </c>
      <c r="B124" s="38">
        <v>70816.781589999999</v>
      </c>
      <c r="C124" s="28">
        <f t="shared" ref="C124:C135" si="2">D124*0.9/2</f>
        <v>586.83852450000006</v>
      </c>
      <c r="D124" s="28">
        <v>1304.0856100000001</v>
      </c>
    </row>
    <row r="125" spans="1:4" ht="15.75" customHeight="1">
      <c r="A125" s="28">
        <v>11</v>
      </c>
      <c r="B125" s="38">
        <v>121158.70058999999</v>
      </c>
      <c r="C125" s="28">
        <f t="shared" si="2"/>
        <v>585.92941200000007</v>
      </c>
      <c r="D125" s="28">
        <v>1302.0653600000001</v>
      </c>
    </row>
    <row r="126" spans="1:4" ht="15.75" customHeight="1">
      <c r="A126" s="28">
        <v>11</v>
      </c>
      <c r="B126" s="38">
        <v>126533.63386</v>
      </c>
      <c r="C126" s="28">
        <f t="shared" si="2"/>
        <v>542.14049250000005</v>
      </c>
      <c r="D126" s="28">
        <v>1204.75665</v>
      </c>
    </row>
    <row r="127" spans="1:4" ht="15.75" customHeight="1">
      <c r="A127" s="28">
        <v>11</v>
      </c>
      <c r="B127" s="38">
        <v>162355.39543999999</v>
      </c>
      <c r="C127" s="28">
        <f t="shared" si="2"/>
        <v>496.23031350000002</v>
      </c>
      <c r="D127" s="28">
        <v>1102.7340300000001</v>
      </c>
    </row>
    <row r="128" spans="1:4" ht="15.75" customHeight="1">
      <c r="A128" s="28">
        <v>11</v>
      </c>
      <c r="B128" s="38">
        <v>347244.25435</v>
      </c>
      <c r="C128" s="28">
        <f t="shared" si="2"/>
        <v>541.23138000000006</v>
      </c>
      <c r="D128" s="28">
        <v>1202.7364</v>
      </c>
    </row>
    <row r="129" spans="1:4" ht="15.75" customHeight="1">
      <c r="A129" s="28">
        <v>11</v>
      </c>
      <c r="B129" s="38">
        <v>719116.96348999999</v>
      </c>
      <c r="C129" s="28">
        <f t="shared" si="2"/>
        <v>539.71619399999997</v>
      </c>
      <c r="D129" s="28">
        <v>1199.36932</v>
      </c>
    </row>
    <row r="130" spans="1:4" ht="15.75" customHeight="1">
      <c r="A130" s="28">
        <v>11</v>
      </c>
      <c r="B130" s="38">
        <v>732619.87055999995</v>
      </c>
      <c r="C130" s="28">
        <f t="shared" si="2"/>
        <v>475.01768699999997</v>
      </c>
      <c r="D130" s="28">
        <v>1055.5948599999999</v>
      </c>
    </row>
    <row r="131" spans="1:4" ht="15.75" customHeight="1">
      <c r="A131" s="28">
        <v>11</v>
      </c>
      <c r="B131" s="38">
        <v>916995.54451000004</v>
      </c>
      <c r="C131" s="28">
        <f t="shared" si="2"/>
        <v>498.27581550000008</v>
      </c>
      <c r="D131" s="28">
        <v>1107.2795900000001</v>
      </c>
    </row>
    <row r="132" spans="1:4" ht="15.75" customHeight="1">
      <c r="A132" s="28">
        <v>11</v>
      </c>
      <c r="B132" s="38">
        <v>1561101.72749</v>
      </c>
      <c r="C132" s="28">
        <f t="shared" si="2"/>
        <v>495.92727450000001</v>
      </c>
      <c r="D132" s="28">
        <v>1102.06061</v>
      </c>
    </row>
    <row r="133" spans="1:4" ht="15.75" customHeight="1">
      <c r="A133" s="28">
        <v>11</v>
      </c>
      <c r="B133" s="49">
        <v>10000000</v>
      </c>
      <c r="C133" s="28">
        <f t="shared" si="2"/>
        <v>473.27522399999998</v>
      </c>
      <c r="D133" s="28">
        <v>1051.72272</v>
      </c>
    </row>
    <row r="134" spans="1:4" ht="15.75" customHeight="1">
      <c r="A134" s="28">
        <v>11</v>
      </c>
      <c r="B134" s="49">
        <v>10000000</v>
      </c>
      <c r="C134" s="28">
        <f t="shared" si="2"/>
        <v>450.85044599999998</v>
      </c>
      <c r="D134" s="28">
        <v>1001.8898799999999</v>
      </c>
    </row>
    <row r="135" spans="1:4" ht="15.75" customHeight="1">
      <c r="A135" s="28">
        <v>11</v>
      </c>
      <c r="B135" s="49">
        <v>10000000</v>
      </c>
      <c r="C135" s="28">
        <f t="shared" si="2"/>
        <v>448.80494400000003</v>
      </c>
      <c r="D135" s="28">
        <v>997.34432000000004</v>
      </c>
    </row>
    <row r="136" spans="1:4" ht="15.75" customHeight="1">
      <c r="A136" s="28">
        <v>12</v>
      </c>
      <c r="B136" s="38">
        <v>16966.725415000001</v>
      </c>
      <c r="C136" s="28">
        <v>597.48290999999995</v>
      </c>
      <c r="D136" s="28">
        <v>597.48290999999995</v>
      </c>
    </row>
    <row r="137" spans="1:4" ht="15.75" customHeight="1">
      <c r="A137" s="28">
        <v>12</v>
      </c>
      <c r="B137" s="38">
        <v>39506.12455</v>
      </c>
      <c r="C137" s="28">
        <v>547.69227999999998</v>
      </c>
      <c r="D137" s="28">
        <v>547.69227999999998</v>
      </c>
    </row>
    <row r="138" spans="1:4" ht="15.75" customHeight="1">
      <c r="A138" s="28">
        <v>12</v>
      </c>
      <c r="B138" s="38">
        <v>66649.889964999995</v>
      </c>
      <c r="C138" s="28">
        <v>497.58278000000001</v>
      </c>
      <c r="D138" s="28">
        <v>497.58278000000001</v>
      </c>
    </row>
    <row r="139" spans="1:4" ht="15.75" customHeight="1">
      <c r="A139" s="28">
        <v>12</v>
      </c>
      <c r="B139" s="38">
        <v>92851.047584999993</v>
      </c>
      <c r="C139" s="28">
        <v>448.83645000000001</v>
      </c>
      <c r="D139" s="28">
        <v>448.83645000000001</v>
      </c>
    </row>
    <row r="140" spans="1:4" ht="15.75" customHeight="1">
      <c r="A140" s="28">
        <v>12</v>
      </c>
      <c r="B140" s="38">
        <v>228126.16690000001</v>
      </c>
      <c r="C140" s="28">
        <v>398.40296000000001</v>
      </c>
      <c r="D140" s="28">
        <v>398.40296000000001</v>
      </c>
    </row>
    <row r="141" spans="1:4" ht="15.75" customHeight="1">
      <c r="A141" s="28">
        <v>12</v>
      </c>
      <c r="B141" s="38">
        <v>370754.28773500002</v>
      </c>
      <c r="C141" s="28">
        <v>349.23809</v>
      </c>
      <c r="D141" s="28">
        <v>349.23809</v>
      </c>
    </row>
    <row r="142" spans="1:4" ht="15.75" customHeight="1">
      <c r="A142" s="28">
        <v>12</v>
      </c>
      <c r="B142" s="38">
        <v>738269.41370000003</v>
      </c>
      <c r="C142" s="28">
        <v>299.28516000000002</v>
      </c>
      <c r="D142" s="28">
        <v>299.28516000000002</v>
      </c>
    </row>
    <row r="143" spans="1:4" ht="15.75" customHeight="1">
      <c r="A143" s="28">
        <v>12</v>
      </c>
      <c r="B143" s="49">
        <v>10000000</v>
      </c>
      <c r="C143" s="28">
        <v>299.28516000000002</v>
      </c>
      <c r="D143" s="28">
        <v>299.28516000000002</v>
      </c>
    </row>
    <row r="144" spans="1:4" ht="15.75" customHeight="1">
      <c r="A144" s="28">
        <v>12</v>
      </c>
      <c r="B144" s="49">
        <v>10000000</v>
      </c>
      <c r="C144" s="28">
        <v>278.96100999999999</v>
      </c>
      <c r="D144" s="28">
        <v>278.96100999999999</v>
      </c>
    </row>
    <row r="145" spans="1:4" ht="15.75" customHeight="1">
      <c r="A145" s="28">
        <v>13</v>
      </c>
      <c r="B145" s="38">
        <v>10913.218945000001</v>
      </c>
      <c r="C145" s="28">
        <v>288.94443999999999</v>
      </c>
      <c r="D145" s="28">
        <v>288.94443999999999</v>
      </c>
    </row>
    <row r="146" spans="1:4" ht="15.75" customHeight="1">
      <c r="A146" s="28">
        <v>13</v>
      </c>
      <c r="B146" s="38">
        <v>46195.76165</v>
      </c>
      <c r="C146" s="28">
        <v>279.62680999999998</v>
      </c>
      <c r="D146" s="28">
        <v>279.62680999999998</v>
      </c>
    </row>
    <row r="147" spans="1:4" ht="15.75" customHeight="1">
      <c r="A147" s="28">
        <v>13</v>
      </c>
      <c r="B147" s="38">
        <v>179782.55780000001</v>
      </c>
      <c r="C147" s="28">
        <v>269.32251000000002</v>
      </c>
      <c r="D147" s="28">
        <v>269.32251000000002</v>
      </c>
    </row>
    <row r="148" spans="1:4" ht="15.75" customHeight="1">
      <c r="A148" s="28">
        <v>13</v>
      </c>
      <c r="B148" s="38">
        <v>795541.30682000006</v>
      </c>
      <c r="C148" s="28">
        <v>249.83906999999999</v>
      </c>
      <c r="D148" s="28">
        <v>249.83906999999999</v>
      </c>
    </row>
    <row r="149" spans="1:4" ht="15.75" customHeight="1">
      <c r="A149" s="28">
        <v>13</v>
      </c>
      <c r="B149" s="38">
        <v>1158553.3078350001</v>
      </c>
      <c r="C149" s="28">
        <v>229.70245</v>
      </c>
      <c r="D149" s="28">
        <v>229.70245</v>
      </c>
    </row>
    <row r="150" spans="1:4" ht="15.75" customHeight="1">
      <c r="A150" s="28">
        <v>13</v>
      </c>
      <c r="B150" s="38">
        <v>3620310.8406349998</v>
      </c>
      <c r="C150" s="28">
        <v>209.55891</v>
      </c>
      <c r="D150" s="28">
        <v>209.55891</v>
      </c>
    </row>
    <row r="151" spans="1:4" ht="15.75" customHeight="1">
      <c r="A151" s="28">
        <v>13</v>
      </c>
      <c r="B151" s="38">
        <v>7970350</v>
      </c>
      <c r="C151" s="28">
        <v>199.56403</v>
      </c>
      <c r="D151" s="28">
        <v>199.56403</v>
      </c>
    </row>
    <row r="152" spans="1:4" ht="15.75" customHeight="1">
      <c r="A152" s="28">
        <v>13</v>
      </c>
      <c r="B152" s="49">
        <v>10000000</v>
      </c>
      <c r="C152" s="28">
        <v>189.93261000000001</v>
      </c>
      <c r="D152" s="28">
        <v>189.93261000000001</v>
      </c>
    </row>
    <row r="153" spans="1:4" ht="15.75" customHeight="1">
      <c r="A153" s="28">
        <v>14</v>
      </c>
      <c r="B153" s="38">
        <v>808327.26939000003</v>
      </c>
      <c r="C153" s="28">
        <v>279.79419000000001</v>
      </c>
      <c r="D153" s="28"/>
    </row>
    <row r="154" spans="1:4" ht="15.75" customHeight="1">
      <c r="A154" s="28">
        <v>14</v>
      </c>
      <c r="B154" s="38">
        <v>1096485.08256</v>
      </c>
      <c r="C154" s="28">
        <v>270.08037999999999</v>
      </c>
      <c r="D154" s="28"/>
    </row>
    <row r="155" spans="1:4" ht="15.75" customHeight="1">
      <c r="A155" s="28">
        <v>14</v>
      </c>
      <c r="B155" s="38">
        <v>1548047.1771499999</v>
      </c>
      <c r="C155" s="28">
        <v>260.05322000000001</v>
      </c>
      <c r="D155" s="28"/>
    </row>
    <row r="156" spans="1:4" ht="15.75" customHeight="1">
      <c r="A156" s="28">
        <v>14</v>
      </c>
      <c r="B156" s="38">
        <v>1862523.61779</v>
      </c>
      <c r="C156" s="28">
        <v>260.05322000000001</v>
      </c>
      <c r="D156" s="28"/>
    </row>
    <row r="157" spans="1:4" ht="15.75" customHeight="1">
      <c r="A157" s="28">
        <v>14</v>
      </c>
      <c r="B157" s="49">
        <v>10000000</v>
      </c>
      <c r="C157" s="28">
        <v>249.86939000000001</v>
      </c>
      <c r="D157" s="28"/>
    </row>
    <row r="158" spans="1:4" ht="15.75" customHeight="1">
      <c r="A158" s="28">
        <v>14</v>
      </c>
      <c r="B158" s="49">
        <v>10000000</v>
      </c>
      <c r="C158" s="28">
        <v>230.01092</v>
      </c>
      <c r="D158" s="28"/>
    </row>
    <row r="159" spans="1:4" ht="15.75" customHeight="1">
      <c r="A159" s="28">
        <v>15</v>
      </c>
      <c r="B159" s="38">
        <v>5026.3846199999998</v>
      </c>
      <c r="C159" s="28">
        <f t="shared" ref="C159:C173" si="3">D159*0.9/2</f>
        <v>164.31007049999999</v>
      </c>
      <c r="D159" s="28">
        <v>365.13348999999999</v>
      </c>
    </row>
    <row r="160" spans="1:4" ht="15.75" customHeight="1">
      <c r="A160" s="28">
        <v>15</v>
      </c>
      <c r="B160" s="38">
        <v>47023.431170000003</v>
      </c>
      <c r="C160" s="28">
        <f t="shared" si="3"/>
        <v>146.3472495</v>
      </c>
      <c r="D160" s="28">
        <v>325.21611000000001</v>
      </c>
    </row>
    <row r="161" spans="1:4" ht="15.75" customHeight="1">
      <c r="A161" s="28">
        <v>15</v>
      </c>
      <c r="B161" s="38">
        <v>91785.17714</v>
      </c>
      <c r="C161" s="28">
        <f t="shared" si="3"/>
        <v>153.05193450000002</v>
      </c>
      <c r="D161" s="28">
        <v>340.11541</v>
      </c>
    </row>
    <row r="162" spans="1:4" ht="15.75" customHeight="1">
      <c r="A162" s="28">
        <v>15</v>
      </c>
      <c r="B162" s="38">
        <v>101732.19915</v>
      </c>
      <c r="C162" s="28">
        <f t="shared" si="3"/>
        <v>135.08911350000002</v>
      </c>
      <c r="D162" s="28">
        <v>300.19803000000002</v>
      </c>
    </row>
    <row r="163" spans="1:4" ht="15.75" customHeight="1">
      <c r="A163" s="28">
        <v>15</v>
      </c>
      <c r="B163" s="38">
        <v>111206.17619</v>
      </c>
      <c r="C163" s="28">
        <f t="shared" si="3"/>
        <v>134.98155449999999</v>
      </c>
      <c r="D163" s="28">
        <v>299.95900999999998</v>
      </c>
    </row>
    <row r="164" spans="1:4" ht="15.75" customHeight="1">
      <c r="A164" s="28">
        <v>15</v>
      </c>
      <c r="B164" s="38">
        <v>271989.63027000002</v>
      </c>
      <c r="C164" s="28">
        <f t="shared" si="3"/>
        <v>123.6875625</v>
      </c>
      <c r="D164" s="28">
        <v>274.86124999999998</v>
      </c>
    </row>
    <row r="165" spans="1:4" ht="15.75" customHeight="1">
      <c r="A165" s="28">
        <v>15</v>
      </c>
      <c r="B165" s="38">
        <v>309933.87310999999</v>
      </c>
      <c r="C165" s="28">
        <f t="shared" si="3"/>
        <v>112.5728415</v>
      </c>
      <c r="D165" s="28">
        <v>250.16186999999999</v>
      </c>
    </row>
    <row r="166" spans="1:4" ht="15.75" customHeight="1">
      <c r="A166" s="28">
        <v>15</v>
      </c>
      <c r="B166" s="38">
        <v>369615.90386000002</v>
      </c>
      <c r="C166" s="28">
        <f t="shared" si="3"/>
        <v>112.5728415</v>
      </c>
      <c r="D166" s="28">
        <v>250.16186999999999</v>
      </c>
    </row>
    <row r="167" spans="1:4" ht="15.75" customHeight="1">
      <c r="A167" s="28">
        <v>15</v>
      </c>
      <c r="B167" s="38">
        <v>572355.22227999999</v>
      </c>
      <c r="C167" s="28">
        <f t="shared" si="3"/>
        <v>123.47243999999999</v>
      </c>
      <c r="D167" s="28">
        <v>274.38319999999999</v>
      </c>
    </row>
    <row r="168" spans="1:4" ht="15.75" customHeight="1">
      <c r="A168" s="28">
        <v>15</v>
      </c>
      <c r="B168" s="38">
        <v>1459268.8443100001</v>
      </c>
      <c r="C168" s="28">
        <f t="shared" si="3"/>
        <v>90.020718000000002</v>
      </c>
      <c r="D168" s="28">
        <v>200.04604</v>
      </c>
    </row>
    <row r="169" spans="1:4" ht="15.75" customHeight="1">
      <c r="A169" s="28">
        <v>15</v>
      </c>
      <c r="B169" s="38">
        <v>2026685.66753</v>
      </c>
      <c r="C169" s="28">
        <f t="shared" si="3"/>
        <v>101.27885400000001</v>
      </c>
      <c r="D169" s="28">
        <v>225.06412</v>
      </c>
    </row>
    <row r="170" spans="1:4" ht="15.75" customHeight="1">
      <c r="A170" s="28">
        <v>15</v>
      </c>
      <c r="B170" s="38">
        <v>3430614.1239399998</v>
      </c>
      <c r="C170" s="28">
        <f t="shared" si="3"/>
        <v>101.27885400000001</v>
      </c>
      <c r="D170" s="28">
        <v>225.06412</v>
      </c>
    </row>
    <row r="171" spans="1:4" ht="15.75" customHeight="1">
      <c r="A171" s="28">
        <v>15</v>
      </c>
      <c r="B171" s="49">
        <v>10000000</v>
      </c>
      <c r="C171" s="28">
        <f t="shared" si="3"/>
        <v>90.415111500000009</v>
      </c>
      <c r="D171" s="28">
        <v>200.92247</v>
      </c>
    </row>
    <row r="172" spans="1:4" ht="15.75" customHeight="1">
      <c r="A172" s="28">
        <v>15</v>
      </c>
      <c r="B172" s="49">
        <v>10000000</v>
      </c>
      <c r="C172" s="28">
        <f t="shared" si="3"/>
        <v>80.985528000000002</v>
      </c>
      <c r="D172" s="28">
        <v>179.96784</v>
      </c>
    </row>
    <row r="173" spans="1:4" ht="15.75" customHeight="1">
      <c r="A173" s="28">
        <v>15</v>
      </c>
      <c r="B173" s="49">
        <v>10000000</v>
      </c>
      <c r="C173" s="28">
        <f t="shared" si="3"/>
        <v>78.511603499999993</v>
      </c>
      <c r="D173" s="28">
        <v>174.47022999999999</v>
      </c>
    </row>
    <row r="174" spans="1:4" ht="15.75" customHeight="1">
      <c r="A174" s="28">
        <v>16</v>
      </c>
      <c r="B174" s="38">
        <v>3878.6596199999999</v>
      </c>
      <c r="C174" s="28">
        <f t="shared" ref="C174:C194" si="4">D174*0.9/2</f>
        <v>156.9958695</v>
      </c>
      <c r="D174" s="28">
        <v>348.87970999999999</v>
      </c>
    </row>
    <row r="175" spans="1:4" ht="15.75" customHeight="1">
      <c r="A175" s="28">
        <v>16</v>
      </c>
      <c r="B175" s="38">
        <v>18298.154030000002</v>
      </c>
      <c r="C175" s="28">
        <f t="shared" si="4"/>
        <v>134.73057599999999</v>
      </c>
      <c r="D175" s="28">
        <v>299.40127999999999</v>
      </c>
    </row>
    <row r="176" spans="1:4" ht="15.75" customHeight="1">
      <c r="A176" s="28">
        <v>16</v>
      </c>
      <c r="B176" s="38">
        <v>36719.463629999998</v>
      </c>
      <c r="C176" s="28">
        <f t="shared" si="4"/>
        <v>156.888306</v>
      </c>
      <c r="D176" s="28">
        <v>348.64067999999997</v>
      </c>
    </row>
    <row r="177" spans="1:4" ht="15.75" customHeight="1">
      <c r="A177" s="28">
        <v>16</v>
      </c>
      <c r="B177" s="38">
        <v>45378.080909999997</v>
      </c>
      <c r="C177" s="28">
        <f t="shared" si="4"/>
        <v>145.88114850000002</v>
      </c>
      <c r="D177" s="28">
        <v>324.18033000000003</v>
      </c>
    </row>
    <row r="178" spans="1:4" ht="15.75" customHeight="1">
      <c r="A178" s="28">
        <v>16</v>
      </c>
      <c r="B178" s="38">
        <v>63022.729879999999</v>
      </c>
      <c r="C178" s="28">
        <f t="shared" si="4"/>
        <v>134.58716100000001</v>
      </c>
      <c r="D178" s="28">
        <v>299.08258000000001</v>
      </c>
    </row>
    <row r="179" spans="1:4" ht="15.75" customHeight="1">
      <c r="A179" s="28">
        <v>16</v>
      </c>
      <c r="B179" s="38">
        <v>72816.418659999996</v>
      </c>
      <c r="C179" s="28">
        <f t="shared" si="4"/>
        <v>146.096271</v>
      </c>
      <c r="D179" s="28">
        <v>324.65838000000002</v>
      </c>
    </row>
    <row r="180" spans="1:4" ht="15.75" customHeight="1">
      <c r="A180" s="28">
        <v>16</v>
      </c>
      <c r="B180" s="38">
        <v>80071.473740000001</v>
      </c>
      <c r="C180" s="28">
        <f t="shared" si="4"/>
        <v>146.096271</v>
      </c>
      <c r="D180" s="28">
        <v>324.65838000000002</v>
      </c>
    </row>
    <row r="181" spans="1:4" ht="15.75" customHeight="1">
      <c r="A181" s="28">
        <v>16</v>
      </c>
      <c r="B181" s="38">
        <v>83468.775739999997</v>
      </c>
      <c r="C181" s="28">
        <f t="shared" si="4"/>
        <v>134.58716100000001</v>
      </c>
      <c r="D181" s="28">
        <v>299.08258000000001</v>
      </c>
    </row>
    <row r="182" spans="1:4" ht="15.75" customHeight="1">
      <c r="A182" s="28">
        <v>16</v>
      </c>
      <c r="B182" s="38">
        <v>146992.913</v>
      </c>
      <c r="C182" s="28">
        <f t="shared" si="4"/>
        <v>123.329025</v>
      </c>
      <c r="D182" s="28">
        <v>274.06450000000001</v>
      </c>
    </row>
    <row r="183" spans="1:4" ht="15.75" customHeight="1">
      <c r="A183" s="28">
        <v>16</v>
      </c>
      <c r="B183" s="38">
        <v>152021.58025</v>
      </c>
      <c r="C183" s="28">
        <f t="shared" si="4"/>
        <v>112.07088900000001</v>
      </c>
      <c r="D183" s="28">
        <v>249.04642000000001</v>
      </c>
    </row>
    <row r="184" spans="1:4" ht="15.75" customHeight="1">
      <c r="A184" s="28">
        <v>16</v>
      </c>
      <c r="B184" s="38">
        <v>214077.85068</v>
      </c>
      <c r="C184" s="28">
        <f t="shared" si="4"/>
        <v>134.58716100000001</v>
      </c>
      <c r="D184" s="28">
        <v>299.08258000000001</v>
      </c>
    </row>
    <row r="185" spans="1:4" ht="15.75" customHeight="1">
      <c r="A185" s="28">
        <v>16</v>
      </c>
      <c r="B185" s="38">
        <v>212810.81951999999</v>
      </c>
      <c r="C185" s="28">
        <f t="shared" si="4"/>
        <v>112.178448</v>
      </c>
      <c r="D185" s="28">
        <v>249.28543999999999</v>
      </c>
    </row>
    <row r="186" spans="1:4" ht="15.75" customHeight="1">
      <c r="A186" s="28">
        <v>16</v>
      </c>
      <c r="B186" s="38">
        <v>259374.98759</v>
      </c>
      <c r="C186" s="28">
        <f t="shared" si="4"/>
        <v>112.07088900000001</v>
      </c>
      <c r="D186" s="28">
        <v>249.04642000000001</v>
      </c>
    </row>
    <row r="187" spans="1:4" ht="15.75" customHeight="1">
      <c r="A187" s="28">
        <v>16</v>
      </c>
      <c r="B187" s="38">
        <v>372552.96607000002</v>
      </c>
      <c r="C187" s="28">
        <f t="shared" si="4"/>
        <v>123.2214615</v>
      </c>
      <c r="D187" s="28">
        <v>273.82547</v>
      </c>
    </row>
    <row r="188" spans="1:4" ht="15.75" customHeight="1">
      <c r="A188" s="28">
        <v>16</v>
      </c>
      <c r="B188" s="38">
        <v>421179.61826000002</v>
      </c>
      <c r="C188" s="28">
        <f t="shared" si="4"/>
        <v>100.812753</v>
      </c>
      <c r="D188" s="28">
        <v>224.02833999999999</v>
      </c>
    </row>
    <row r="189" spans="1:4" ht="15.75" customHeight="1">
      <c r="A189" s="28">
        <v>16</v>
      </c>
      <c r="B189" s="38">
        <v>630628.36422999995</v>
      </c>
      <c r="C189" s="28">
        <f t="shared" si="4"/>
        <v>100.812753</v>
      </c>
      <c r="D189" s="28">
        <v>224.02833999999999</v>
      </c>
    </row>
    <row r="190" spans="1:4" ht="15.75" customHeight="1">
      <c r="A190" s="28">
        <v>16</v>
      </c>
      <c r="B190" s="38">
        <v>881054.18420999998</v>
      </c>
      <c r="C190" s="28">
        <f t="shared" si="4"/>
        <v>89.662180500000005</v>
      </c>
      <c r="D190" s="28">
        <v>199.24929</v>
      </c>
    </row>
    <row r="191" spans="1:4" ht="15.75" customHeight="1">
      <c r="A191" s="28">
        <v>16</v>
      </c>
      <c r="B191" s="38">
        <v>923904.05117999995</v>
      </c>
      <c r="C191" s="28">
        <f t="shared" si="4"/>
        <v>100.66933800000001</v>
      </c>
      <c r="D191" s="28">
        <v>223.70964000000001</v>
      </c>
    </row>
    <row r="192" spans="1:4" ht="15.75" customHeight="1">
      <c r="A192" s="28">
        <v>16</v>
      </c>
      <c r="B192" s="28">
        <v>1803371.1044000001</v>
      </c>
      <c r="C192" s="28">
        <f t="shared" si="4"/>
        <v>112.07088900000001</v>
      </c>
      <c r="D192" s="28">
        <v>249.04642000000001</v>
      </c>
    </row>
    <row r="193" spans="1:4" ht="15.75" customHeight="1">
      <c r="A193" s="28">
        <v>16</v>
      </c>
      <c r="B193" s="28">
        <v>2026685.66753</v>
      </c>
      <c r="C193" s="28">
        <f t="shared" si="4"/>
        <v>89.662180500000005</v>
      </c>
      <c r="D193" s="28">
        <v>199.24929</v>
      </c>
    </row>
    <row r="194" spans="1:4" ht="15.75" customHeight="1">
      <c r="A194" s="28">
        <v>16</v>
      </c>
      <c r="B194" s="49">
        <v>10000000</v>
      </c>
      <c r="C194" s="28">
        <f t="shared" si="4"/>
        <v>89.518760999999998</v>
      </c>
      <c r="D194" s="28">
        <v>198.93057999999999</v>
      </c>
    </row>
    <row r="195" spans="1:4" ht="15.75" customHeight="1">
      <c r="A195" s="28">
        <v>17</v>
      </c>
      <c r="B195" s="38">
        <v>95352.871379999997</v>
      </c>
      <c r="C195" s="28">
        <f t="shared" ref="C195:C203" si="5">D195*0.9/2</f>
        <v>207.170613</v>
      </c>
      <c r="D195" s="28">
        <v>460.37914000000001</v>
      </c>
    </row>
    <row r="196" spans="1:4" ht="15.75" customHeight="1">
      <c r="A196" s="28">
        <v>17</v>
      </c>
      <c r="B196" s="38">
        <v>143789.49677999999</v>
      </c>
      <c r="C196" s="28">
        <f t="shared" si="5"/>
        <v>188.97755400000003</v>
      </c>
      <c r="D196" s="28">
        <v>419.95012000000003</v>
      </c>
    </row>
    <row r="197" spans="1:4" ht="15.75" customHeight="1">
      <c r="A197" s="28">
        <v>17</v>
      </c>
      <c r="B197" s="38">
        <v>181305.63865000001</v>
      </c>
      <c r="C197" s="28">
        <f t="shared" si="5"/>
        <v>180.12441150000001</v>
      </c>
      <c r="D197" s="28">
        <v>400.27647000000002</v>
      </c>
    </row>
    <row r="198" spans="1:4" ht="15.75" customHeight="1">
      <c r="A198" s="28">
        <v>17</v>
      </c>
      <c r="B198" s="38">
        <v>230395.56812000001</v>
      </c>
      <c r="C198" s="28">
        <f t="shared" si="5"/>
        <v>171.02788200000001</v>
      </c>
      <c r="D198" s="28">
        <v>380.06196</v>
      </c>
    </row>
    <row r="199" spans="1:4" ht="15.75" customHeight="1">
      <c r="A199" s="28">
        <v>17</v>
      </c>
      <c r="B199" s="38">
        <v>351781.80200999998</v>
      </c>
      <c r="C199" s="28">
        <f t="shared" si="5"/>
        <v>162.17473949999999</v>
      </c>
      <c r="D199" s="28">
        <v>360.38830999999999</v>
      </c>
    </row>
    <row r="200" spans="1:4" ht="15.75" customHeight="1">
      <c r="A200" s="28">
        <v>17</v>
      </c>
      <c r="B200" s="38">
        <v>446334.48875000002</v>
      </c>
      <c r="C200" s="28">
        <f t="shared" si="5"/>
        <v>153.04778999999999</v>
      </c>
      <c r="D200" s="28">
        <v>340.1062</v>
      </c>
    </row>
    <row r="201" spans="1:4" ht="15.75" customHeight="1">
      <c r="A201" s="28">
        <v>17</v>
      </c>
      <c r="B201" s="38">
        <v>598927.00433999998</v>
      </c>
      <c r="C201" s="28">
        <f t="shared" si="5"/>
        <v>143.73829799999999</v>
      </c>
      <c r="D201" s="28">
        <v>319.41843999999998</v>
      </c>
    </row>
    <row r="202" spans="1:4" ht="15.75" customHeight="1">
      <c r="A202" s="28">
        <v>17</v>
      </c>
      <c r="B202" s="38">
        <v>1002400.70349</v>
      </c>
      <c r="C202" s="28">
        <f t="shared" si="5"/>
        <v>137.1364695</v>
      </c>
      <c r="D202" s="28">
        <v>304.74770999999998</v>
      </c>
    </row>
    <row r="203" spans="1:4" ht="15.75" customHeight="1">
      <c r="A203" s="28">
        <v>17</v>
      </c>
      <c r="B203" s="36">
        <v>10000000</v>
      </c>
      <c r="C203" s="28">
        <f t="shared" si="5"/>
        <v>126.24497550000001</v>
      </c>
      <c r="D203" s="28">
        <v>280.54439000000002</v>
      </c>
    </row>
    <row r="204" spans="1:4" ht="15.75" customHeight="1">
      <c r="A204" s="28">
        <v>18</v>
      </c>
      <c r="B204" s="38">
        <v>597787.69999999995</v>
      </c>
      <c r="C204" s="28">
        <v>699.60239999999999</v>
      </c>
      <c r="D204" s="28">
        <v>699.60239999999999</v>
      </c>
    </row>
    <row r="205" spans="1:4" ht="15.75" customHeight="1">
      <c r="A205" s="28">
        <v>18</v>
      </c>
      <c r="B205" s="38">
        <v>843292.3</v>
      </c>
      <c r="C205" s="28">
        <v>659.95830000000001</v>
      </c>
      <c r="D205" s="28">
        <v>659.95830000000001</v>
      </c>
    </row>
    <row r="206" spans="1:4" ht="15.75" customHeight="1">
      <c r="A206" s="28">
        <v>18</v>
      </c>
      <c r="B206" s="38">
        <v>3901695</v>
      </c>
      <c r="C206" s="28">
        <v>579.39850000000001</v>
      </c>
      <c r="D206" s="28">
        <v>579.39850000000001</v>
      </c>
    </row>
    <row r="207" spans="1:4" ht="15.75" customHeight="1">
      <c r="A207" s="28">
        <v>18</v>
      </c>
      <c r="B207" s="38">
        <v>4693237</v>
      </c>
      <c r="C207" s="28">
        <v>606.16380000000004</v>
      </c>
      <c r="D207" s="28">
        <v>606.16380000000004</v>
      </c>
    </row>
    <row r="208" spans="1:4" ht="15.75" customHeight="1">
      <c r="A208" s="28">
        <v>18</v>
      </c>
      <c r="B208" s="38">
        <v>7752331</v>
      </c>
      <c r="C208" s="28">
        <v>559.51130000000001</v>
      </c>
      <c r="D208" s="28">
        <v>559.51130000000001</v>
      </c>
    </row>
    <row r="209" spans="1:4" ht="15.75" customHeight="1">
      <c r="A209" s="28">
        <v>18</v>
      </c>
      <c r="B209" s="38">
        <v>9597380</v>
      </c>
      <c r="C209" s="28">
        <v>549.58420000000001</v>
      </c>
      <c r="D209" s="28">
        <v>549.58420000000001</v>
      </c>
    </row>
    <row r="210" spans="1:4" ht="15.75" customHeight="1">
      <c r="A210" s="28">
        <v>19</v>
      </c>
      <c r="B210" s="38">
        <v>154953.40607</v>
      </c>
      <c r="C210" s="28">
        <v>660.17699000000005</v>
      </c>
      <c r="D210" s="28">
        <v>660.17699000000005</v>
      </c>
    </row>
    <row r="211" spans="1:4" ht="15.75" customHeight="1">
      <c r="A211" s="28">
        <v>19</v>
      </c>
      <c r="B211" s="38">
        <v>557272.89966999996</v>
      </c>
      <c r="C211" s="28">
        <v>606.28318999999999</v>
      </c>
      <c r="D211" s="28">
        <v>606.28318999999999</v>
      </c>
    </row>
    <row r="212" spans="1:4" ht="15.75" customHeight="1">
      <c r="A212" s="28">
        <v>19</v>
      </c>
      <c r="B212" s="38">
        <v>413805.80199000001</v>
      </c>
      <c r="C212" s="28">
        <v>599.46902999999998</v>
      </c>
      <c r="D212" s="28">
        <v>599.46902999999998</v>
      </c>
    </row>
    <row r="213" spans="1:4" ht="15.75" customHeight="1">
      <c r="A213" s="28">
        <v>19</v>
      </c>
      <c r="B213" s="38">
        <v>367356.76033000002</v>
      </c>
      <c r="C213" s="28">
        <v>580.88495999999998</v>
      </c>
      <c r="D213" s="28">
        <v>580.88495999999998</v>
      </c>
    </row>
    <row r="214" spans="1:4" ht="15.75" customHeight="1">
      <c r="A214" s="28">
        <v>19</v>
      </c>
      <c r="B214" s="38">
        <v>1269751.2626700001</v>
      </c>
      <c r="C214" s="28">
        <v>550.53097000000002</v>
      </c>
      <c r="D214" s="28">
        <v>550.53097000000002</v>
      </c>
    </row>
    <row r="215" spans="1:4" ht="15.75" customHeight="1">
      <c r="A215" s="28">
        <v>19</v>
      </c>
      <c r="B215" s="38">
        <v>1244802.81999</v>
      </c>
      <c r="C215" s="28">
        <v>520.17699000000005</v>
      </c>
      <c r="D215" s="28">
        <v>520.17699000000005</v>
      </c>
    </row>
    <row r="216" spans="1:4" ht="15.75" customHeight="1">
      <c r="A216" s="28">
        <v>19</v>
      </c>
      <c r="B216" s="38">
        <v>3744592.3986300002</v>
      </c>
      <c r="C216" s="28">
        <v>500.97345000000001</v>
      </c>
      <c r="D216" s="28">
        <v>500.97345000000001</v>
      </c>
    </row>
    <row r="217" spans="1:4" ht="15.75" customHeight="1">
      <c r="A217" s="28">
        <v>19</v>
      </c>
      <c r="B217" s="38">
        <v>10099713.283059999</v>
      </c>
      <c r="C217" s="28">
        <v>470.61946999999998</v>
      </c>
      <c r="D217" s="28">
        <v>470.61946999999998</v>
      </c>
    </row>
    <row r="218" spans="1:4" ht="15.75" customHeight="1">
      <c r="A218" s="28">
        <v>19</v>
      </c>
      <c r="B218" s="49">
        <v>10200420.839989999</v>
      </c>
      <c r="C218" s="28">
        <v>451.41593</v>
      </c>
      <c r="D218" s="28">
        <v>451.41593</v>
      </c>
    </row>
    <row r="219" spans="1:4" ht="15.75" customHeight="1">
      <c r="A219" s="28">
        <v>20</v>
      </c>
      <c r="B219" s="28">
        <v>2001338.399</v>
      </c>
      <c r="C219" s="28">
        <v>206.74101999999999</v>
      </c>
      <c r="D219" s="28">
        <v>206.74101999999999</v>
      </c>
    </row>
    <row r="220" spans="1:4" ht="15.75" customHeight="1">
      <c r="A220" s="28">
        <v>20</v>
      </c>
      <c r="B220" s="28">
        <v>6046619.0089999996</v>
      </c>
      <c r="C220" s="28">
        <v>205.03837999999999</v>
      </c>
      <c r="D220" s="28">
        <v>205.03837999999999</v>
      </c>
    </row>
    <row r="221" spans="1:4" ht="15.75" customHeight="1">
      <c r="A221" s="28">
        <v>20</v>
      </c>
      <c r="B221" s="28">
        <v>7058940.0870000003</v>
      </c>
      <c r="C221" s="28">
        <v>222.28254999999999</v>
      </c>
      <c r="D221" s="28">
        <v>222.28254999999999</v>
      </c>
    </row>
    <row r="222" spans="1:4" ht="15.75" customHeight="1">
      <c r="A222" s="28">
        <v>20</v>
      </c>
      <c r="B222" s="29">
        <v>19307000</v>
      </c>
      <c r="C222" s="28">
        <v>193.04041000000001</v>
      </c>
      <c r="D222" s="28">
        <v>193.04041000000001</v>
      </c>
    </row>
    <row r="223" spans="1:4" ht="15.75" customHeight="1">
      <c r="A223" s="28">
        <v>20</v>
      </c>
      <c r="B223" s="29">
        <v>99174200</v>
      </c>
      <c r="C223" s="28">
        <v>229.71431999999999</v>
      </c>
      <c r="D223" s="28">
        <v>229.71431999999999</v>
      </c>
    </row>
    <row r="224" spans="1:4" ht="15.75" customHeight="1">
      <c r="A224" s="28">
        <v>20</v>
      </c>
      <c r="B224" s="29">
        <v>129314000</v>
      </c>
      <c r="C224" s="28">
        <v>159.87631999999999</v>
      </c>
      <c r="D224" s="28">
        <v>159.87631999999999</v>
      </c>
    </row>
    <row r="225" spans="1:4" ht="15.75" customHeight="1">
      <c r="A225" s="28">
        <v>20</v>
      </c>
      <c r="B225" s="29">
        <v>395038000</v>
      </c>
      <c r="C225" s="28">
        <v>174.86577</v>
      </c>
      <c r="D225" s="28">
        <v>174.86577</v>
      </c>
    </row>
    <row r="226" spans="1:4" ht="15.75" customHeight="1">
      <c r="A226" s="28">
        <v>20</v>
      </c>
      <c r="B226" s="29">
        <v>461175000</v>
      </c>
      <c r="C226" s="28">
        <v>162.34177</v>
      </c>
      <c r="D226" s="28">
        <v>162.34177</v>
      </c>
    </row>
    <row r="227" spans="1:4" ht="15.75" customHeight="1">
      <c r="A227" s="28">
        <v>21</v>
      </c>
      <c r="B227" s="28">
        <v>70990.135133285235</v>
      </c>
      <c r="C227" s="28">
        <v>315.83643122676597</v>
      </c>
      <c r="D227" s="28">
        <v>701.85873605947995</v>
      </c>
    </row>
    <row r="228" spans="1:4" ht="15.75" customHeight="1">
      <c r="A228" s="28">
        <v>21</v>
      </c>
      <c r="B228" s="28">
        <v>112085.18295097641</v>
      </c>
      <c r="C228" s="28">
        <v>279.95353159851317</v>
      </c>
      <c r="D228" s="28">
        <v>622.11895910780697</v>
      </c>
    </row>
    <row r="229" spans="1:4" ht="15.75" customHeight="1">
      <c r="A229" s="28">
        <v>21</v>
      </c>
      <c r="B229" s="28">
        <v>137240.2007966004</v>
      </c>
      <c r="C229" s="28">
        <v>270.29275092936808</v>
      </c>
      <c r="D229" s="28">
        <v>600.65055762081795</v>
      </c>
    </row>
    <row r="230" spans="1:4" ht="15.75" customHeight="1">
      <c r="A230" s="28">
        <v>21</v>
      </c>
      <c r="B230" s="28">
        <v>176591.74411155059</v>
      </c>
      <c r="C230" s="28">
        <v>270.29275092936808</v>
      </c>
      <c r="D230" s="28">
        <v>600.65055762081795</v>
      </c>
    </row>
    <row r="231" spans="1:4" ht="15.75" customHeight="1">
      <c r="A231" s="28">
        <v>21</v>
      </c>
      <c r="B231" s="28">
        <v>914082.80019660434</v>
      </c>
      <c r="C231" s="28">
        <v>266.15241635687732</v>
      </c>
      <c r="D231" s="28">
        <v>591.44981412639402</v>
      </c>
    </row>
    <row r="232" spans="1:4" ht="15.75" customHeight="1">
      <c r="A232" s="28">
        <v>21</v>
      </c>
      <c r="B232" s="28">
        <v>3496472.3480262314</v>
      </c>
      <c r="C232" s="28">
        <v>261.55204460966564</v>
      </c>
      <c r="D232" s="28">
        <v>581.22676579925701</v>
      </c>
    </row>
    <row r="233" spans="1:4" ht="15.75" customHeight="1">
      <c r="A233" s="28">
        <v>21</v>
      </c>
      <c r="B233" s="28">
        <v>9783815.0742191188</v>
      </c>
      <c r="C233" s="28">
        <v>256.95167286245356</v>
      </c>
      <c r="D233" s="28">
        <v>571.00371747211898</v>
      </c>
    </row>
    <row r="234" spans="1:4" ht="15.75" customHeight="1">
      <c r="A234" s="28">
        <v>22</v>
      </c>
      <c r="B234" s="28">
        <v>55123.764190000002</v>
      </c>
      <c r="C234" s="28">
        <v>540.72251180000001</v>
      </c>
      <c r="D234" s="28">
        <v>1201.6055817777778</v>
      </c>
    </row>
    <row r="235" spans="1:4" ht="15.75" customHeight="1">
      <c r="A235" s="28">
        <v>22</v>
      </c>
      <c r="B235" s="28">
        <v>93053.560819999999</v>
      </c>
      <c r="C235" s="28">
        <v>540.76755309999999</v>
      </c>
      <c r="D235" s="28">
        <v>1201.7056735555554</v>
      </c>
    </row>
    <row r="236" spans="1:4" ht="15.75" customHeight="1">
      <c r="A236" s="28">
        <v>22</v>
      </c>
      <c r="B236" s="28">
        <v>61475.678449999999</v>
      </c>
      <c r="C236" s="28">
        <v>496.1648308</v>
      </c>
      <c r="D236" s="28">
        <v>1102.5885128888888</v>
      </c>
    </row>
    <row r="237" spans="1:4" ht="15.75" customHeight="1">
      <c r="A237" s="28">
        <v>22</v>
      </c>
      <c r="B237" s="28">
        <v>100030.6762</v>
      </c>
      <c r="C237" s="28">
        <v>495.61248239999998</v>
      </c>
      <c r="D237" s="28">
        <v>1101.3610719999999</v>
      </c>
    </row>
    <row r="238" spans="1:4" ht="15.75" customHeight="1">
      <c r="A238" s="28">
        <v>22</v>
      </c>
      <c r="B238" s="28">
        <v>131613.23639999999</v>
      </c>
      <c r="C238" s="28">
        <v>450.47479609999999</v>
      </c>
      <c r="D238" s="28">
        <v>1001.0551024444444</v>
      </c>
    </row>
    <row r="239" spans="1:4" ht="15.75" customHeight="1">
      <c r="A239" s="28">
        <v>22</v>
      </c>
      <c r="B239" s="28">
        <v>155093.4596</v>
      </c>
      <c r="C239" s="28">
        <v>405.32762739999998</v>
      </c>
      <c r="D239" s="28">
        <v>900.72806088888888</v>
      </c>
    </row>
    <row r="240" spans="1:4" ht="15.75" customHeight="1">
      <c r="A240" s="28">
        <v>22</v>
      </c>
      <c r="B240" s="28">
        <v>217871.3879</v>
      </c>
      <c r="C240" s="28">
        <v>405.35686470000002</v>
      </c>
      <c r="D240" s="28">
        <v>900.7930326666667</v>
      </c>
    </row>
    <row r="241" spans="1:4" ht="15.75" customHeight="1">
      <c r="A241" s="28">
        <v>22</v>
      </c>
      <c r="B241" s="29">
        <v>154999.15549999999</v>
      </c>
      <c r="C241" s="28">
        <v>382.15270240000001</v>
      </c>
      <c r="D241" s="28">
        <v>849.22822755555558</v>
      </c>
    </row>
    <row r="242" spans="1:4" ht="15.75" customHeight="1">
      <c r="A242" s="28">
        <v>22</v>
      </c>
      <c r="B242" s="36">
        <v>261500.70060000001</v>
      </c>
      <c r="C242" s="28">
        <v>360.21127639999997</v>
      </c>
      <c r="D242" s="28">
        <v>800.46950311111107</v>
      </c>
    </row>
    <row r="243" spans="1:4" ht="15.75" customHeight="1">
      <c r="A243" s="28">
        <v>22</v>
      </c>
      <c r="B243" s="38">
        <v>699186.28590000002</v>
      </c>
      <c r="C243" s="28">
        <v>382.87652370000001</v>
      </c>
      <c r="D243" s="28">
        <v>850.83671933333335</v>
      </c>
    </row>
    <row r="244" spans="1:4" ht="15.75" customHeight="1">
      <c r="A244" s="28">
        <v>22</v>
      </c>
      <c r="B244" s="38">
        <v>10121600.039999999</v>
      </c>
      <c r="C244" s="28">
        <v>361.12000399999999</v>
      </c>
      <c r="D244" s="28">
        <v>802.48889777777777</v>
      </c>
    </row>
    <row r="245" spans="1:4" ht="15.75" customHeight="1">
      <c r="A245" s="28">
        <v>23</v>
      </c>
      <c r="B245" s="28">
        <v>19298.773798096099</v>
      </c>
      <c r="C245" s="28">
        <v>608.252427184466</v>
      </c>
      <c r="D245" s="28">
        <v>1351.6720604099244</v>
      </c>
    </row>
    <row r="246" spans="1:4" ht="15.75" customHeight="1">
      <c r="A246" s="28">
        <v>23</v>
      </c>
      <c r="B246" s="28">
        <v>23415.8023669547</v>
      </c>
      <c r="C246" s="28">
        <v>586.73139158575998</v>
      </c>
      <c r="D246" s="28">
        <v>1303.8475368572444</v>
      </c>
    </row>
    <row r="247" spans="1:4" ht="15.75" customHeight="1">
      <c r="A247" s="28">
        <v>23</v>
      </c>
      <c r="B247" s="28">
        <v>34472.096772046898</v>
      </c>
      <c r="C247" s="28">
        <v>528.96440129449797</v>
      </c>
      <c r="D247" s="28">
        <v>1175.4764473211067</v>
      </c>
    </row>
    <row r="248" spans="1:4" ht="15.75" customHeight="1">
      <c r="A248" s="28">
        <v>23</v>
      </c>
      <c r="B248" s="28">
        <v>40000.662425558898</v>
      </c>
      <c r="C248" s="28">
        <v>522.73462783171499</v>
      </c>
      <c r="D248" s="28">
        <v>1161.6325062926999</v>
      </c>
    </row>
    <row r="249" spans="1:4" ht="15.75" customHeight="1">
      <c r="A249" s="28">
        <v>23</v>
      </c>
      <c r="B249" s="28">
        <v>94785.997765223801</v>
      </c>
      <c r="C249" s="28">
        <v>513.67313915857596</v>
      </c>
      <c r="D249" s="28">
        <v>1141.4958647968353</v>
      </c>
    </row>
    <row r="250" spans="1:4" ht="15.75" customHeight="1">
      <c r="A250" s="28">
        <v>23</v>
      </c>
      <c r="B250" s="28">
        <v>109987.585737778</v>
      </c>
      <c r="C250" s="28">
        <v>514.80582524271802</v>
      </c>
      <c r="D250" s="28">
        <v>1144.0129449838178</v>
      </c>
    </row>
    <row r="251" spans="1:4" ht="15.75" customHeight="1">
      <c r="A251" s="28">
        <v>23</v>
      </c>
      <c r="B251" s="28">
        <v>118479.55404866399</v>
      </c>
      <c r="C251" s="28">
        <v>526.69902912621296</v>
      </c>
      <c r="D251" s="28">
        <v>1170.4422869471398</v>
      </c>
    </row>
    <row r="252" spans="1:4" ht="15.75" customHeight="1">
      <c r="A252" s="28">
        <v>23</v>
      </c>
      <c r="B252" s="28">
        <v>148095.76370488401</v>
      </c>
      <c r="C252" s="28">
        <v>517.07119741100303</v>
      </c>
      <c r="D252" s="28">
        <v>1149.0471053577844</v>
      </c>
    </row>
    <row r="253" spans="1:4" ht="15.75" customHeight="1">
      <c r="A253" s="28">
        <v>23</v>
      </c>
      <c r="B253" s="28">
        <v>284957.67701984802</v>
      </c>
      <c r="C253" s="28">
        <v>539.15857605177905</v>
      </c>
      <c r="D253" s="28">
        <v>1198.1301690039534</v>
      </c>
    </row>
    <row r="254" spans="1:4" ht="15.75" customHeight="1">
      <c r="A254" s="28">
        <v>23</v>
      </c>
      <c r="B254" s="28">
        <v>9970295.0453739706</v>
      </c>
      <c r="C254" s="28">
        <v>513.67313915857596</v>
      </c>
      <c r="D254" s="28">
        <v>1141.4958647968353</v>
      </c>
    </row>
    <row r="255" spans="1:4" ht="15.75" customHeight="1"/>
    <row r="256" spans="1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S998"/>
  <sheetViews>
    <sheetView zoomScale="115" zoomScaleNormal="115" workbookViewId="0">
      <selection activeCell="C26" sqref="C26"/>
    </sheetView>
  </sheetViews>
  <sheetFormatPr defaultColWidth="12.59765625" defaultRowHeight="15" customHeight="1"/>
  <cols>
    <col min="1" max="1" width="2.8984375" style="4" bestFit="1" customWidth="1"/>
    <col min="2" max="2" width="15.59765625" style="4" bestFit="1" customWidth="1"/>
    <col min="3" max="3" width="84.3984375" style="4" bestFit="1" customWidth="1"/>
    <col min="4" max="4" width="23.8984375" style="4" bestFit="1" customWidth="1"/>
    <col min="5" max="5" width="13" style="4" bestFit="1" customWidth="1"/>
    <col min="6" max="6" width="14.5" style="4" bestFit="1" customWidth="1"/>
    <col min="7" max="7" width="9.69921875" style="4" bestFit="1" customWidth="1"/>
    <col min="8" max="8" width="16.296875" style="4" bestFit="1" customWidth="1"/>
    <col min="9" max="9" width="13.59765625" style="4" bestFit="1" customWidth="1"/>
    <col min="10" max="10" width="19.09765625" style="4" bestFit="1" customWidth="1"/>
    <col min="11" max="11" width="4.5" style="4" customWidth="1"/>
    <col min="12" max="12" width="12.796875" style="4" bestFit="1" customWidth="1"/>
    <col min="13" max="13" width="15.19921875" style="4" bestFit="1" customWidth="1"/>
    <col min="14" max="14" width="14.8984375" style="4" bestFit="1" customWidth="1"/>
    <col min="15" max="15" width="25.69921875" style="4" bestFit="1" customWidth="1"/>
    <col min="16" max="16" width="14.296875" style="4" bestFit="1" customWidth="1"/>
    <col min="17" max="17" width="11.796875" style="4" bestFit="1" customWidth="1"/>
    <col min="18" max="18" width="12.296875" style="4" bestFit="1" customWidth="1"/>
    <col min="19" max="19" width="255.69921875" style="4" bestFit="1" customWidth="1"/>
    <col min="20" max="26" width="7.59765625" style="4" customWidth="1"/>
    <col min="27" max="16384" width="12.59765625" style="4"/>
  </cols>
  <sheetData>
    <row r="1" spans="1:19" s="7" customFormat="1" ht="16.2">
      <c r="A1" s="1" t="s">
        <v>0</v>
      </c>
      <c r="B1" s="1" t="s">
        <v>1</v>
      </c>
      <c r="C1" s="1" t="s">
        <v>2</v>
      </c>
      <c r="D1" s="1" t="s">
        <v>231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232</v>
      </c>
      <c r="J1" s="1" t="s">
        <v>7</v>
      </c>
      <c r="K1" s="1" t="s">
        <v>8</v>
      </c>
      <c r="L1" s="1" t="s">
        <v>57</v>
      </c>
      <c r="M1" s="1" t="s">
        <v>11</v>
      </c>
      <c r="N1" s="1" t="s">
        <v>12</v>
      </c>
      <c r="O1" s="1" t="s">
        <v>13</v>
      </c>
      <c r="P1" s="1" t="s">
        <v>240</v>
      </c>
      <c r="Q1" s="1" t="s">
        <v>96</v>
      </c>
      <c r="R1" s="1" t="s">
        <v>97</v>
      </c>
      <c r="S1" s="1" t="s">
        <v>15</v>
      </c>
    </row>
    <row r="2" spans="1:19" ht="13.8">
      <c r="A2" s="11">
        <v>1</v>
      </c>
      <c r="B2" s="5" t="s">
        <v>99</v>
      </c>
      <c r="C2" s="5" t="s">
        <v>100</v>
      </c>
      <c r="D2" s="5" t="s">
        <v>25</v>
      </c>
      <c r="E2" s="5">
        <v>15</v>
      </c>
      <c r="F2" s="5">
        <v>250</v>
      </c>
      <c r="G2" s="5">
        <v>650</v>
      </c>
      <c r="H2" s="5" t="s">
        <v>20</v>
      </c>
      <c r="I2" s="5">
        <v>0.51</v>
      </c>
      <c r="J2" s="5">
        <v>298</v>
      </c>
      <c r="K2" s="5">
        <v>0.1</v>
      </c>
      <c r="L2" s="5" t="s">
        <v>101</v>
      </c>
      <c r="M2" s="5" t="s">
        <v>102</v>
      </c>
      <c r="N2" s="5" t="s">
        <v>313</v>
      </c>
      <c r="O2" s="5" t="s">
        <v>309</v>
      </c>
      <c r="P2" s="5" t="s">
        <v>196</v>
      </c>
      <c r="Q2" s="5">
        <v>6.2</v>
      </c>
      <c r="R2" s="5" t="s">
        <v>103</v>
      </c>
      <c r="S2" s="5" t="s">
        <v>104</v>
      </c>
    </row>
    <row r="3" spans="1:19" ht="13.8">
      <c r="A3" s="11">
        <v>2</v>
      </c>
      <c r="B3" s="5" t="s">
        <v>324</v>
      </c>
      <c r="C3" s="5" t="s">
        <v>100</v>
      </c>
      <c r="D3" s="5" t="s">
        <v>25</v>
      </c>
      <c r="E3" s="5">
        <v>12</v>
      </c>
      <c r="F3" s="5">
        <v>375</v>
      </c>
      <c r="G3" s="5">
        <v>780</v>
      </c>
      <c r="H3" s="5" t="s">
        <v>20</v>
      </c>
      <c r="I3" s="5">
        <v>0.55000000000000004</v>
      </c>
      <c r="J3" s="5">
        <v>298</v>
      </c>
      <c r="K3" s="5">
        <v>0.1</v>
      </c>
      <c r="L3" s="5" t="s">
        <v>101</v>
      </c>
      <c r="M3" s="5" t="s">
        <v>102</v>
      </c>
      <c r="N3" s="5" t="s">
        <v>313</v>
      </c>
      <c r="O3" s="5" t="s">
        <v>309</v>
      </c>
      <c r="P3" s="5" t="s">
        <v>196</v>
      </c>
      <c r="Q3" s="5">
        <v>7.4</v>
      </c>
      <c r="R3" s="5" t="s">
        <v>103</v>
      </c>
      <c r="S3" s="5" t="s">
        <v>104</v>
      </c>
    </row>
    <row r="4" spans="1:19" ht="13.8">
      <c r="A4" s="11">
        <v>3</v>
      </c>
      <c r="B4" s="5" t="s">
        <v>74</v>
      </c>
      <c r="C4" s="5" t="s">
        <v>105</v>
      </c>
      <c r="D4" s="5" t="s">
        <v>75</v>
      </c>
      <c r="E4" s="5" t="s">
        <v>20</v>
      </c>
      <c r="F4" s="5">
        <v>953</v>
      </c>
      <c r="G4" s="5">
        <v>1095</v>
      </c>
      <c r="H4" s="5" t="s">
        <v>20</v>
      </c>
      <c r="I4" s="5" t="s">
        <v>20</v>
      </c>
      <c r="J4" s="5">
        <v>298</v>
      </c>
      <c r="K4" s="5">
        <v>0.1</v>
      </c>
      <c r="L4" s="5" t="s">
        <v>106</v>
      </c>
      <c r="M4" s="5" t="s">
        <v>107</v>
      </c>
      <c r="N4" s="5" t="s">
        <v>314</v>
      </c>
      <c r="O4" s="5" t="s">
        <v>310</v>
      </c>
      <c r="P4" s="5">
        <v>2.5</v>
      </c>
      <c r="Q4" s="5">
        <v>2.2000000000000002</v>
      </c>
      <c r="R4" s="5" t="s">
        <v>108</v>
      </c>
      <c r="S4" s="12" t="s">
        <v>241</v>
      </c>
    </row>
    <row r="5" spans="1:19" ht="13.8">
      <c r="A5" s="11">
        <v>4</v>
      </c>
      <c r="B5" s="5" t="s">
        <v>109</v>
      </c>
      <c r="C5" s="5" t="s">
        <v>110</v>
      </c>
      <c r="D5" s="5" t="s">
        <v>25</v>
      </c>
      <c r="E5" s="5" t="s">
        <v>111</v>
      </c>
      <c r="F5" s="5">
        <v>410</v>
      </c>
      <c r="G5" s="5">
        <v>760</v>
      </c>
      <c r="H5" s="5" t="s">
        <v>20</v>
      </c>
      <c r="I5" s="5" t="s">
        <v>20</v>
      </c>
      <c r="J5" s="5">
        <v>293</v>
      </c>
      <c r="K5" s="5">
        <v>0.1</v>
      </c>
      <c r="L5" s="5" t="s">
        <v>112</v>
      </c>
      <c r="M5" s="5" t="s">
        <v>113</v>
      </c>
      <c r="N5" s="5" t="s">
        <v>315</v>
      </c>
      <c r="O5" s="5" t="s">
        <v>197</v>
      </c>
      <c r="P5" s="5">
        <v>4.8</v>
      </c>
      <c r="Q5" s="5">
        <v>3.5</v>
      </c>
      <c r="R5" s="5" t="s">
        <v>114</v>
      </c>
      <c r="S5" s="12" t="s">
        <v>242</v>
      </c>
    </row>
    <row r="6" spans="1:19" ht="13.8">
      <c r="A6" s="11">
        <v>5</v>
      </c>
      <c r="B6" s="5" t="s">
        <v>109</v>
      </c>
      <c r="C6" s="5" t="s">
        <v>110</v>
      </c>
      <c r="D6" s="5" t="s">
        <v>25</v>
      </c>
      <c r="E6" s="5" t="s">
        <v>111</v>
      </c>
      <c r="F6" s="5">
        <v>520</v>
      </c>
      <c r="G6" s="5">
        <v>925</v>
      </c>
      <c r="H6" s="5" t="s">
        <v>20</v>
      </c>
      <c r="I6" s="5" t="s">
        <v>20</v>
      </c>
      <c r="J6" s="5">
        <v>198</v>
      </c>
      <c r="K6" s="5">
        <v>0.1</v>
      </c>
      <c r="L6" s="5" t="s">
        <v>112</v>
      </c>
      <c r="M6" s="5" t="s">
        <v>113</v>
      </c>
      <c r="N6" s="5" t="s">
        <v>315</v>
      </c>
      <c r="O6" s="5" t="s">
        <v>197</v>
      </c>
      <c r="P6" s="5">
        <v>6.3</v>
      </c>
      <c r="Q6" s="5">
        <v>4.5</v>
      </c>
      <c r="R6" s="5" t="s">
        <v>114</v>
      </c>
      <c r="S6" s="12" t="s">
        <v>242</v>
      </c>
    </row>
    <row r="7" spans="1:19" ht="13.8">
      <c r="A7" s="11">
        <v>6</v>
      </c>
      <c r="B7" s="5" t="s">
        <v>109</v>
      </c>
      <c r="C7" s="5" t="s">
        <v>110</v>
      </c>
      <c r="D7" s="5" t="s">
        <v>25</v>
      </c>
      <c r="E7" s="5" t="s">
        <v>111</v>
      </c>
      <c r="F7" s="5" t="s">
        <v>196</v>
      </c>
      <c r="G7" s="5" t="s">
        <v>196</v>
      </c>
      <c r="H7" s="5" t="s">
        <v>196</v>
      </c>
      <c r="I7" s="5" t="s">
        <v>196</v>
      </c>
      <c r="J7" s="5">
        <v>77</v>
      </c>
      <c r="K7" s="5">
        <v>0.1</v>
      </c>
      <c r="L7" s="5" t="s">
        <v>112</v>
      </c>
      <c r="M7" s="5" t="s">
        <v>113</v>
      </c>
      <c r="N7" s="5" t="s">
        <v>315</v>
      </c>
      <c r="O7" s="5" t="s">
        <v>197</v>
      </c>
      <c r="P7" s="5" t="s">
        <v>196</v>
      </c>
      <c r="Q7" s="5">
        <v>2.9</v>
      </c>
      <c r="R7" s="5" t="s">
        <v>198</v>
      </c>
      <c r="S7" s="12" t="s">
        <v>243</v>
      </c>
    </row>
    <row r="8" spans="1:19" ht="13.8">
      <c r="A8" s="11">
        <v>7</v>
      </c>
      <c r="B8" s="5" t="s">
        <v>109</v>
      </c>
      <c r="C8" s="5" t="s">
        <v>110</v>
      </c>
      <c r="D8" s="5" t="s">
        <v>25</v>
      </c>
      <c r="E8" s="5" t="s">
        <v>111</v>
      </c>
      <c r="F8" s="5" t="s">
        <v>196</v>
      </c>
      <c r="G8" s="5" t="s">
        <v>196</v>
      </c>
      <c r="H8" s="5" t="s">
        <v>196</v>
      </c>
      <c r="I8" s="5" t="s">
        <v>196</v>
      </c>
      <c r="J8" s="5">
        <v>293</v>
      </c>
      <c r="K8" s="5">
        <v>0.4</v>
      </c>
      <c r="L8" s="5" t="s">
        <v>112</v>
      </c>
      <c r="M8" s="5" t="s">
        <v>113</v>
      </c>
      <c r="N8" s="5" t="s">
        <v>315</v>
      </c>
      <c r="O8" s="5" t="s">
        <v>197</v>
      </c>
      <c r="P8" s="5">
        <v>2.6</v>
      </c>
      <c r="Q8" s="5">
        <v>2.8</v>
      </c>
      <c r="R8" s="5" t="s">
        <v>198</v>
      </c>
      <c r="S8" s="12" t="s">
        <v>243</v>
      </c>
    </row>
    <row r="9" spans="1:19" ht="13.8">
      <c r="A9" s="11">
        <v>8</v>
      </c>
      <c r="B9" s="5" t="s">
        <v>109</v>
      </c>
      <c r="C9" s="5" t="s">
        <v>110</v>
      </c>
      <c r="D9" s="5" t="s">
        <v>25</v>
      </c>
      <c r="E9" s="5" t="s">
        <v>111</v>
      </c>
      <c r="F9" s="5" t="s">
        <v>196</v>
      </c>
      <c r="G9" s="5" t="s">
        <v>196</v>
      </c>
      <c r="H9" s="5" t="s">
        <v>196</v>
      </c>
      <c r="I9" s="5" t="s">
        <v>196</v>
      </c>
      <c r="J9" s="5">
        <v>198</v>
      </c>
      <c r="K9" s="5">
        <v>0.4</v>
      </c>
      <c r="L9" s="5" t="s">
        <v>112</v>
      </c>
      <c r="M9" s="5" t="s">
        <v>113</v>
      </c>
      <c r="N9" s="5" t="s">
        <v>315</v>
      </c>
      <c r="O9" s="5" t="s">
        <v>197</v>
      </c>
      <c r="P9" s="5">
        <v>4.8</v>
      </c>
      <c r="Q9" s="5">
        <v>3.4</v>
      </c>
      <c r="R9" s="5" t="s">
        <v>198</v>
      </c>
      <c r="S9" s="12" t="s">
        <v>243</v>
      </c>
    </row>
    <row r="10" spans="1:19" ht="13.8">
      <c r="A10" s="11">
        <v>9</v>
      </c>
      <c r="B10" s="5" t="s">
        <v>109</v>
      </c>
      <c r="C10" s="5" t="s">
        <v>110</v>
      </c>
      <c r="D10" s="5" t="s">
        <v>25</v>
      </c>
      <c r="E10" s="5" t="s">
        <v>111</v>
      </c>
      <c r="F10" s="5" t="s">
        <v>196</v>
      </c>
      <c r="G10" s="5" t="s">
        <v>196</v>
      </c>
      <c r="H10" s="5" t="s">
        <v>196</v>
      </c>
      <c r="I10" s="5" t="s">
        <v>196</v>
      </c>
      <c r="J10" s="5">
        <v>77</v>
      </c>
      <c r="K10" s="5">
        <v>0.4</v>
      </c>
      <c r="L10" s="5" t="s">
        <v>112</v>
      </c>
      <c r="M10" s="5" t="s">
        <v>113</v>
      </c>
      <c r="N10" s="5" t="s">
        <v>315</v>
      </c>
      <c r="O10" s="5" t="s">
        <v>197</v>
      </c>
      <c r="P10" s="5" t="s">
        <v>196</v>
      </c>
      <c r="Q10" s="5">
        <v>2.2999999999999998</v>
      </c>
      <c r="R10" s="5" t="s">
        <v>198</v>
      </c>
      <c r="S10" s="12" t="s">
        <v>243</v>
      </c>
    </row>
    <row r="11" spans="1:19" ht="13.8">
      <c r="A11" s="11">
        <v>10</v>
      </c>
      <c r="B11" s="5" t="s">
        <v>109</v>
      </c>
      <c r="C11" s="5" t="s">
        <v>110</v>
      </c>
      <c r="D11" s="5" t="s">
        <v>25</v>
      </c>
      <c r="E11" s="5" t="s">
        <v>111</v>
      </c>
      <c r="F11" s="5" t="s">
        <v>196</v>
      </c>
      <c r="G11" s="5" t="s">
        <v>196</v>
      </c>
      <c r="H11" s="5" t="s">
        <v>196</v>
      </c>
      <c r="I11" s="5" t="s">
        <v>196</v>
      </c>
      <c r="J11" s="5">
        <v>293</v>
      </c>
      <c r="K11" s="5">
        <v>0.7</v>
      </c>
      <c r="L11" s="5" t="s">
        <v>112</v>
      </c>
      <c r="M11" s="5" t="s">
        <v>113</v>
      </c>
      <c r="N11" s="5" t="s">
        <v>315</v>
      </c>
      <c r="O11" s="5" t="s">
        <v>199</v>
      </c>
      <c r="P11" s="5">
        <v>2.5</v>
      </c>
      <c r="Q11" s="5">
        <v>2.6</v>
      </c>
      <c r="R11" s="5" t="s">
        <v>198</v>
      </c>
      <c r="S11" s="12" t="s">
        <v>243</v>
      </c>
    </row>
    <row r="12" spans="1:19" ht="13.8">
      <c r="A12" s="11">
        <v>11</v>
      </c>
      <c r="B12" s="5" t="s">
        <v>109</v>
      </c>
      <c r="C12" s="5" t="s">
        <v>110</v>
      </c>
      <c r="D12" s="5" t="s">
        <v>25</v>
      </c>
      <c r="E12" s="5" t="s">
        <v>111</v>
      </c>
      <c r="F12" s="5" t="s">
        <v>196</v>
      </c>
      <c r="G12" s="5" t="s">
        <v>196</v>
      </c>
      <c r="H12" s="5" t="s">
        <v>196</v>
      </c>
      <c r="I12" s="5" t="s">
        <v>196</v>
      </c>
      <c r="J12" s="5">
        <v>198</v>
      </c>
      <c r="K12" s="5">
        <v>0.7</v>
      </c>
      <c r="L12" s="5" t="s">
        <v>112</v>
      </c>
      <c r="M12" s="5" t="s">
        <v>113</v>
      </c>
      <c r="N12" s="5" t="s">
        <v>315</v>
      </c>
      <c r="O12" s="5" t="s">
        <v>199</v>
      </c>
      <c r="P12" s="5">
        <v>3.5</v>
      </c>
      <c r="Q12" s="5">
        <v>3.1</v>
      </c>
      <c r="R12" s="5" t="s">
        <v>198</v>
      </c>
      <c r="S12" s="12" t="s">
        <v>243</v>
      </c>
    </row>
    <row r="13" spans="1:19" ht="13.8">
      <c r="A13" s="11">
        <v>12</v>
      </c>
      <c r="B13" s="5" t="s">
        <v>109</v>
      </c>
      <c r="C13" s="5" t="s">
        <v>110</v>
      </c>
      <c r="D13" s="5" t="s">
        <v>25</v>
      </c>
      <c r="E13" s="5" t="s">
        <v>111</v>
      </c>
      <c r="F13" s="5" t="s">
        <v>196</v>
      </c>
      <c r="G13" s="5" t="s">
        <v>196</v>
      </c>
      <c r="H13" s="5" t="s">
        <v>196</v>
      </c>
      <c r="I13" s="5" t="s">
        <v>196</v>
      </c>
      <c r="J13" s="5">
        <v>77</v>
      </c>
      <c r="K13" s="5">
        <v>0.7</v>
      </c>
      <c r="L13" s="5" t="s">
        <v>112</v>
      </c>
      <c r="M13" s="5" t="s">
        <v>113</v>
      </c>
      <c r="N13" s="5" t="s">
        <v>315</v>
      </c>
      <c r="O13" s="5" t="s">
        <v>199</v>
      </c>
      <c r="P13" s="5" t="s">
        <v>196</v>
      </c>
      <c r="Q13" s="5">
        <v>2.2999999999999998</v>
      </c>
      <c r="R13" s="5" t="s">
        <v>198</v>
      </c>
      <c r="S13" s="12" t="s">
        <v>243</v>
      </c>
    </row>
    <row r="14" spans="1:19" ht="13.8">
      <c r="A14" s="11">
        <v>13</v>
      </c>
      <c r="B14" s="5" t="s">
        <v>325</v>
      </c>
      <c r="C14" s="5" t="s">
        <v>115</v>
      </c>
      <c r="D14" s="5" t="s">
        <v>116</v>
      </c>
      <c r="E14" s="5" t="s">
        <v>20</v>
      </c>
      <c r="F14" s="5" t="s">
        <v>20</v>
      </c>
      <c r="G14" s="5" t="s">
        <v>20</v>
      </c>
      <c r="H14" s="5" t="s">
        <v>20</v>
      </c>
      <c r="I14" s="5" t="s">
        <v>20</v>
      </c>
      <c r="J14" s="5">
        <v>293</v>
      </c>
      <c r="K14" s="5">
        <v>0.1</v>
      </c>
      <c r="L14" s="5" t="s">
        <v>117</v>
      </c>
      <c r="M14" s="5" t="s">
        <v>150</v>
      </c>
      <c r="N14" s="5" t="s">
        <v>314</v>
      </c>
      <c r="O14" s="5" t="s">
        <v>311</v>
      </c>
      <c r="P14" s="5">
        <v>17</v>
      </c>
      <c r="Q14" s="5">
        <v>3.4</v>
      </c>
      <c r="R14" s="5" t="s">
        <v>118</v>
      </c>
      <c r="S14" s="12" t="s">
        <v>244</v>
      </c>
    </row>
    <row r="15" spans="1:19" ht="13.8">
      <c r="A15" s="11">
        <v>14</v>
      </c>
      <c r="B15" s="5" t="s">
        <v>325</v>
      </c>
      <c r="C15" s="5" t="s">
        <v>115</v>
      </c>
      <c r="D15" s="5" t="s">
        <v>116</v>
      </c>
      <c r="E15" s="5" t="s">
        <v>20</v>
      </c>
      <c r="F15" s="5" t="s">
        <v>20</v>
      </c>
      <c r="G15" s="5" t="s">
        <v>20</v>
      </c>
      <c r="H15" s="5" t="s">
        <v>20</v>
      </c>
      <c r="I15" s="5" t="s">
        <v>20</v>
      </c>
      <c r="J15" s="5">
        <v>293</v>
      </c>
      <c r="K15" s="5">
        <v>0.3</v>
      </c>
      <c r="L15" s="5" t="s">
        <v>117</v>
      </c>
      <c r="M15" s="5" t="s">
        <v>150</v>
      </c>
      <c r="N15" s="5" t="s">
        <v>314</v>
      </c>
      <c r="O15" s="5" t="s">
        <v>311</v>
      </c>
      <c r="P15" s="5">
        <v>5</v>
      </c>
      <c r="Q15" s="5">
        <v>6.5</v>
      </c>
      <c r="R15" s="5" t="s">
        <v>118</v>
      </c>
      <c r="S15" s="12" t="s">
        <v>244</v>
      </c>
    </row>
    <row r="16" spans="1:19" ht="13.8">
      <c r="A16" s="11">
        <v>15</v>
      </c>
      <c r="B16" s="5" t="s">
        <v>325</v>
      </c>
      <c r="C16" s="5" t="s">
        <v>115</v>
      </c>
      <c r="D16" s="5" t="s">
        <v>116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20</v>
      </c>
      <c r="J16" s="5">
        <v>293</v>
      </c>
      <c r="K16" s="5">
        <v>0.7</v>
      </c>
      <c r="L16" s="5" t="s">
        <v>117</v>
      </c>
      <c r="M16" s="5" t="s">
        <v>150</v>
      </c>
      <c r="N16" s="5" t="s">
        <v>314</v>
      </c>
      <c r="O16" s="5" t="s">
        <v>311</v>
      </c>
      <c r="P16" s="5">
        <v>7</v>
      </c>
      <c r="Q16" s="5">
        <v>14.5</v>
      </c>
      <c r="R16" s="5" t="s">
        <v>118</v>
      </c>
      <c r="S16" s="12" t="s">
        <v>244</v>
      </c>
    </row>
    <row r="17" spans="1:19" ht="13.8">
      <c r="A17" s="11">
        <v>16</v>
      </c>
      <c r="B17" s="5" t="s">
        <v>327</v>
      </c>
      <c r="C17" s="5" t="s">
        <v>115</v>
      </c>
      <c r="D17" s="5" t="s">
        <v>116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5">
        <v>293</v>
      </c>
      <c r="K17" s="5">
        <v>0.1</v>
      </c>
      <c r="L17" s="5" t="s">
        <v>117</v>
      </c>
      <c r="M17" s="5" t="s">
        <v>150</v>
      </c>
      <c r="N17" s="5" t="s">
        <v>314</v>
      </c>
      <c r="O17" s="5" t="s">
        <v>311</v>
      </c>
      <c r="P17" s="5">
        <v>16</v>
      </c>
      <c r="Q17" s="5">
        <v>4.9000000000000004</v>
      </c>
      <c r="R17" s="5" t="s">
        <v>118</v>
      </c>
      <c r="S17" s="12" t="s">
        <v>244</v>
      </c>
    </row>
    <row r="18" spans="1:19" ht="13.8">
      <c r="A18" s="11">
        <v>17</v>
      </c>
      <c r="B18" s="5" t="s">
        <v>327</v>
      </c>
      <c r="C18" s="5" t="s">
        <v>115</v>
      </c>
      <c r="D18" s="5" t="s">
        <v>116</v>
      </c>
      <c r="E18" s="5" t="s">
        <v>20</v>
      </c>
      <c r="F18" s="5" t="s">
        <v>20</v>
      </c>
      <c r="G18" s="5" t="s">
        <v>20</v>
      </c>
      <c r="H18" s="5" t="s">
        <v>20</v>
      </c>
      <c r="I18" s="5" t="s">
        <v>20</v>
      </c>
      <c r="J18" s="5">
        <v>293</v>
      </c>
      <c r="K18" s="5">
        <v>0.3</v>
      </c>
      <c r="L18" s="5" t="s">
        <v>117</v>
      </c>
      <c r="M18" s="5" t="s">
        <v>150</v>
      </c>
      <c r="N18" s="5" t="s">
        <v>314</v>
      </c>
      <c r="O18" s="5" t="s">
        <v>311</v>
      </c>
      <c r="P18" s="5">
        <v>7</v>
      </c>
      <c r="Q18" s="5">
        <v>5.3</v>
      </c>
      <c r="R18" s="5" t="s">
        <v>118</v>
      </c>
      <c r="S18" s="12" t="s">
        <v>244</v>
      </c>
    </row>
    <row r="19" spans="1:19" ht="13.8">
      <c r="A19" s="11">
        <v>18</v>
      </c>
      <c r="B19" s="5" t="s">
        <v>326</v>
      </c>
      <c r="C19" s="5" t="s">
        <v>115</v>
      </c>
      <c r="D19" s="5" t="s">
        <v>116</v>
      </c>
      <c r="E19" s="5" t="s">
        <v>20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293</v>
      </c>
      <c r="K19" s="5">
        <v>0.7</v>
      </c>
      <c r="L19" s="5" t="s">
        <v>117</v>
      </c>
      <c r="M19" s="5" t="s">
        <v>150</v>
      </c>
      <c r="N19" s="5" t="s">
        <v>314</v>
      </c>
      <c r="O19" s="5" t="s">
        <v>311</v>
      </c>
      <c r="P19" s="5">
        <v>5</v>
      </c>
      <c r="Q19" s="5">
        <v>25.8</v>
      </c>
      <c r="R19" s="5" t="s">
        <v>118</v>
      </c>
      <c r="S19" s="12" t="s">
        <v>244</v>
      </c>
    </row>
    <row r="20" spans="1:19" ht="15.75" customHeight="1">
      <c r="A20" s="11">
        <v>19</v>
      </c>
      <c r="B20" s="5" t="s">
        <v>119</v>
      </c>
      <c r="C20" s="5" t="s">
        <v>120</v>
      </c>
      <c r="D20" s="5" t="s">
        <v>121</v>
      </c>
      <c r="E20" s="5" t="s">
        <v>196</v>
      </c>
      <c r="F20" s="5">
        <v>172</v>
      </c>
      <c r="G20" s="5">
        <v>733</v>
      </c>
      <c r="H20" s="5">
        <v>0.47</v>
      </c>
      <c r="I20" s="5">
        <v>0.53</v>
      </c>
      <c r="J20" s="5">
        <v>298</v>
      </c>
      <c r="K20" s="5">
        <v>0.1</v>
      </c>
      <c r="L20" s="5" t="s">
        <v>33</v>
      </c>
      <c r="M20" s="5" t="s">
        <v>122</v>
      </c>
      <c r="N20" s="5" t="s">
        <v>123</v>
      </c>
      <c r="O20" s="5" t="s">
        <v>124</v>
      </c>
      <c r="P20" s="5" t="s">
        <v>196</v>
      </c>
      <c r="Q20" s="5" t="s">
        <v>196</v>
      </c>
      <c r="R20" s="5">
        <v>12.2018</v>
      </c>
      <c r="S20" s="12" t="s">
        <v>245</v>
      </c>
    </row>
    <row r="21" spans="1:19" ht="15.75" customHeight="1">
      <c r="A21" s="11">
        <v>20</v>
      </c>
      <c r="B21" s="5" t="s">
        <v>119</v>
      </c>
      <c r="C21" s="5" t="s">
        <v>120</v>
      </c>
      <c r="D21" s="5" t="s">
        <v>121</v>
      </c>
      <c r="E21" s="5" t="s">
        <v>196</v>
      </c>
      <c r="F21" s="5" t="s">
        <v>196</v>
      </c>
      <c r="G21" s="5" t="s">
        <v>196</v>
      </c>
      <c r="H21" s="5" t="s">
        <v>196</v>
      </c>
      <c r="I21" s="5" t="s">
        <v>196</v>
      </c>
      <c r="J21" s="5">
        <v>373</v>
      </c>
      <c r="K21" s="5">
        <v>0.1</v>
      </c>
      <c r="L21" s="5" t="s">
        <v>200</v>
      </c>
      <c r="M21" s="5" t="s">
        <v>122</v>
      </c>
      <c r="N21" s="5" t="s">
        <v>123</v>
      </c>
      <c r="O21" s="5" t="s">
        <v>201</v>
      </c>
      <c r="P21" s="5" t="s">
        <v>196</v>
      </c>
      <c r="Q21" s="5" t="s">
        <v>196</v>
      </c>
      <c r="R21" s="5" t="s">
        <v>202</v>
      </c>
      <c r="S21" s="12" t="s">
        <v>246</v>
      </c>
    </row>
    <row r="22" spans="1:19" ht="15.75" customHeight="1">
      <c r="A22" s="11">
        <v>21</v>
      </c>
      <c r="B22" s="5" t="s">
        <v>119</v>
      </c>
      <c r="C22" s="5" t="s">
        <v>120</v>
      </c>
      <c r="D22" s="5" t="s">
        <v>121</v>
      </c>
      <c r="E22" s="5" t="s">
        <v>196</v>
      </c>
      <c r="F22" s="5" t="s">
        <v>196</v>
      </c>
      <c r="G22" s="5" t="s">
        <v>196</v>
      </c>
      <c r="H22" s="5" t="s">
        <v>196</v>
      </c>
      <c r="I22" s="5" t="s">
        <v>196</v>
      </c>
      <c r="J22" s="5">
        <v>298</v>
      </c>
      <c r="K22" s="5">
        <v>0.1</v>
      </c>
      <c r="L22" s="5" t="s">
        <v>203</v>
      </c>
      <c r="M22" s="5" t="s">
        <v>122</v>
      </c>
      <c r="N22" s="5" t="s">
        <v>123</v>
      </c>
      <c r="O22" s="5" t="s">
        <v>204</v>
      </c>
      <c r="P22" s="5" t="s">
        <v>196</v>
      </c>
      <c r="Q22" s="5" t="s">
        <v>196</v>
      </c>
      <c r="R22" s="5" t="s">
        <v>202</v>
      </c>
      <c r="S22" s="12" t="s">
        <v>246</v>
      </c>
    </row>
    <row r="23" spans="1:19" ht="15.75" customHeight="1">
      <c r="A23" s="11">
        <v>22</v>
      </c>
      <c r="B23" s="5" t="s">
        <v>119</v>
      </c>
      <c r="C23" s="5" t="s">
        <v>120</v>
      </c>
      <c r="D23" s="5" t="s">
        <v>121</v>
      </c>
      <c r="E23" s="5" t="s">
        <v>196</v>
      </c>
      <c r="F23" s="5" t="s">
        <v>196</v>
      </c>
      <c r="G23" s="5" t="s">
        <v>196</v>
      </c>
      <c r="H23" s="5" t="s">
        <v>196</v>
      </c>
      <c r="I23" s="5" t="s">
        <v>196</v>
      </c>
      <c r="J23" s="5">
        <v>198</v>
      </c>
      <c r="K23" s="5">
        <v>0.1</v>
      </c>
      <c r="L23" s="5" t="s">
        <v>200</v>
      </c>
      <c r="M23" s="5" t="s">
        <v>122</v>
      </c>
      <c r="N23" s="5" t="s">
        <v>123</v>
      </c>
      <c r="O23" s="5" t="s">
        <v>205</v>
      </c>
      <c r="P23" s="5" t="s">
        <v>196</v>
      </c>
      <c r="Q23" s="5" t="s">
        <v>196</v>
      </c>
      <c r="R23" s="5" t="s">
        <v>202</v>
      </c>
      <c r="S23" s="12" t="s">
        <v>246</v>
      </c>
    </row>
    <row r="24" spans="1:19" ht="15.75" customHeight="1">
      <c r="A24" s="11">
        <v>23</v>
      </c>
      <c r="B24" s="5" t="s">
        <v>119</v>
      </c>
      <c r="C24" s="5" t="s">
        <v>120</v>
      </c>
      <c r="D24" s="5" t="s">
        <v>121</v>
      </c>
      <c r="E24" s="5" t="s">
        <v>196</v>
      </c>
      <c r="F24" s="5" t="s">
        <v>196</v>
      </c>
      <c r="G24" s="5" t="s">
        <v>196</v>
      </c>
      <c r="H24" s="5" t="s">
        <v>196</v>
      </c>
      <c r="I24" s="5" t="s">
        <v>196</v>
      </c>
      <c r="J24" s="5">
        <v>103</v>
      </c>
      <c r="K24" s="5">
        <v>0.1</v>
      </c>
      <c r="L24" s="5" t="s">
        <v>200</v>
      </c>
      <c r="M24" s="5" t="s">
        <v>122</v>
      </c>
      <c r="N24" s="5" t="s">
        <v>123</v>
      </c>
      <c r="O24" s="5" t="s">
        <v>206</v>
      </c>
      <c r="P24" s="5" t="s">
        <v>196</v>
      </c>
      <c r="Q24" s="5" t="s">
        <v>196</v>
      </c>
      <c r="R24" s="5" t="s">
        <v>202</v>
      </c>
      <c r="S24" s="12" t="s">
        <v>246</v>
      </c>
    </row>
    <row r="25" spans="1:19" ht="15.75" customHeight="1">
      <c r="A25" s="11">
        <v>24</v>
      </c>
      <c r="B25" s="5" t="s">
        <v>125</v>
      </c>
      <c r="C25" s="5" t="s">
        <v>328</v>
      </c>
      <c r="D25" s="5" t="s">
        <v>25</v>
      </c>
      <c r="E25" s="5" t="s">
        <v>20</v>
      </c>
      <c r="F25" s="5">
        <v>170</v>
      </c>
      <c r="G25" s="5">
        <v>650</v>
      </c>
      <c r="H25" s="5" t="s">
        <v>20</v>
      </c>
      <c r="I25" s="5">
        <v>0.4</v>
      </c>
      <c r="J25" s="5">
        <v>298</v>
      </c>
      <c r="K25" s="5">
        <v>0.05</v>
      </c>
      <c r="L25" s="5" t="s">
        <v>33</v>
      </c>
      <c r="M25" s="5" t="s">
        <v>196</v>
      </c>
      <c r="N25" s="5" t="s">
        <v>302</v>
      </c>
      <c r="O25" s="5" t="s">
        <v>312</v>
      </c>
      <c r="P25" s="5">
        <v>5.5</v>
      </c>
      <c r="Q25" s="5">
        <v>3.21</v>
      </c>
      <c r="R25" s="5" t="s">
        <v>126</v>
      </c>
      <c r="S25" s="12" t="s">
        <v>247</v>
      </c>
    </row>
    <row r="26" spans="1:19" ht="15.75" customHeight="1">
      <c r="A26" s="11">
        <v>25</v>
      </c>
      <c r="B26" s="5" t="s">
        <v>127</v>
      </c>
      <c r="C26" s="5" t="s">
        <v>328</v>
      </c>
      <c r="D26" s="5" t="s">
        <v>25</v>
      </c>
      <c r="E26" s="5" t="s">
        <v>20</v>
      </c>
      <c r="F26" s="5">
        <v>150</v>
      </c>
      <c r="G26" s="5">
        <v>440</v>
      </c>
      <c r="H26" s="5" t="s">
        <v>20</v>
      </c>
      <c r="I26" s="5">
        <v>0.4</v>
      </c>
      <c r="J26" s="5">
        <v>298</v>
      </c>
      <c r="K26" s="5">
        <v>0.05</v>
      </c>
      <c r="L26" s="5" t="s">
        <v>33</v>
      </c>
      <c r="M26" s="5" t="s">
        <v>196</v>
      </c>
      <c r="N26" s="5" t="s">
        <v>302</v>
      </c>
      <c r="O26" s="5" t="s">
        <v>312</v>
      </c>
      <c r="P26" s="5">
        <v>5.5</v>
      </c>
      <c r="Q26" s="5">
        <v>2.5099999999999998</v>
      </c>
      <c r="R26" s="5" t="s">
        <v>128</v>
      </c>
      <c r="S26" s="12" t="s">
        <v>247</v>
      </c>
    </row>
    <row r="27" spans="1:19" ht="15.75" customHeight="1">
      <c r="A27" s="13">
        <v>26</v>
      </c>
      <c r="B27" s="14" t="s">
        <v>24</v>
      </c>
      <c r="C27" s="14" t="s">
        <v>129</v>
      </c>
      <c r="D27" s="14" t="s">
        <v>25</v>
      </c>
      <c r="E27" s="14" t="s">
        <v>20</v>
      </c>
      <c r="F27" s="14" t="s">
        <v>196</v>
      </c>
      <c r="G27" s="14" t="s">
        <v>196</v>
      </c>
      <c r="H27" s="14" t="s">
        <v>196</v>
      </c>
      <c r="I27" s="14" t="s">
        <v>196</v>
      </c>
      <c r="J27" s="14">
        <v>298</v>
      </c>
      <c r="K27" s="14">
        <v>0.1</v>
      </c>
      <c r="L27" s="14" t="s">
        <v>106</v>
      </c>
      <c r="M27" s="14" t="s">
        <v>122</v>
      </c>
      <c r="N27" s="14" t="s">
        <v>123</v>
      </c>
      <c r="O27" s="14" t="s">
        <v>130</v>
      </c>
      <c r="P27" s="15" t="s">
        <v>196</v>
      </c>
      <c r="Q27" s="14" t="s">
        <v>196</v>
      </c>
      <c r="R27" s="14">
        <v>10.202</v>
      </c>
      <c r="S27" s="16" t="s">
        <v>248</v>
      </c>
    </row>
    <row r="28" spans="1:19" ht="15.75" customHeight="1">
      <c r="A28" s="5">
        <v>27</v>
      </c>
      <c r="B28" s="5" t="s">
        <v>99</v>
      </c>
      <c r="C28" s="5" t="s">
        <v>207</v>
      </c>
      <c r="D28" s="5" t="s">
        <v>208</v>
      </c>
      <c r="E28" s="5" t="s">
        <v>20</v>
      </c>
      <c r="F28" s="5" t="s">
        <v>196</v>
      </c>
      <c r="G28" s="5" t="s">
        <v>196</v>
      </c>
      <c r="H28" s="5" t="s">
        <v>196</v>
      </c>
      <c r="I28" s="5" t="s">
        <v>196</v>
      </c>
      <c r="J28" s="5">
        <v>298</v>
      </c>
      <c r="K28" s="5">
        <v>0.05</v>
      </c>
      <c r="L28" s="5" t="s">
        <v>209</v>
      </c>
      <c r="M28" s="5" t="s">
        <v>210</v>
      </c>
      <c r="N28" s="5" t="s">
        <v>316</v>
      </c>
      <c r="O28" s="5" t="s">
        <v>312</v>
      </c>
      <c r="P28" s="5" t="s">
        <v>196</v>
      </c>
      <c r="Q28" s="5">
        <v>2.5499999999999998</v>
      </c>
      <c r="R28" s="5" t="s">
        <v>211</v>
      </c>
      <c r="S28" s="12" t="s">
        <v>249</v>
      </c>
    </row>
    <row r="29" spans="1:19" ht="15.75" customHeight="1">
      <c r="A29" s="5">
        <v>28</v>
      </c>
      <c r="B29" s="5" t="s">
        <v>99</v>
      </c>
      <c r="C29" s="5" t="s">
        <v>207</v>
      </c>
      <c r="D29" s="5" t="s">
        <v>208</v>
      </c>
      <c r="E29" s="5" t="s">
        <v>20</v>
      </c>
      <c r="F29" s="5" t="s">
        <v>196</v>
      </c>
      <c r="G29" s="5" t="s">
        <v>196</v>
      </c>
      <c r="H29" s="5" t="s">
        <v>196</v>
      </c>
      <c r="I29" s="5" t="s">
        <v>196</v>
      </c>
      <c r="J29" s="5">
        <v>298</v>
      </c>
      <c r="K29" s="5">
        <v>0.2</v>
      </c>
      <c r="L29" s="5" t="s">
        <v>209</v>
      </c>
      <c r="M29" s="5" t="s">
        <v>210</v>
      </c>
      <c r="N29" s="5" t="s">
        <v>316</v>
      </c>
      <c r="O29" s="5" t="s">
        <v>312</v>
      </c>
      <c r="P29" s="5" t="s">
        <v>196</v>
      </c>
      <c r="Q29" s="5">
        <v>2.29</v>
      </c>
      <c r="R29" s="5" t="s">
        <v>211</v>
      </c>
      <c r="S29" s="12" t="s">
        <v>249</v>
      </c>
    </row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2" type="noConversion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DG1000"/>
  <sheetViews>
    <sheetView topLeftCell="CU1" zoomScale="115" workbookViewId="0">
      <selection activeCell="H20" sqref="H20"/>
    </sheetView>
  </sheetViews>
  <sheetFormatPr defaultColWidth="12.59765625" defaultRowHeight="15" customHeight="1"/>
  <cols>
    <col min="1" max="1" width="9.796875" style="19" bestFit="1" customWidth="1"/>
    <col min="2" max="2" width="13.19921875" style="19" bestFit="1" customWidth="1"/>
    <col min="3" max="3" width="13.8984375" style="19" bestFit="1" customWidth="1"/>
    <col min="4" max="4" width="7.59765625" style="19" customWidth="1"/>
    <col min="5" max="5" width="9.796875" style="19" bestFit="1" customWidth="1"/>
    <col min="6" max="6" width="13.19921875" style="19" bestFit="1" customWidth="1"/>
    <col min="7" max="7" width="13.8984375" style="19" bestFit="1" customWidth="1"/>
    <col min="8" max="8" width="7.59765625" style="19" customWidth="1"/>
    <col min="9" max="9" width="9.296875" style="19" bestFit="1" customWidth="1"/>
    <col min="10" max="10" width="13.19921875" style="19" bestFit="1" customWidth="1"/>
    <col min="11" max="11" width="13.8984375" style="19" bestFit="1" customWidth="1"/>
    <col min="12" max="12" width="7.59765625" style="19" customWidth="1"/>
    <col min="13" max="13" width="9.296875" style="19" bestFit="1" customWidth="1"/>
    <col min="14" max="14" width="13.19921875" style="19" bestFit="1" customWidth="1"/>
    <col min="15" max="15" width="13.8984375" style="19" bestFit="1" customWidth="1"/>
    <col min="16" max="16" width="7.59765625" style="19" customWidth="1"/>
    <col min="17" max="17" width="9.296875" style="19" bestFit="1" customWidth="1"/>
    <col min="18" max="18" width="13.19921875" style="19" bestFit="1" customWidth="1"/>
    <col min="19" max="19" width="13.8984375" style="19" bestFit="1" customWidth="1"/>
    <col min="20" max="20" width="10" style="19" customWidth="1"/>
    <col min="21" max="21" width="8.8984375" style="19" bestFit="1" customWidth="1"/>
    <col min="22" max="22" width="13.19921875" style="19" bestFit="1" customWidth="1"/>
    <col min="23" max="23" width="13.8984375" style="19" bestFit="1" customWidth="1"/>
    <col min="24" max="24" width="12.59765625" style="19"/>
    <col min="25" max="25" width="9.296875" style="19" bestFit="1" customWidth="1"/>
    <col min="26" max="26" width="13.19921875" style="19" bestFit="1" customWidth="1"/>
    <col min="27" max="27" width="13.8984375" style="19" bestFit="1" customWidth="1"/>
    <col min="28" max="28" width="12.59765625" style="19"/>
    <col min="29" max="29" width="9.296875" style="19" bestFit="1" customWidth="1"/>
    <col min="30" max="30" width="13.19921875" style="19" bestFit="1" customWidth="1"/>
    <col min="31" max="31" width="13.8984375" style="19" bestFit="1" customWidth="1"/>
    <col min="32" max="32" width="12.59765625" style="19"/>
    <col min="33" max="33" width="8.8984375" style="19" bestFit="1" customWidth="1"/>
    <col min="34" max="34" width="13.19921875" style="19" bestFit="1" customWidth="1"/>
    <col min="35" max="35" width="13.8984375" style="19" bestFit="1" customWidth="1"/>
    <col min="36" max="36" width="12.59765625" style="19"/>
    <col min="37" max="37" width="9.296875" style="19" bestFit="1" customWidth="1"/>
    <col min="38" max="38" width="13.19921875" style="19" bestFit="1" customWidth="1"/>
    <col min="39" max="39" width="13.8984375" style="19" bestFit="1" customWidth="1"/>
    <col min="40" max="40" width="12.59765625" style="19"/>
    <col min="41" max="41" width="9.296875" style="19" bestFit="1" customWidth="1"/>
    <col min="42" max="42" width="13.19921875" style="19" bestFit="1" customWidth="1"/>
    <col min="43" max="43" width="13.8984375" style="19" bestFit="1" customWidth="1"/>
    <col min="44" max="44" width="12.59765625" style="19"/>
    <col min="45" max="45" width="8.3984375" style="19" bestFit="1" customWidth="1"/>
    <col min="46" max="46" width="13.19921875" style="19" bestFit="1" customWidth="1"/>
    <col min="47" max="47" width="13.8984375" style="19" bestFit="1" customWidth="1"/>
    <col min="48" max="48" width="12.59765625" style="19"/>
    <col min="49" max="49" width="10.59765625" style="19" bestFit="1" customWidth="1"/>
    <col min="50" max="50" width="13.19921875" style="19" bestFit="1" customWidth="1"/>
    <col min="51" max="51" width="13.8984375" style="19" bestFit="1" customWidth="1"/>
    <col min="52" max="52" width="12.59765625" style="19"/>
    <col min="53" max="53" width="9.296875" style="19" bestFit="1" customWidth="1"/>
    <col min="54" max="54" width="13.19921875" style="19" bestFit="1" customWidth="1"/>
    <col min="55" max="55" width="13.8984375" style="19" bestFit="1" customWidth="1"/>
    <col min="56" max="56" width="12.59765625" style="19"/>
    <col min="57" max="57" width="9.296875" style="19" bestFit="1" customWidth="1"/>
    <col min="58" max="58" width="13.19921875" style="19" bestFit="1" customWidth="1"/>
    <col min="59" max="59" width="13.8984375" style="19" bestFit="1" customWidth="1"/>
    <col min="60" max="60" width="12.59765625" style="19"/>
    <col min="61" max="61" width="9.296875" style="19" bestFit="1" customWidth="1"/>
    <col min="62" max="62" width="13.19921875" style="19" bestFit="1" customWidth="1"/>
    <col min="63" max="63" width="13.8984375" style="19" bestFit="1" customWidth="1"/>
    <col min="64" max="64" width="7.59765625" style="19" customWidth="1"/>
    <col min="65" max="65" width="9.296875" style="19" bestFit="1" customWidth="1"/>
    <col min="66" max="66" width="13.19921875" style="19" bestFit="1" customWidth="1"/>
    <col min="67" max="67" width="13.8984375" style="19" bestFit="1" customWidth="1"/>
    <col min="68" max="68" width="12.59765625" style="19"/>
    <col min="69" max="69" width="9.296875" style="19" bestFit="1" customWidth="1"/>
    <col min="70" max="70" width="13.19921875" style="19" bestFit="1" customWidth="1"/>
    <col min="71" max="71" width="13.8984375" style="19" bestFit="1" customWidth="1"/>
    <col min="72" max="72" width="12.59765625" style="19"/>
    <col min="73" max="73" width="9.296875" style="19" bestFit="1" customWidth="1"/>
    <col min="74" max="74" width="13.19921875" style="19" bestFit="1" customWidth="1"/>
    <col min="75" max="75" width="13.8984375" style="19" bestFit="1" customWidth="1"/>
    <col min="76" max="76" width="7.59765625" style="19" customWidth="1"/>
    <col min="77" max="77" width="9.296875" style="19" bestFit="1" customWidth="1"/>
    <col min="78" max="78" width="13.19921875" style="19" bestFit="1" customWidth="1"/>
    <col min="79" max="79" width="13.8984375" style="19" bestFit="1" customWidth="1"/>
    <col min="80" max="80" width="12.59765625" style="19"/>
    <col min="81" max="81" width="9.296875" style="19" bestFit="1" customWidth="1"/>
    <col min="82" max="82" width="13.19921875" style="19" bestFit="1" customWidth="1"/>
    <col min="83" max="83" width="13.8984375" style="19" bestFit="1" customWidth="1"/>
    <col min="84" max="84" width="12.59765625" style="19"/>
    <col min="85" max="85" width="9.296875" style="19" bestFit="1" customWidth="1"/>
    <col min="86" max="86" width="13.19921875" style="19" bestFit="1" customWidth="1"/>
    <col min="87" max="87" width="13.8984375" style="19" bestFit="1" customWidth="1"/>
    <col min="88" max="88" width="12.59765625" style="19"/>
    <col min="89" max="89" width="9.296875" style="19" bestFit="1" customWidth="1"/>
    <col min="90" max="90" width="13.19921875" style="19" bestFit="1" customWidth="1"/>
    <col min="91" max="91" width="13.8984375" style="19" bestFit="1" customWidth="1"/>
    <col min="92" max="92" width="12.59765625" style="19"/>
    <col min="93" max="93" width="9.296875" style="19" bestFit="1" customWidth="1"/>
    <col min="94" max="94" width="13.19921875" style="19" bestFit="1" customWidth="1"/>
    <col min="95" max="95" width="13.8984375" style="19" bestFit="1" customWidth="1"/>
    <col min="96" max="96" width="7.59765625" style="19" customWidth="1"/>
    <col min="97" max="97" width="9.296875" style="19" bestFit="1" customWidth="1"/>
    <col min="98" max="98" width="13.19921875" style="19" bestFit="1" customWidth="1"/>
    <col min="99" max="99" width="13.8984375" style="19" bestFit="1" customWidth="1"/>
    <col min="100" max="100" width="7.59765625" style="19" customWidth="1"/>
    <col min="101" max="101" width="9.296875" style="19" bestFit="1" customWidth="1"/>
    <col min="102" max="102" width="13.19921875" style="19" bestFit="1" customWidth="1"/>
    <col min="103" max="103" width="13.8984375" style="19" bestFit="1" customWidth="1"/>
    <col min="104" max="104" width="12.59765625" style="19"/>
    <col min="105" max="105" width="9.296875" style="19" bestFit="1" customWidth="1"/>
    <col min="106" max="106" width="13.19921875" style="19" bestFit="1" customWidth="1"/>
    <col min="107" max="107" width="13.8984375" style="19" bestFit="1" customWidth="1"/>
    <col min="108" max="108" width="12.59765625" style="19"/>
    <col min="109" max="109" width="9.296875" style="19" bestFit="1" customWidth="1"/>
    <col min="110" max="110" width="13.19921875" style="19" bestFit="1" customWidth="1"/>
    <col min="111" max="111" width="13.8984375" style="19" bestFit="1" customWidth="1"/>
    <col min="112" max="16384" width="12.59765625" style="19"/>
  </cols>
  <sheetData>
    <row r="1" spans="1:111" s="23" customFormat="1" ht="13.8">
      <c r="A1" s="21" t="s">
        <v>92</v>
      </c>
      <c r="B1" s="21" t="s">
        <v>98</v>
      </c>
      <c r="C1" s="21" t="s">
        <v>131</v>
      </c>
      <c r="E1" s="21" t="s">
        <v>93</v>
      </c>
      <c r="F1" s="21" t="s">
        <v>98</v>
      </c>
      <c r="G1" s="21" t="s">
        <v>131</v>
      </c>
      <c r="I1" s="21" t="s">
        <v>52</v>
      </c>
      <c r="J1" s="21" t="s">
        <v>98</v>
      </c>
      <c r="K1" s="21" t="s">
        <v>131</v>
      </c>
      <c r="M1" s="21" t="s">
        <v>53</v>
      </c>
      <c r="N1" s="21" t="s">
        <v>98</v>
      </c>
      <c r="O1" s="21" t="s">
        <v>131</v>
      </c>
      <c r="Q1" s="21" t="s">
        <v>55</v>
      </c>
      <c r="R1" s="21" t="s">
        <v>98</v>
      </c>
      <c r="S1" s="21" t="s">
        <v>131</v>
      </c>
      <c r="U1" s="21" t="s">
        <v>151</v>
      </c>
      <c r="V1" s="21" t="s">
        <v>98</v>
      </c>
      <c r="W1" s="21" t="s">
        <v>131</v>
      </c>
      <c r="Y1" s="24" t="s">
        <v>152</v>
      </c>
      <c r="Z1" s="24" t="s">
        <v>98</v>
      </c>
      <c r="AA1" s="24" t="s">
        <v>131</v>
      </c>
      <c r="AC1" s="25" t="s">
        <v>153</v>
      </c>
      <c r="AD1" s="25" t="s">
        <v>98</v>
      </c>
      <c r="AE1" s="25" t="s">
        <v>131</v>
      </c>
      <c r="AG1" s="21" t="s">
        <v>154</v>
      </c>
      <c r="AH1" s="21" t="s">
        <v>98</v>
      </c>
      <c r="AI1" s="21" t="s">
        <v>131</v>
      </c>
      <c r="AK1" s="25" t="s">
        <v>155</v>
      </c>
      <c r="AL1" s="25" t="s">
        <v>98</v>
      </c>
      <c r="AM1" s="25" t="s">
        <v>131</v>
      </c>
      <c r="AO1" s="25" t="s">
        <v>156</v>
      </c>
      <c r="AP1" s="25" t="s">
        <v>98</v>
      </c>
      <c r="AQ1" s="25" t="s">
        <v>131</v>
      </c>
      <c r="AS1" s="25" t="s">
        <v>157</v>
      </c>
      <c r="AT1" s="25" t="s">
        <v>98</v>
      </c>
      <c r="AU1" s="25" t="s">
        <v>131</v>
      </c>
      <c r="AW1" s="21" t="s">
        <v>158</v>
      </c>
      <c r="AX1" s="21" t="s">
        <v>98</v>
      </c>
      <c r="AY1" s="21" t="s">
        <v>131</v>
      </c>
      <c r="BA1" s="25" t="s">
        <v>159</v>
      </c>
      <c r="BB1" s="25" t="s">
        <v>98</v>
      </c>
      <c r="BC1" s="25" t="s">
        <v>131</v>
      </c>
      <c r="BE1" s="21" t="s">
        <v>160</v>
      </c>
      <c r="BF1" s="25" t="s">
        <v>98</v>
      </c>
      <c r="BG1" s="25" t="s">
        <v>131</v>
      </c>
      <c r="BI1" s="21" t="s">
        <v>161</v>
      </c>
      <c r="BJ1" s="21" t="s">
        <v>98</v>
      </c>
      <c r="BK1" s="21" t="s">
        <v>131</v>
      </c>
      <c r="BM1" s="25" t="s">
        <v>162</v>
      </c>
      <c r="BN1" s="25" t="s">
        <v>98</v>
      </c>
      <c r="BO1" s="25" t="s">
        <v>131</v>
      </c>
      <c r="BQ1" s="25" t="s">
        <v>163</v>
      </c>
      <c r="BR1" s="25" t="s">
        <v>98</v>
      </c>
      <c r="BS1" s="25" t="s">
        <v>131</v>
      </c>
      <c r="BU1" s="21" t="s">
        <v>164</v>
      </c>
      <c r="BV1" s="21" t="s">
        <v>98</v>
      </c>
      <c r="BW1" s="21" t="s">
        <v>131</v>
      </c>
      <c r="BY1" s="25" t="s">
        <v>165</v>
      </c>
      <c r="BZ1" s="25" t="s">
        <v>98</v>
      </c>
      <c r="CA1" s="25" t="s">
        <v>131</v>
      </c>
      <c r="CC1" s="25" t="s">
        <v>166</v>
      </c>
      <c r="CD1" s="25" t="s">
        <v>98</v>
      </c>
      <c r="CE1" s="25" t="s">
        <v>131</v>
      </c>
      <c r="CG1" s="25" t="s">
        <v>167</v>
      </c>
      <c r="CH1" s="25" t="s">
        <v>98</v>
      </c>
      <c r="CI1" s="25" t="s">
        <v>131</v>
      </c>
      <c r="CK1" s="24" t="s">
        <v>168</v>
      </c>
      <c r="CL1" s="24" t="s">
        <v>98</v>
      </c>
      <c r="CM1" s="24" t="s">
        <v>131</v>
      </c>
      <c r="CO1" s="21" t="s">
        <v>169</v>
      </c>
      <c r="CP1" s="21" t="s">
        <v>98</v>
      </c>
      <c r="CQ1" s="21" t="s">
        <v>131</v>
      </c>
      <c r="CS1" s="21" t="s">
        <v>170</v>
      </c>
      <c r="CT1" s="21" t="s">
        <v>98</v>
      </c>
      <c r="CU1" s="21" t="s">
        <v>131</v>
      </c>
      <c r="CW1" s="21" t="s">
        <v>171</v>
      </c>
      <c r="CX1" s="21" t="s">
        <v>98</v>
      </c>
      <c r="CY1" s="21" t="s">
        <v>131</v>
      </c>
      <c r="DA1" s="25" t="s">
        <v>172</v>
      </c>
      <c r="DB1" s="25" t="s">
        <v>98</v>
      </c>
      <c r="DC1" s="25" t="s">
        <v>131</v>
      </c>
      <c r="DE1" s="21" t="s">
        <v>173</v>
      </c>
      <c r="DF1" s="25" t="s">
        <v>98</v>
      </c>
      <c r="DG1" s="25" t="s">
        <v>131</v>
      </c>
    </row>
    <row r="2" spans="1:111" ht="13.8">
      <c r="A2" s="18" t="s">
        <v>94</v>
      </c>
      <c r="B2" s="18">
        <v>14.56972987</v>
      </c>
      <c r="C2" s="26">
        <v>1.96E-8</v>
      </c>
      <c r="E2" s="18" t="s">
        <v>94</v>
      </c>
      <c r="F2" s="18">
        <v>18.09688594</v>
      </c>
      <c r="G2" s="26">
        <v>9.5600000000000009E-9</v>
      </c>
      <c r="I2" s="18" t="s">
        <v>51</v>
      </c>
      <c r="J2" s="18">
        <v>2.684659667</v>
      </c>
      <c r="K2" s="26">
        <v>3.5400000000000002E-9</v>
      </c>
      <c r="M2" s="18" t="s">
        <v>132</v>
      </c>
      <c r="N2" s="18">
        <v>4.9175132069999998</v>
      </c>
      <c r="O2" s="26">
        <v>2.3599999999999998E-11</v>
      </c>
      <c r="P2" s="27"/>
      <c r="Q2" s="18" t="s">
        <v>133</v>
      </c>
      <c r="R2" s="18">
        <v>6.1866650410000004</v>
      </c>
      <c r="S2" s="26">
        <v>3.71E-11</v>
      </c>
      <c r="T2" s="27"/>
      <c r="U2" s="18" t="s">
        <v>174</v>
      </c>
      <c r="V2" s="18">
        <v>8.8478553998472407</v>
      </c>
      <c r="W2" s="26">
        <v>7.9434375036645996E-10</v>
      </c>
      <c r="X2" s="27"/>
      <c r="Y2" s="28" t="s">
        <v>175</v>
      </c>
      <c r="Z2" s="28">
        <v>2.5381900000000002</v>
      </c>
      <c r="AA2" s="29">
        <v>5.5858000000000004E-11</v>
      </c>
      <c r="AB2" s="27"/>
      <c r="AC2" s="28" t="s">
        <v>176</v>
      </c>
      <c r="AD2" s="28">
        <v>4.8201599999999996</v>
      </c>
      <c r="AE2" s="29">
        <v>4.3177999999999996E-11</v>
      </c>
      <c r="AF2" s="27"/>
      <c r="AG2" s="18" t="s">
        <v>174</v>
      </c>
      <c r="AH2" s="18">
        <v>5.0513322681142201</v>
      </c>
      <c r="AI2" s="26">
        <v>7.2376657462354599E-10</v>
      </c>
      <c r="AK2" s="28" t="s">
        <v>175</v>
      </c>
      <c r="AL2" s="28">
        <v>2.4309799999999999</v>
      </c>
      <c r="AM2" s="29">
        <v>1.16371E-10</v>
      </c>
      <c r="AN2" s="27"/>
      <c r="AO2" s="28" t="s">
        <v>176</v>
      </c>
      <c r="AP2" s="28">
        <v>3.4338099999999998</v>
      </c>
      <c r="AQ2" s="29">
        <v>3.3735E-11</v>
      </c>
      <c r="AR2" s="27"/>
      <c r="AS2" s="28" t="s">
        <v>177</v>
      </c>
      <c r="AT2" s="28">
        <v>4.8452540395660897</v>
      </c>
      <c r="AU2" s="29">
        <v>7.0118548221599904E-10</v>
      </c>
      <c r="AW2" s="18" t="s">
        <v>178</v>
      </c>
      <c r="AX2" s="18">
        <v>15.130554679999999</v>
      </c>
      <c r="AY2" s="26">
        <v>6.4900000000000003E-10</v>
      </c>
      <c r="BA2" s="28" t="s">
        <v>175</v>
      </c>
      <c r="BB2" s="28">
        <v>5.3651099999999996</v>
      </c>
      <c r="BC2" s="29">
        <v>5.76E-11</v>
      </c>
      <c r="BD2" s="27"/>
      <c r="BE2" s="30" t="s">
        <v>175</v>
      </c>
      <c r="BF2" s="28">
        <v>7.1245000000000003</v>
      </c>
      <c r="BG2" s="29">
        <v>5.7E-10</v>
      </c>
      <c r="BH2" s="27"/>
      <c r="BI2" s="18" t="s">
        <v>132</v>
      </c>
      <c r="BJ2" s="18">
        <v>13.898966400000001</v>
      </c>
      <c r="BK2" s="26">
        <v>4.8200000000000005E-11</v>
      </c>
      <c r="BM2" s="28" t="s">
        <v>132</v>
      </c>
      <c r="BN2" s="28">
        <v>7.21089</v>
      </c>
      <c r="BO2" s="29">
        <v>2.92E-11</v>
      </c>
      <c r="BP2" s="27"/>
      <c r="BQ2" s="28" t="s">
        <v>132</v>
      </c>
      <c r="BR2" s="28">
        <v>5.07768</v>
      </c>
      <c r="BS2" s="29">
        <v>2.76E-11</v>
      </c>
      <c r="BT2" s="27"/>
      <c r="BU2" s="18" t="s">
        <v>51</v>
      </c>
      <c r="BV2" s="18">
        <v>15.196905920000001</v>
      </c>
      <c r="BW2" s="26">
        <v>2.4599999999999999E-8</v>
      </c>
      <c r="BY2" s="28" t="s">
        <v>179</v>
      </c>
      <c r="BZ2" s="28">
        <v>15.899459999999999</v>
      </c>
      <c r="CA2" s="29">
        <v>1.4E-8</v>
      </c>
      <c r="CB2" s="27"/>
      <c r="CC2" s="28" t="s">
        <v>180</v>
      </c>
      <c r="CD2" s="28">
        <v>14.9477743328915</v>
      </c>
      <c r="CE2" s="29">
        <v>1.9345380572484E-8</v>
      </c>
      <c r="CG2" s="28" t="s">
        <v>176</v>
      </c>
      <c r="CH2" s="28">
        <v>16.247</v>
      </c>
      <c r="CI2" s="29">
        <v>4.6000000000000002E-8</v>
      </c>
      <c r="CJ2" s="27"/>
      <c r="CK2" s="28" t="s">
        <v>181</v>
      </c>
      <c r="CL2" s="28">
        <v>16.014469999999999</v>
      </c>
      <c r="CM2" s="29">
        <v>5.1999999999999996E-8</v>
      </c>
      <c r="CN2" s="27"/>
      <c r="CO2" s="18" t="s">
        <v>51</v>
      </c>
      <c r="CP2" s="18">
        <v>5.6725185480000002</v>
      </c>
      <c r="CQ2" s="26">
        <v>1.6299999999999998E-10</v>
      </c>
      <c r="CS2" s="18" t="s">
        <v>51</v>
      </c>
      <c r="CT2" s="18">
        <v>5.5498691559999997</v>
      </c>
      <c r="CU2" s="26">
        <v>1.59182E-10</v>
      </c>
      <c r="CW2" s="18" t="s">
        <v>51</v>
      </c>
      <c r="CX2" s="18">
        <v>22.686777920000001</v>
      </c>
      <c r="CY2" s="26">
        <v>1.1292799999999999E-7</v>
      </c>
      <c r="DA2" s="28" t="s">
        <v>180</v>
      </c>
      <c r="DB2" s="28">
        <v>7.5813199999999998</v>
      </c>
      <c r="DC2" s="29">
        <v>3.0367000000000003E-8</v>
      </c>
      <c r="DD2" s="27"/>
      <c r="DE2" s="30" t="s">
        <v>180</v>
      </c>
      <c r="DF2" s="28">
        <v>9.4868299999999994</v>
      </c>
      <c r="DG2" s="29">
        <v>7.3005200000000008E-8</v>
      </c>
    </row>
    <row r="3" spans="1:111" ht="13.8">
      <c r="A3" s="18" t="s">
        <v>95</v>
      </c>
      <c r="B3" s="18">
        <v>14.34515109</v>
      </c>
      <c r="C3" s="26">
        <v>2.5299999999999998E-8</v>
      </c>
      <c r="E3" s="18" t="s">
        <v>95</v>
      </c>
      <c r="F3" s="18">
        <v>19.796946689999999</v>
      </c>
      <c r="G3" s="26">
        <v>1.3000000000000001E-8</v>
      </c>
      <c r="I3" s="18" t="s">
        <v>134</v>
      </c>
      <c r="J3" s="18">
        <v>2.8570557280000002</v>
      </c>
      <c r="K3" s="26">
        <v>6.2500000000000005E-9</v>
      </c>
      <c r="M3" s="18" t="s">
        <v>134</v>
      </c>
      <c r="N3" s="18">
        <v>4.8748077390000004</v>
      </c>
      <c r="O3" s="26">
        <v>2.9099999999999998E-11</v>
      </c>
      <c r="P3" s="27"/>
      <c r="Q3" s="18" t="s">
        <v>134</v>
      </c>
      <c r="R3" s="18">
        <v>6.2146919379999996</v>
      </c>
      <c r="S3" s="26">
        <v>4.6599999999999999E-11</v>
      </c>
      <c r="T3" s="27"/>
      <c r="U3" s="18" t="s">
        <v>182</v>
      </c>
      <c r="V3" s="18">
        <v>9.11957214630268</v>
      </c>
      <c r="W3" s="26">
        <v>9.3153456192383396E-10</v>
      </c>
      <c r="X3" s="27"/>
      <c r="Y3" s="28" t="s">
        <v>183</v>
      </c>
      <c r="Z3" s="28">
        <v>2.5524</v>
      </c>
      <c r="AA3" s="29">
        <v>7.3557000000000003E-11</v>
      </c>
      <c r="AB3" s="27"/>
      <c r="AC3" s="28" t="s">
        <v>183</v>
      </c>
      <c r="AD3" s="28">
        <v>4.7263200000000003</v>
      </c>
      <c r="AE3" s="29">
        <v>5.3133999999999997E-11</v>
      </c>
      <c r="AF3" s="27"/>
      <c r="AG3" s="18" t="s">
        <v>184</v>
      </c>
      <c r="AH3" s="18">
        <v>5.2660096589604901</v>
      </c>
      <c r="AI3" s="26">
        <v>8.2208256916946402E-10</v>
      </c>
      <c r="AK3" s="28" t="s">
        <v>185</v>
      </c>
      <c r="AL3" s="28">
        <v>2.53891</v>
      </c>
      <c r="AM3" s="29">
        <v>9.6863000000000002E-11</v>
      </c>
      <c r="AN3" s="27"/>
      <c r="AO3" s="28" t="s">
        <v>185</v>
      </c>
      <c r="AP3" s="28">
        <v>3.4507300000000001</v>
      </c>
      <c r="AQ3" s="29">
        <v>4.8998000000000001E-11</v>
      </c>
      <c r="AR3" s="27"/>
      <c r="AS3" s="28" t="s">
        <v>185</v>
      </c>
      <c r="AT3" s="28">
        <v>4.97532855245628</v>
      </c>
      <c r="AU3" s="29">
        <v>7.4727388735161801E-10</v>
      </c>
      <c r="AW3" s="18" t="s">
        <v>134</v>
      </c>
      <c r="AX3" s="18">
        <v>15.805295839999999</v>
      </c>
      <c r="AY3" s="26">
        <v>8.1199999999999999E-10</v>
      </c>
      <c r="BA3" s="28" t="s">
        <v>186</v>
      </c>
      <c r="BB3" s="28">
        <v>5.4042700000000004</v>
      </c>
      <c r="BC3" s="29">
        <v>9.7800000000000014E-11</v>
      </c>
      <c r="BD3" s="27"/>
      <c r="BE3" s="30" t="s">
        <v>185</v>
      </c>
      <c r="BF3" s="28">
        <v>7.1245000000000003</v>
      </c>
      <c r="BG3" s="29">
        <v>8.8500000000000005E-10</v>
      </c>
      <c r="BH3" s="27"/>
      <c r="BI3" s="18" t="s">
        <v>134</v>
      </c>
      <c r="BJ3" s="18">
        <v>13.73929965</v>
      </c>
      <c r="BK3" s="26">
        <v>7.4099999999999995E-11</v>
      </c>
      <c r="BM3" s="28" t="s">
        <v>186</v>
      </c>
      <c r="BN3" s="28">
        <v>7.3674099999999996</v>
      </c>
      <c r="BO3" s="29">
        <v>4.26E-11</v>
      </c>
      <c r="BP3" s="27"/>
      <c r="BQ3" s="28" t="s">
        <v>185</v>
      </c>
      <c r="BR3" s="28">
        <v>5.0414599999999998</v>
      </c>
      <c r="BS3" s="29">
        <v>4.0199999999999994E-11</v>
      </c>
      <c r="BT3" s="27"/>
      <c r="BU3" s="18" t="s">
        <v>134</v>
      </c>
      <c r="BV3" s="18">
        <v>16.498522269999999</v>
      </c>
      <c r="BW3" s="26">
        <v>3.0099999999999998E-8</v>
      </c>
      <c r="BY3" s="28" t="s">
        <v>187</v>
      </c>
      <c r="BZ3" s="28">
        <v>16.403890000000001</v>
      </c>
      <c r="CA3" s="29">
        <v>1.4E-8</v>
      </c>
      <c r="CB3" s="27"/>
      <c r="CC3" s="28" t="s">
        <v>187</v>
      </c>
      <c r="CD3" s="28">
        <v>15.195111848378099</v>
      </c>
      <c r="CE3" s="29">
        <v>2.3762833505952101E-8</v>
      </c>
      <c r="CG3" s="28" t="s">
        <v>187</v>
      </c>
      <c r="CH3" s="28">
        <v>16.602139999999999</v>
      </c>
      <c r="CI3" s="29">
        <v>4.8999999999999995E-8</v>
      </c>
      <c r="CJ3" s="27"/>
      <c r="CK3" s="28" t="s">
        <v>187</v>
      </c>
      <c r="CL3" s="28">
        <v>16.443349999999999</v>
      </c>
      <c r="CM3" s="29">
        <v>5.4E-8</v>
      </c>
      <c r="CN3" s="27"/>
      <c r="CO3" s="18" t="s">
        <v>135</v>
      </c>
      <c r="CP3" s="18">
        <v>6.2046590410000002</v>
      </c>
      <c r="CQ3" s="26">
        <v>2.4900000000000002E-10</v>
      </c>
      <c r="CS3" s="18" t="s">
        <v>135</v>
      </c>
      <c r="CT3" s="18">
        <v>6.1074903000000003</v>
      </c>
      <c r="CU3" s="26">
        <v>2.50661E-10</v>
      </c>
      <c r="CW3" s="18" t="s">
        <v>134</v>
      </c>
      <c r="CX3" s="18">
        <v>22.757381259999999</v>
      </c>
      <c r="CY3" s="26">
        <v>1.12936E-7</v>
      </c>
      <c r="DA3" s="28" t="s">
        <v>188</v>
      </c>
      <c r="DB3" s="28">
        <v>8.0650600000000008</v>
      </c>
      <c r="DC3" s="29">
        <v>4.4466500000000003E-8</v>
      </c>
      <c r="DD3" s="27"/>
      <c r="DE3" s="30" t="s">
        <v>189</v>
      </c>
      <c r="DF3" s="28">
        <v>12.33919</v>
      </c>
      <c r="DG3" s="29">
        <v>6.5112499999999995E-8</v>
      </c>
    </row>
    <row r="4" spans="1:111" ht="13.8">
      <c r="A4" s="18" t="s">
        <v>136</v>
      </c>
      <c r="B4" s="18">
        <v>14.940431759999999</v>
      </c>
      <c r="C4" s="26">
        <v>2.88E-8</v>
      </c>
      <c r="E4" s="18" t="s">
        <v>136</v>
      </c>
      <c r="F4" s="18">
        <v>19.068539789999999</v>
      </c>
      <c r="G4" s="26">
        <v>1.88E-8</v>
      </c>
      <c r="I4" s="18" t="s">
        <v>137</v>
      </c>
      <c r="J4" s="18">
        <v>2.9897238549999998</v>
      </c>
      <c r="K4" s="26">
        <v>1.1000000000000001E-8</v>
      </c>
      <c r="M4" s="18" t="s">
        <v>138</v>
      </c>
      <c r="N4" s="18">
        <v>4.9403734659999996</v>
      </c>
      <c r="O4" s="26">
        <v>3.79E-11</v>
      </c>
      <c r="P4" s="27"/>
      <c r="Q4" s="18" t="s">
        <v>139</v>
      </c>
      <c r="R4" s="18">
        <v>6.2705580530000002</v>
      </c>
      <c r="S4" s="26">
        <v>6.0799999999999999E-11</v>
      </c>
      <c r="T4" s="27"/>
      <c r="U4" s="18" t="s">
        <v>190</v>
      </c>
      <c r="V4" s="18">
        <v>9.6160908750369707</v>
      </c>
      <c r="W4" s="26">
        <v>9.6148263303175695E-10</v>
      </c>
      <c r="X4" s="27"/>
      <c r="Y4" s="28" t="s">
        <v>191</v>
      </c>
      <c r="Z4" s="28">
        <v>2.59463</v>
      </c>
      <c r="AA4" s="29">
        <v>8.6366999999999995E-11</v>
      </c>
      <c r="AB4" s="27"/>
      <c r="AC4" s="28" t="s">
        <v>191</v>
      </c>
      <c r="AD4" s="28">
        <v>4.7031499999999999</v>
      </c>
      <c r="AE4" s="29">
        <v>6.6750000000000002E-11</v>
      </c>
      <c r="AF4" s="27"/>
      <c r="AG4" s="18" t="s">
        <v>190</v>
      </c>
      <c r="AH4" s="18">
        <v>5.4277567574988197</v>
      </c>
      <c r="AI4" s="26">
        <v>9.4881318507116005E-10</v>
      </c>
      <c r="AK4" s="28" t="s">
        <v>192</v>
      </c>
      <c r="AL4" s="28">
        <v>2.4983200000000001</v>
      </c>
      <c r="AM4" s="29">
        <v>1.46372E-10</v>
      </c>
      <c r="AN4" s="27"/>
      <c r="AO4" s="28" t="s">
        <v>192</v>
      </c>
      <c r="AP4" s="28">
        <v>3.40022</v>
      </c>
      <c r="AQ4" s="29">
        <v>7.4189000000000009E-11</v>
      </c>
      <c r="AR4" s="27"/>
      <c r="AS4" s="28" t="s">
        <v>192</v>
      </c>
      <c r="AT4" s="28">
        <v>5.1089486157785897</v>
      </c>
      <c r="AU4" s="29">
        <v>7.71394007361839E-10</v>
      </c>
      <c r="AW4" s="18" t="s">
        <v>140</v>
      </c>
      <c r="AX4" s="18">
        <v>16.512356489999998</v>
      </c>
      <c r="AY4" s="26">
        <v>1.1200000000000001E-9</v>
      </c>
      <c r="BA4" s="28" t="s">
        <v>193</v>
      </c>
      <c r="BB4" s="28">
        <v>5.4437199999999999</v>
      </c>
      <c r="BC4" s="29">
        <v>1.5199999999999999E-10</v>
      </c>
      <c r="BD4" s="27"/>
      <c r="BE4" s="30" t="s">
        <v>193</v>
      </c>
      <c r="BF4" s="28">
        <v>7.28165</v>
      </c>
      <c r="BG4" s="29">
        <v>1.4200000000000001E-9</v>
      </c>
      <c r="BH4" s="27"/>
      <c r="BI4" s="18" t="s">
        <v>140</v>
      </c>
      <c r="BJ4" s="18">
        <v>13.89258508</v>
      </c>
      <c r="BK4" s="26">
        <v>8.4800000000000007E-11</v>
      </c>
      <c r="BM4" s="28" t="s">
        <v>140</v>
      </c>
      <c r="BN4" s="28">
        <v>7.5273300000000001</v>
      </c>
      <c r="BO4" s="29">
        <v>6.5700000000000003E-11</v>
      </c>
      <c r="BP4" s="27"/>
      <c r="BQ4" s="28" t="s">
        <v>140</v>
      </c>
      <c r="BR4" s="28">
        <v>5.0414599999999998</v>
      </c>
      <c r="BS4" s="29">
        <v>5.0600000000000005E-11</v>
      </c>
      <c r="BT4" s="27"/>
      <c r="BU4" s="18" t="s">
        <v>141</v>
      </c>
      <c r="BV4" s="18">
        <v>17.868644</v>
      </c>
      <c r="BW4" s="26">
        <v>3.3699999999999997E-8</v>
      </c>
      <c r="BY4" s="28" t="s">
        <v>194</v>
      </c>
      <c r="BZ4" s="28">
        <v>16.602139999999999</v>
      </c>
      <c r="CA4" s="29">
        <v>1.5000000000000002E-8</v>
      </c>
      <c r="CB4" s="27"/>
      <c r="CC4" s="28" t="s">
        <v>192</v>
      </c>
      <c r="CD4" s="28">
        <v>15.6396894377182</v>
      </c>
      <c r="CE4" s="29">
        <v>2.6159341254508799E-8</v>
      </c>
      <c r="CG4" s="28" t="s">
        <v>194</v>
      </c>
      <c r="CH4" s="28">
        <v>17.005849999999999</v>
      </c>
      <c r="CI4" s="29">
        <v>5.4E-8</v>
      </c>
      <c r="CJ4" s="27"/>
      <c r="CK4" s="28" t="s">
        <v>194</v>
      </c>
      <c r="CL4" s="28">
        <v>16.802779999999998</v>
      </c>
      <c r="CM4" s="29">
        <v>5.7000000000000001E-8</v>
      </c>
      <c r="CN4" s="27"/>
      <c r="CO4" s="18" t="s">
        <v>54</v>
      </c>
      <c r="CP4" s="18">
        <v>6.9084517889999999</v>
      </c>
      <c r="CQ4" s="26">
        <v>5.2799999999999993E-10</v>
      </c>
      <c r="CS4" s="18" t="s">
        <v>54</v>
      </c>
      <c r="CT4" s="18">
        <v>6.6570960530000001</v>
      </c>
      <c r="CU4" s="26">
        <v>5.1148199999999999E-10</v>
      </c>
      <c r="CW4" s="18" t="s">
        <v>142</v>
      </c>
      <c r="CX4" s="18">
        <v>22.962772789999999</v>
      </c>
      <c r="CY4" s="26">
        <v>1.2571299999999998E-7</v>
      </c>
      <c r="DA4" s="28" t="s">
        <v>195</v>
      </c>
      <c r="DB4" s="28">
        <v>9.3412600000000001</v>
      </c>
      <c r="DC4" s="29">
        <v>4.1994100000000004E-8</v>
      </c>
      <c r="DD4" s="27"/>
      <c r="DE4" s="30" t="s">
        <v>195</v>
      </c>
      <c r="DF4" s="28">
        <v>14.51445</v>
      </c>
      <c r="DG4" s="29">
        <v>8.3430500000000001E-8</v>
      </c>
    </row>
    <row r="5" spans="1:111" ht="13.8">
      <c r="A5" s="18"/>
      <c r="B5" s="18">
        <v>15.46365675</v>
      </c>
      <c r="C5" s="26">
        <v>3.3799999999999998E-8</v>
      </c>
      <c r="E5" s="18"/>
      <c r="F5" s="18">
        <v>20.53915791</v>
      </c>
      <c r="G5" s="26">
        <v>2.4699999999999999E-8</v>
      </c>
      <c r="I5" s="18"/>
      <c r="J5" s="18">
        <v>2.940419157</v>
      </c>
      <c r="K5" s="26">
        <v>1.44E-8</v>
      </c>
      <c r="M5" s="18"/>
      <c r="N5" s="18">
        <v>4.984920002</v>
      </c>
      <c r="O5" s="26">
        <v>5.2299999999999996E-11</v>
      </c>
      <c r="P5" s="27"/>
      <c r="Q5" s="18"/>
      <c r="R5" s="18">
        <v>6.2710702930000002</v>
      </c>
      <c r="S5" s="26">
        <v>7.2100000000000002E-11</v>
      </c>
      <c r="T5" s="27"/>
      <c r="U5" s="18"/>
      <c r="V5" s="18">
        <v>9.2226238563478908</v>
      </c>
      <c r="W5" s="26">
        <v>1.36578104104977E-9</v>
      </c>
      <c r="X5" s="27"/>
      <c r="Y5" s="28"/>
      <c r="Z5" s="28">
        <v>2.681</v>
      </c>
      <c r="AA5" s="29">
        <v>1.03762E-10</v>
      </c>
      <c r="AB5" s="27"/>
      <c r="AC5" s="28"/>
      <c r="AD5" s="28">
        <v>4.7496099999999997</v>
      </c>
      <c r="AE5" s="29">
        <v>9.1099000000000005E-11</v>
      </c>
      <c r="AF5" s="27"/>
      <c r="AG5" s="18"/>
      <c r="AH5" s="18">
        <v>5.6157308399360799</v>
      </c>
      <c r="AI5" s="26">
        <v>1.0777376434768501E-9</v>
      </c>
      <c r="AK5" s="28"/>
      <c r="AL5" s="28">
        <v>2.5535999999999999</v>
      </c>
      <c r="AM5" s="29">
        <v>1.8410599999999999E-10</v>
      </c>
      <c r="AN5" s="27"/>
      <c r="AO5" s="28"/>
      <c r="AP5" s="28">
        <v>3.4507300000000001</v>
      </c>
      <c r="AQ5" s="29">
        <v>6.4158999999999993E-11</v>
      </c>
      <c r="AR5" s="27"/>
      <c r="AS5" s="28"/>
      <c r="AT5" s="28">
        <v>5.2261329365884102</v>
      </c>
      <c r="AU5" s="29">
        <v>8.9034219454826902E-10</v>
      </c>
      <c r="AW5" s="18"/>
      <c r="AX5" s="18">
        <v>16.514028929999998</v>
      </c>
      <c r="AY5" s="26">
        <v>1.2100000000000002E-9</v>
      </c>
      <c r="BA5" s="28"/>
      <c r="BB5" s="28">
        <v>5.56379</v>
      </c>
      <c r="BC5" s="29">
        <v>2.1600000000000003E-10</v>
      </c>
      <c r="BD5" s="27"/>
      <c r="BE5" s="30"/>
      <c r="BF5" s="28">
        <v>7.4422600000000001</v>
      </c>
      <c r="BG5" s="29">
        <v>2.33E-9</v>
      </c>
      <c r="BH5" s="27"/>
      <c r="BI5" s="18"/>
      <c r="BJ5" s="18">
        <v>13.73450529</v>
      </c>
      <c r="BK5" s="26">
        <v>1.1399999999999999E-10</v>
      </c>
      <c r="BM5" s="28"/>
      <c r="BN5" s="28">
        <v>7.5814000000000004</v>
      </c>
      <c r="BO5" s="29">
        <v>1.1399999999999999E-10</v>
      </c>
      <c r="BP5" s="27"/>
      <c r="BQ5" s="28"/>
      <c r="BR5" s="28">
        <v>5.0414599999999998</v>
      </c>
      <c r="BS5" s="29">
        <v>6.5700000000000003E-11</v>
      </c>
      <c r="BT5" s="27"/>
      <c r="BU5" s="18"/>
      <c r="BV5" s="18">
        <v>19.398047729999998</v>
      </c>
      <c r="BW5" s="26">
        <v>4.3200000000000003E-8</v>
      </c>
      <c r="BY5" s="28"/>
      <c r="BZ5" s="28">
        <v>16.802779999999998</v>
      </c>
      <c r="CA5" s="29">
        <v>1.5000000000000002E-8</v>
      </c>
      <c r="CB5" s="27"/>
      <c r="CC5" s="28"/>
      <c r="CD5" s="28">
        <v>16.3316147159574</v>
      </c>
      <c r="CE5" s="29">
        <v>2.8020872110763999E-8</v>
      </c>
      <c r="CG5" s="28"/>
      <c r="CH5" s="28">
        <v>17.50328</v>
      </c>
      <c r="CI5" s="29">
        <v>5.8000000000000003E-8</v>
      </c>
      <c r="CJ5" s="27"/>
      <c r="CK5" s="28"/>
      <c r="CL5" s="28">
        <v>17.211369999999999</v>
      </c>
      <c r="CM5" s="29">
        <v>6.1000000000000004E-8</v>
      </c>
      <c r="CN5" s="27"/>
      <c r="CO5" s="18"/>
      <c r="CP5" s="18">
        <v>5.5668351109999996</v>
      </c>
      <c r="CQ5" s="26">
        <v>5.7199999999999999E-10</v>
      </c>
      <c r="CS5" s="18"/>
      <c r="CT5" s="18">
        <v>6.406971714</v>
      </c>
      <c r="CU5" s="26">
        <v>7.7088399999999996E-10</v>
      </c>
      <c r="CW5" s="18"/>
      <c r="CX5" s="18">
        <v>23.007702179999999</v>
      </c>
      <c r="CY5" s="26">
        <v>1.3231799999999998E-7</v>
      </c>
      <c r="DA5" s="28"/>
      <c r="DB5" s="28">
        <v>9.7094500000000004</v>
      </c>
      <c r="DC5" s="29">
        <v>3.6052499999999998E-8</v>
      </c>
      <c r="DD5" s="27"/>
      <c r="DE5" s="30"/>
      <c r="DF5" s="28">
        <v>13.434530000000001</v>
      </c>
      <c r="DG5" s="29">
        <v>1.15375E-7</v>
      </c>
    </row>
    <row r="6" spans="1:111" ht="13.8">
      <c r="A6" s="18"/>
      <c r="B6" s="18">
        <v>15.22463482</v>
      </c>
      <c r="C6" s="26">
        <v>3.84E-8</v>
      </c>
      <c r="E6" s="18"/>
      <c r="F6" s="18">
        <v>20.855587320000001</v>
      </c>
      <c r="G6" s="26">
        <v>3.4499999999999998E-8</v>
      </c>
      <c r="I6" s="18"/>
      <c r="J6" s="18">
        <v>3.181570089</v>
      </c>
      <c r="K6" s="26">
        <v>1.8399999999999999E-8</v>
      </c>
      <c r="M6" s="18"/>
      <c r="N6" s="18">
        <v>5.0302790960000001</v>
      </c>
      <c r="O6" s="26">
        <v>8.5599999999999994E-11</v>
      </c>
      <c r="P6" s="27"/>
      <c r="Q6" s="18"/>
      <c r="R6" s="18">
        <v>6.2439791409999996</v>
      </c>
      <c r="S6" s="26">
        <v>8.5500000000000002E-11</v>
      </c>
      <c r="T6" s="27"/>
      <c r="U6" s="18"/>
      <c r="V6" s="18">
        <v>9.4352032002318307</v>
      </c>
      <c r="W6" s="26">
        <v>1.12780025283229E-9</v>
      </c>
      <c r="X6" s="27"/>
      <c r="Y6" s="28"/>
      <c r="Z6" s="28">
        <v>2.7852899999999998</v>
      </c>
      <c r="AA6" s="29">
        <v>1.1907099999999999E-10</v>
      </c>
      <c r="AB6" s="27"/>
      <c r="AC6" s="28"/>
      <c r="AD6" s="28">
        <v>4.91587</v>
      </c>
      <c r="AE6" s="29">
        <v>1.1681399999999999E-10</v>
      </c>
      <c r="AF6" s="27"/>
      <c r="AG6" s="18"/>
      <c r="AH6" s="18">
        <v>5.8989104895227298</v>
      </c>
      <c r="AI6" s="26">
        <v>1.2240933709880699E-9</v>
      </c>
      <c r="AK6" s="28"/>
      <c r="AL6" s="28">
        <v>2.5958800000000002</v>
      </c>
      <c r="AM6" s="29">
        <v>2.2118600000000001E-10</v>
      </c>
      <c r="AN6" s="27"/>
      <c r="AO6" s="28"/>
      <c r="AP6" s="28">
        <v>3.5192399999999999</v>
      </c>
      <c r="AQ6" s="29">
        <v>9.1266000000000003E-11</v>
      </c>
      <c r="AR6" s="27"/>
      <c r="AS6" s="28"/>
      <c r="AT6" s="28">
        <v>5.3663198261997298</v>
      </c>
      <c r="AU6" s="29">
        <v>1.01135754882481E-9</v>
      </c>
      <c r="AW6" s="18"/>
      <c r="AX6" s="18">
        <v>16.520162679999999</v>
      </c>
      <c r="AY6" s="26">
        <v>1.6000000000000001E-9</v>
      </c>
      <c r="BA6" s="28"/>
      <c r="BB6" s="28">
        <v>5.6044</v>
      </c>
      <c r="BC6" s="29">
        <v>2.8200000000000001E-10</v>
      </c>
      <c r="BD6" s="27"/>
      <c r="BE6" s="30"/>
      <c r="BF6" s="28">
        <v>7.5512899999999998</v>
      </c>
      <c r="BG6" s="29">
        <v>3.2300000000000002E-9</v>
      </c>
      <c r="BH6" s="27"/>
      <c r="BI6" s="18"/>
      <c r="BJ6" s="18">
        <v>13.732234869999999</v>
      </c>
      <c r="BK6" s="26">
        <v>1.4000000000000001E-10</v>
      </c>
      <c r="BM6" s="28"/>
      <c r="BN6" s="28">
        <v>7.8016100000000002</v>
      </c>
      <c r="BO6" s="29">
        <v>1.81E-10</v>
      </c>
      <c r="BP6" s="27"/>
      <c r="BQ6" s="28"/>
      <c r="BR6" s="28">
        <v>5.07768</v>
      </c>
      <c r="BS6" s="29">
        <v>9.8600000000000001E-11</v>
      </c>
      <c r="BT6" s="27"/>
      <c r="BU6" s="18"/>
      <c r="BV6" s="18">
        <v>20.8989516</v>
      </c>
      <c r="BW6" s="26">
        <v>6.13E-8</v>
      </c>
      <c r="BY6" s="28"/>
      <c r="BZ6" s="28">
        <v>17.005849999999999</v>
      </c>
      <c r="CA6" s="29">
        <v>1.5999999999999998E-8</v>
      </c>
      <c r="CB6" s="27"/>
      <c r="CC6" s="28"/>
      <c r="CD6" s="28">
        <v>16.740644501639299</v>
      </c>
      <c r="CE6" s="29">
        <v>2.92006082171527E-8</v>
      </c>
      <c r="CG6" s="28"/>
      <c r="CH6" s="28">
        <v>17.88588</v>
      </c>
      <c r="CI6" s="29">
        <v>6.1000000000000004E-8</v>
      </c>
      <c r="CJ6" s="27"/>
      <c r="CK6" s="28"/>
      <c r="CL6" s="28">
        <v>17.67231</v>
      </c>
      <c r="CM6" s="29">
        <v>6.7000000000000004E-8</v>
      </c>
      <c r="CN6" s="27"/>
      <c r="CO6" s="18"/>
      <c r="CP6" s="18">
        <v>6.4270344890000004</v>
      </c>
      <c r="CQ6" s="26">
        <v>8.08E-10</v>
      </c>
      <c r="CS6" s="18"/>
      <c r="CT6" s="18">
        <v>6.6570960530000001</v>
      </c>
      <c r="CU6" s="26">
        <v>1.0432799999999999E-9</v>
      </c>
      <c r="CW6" s="18"/>
      <c r="CX6" s="18">
        <v>23.412066750000001</v>
      </c>
      <c r="CY6" s="26">
        <v>1.88503E-7</v>
      </c>
      <c r="DA6" s="28"/>
      <c r="DB6" s="28">
        <v>9.1270900000000008</v>
      </c>
      <c r="DC6" s="29">
        <v>6.5112499999999995E-8</v>
      </c>
      <c r="DD6" s="27"/>
      <c r="DE6" s="30"/>
      <c r="DF6" s="28">
        <v>11.77985</v>
      </c>
      <c r="DG6" s="29">
        <v>1.0896E-7</v>
      </c>
    </row>
    <row r="7" spans="1:111" ht="13.8">
      <c r="A7" s="18"/>
      <c r="B7" s="18">
        <v>16.106581479999999</v>
      </c>
      <c r="C7" s="26">
        <v>4.8099999999999994E-8</v>
      </c>
      <c r="E7" s="18"/>
      <c r="F7" s="18">
        <v>21.915341160000001</v>
      </c>
      <c r="G7" s="26">
        <v>3.9299999999999995E-8</v>
      </c>
      <c r="I7" s="18"/>
      <c r="J7" s="18">
        <v>3.1463101619999998</v>
      </c>
      <c r="K7" s="26">
        <v>2.0499999999999998E-8</v>
      </c>
      <c r="M7" s="18"/>
      <c r="N7" s="18">
        <v>5.0305073819999997</v>
      </c>
      <c r="O7" s="26">
        <v>9.4100000000000003E-11</v>
      </c>
      <c r="P7" s="27"/>
      <c r="Q7" s="18"/>
      <c r="R7" s="18">
        <v>6.3002228929999999</v>
      </c>
      <c r="S7" s="26">
        <v>1.16E-10</v>
      </c>
      <c r="T7" s="27"/>
      <c r="U7" s="18"/>
      <c r="V7" s="18">
        <v>9.9488022059567101</v>
      </c>
      <c r="W7" s="26">
        <v>1.20178034203326E-9</v>
      </c>
      <c r="X7" s="27"/>
      <c r="Y7" s="28"/>
      <c r="Z7" s="28">
        <v>2.6961300000000001</v>
      </c>
      <c r="AA7" s="29">
        <v>1.49768E-10</v>
      </c>
      <c r="AB7" s="27"/>
      <c r="AC7" s="28"/>
      <c r="AD7" s="28">
        <v>4.9400899999999996</v>
      </c>
      <c r="AE7" s="29">
        <v>1.40779E-10</v>
      </c>
      <c r="AF7" s="27"/>
      <c r="AG7" s="18"/>
      <c r="AH7" s="18">
        <v>6.1031695522864498</v>
      </c>
      <c r="AI7" s="26">
        <v>1.4127720865518001E-9</v>
      </c>
      <c r="AK7" s="28"/>
      <c r="AL7" s="28">
        <v>2.7861799999999999</v>
      </c>
      <c r="AM7" s="29">
        <v>2.2118600000000001E-10</v>
      </c>
      <c r="AN7" s="27"/>
      <c r="AO7" s="28"/>
      <c r="AP7" s="28">
        <v>3.57152</v>
      </c>
      <c r="AQ7" s="29">
        <v>1.29829E-10</v>
      </c>
      <c r="AR7" s="27"/>
      <c r="AS7" s="28"/>
      <c r="AT7" s="28">
        <v>5.5732058629377104</v>
      </c>
      <c r="AU7" s="29">
        <v>1.1672249657475199E-9</v>
      </c>
      <c r="AW7" s="18"/>
      <c r="AX7" s="18">
        <v>16.835455119999999</v>
      </c>
      <c r="AY7" s="26">
        <v>2.0500000000000002E-9</v>
      </c>
      <c r="BA7" s="28"/>
      <c r="BB7" s="28">
        <v>5.6865100000000002</v>
      </c>
      <c r="BC7" s="29">
        <v>3.1699999999999999E-10</v>
      </c>
      <c r="BD7" s="27"/>
      <c r="BE7" s="30"/>
      <c r="BF7" s="28">
        <v>7.6619299999999999</v>
      </c>
      <c r="BG7" s="29">
        <v>4.1999999999999996E-9</v>
      </c>
      <c r="BH7" s="27"/>
      <c r="BI7" s="18"/>
      <c r="BJ7" s="18">
        <v>13.805835800000001</v>
      </c>
      <c r="BK7" s="26">
        <v>1.9200000000000001E-10</v>
      </c>
      <c r="BM7" s="28"/>
      <c r="BN7" s="28">
        <v>8.0282099999999996</v>
      </c>
      <c r="BO7" s="29">
        <v>2.9600000000000001E-10</v>
      </c>
      <c r="BP7" s="27"/>
      <c r="BQ7" s="28"/>
      <c r="BR7" s="28">
        <v>5.07768</v>
      </c>
      <c r="BS7" s="29">
        <v>1.3200000000000001E-10</v>
      </c>
      <c r="BT7" s="27"/>
      <c r="BU7" s="18"/>
      <c r="BV7" s="18">
        <v>22.406853999999999</v>
      </c>
      <c r="BW7" s="26">
        <v>7.6700000000000005E-8</v>
      </c>
      <c r="BY7" s="28"/>
      <c r="BZ7" s="28">
        <v>17.33588</v>
      </c>
      <c r="CA7" s="29">
        <v>1.7E-8</v>
      </c>
      <c r="CB7" s="27"/>
      <c r="CC7" s="28"/>
      <c r="CD7" s="28">
        <v>17.230705659980199</v>
      </c>
      <c r="CE7" s="29">
        <v>3.1062725312467298E-8</v>
      </c>
      <c r="CG7" s="28"/>
      <c r="CH7" s="28">
        <v>18.40906</v>
      </c>
      <c r="CI7" s="29">
        <v>6.5E-8</v>
      </c>
      <c r="CJ7" s="27"/>
      <c r="CK7" s="28"/>
      <c r="CL7" s="28">
        <v>18.058599999999998</v>
      </c>
      <c r="CM7" s="29">
        <v>7.4000000000000001E-8</v>
      </c>
      <c r="CN7" s="27"/>
      <c r="CO7" s="18"/>
      <c r="CP7" s="18">
        <v>7.0317180969999997</v>
      </c>
      <c r="CQ7" s="26">
        <v>8.4200000000000009E-10</v>
      </c>
      <c r="CS7" s="18"/>
      <c r="CT7" s="18">
        <v>5.8780160720000003</v>
      </c>
      <c r="CU7" s="26">
        <v>1.4416500000000001E-9</v>
      </c>
      <c r="CW7" s="18"/>
      <c r="CX7" s="18">
        <v>23.52759949</v>
      </c>
      <c r="CY7" s="26">
        <v>2.0498800000000001E-7</v>
      </c>
      <c r="DA7" s="28"/>
      <c r="DB7" s="28">
        <v>13.1265</v>
      </c>
      <c r="DC7" s="29">
        <v>7.0273400000000005E-8</v>
      </c>
      <c r="DD7" s="27"/>
      <c r="DE7" s="30"/>
      <c r="DF7" s="28">
        <v>11.42112</v>
      </c>
      <c r="DG7" s="29">
        <v>1.4504100000000001E-7</v>
      </c>
    </row>
    <row r="8" spans="1:111" ht="13.8">
      <c r="A8" s="18"/>
      <c r="B8" s="18">
        <v>16.5682489</v>
      </c>
      <c r="C8" s="26">
        <v>7.3099999999999999E-8</v>
      </c>
      <c r="E8" s="18"/>
      <c r="F8" s="18">
        <v>21.64076962</v>
      </c>
      <c r="G8" s="26">
        <v>5.25E-8</v>
      </c>
      <c r="I8" s="18"/>
      <c r="J8" s="18">
        <v>3.1291702259999998</v>
      </c>
      <c r="K8" s="26">
        <v>2.4699999999999999E-8</v>
      </c>
      <c r="M8" s="18"/>
      <c r="N8" s="18">
        <v>5.1205193710000003</v>
      </c>
      <c r="O8" s="26">
        <v>1.1400000000000001E-10</v>
      </c>
      <c r="P8" s="27"/>
      <c r="Q8" s="18"/>
      <c r="R8" s="18">
        <v>6.2728349960000003</v>
      </c>
      <c r="S8" s="26">
        <v>1.2999999999999999E-10</v>
      </c>
      <c r="T8" s="27"/>
      <c r="U8" s="18"/>
      <c r="V8" s="18">
        <v>9.7618607557772705</v>
      </c>
      <c r="W8" s="26">
        <v>1.32255872695599E-9</v>
      </c>
      <c r="X8" s="27"/>
      <c r="Y8" s="28"/>
      <c r="Z8" s="28">
        <v>2.5251899999999998</v>
      </c>
      <c r="AA8" s="29">
        <v>1.0140900000000001E-10</v>
      </c>
      <c r="AB8" s="27"/>
      <c r="AC8" s="28"/>
      <c r="AD8" s="28">
        <v>4.8439100000000002</v>
      </c>
      <c r="AE8" s="29">
        <v>1.7687000000000001E-10</v>
      </c>
      <c r="AF8" s="27"/>
      <c r="AG8" s="18"/>
      <c r="AH8" s="18">
        <v>6.3866596879331601</v>
      </c>
      <c r="AI8" s="26">
        <v>1.63044641280117E-9</v>
      </c>
      <c r="AK8" s="28"/>
      <c r="AL8" s="28">
        <v>2.7265700000000002</v>
      </c>
      <c r="AM8" s="29">
        <v>2.9126699999999999E-10</v>
      </c>
      <c r="AN8" s="27"/>
      <c r="AO8" s="28"/>
      <c r="AP8" s="28">
        <v>3.46773</v>
      </c>
      <c r="AQ8" s="29">
        <v>1.63123E-10</v>
      </c>
      <c r="AR8" s="27"/>
      <c r="AS8" s="28"/>
      <c r="AT8" s="28">
        <v>5.7881893673237697</v>
      </c>
      <c r="AU8" s="29">
        <v>1.26387330815139E-9</v>
      </c>
      <c r="AW8" s="18"/>
      <c r="AX8" s="18">
        <v>17.807074530000001</v>
      </c>
      <c r="AY8" s="26">
        <v>2.76E-9</v>
      </c>
      <c r="BA8" s="28"/>
      <c r="BB8" s="28">
        <v>5.9401299999999999</v>
      </c>
      <c r="BC8" s="29">
        <v>4.0100000000000001E-10</v>
      </c>
      <c r="BD8" s="27"/>
      <c r="BE8" s="30"/>
      <c r="BF8" s="28">
        <v>7.8309300000000004</v>
      </c>
      <c r="BG8" s="29">
        <v>5.9799999999999996E-9</v>
      </c>
      <c r="BH8" s="27"/>
      <c r="BI8" s="18"/>
      <c r="BJ8" s="18">
        <v>13.88059612</v>
      </c>
      <c r="BK8" s="26">
        <v>2.4599999999999998E-10</v>
      </c>
      <c r="BM8" s="28"/>
      <c r="BN8" s="28">
        <v>8.0282099999999996</v>
      </c>
      <c r="BO8" s="29">
        <v>4.0699999999999999E-10</v>
      </c>
      <c r="BP8" s="27"/>
      <c r="BQ8" s="28"/>
      <c r="BR8" s="28">
        <v>5.07768</v>
      </c>
      <c r="BS8" s="29">
        <v>1.8600000000000003E-10</v>
      </c>
      <c r="BT8" s="27"/>
      <c r="BU8" s="18"/>
      <c r="BV8" s="18">
        <v>23.84427977</v>
      </c>
      <c r="BW8" s="26">
        <v>9.6099999999999994E-8</v>
      </c>
      <c r="BY8" s="28"/>
      <c r="BZ8" s="28">
        <v>17.71482</v>
      </c>
      <c r="CA8" s="29">
        <v>1.7999999999999999E-8</v>
      </c>
      <c r="CB8" s="27"/>
      <c r="CC8" s="28"/>
      <c r="CD8" s="28">
        <v>17.6983467660699</v>
      </c>
      <c r="CE8" s="29">
        <v>3.3961551452191599E-8</v>
      </c>
      <c r="CG8" s="28"/>
      <c r="CH8" s="28">
        <v>18.72128</v>
      </c>
      <c r="CI8" s="29">
        <v>6.5E-8</v>
      </c>
      <c r="CJ8" s="27"/>
      <c r="CK8" s="28"/>
      <c r="CL8" s="28">
        <v>18.453340000000001</v>
      </c>
      <c r="CM8" s="29">
        <v>7.7000000000000001E-8</v>
      </c>
      <c r="CN8" s="27"/>
      <c r="CO8" s="18"/>
      <c r="CP8" s="18">
        <v>6.7215171280000003</v>
      </c>
      <c r="CQ8" s="26">
        <v>1.0499999999999999E-9</v>
      </c>
      <c r="CS8" s="18"/>
      <c r="CT8" s="18">
        <v>7.6851948959999996</v>
      </c>
      <c r="CU8" s="26">
        <v>2.1759100000000002E-9</v>
      </c>
      <c r="CW8" s="18"/>
      <c r="CX8" s="18">
        <v>23.61103979</v>
      </c>
      <c r="CY8" s="26">
        <v>2.3028599999999998E-7</v>
      </c>
      <c r="DA8" s="28"/>
      <c r="DB8" s="28">
        <v>10.6534</v>
      </c>
      <c r="DC8" s="29">
        <v>8.1854699999999998E-8</v>
      </c>
      <c r="DD8" s="27"/>
      <c r="DE8" s="30"/>
      <c r="DF8" s="28">
        <v>12.244160000000001</v>
      </c>
      <c r="DG8" s="29">
        <v>1.3697600000000002E-7</v>
      </c>
    </row>
    <row r="9" spans="1:111" ht="13.8">
      <c r="A9" s="18"/>
      <c r="B9" s="18">
        <v>16.312064329999998</v>
      </c>
      <c r="C9" s="26">
        <v>8.1799999999999991E-8</v>
      </c>
      <c r="E9" s="18"/>
      <c r="F9" s="18">
        <v>22.115766919999999</v>
      </c>
      <c r="G9" s="26">
        <v>5.3300000000000001E-8</v>
      </c>
      <c r="I9" s="18"/>
      <c r="J9" s="18">
        <v>3.2198376479999999</v>
      </c>
      <c r="K9" s="26">
        <v>4.4800000000000004E-8</v>
      </c>
      <c r="M9" s="18"/>
      <c r="N9" s="18">
        <v>5.1445101219999998</v>
      </c>
      <c r="O9" s="26">
        <v>1.9699999999999999E-10</v>
      </c>
      <c r="P9" s="27"/>
      <c r="Q9" s="18"/>
      <c r="R9" s="18">
        <v>6.30090912</v>
      </c>
      <c r="S9" s="26">
        <v>1.4499999999999999E-10</v>
      </c>
      <c r="T9" s="27"/>
      <c r="U9" s="18"/>
      <c r="V9" s="18">
        <v>10.0999335361966</v>
      </c>
      <c r="W9" s="26">
        <v>1.50226762040875E-9</v>
      </c>
      <c r="X9" s="27"/>
      <c r="Y9" s="28"/>
      <c r="Z9" s="28">
        <v>2.8780100000000002</v>
      </c>
      <c r="AA9" s="29">
        <v>1.4305300000000001E-10</v>
      </c>
      <c r="AB9" s="27"/>
      <c r="AC9" s="28"/>
      <c r="AD9" s="28">
        <v>4.8201599999999996</v>
      </c>
      <c r="AE9" s="29">
        <v>2.5163399999999997E-10</v>
      </c>
      <c r="AF9" s="27"/>
      <c r="AG9" s="18"/>
      <c r="AH9" s="18">
        <v>6.8111616999280198</v>
      </c>
      <c r="AI9" s="26">
        <v>1.82243462306067E-9</v>
      </c>
      <c r="AK9" s="28"/>
      <c r="AL9" s="28">
        <v>2.9745499999999998</v>
      </c>
      <c r="AM9" s="29">
        <v>2.78208E-10</v>
      </c>
      <c r="AN9" s="27"/>
      <c r="AO9" s="28"/>
      <c r="AP9" s="28">
        <v>3.6067999999999998</v>
      </c>
      <c r="AQ9" s="29">
        <v>2.09162E-10</v>
      </c>
      <c r="AR9" s="27"/>
      <c r="AS9" s="28"/>
      <c r="AT9" s="28">
        <v>5.9209534819663796</v>
      </c>
      <c r="AU9" s="29">
        <v>1.45876131272906E-9</v>
      </c>
      <c r="AW9" s="18"/>
      <c r="AX9" s="18">
        <v>17.919444250000002</v>
      </c>
      <c r="AY9" s="26">
        <v>2.98E-9</v>
      </c>
      <c r="BA9" s="28"/>
      <c r="BB9" s="28">
        <v>6.2503500000000001</v>
      </c>
      <c r="BC9" s="29">
        <v>4.9199999999999996E-10</v>
      </c>
      <c r="BD9" s="27"/>
      <c r="BE9" s="30"/>
      <c r="BF9" s="28">
        <v>7.9456600000000002</v>
      </c>
      <c r="BG9" s="29">
        <v>8.02E-9</v>
      </c>
      <c r="BH9" s="27"/>
      <c r="BI9" s="18"/>
      <c r="BJ9" s="18">
        <v>13.79899028</v>
      </c>
      <c r="BK9" s="26">
        <v>3.5299999999999997E-10</v>
      </c>
      <c r="BM9" s="28"/>
      <c r="BN9" s="28">
        <v>8.2614000000000001</v>
      </c>
      <c r="BO9" s="29">
        <v>5.9400000000000002E-10</v>
      </c>
      <c r="BP9" s="27"/>
      <c r="BQ9" s="28"/>
      <c r="BR9" s="28">
        <v>5.1141500000000004</v>
      </c>
      <c r="BS9" s="29">
        <v>2.5599999999999999E-10</v>
      </c>
      <c r="BT9" s="27"/>
      <c r="BU9" s="18"/>
      <c r="BV9" s="18">
        <v>25.246503709999999</v>
      </c>
      <c r="BW9" s="18">
        <v>1.2499999999999999E-7</v>
      </c>
      <c r="BY9" s="28"/>
      <c r="BZ9" s="28">
        <v>18.015270000000001</v>
      </c>
      <c r="CA9" s="29">
        <v>1.9000000000000001E-8</v>
      </c>
      <c r="CB9" s="27"/>
      <c r="CC9" s="28"/>
      <c r="CD9" s="28">
        <v>17.955278487861801</v>
      </c>
      <c r="CE9" s="29">
        <v>3.6124694132757799E-8</v>
      </c>
      <c r="CG9" s="28"/>
      <c r="CH9" s="28">
        <v>18.94754</v>
      </c>
      <c r="CI9" s="29">
        <v>7.1E-8</v>
      </c>
      <c r="CJ9" s="27"/>
      <c r="CK9" s="28"/>
      <c r="CL9" s="28">
        <v>18.81146</v>
      </c>
      <c r="CM9" s="29">
        <v>8.2000000000000006E-8</v>
      </c>
      <c r="CN9" s="27"/>
      <c r="CO9" s="18"/>
      <c r="CP9" s="18">
        <v>5.9247673089999999</v>
      </c>
      <c r="CQ9" s="26">
        <v>1.5400000000000001E-9</v>
      </c>
      <c r="CS9" s="18"/>
      <c r="CT9" s="18">
        <v>7.6851948959999996</v>
      </c>
      <c r="CU9" s="26">
        <v>3.2800299999999999E-9</v>
      </c>
      <c r="CW9" s="18"/>
      <c r="CX9" s="18">
        <v>23.623876769999999</v>
      </c>
      <c r="CY9" s="26">
        <v>2.5391999999999999E-7</v>
      </c>
      <c r="DA9" s="28"/>
      <c r="DB9" s="28">
        <v>11.24587</v>
      </c>
      <c r="DC9" s="29">
        <v>1.0690199999999999E-7</v>
      </c>
      <c r="DD9" s="27"/>
      <c r="DE9" s="30"/>
      <c r="DF9" s="28">
        <v>13.025410000000001</v>
      </c>
      <c r="DG9" s="29">
        <v>2.2921800000000001E-7</v>
      </c>
    </row>
    <row r="10" spans="1:111" ht="13.8">
      <c r="A10" s="18"/>
      <c r="B10" s="18">
        <v>17.63962823</v>
      </c>
      <c r="C10" s="26">
        <v>1.2200000000000001E-7</v>
      </c>
      <c r="E10" s="18"/>
      <c r="F10" s="18">
        <v>23.093515409999998</v>
      </c>
      <c r="G10" s="26">
        <v>7.0000000000000005E-8</v>
      </c>
      <c r="I10" s="18"/>
      <c r="J10" s="18">
        <v>3.4842101009999999</v>
      </c>
      <c r="K10" s="26">
        <v>6.3699999999999995E-8</v>
      </c>
      <c r="M10" s="18"/>
      <c r="N10" s="18">
        <v>5.1458176900000003</v>
      </c>
      <c r="O10" s="26">
        <v>3.3500000000000003E-10</v>
      </c>
      <c r="P10" s="27"/>
      <c r="Q10" s="18"/>
      <c r="R10" s="18">
        <v>6.3570886660000001</v>
      </c>
      <c r="S10" s="26">
        <v>1.6299999999999998E-10</v>
      </c>
      <c r="T10" s="27"/>
      <c r="U10" s="18"/>
      <c r="V10" s="18">
        <v>10.410210696882</v>
      </c>
      <c r="W10" s="26">
        <v>1.70642560676068E-9</v>
      </c>
      <c r="X10" s="27"/>
      <c r="Y10" s="28"/>
      <c r="Z10" s="28">
        <v>2.8317399999999999</v>
      </c>
      <c r="AA10" s="29">
        <v>1.7993200000000001E-10</v>
      </c>
      <c r="AB10" s="27"/>
      <c r="AC10" s="28"/>
      <c r="AD10" s="28">
        <v>4.8439100000000002</v>
      </c>
      <c r="AE10" s="29">
        <v>3.0961099999999999E-10</v>
      </c>
      <c r="AF10" s="27"/>
      <c r="AG10" s="18"/>
      <c r="AH10" s="18">
        <v>7.0738987039436596</v>
      </c>
      <c r="AI10" s="26">
        <v>1.9733355124581399E-9</v>
      </c>
      <c r="AK10" s="28"/>
      <c r="AL10" s="28">
        <v>2.86374</v>
      </c>
      <c r="AM10" s="29">
        <v>3.5804899999999996E-10</v>
      </c>
      <c r="AN10" s="27"/>
      <c r="AO10" s="28"/>
      <c r="AP10" s="28">
        <v>3.48482</v>
      </c>
      <c r="AQ10" s="29">
        <v>2.4695799999999998E-10</v>
      </c>
      <c r="AR10" s="27"/>
      <c r="AS10" s="28"/>
      <c r="AT10" s="28">
        <v>6.1030094716819399</v>
      </c>
      <c r="AU10" s="29">
        <v>1.5300238397734001E-9</v>
      </c>
      <c r="AW10" s="18"/>
      <c r="AX10" s="18">
        <v>18.15182983</v>
      </c>
      <c r="AY10" s="26">
        <v>4.3400000000000003E-9</v>
      </c>
      <c r="BA10" s="28"/>
      <c r="BB10" s="28">
        <v>6.3882099999999999</v>
      </c>
      <c r="BC10" s="29">
        <v>6.4100000000000006E-10</v>
      </c>
      <c r="BD10" s="27"/>
      <c r="BE10" s="30"/>
      <c r="BF10" s="28">
        <v>8.1801899999999996</v>
      </c>
      <c r="BG10" s="29">
        <v>1.1400000000000003E-8</v>
      </c>
      <c r="BH10" s="27"/>
      <c r="BI10" s="18"/>
      <c r="BJ10" s="18">
        <v>13.797469510000001</v>
      </c>
      <c r="BK10" s="26">
        <v>4.05E-10</v>
      </c>
      <c r="BM10" s="28"/>
      <c r="BN10" s="28">
        <v>8.3207400000000007</v>
      </c>
      <c r="BO10" s="29">
        <v>7.9300000000000005E-10</v>
      </c>
      <c r="BP10" s="27"/>
      <c r="BQ10" s="28"/>
      <c r="BR10" s="28">
        <v>5.2251599999999998</v>
      </c>
      <c r="BS10" s="29">
        <v>3.8500000000000001E-10</v>
      </c>
      <c r="BT10" s="27"/>
      <c r="BU10" s="18"/>
      <c r="BV10" s="18">
        <v>26.93144238</v>
      </c>
      <c r="BW10" s="18">
        <v>1.66E-7</v>
      </c>
      <c r="BY10" s="28"/>
      <c r="BZ10" s="28">
        <v>18.189240000000002</v>
      </c>
      <c r="CA10" s="29">
        <v>2.0999999999999999E-8</v>
      </c>
      <c r="CB10" s="27"/>
      <c r="CC10" s="28"/>
      <c r="CD10" s="28">
        <v>18.291364261938501</v>
      </c>
      <c r="CE10" s="29">
        <v>3.7903326404314597E-8</v>
      </c>
      <c r="CG10" s="28"/>
      <c r="CH10" s="28">
        <v>19.315249999999999</v>
      </c>
      <c r="CI10" s="29">
        <v>7.3000000000000005E-8</v>
      </c>
      <c r="CJ10" s="27"/>
      <c r="CK10" s="28"/>
      <c r="CL10" s="28">
        <v>19.268889999999999</v>
      </c>
      <c r="CM10" s="29">
        <v>8.3999999999999998E-8</v>
      </c>
      <c r="CN10" s="27"/>
      <c r="CO10" s="18"/>
      <c r="CP10" s="18">
        <v>7.8987074770000003</v>
      </c>
      <c r="CQ10" s="26">
        <v>2.3199999999999998E-9</v>
      </c>
      <c r="CS10" s="18"/>
      <c r="CT10" s="18">
        <v>6.4686076620000001</v>
      </c>
      <c r="CU10" s="26">
        <v>4.2471399999999999E-9</v>
      </c>
      <c r="CW10" s="18"/>
      <c r="CX10" s="18">
        <v>23.745827980000001</v>
      </c>
      <c r="CY10" s="26">
        <v>2.81313E-7</v>
      </c>
      <c r="DA10" s="28"/>
      <c r="DB10" s="28">
        <v>9.7848100000000002</v>
      </c>
      <c r="DC10" s="29">
        <v>1.15375E-7</v>
      </c>
      <c r="DD10" s="27"/>
      <c r="DE10" s="30"/>
      <c r="DF10" s="28">
        <v>14.07244</v>
      </c>
      <c r="DG10" s="29">
        <v>2.0837299999999998E-7</v>
      </c>
    </row>
    <row r="11" spans="1:111" ht="13.8">
      <c r="A11" s="18"/>
      <c r="B11" s="18">
        <v>18.545229540000001</v>
      </c>
      <c r="C11" s="26">
        <v>1.5299999999999998E-7</v>
      </c>
      <c r="E11" s="18"/>
      <c r="F11" s="18">
        <v>24.874011840000001</v>
      </c>
      <c r="G11" s="26">
        <v>9.5000000000000004E-8</v>
      </c>
      <c r="I11" s="18"/>
      <c r="J11" s="18">
        <v>3.6235140540000002</v>
      </c>
      <c r="K11" s="26">
        <v>5.5600000000000002E-8</v>
      </c>
      <c r="M11" s="18"/>
      <c r="N11" s="18">
        <v>5.3318093050000002</v>
      </c>
      <c r="O11" s="26">
        <v>5.2799999999999993E-10</v>
      </c>
      <c r="P11" s="27"/>
      <c r="Q11" s="18"/>
      <c r="R11" s="18">
        <v>6.413710902</v>
      </c>
      <c r="S11" s="26">
        <v>1.79E-10</v>
      </c>
      <c r="T11" s="27"/>
      <c r="U11" s="18"/>
      <c r="V11" s="18">
        <v>10.7301323707519</v>
      </c>
      <c r="W11" s="26">
        <v>1.87748715999609E-9</v>
      </c>
      <c r="X11" s="27"/>
      <c r="Y11" s="28"/>
      <c r="Z11" s="28">
        <v>2.9257200000000001</v>
      </c>
      <c r="AA11" s="29">
        <v>1.7993200000000001E-10</v>
      </c>
      <c r="AB11" s="27"/>
      <c r="AC11" s="28"/>
      <c r="AD11" s="28">
        <v>5.0879399999999997</v>
      </c>
      <c r="AE11" s="29">
        <v>1.9613499999999999E-10</v>
      </c>
      <c r="AF11" s="27"/>
      <c r="AG11" s="18"/>
      <c r="AH11" s="18">
        <v>7.4588834138627398</v>
      </c>
      <c r="AI11" s="26">
        <v>2.17092228437724E-9</v>
      </c>
      <c r="AK11" s="28"/>
      <c r="AL11" s="28">
        <v>2.9430000000000001</v>
      </c>
      <c r="AM11" s="29">
        <v>4.3016200000000001E-10</v>
      </c>
      <c r="AN11" s="27"/>
      <c r="AO11" s="28"/>
      <c r="AP11" s="28">
        <v>4.5664800000000003</v>
      </c>
      <c r="AQ11" s="29">
        <v>4.9901100000000003E-10</v>
      </c>
      <c r="AR11" s="27"/>
      <c r="AS11" s="28"/>
      <c r="AT11" s="28">
        <v>6.38655917762964</v>
      </c>
      <c r="AU11" s="29">
        <v>1.71033894517545E-9</v>
      </c>
      <c r="AW11" s="18"/>
      <c r="AX11" s="18">
        <v>19.32057674</v>
      </c>
      <c r="AY11" s="26">
        <v>6.3000000000000002E-9</v>
      </c>
      <c r="BA11" s="28"/>
      <c r="BB11" s="28">
        <v>6.5291199999999998</v>
      </c>
      <c r="BC11" s="29">
        <v>7.8799999999999997E-10</v>
      </c>
      <c r="BD11" s="27"/>
      <c r="BE11" s="30"/>
      <c r="BF11" s="28">
        <v>8.4831099999999999</v>
      </c>
      <c r="BG11" s="29">
        <v>1.8300000000000002E-8</v>
      </c>
      <c r="BH11" s="27"/>
      <c r="BI11" s="18"/>
      <c r="BJ11" s="18">
        <v>14.028756270000001</v>
      </c>
      <c r="BK11" s="26">
        <v>5.0700000000000001E-10</v>
      </c>
      <c r="BM11" s="28"/>
      <c r="BN11" s="28">
        <v>8.3207400000000007</v>
      </c>
      <c r="BO11" s="29">
        <v>1.2599999999999998E-9</v>
      </c>
      <c r="BP11" s="27"/>
      <c r="BQ11" s="28"/>
      <c r="BR11" s="28">
        <v>5.3005000000000004</v>
      </c>
      <c r="BS11" s="29">
        <v>5.1399999999999998E-10</v>
      </c>
      <c r="BT11" s="27"/>
      <c r="BU11" s="18"/>
      <c r="BV11" s="18">
        <v>28.803374250000001</v>
      </c>
      <c r="BW11" s="18">
        <v>2.03E-7</v>
      </c>
      <c r="BY11" s="28"/>
      <c r="BZ11" s="28">
        <v>18.453340000000001</v>
      </c>
      <c r="CA11" s="29">
        <v>2.4E-8</v>
      </c>
      <c r="CB11" s="27"/>
      <c r="CC11" s="28"/>
      <c r="CD11" s="28">
        <v>18.633626463498398</v>
      </c>
      <c r="CE11" s="29">
        <v>4.0318358298716901E-8</v>
      </c>
      <c r="CG11" s="28"/>
      <c r="CH11" s="28">
        <v>19.690090000000001</v>
      </c>
      <c r="CI11" s="29">
        <v>8.0000000000000002E-8</v>
      </c>
      <c r="CJ11" s="27"/>
      <c r="CK11" s="28"/>
      <c r="CL11" s="28">
        <v>19.690090000000001</v>
      </c>
      <c r="CM11" s="29">
        <v>9.1000000000000008E-8</v>
      </c>
      <c r="CN11" s="27"/>
      <c r="CO11" s="18"/>
      <c r="CP11" s="18">
        <v>7.7557409599999998</v>
      </c>
      <c r="CQ11" s="26">
        <v>3.5499999999999999E-9</v>
      </c>
      <c r="CS11" s="18"/>
      <c r="CT11" s="18">
        <v>6.6570960530000001</v>
      </c>
      <c r="CU11" s="26">
        <v>6.5429300000000003E-9</v>
      </c>
      <c r="CW11" s="18"/>
      <c r="CX11" s="18">
        <v>23.88061617</v>
      </c>
      <c r="CY11" s="26">
        <v>3.0734700000000003E-7</v>
      </c>
      <c r="DA11" s="28"/>
      <c r="DB11" s="28">
        <v>10.489929999999999</v>
      </c>
      <c r="DC11" s="29">
        <v>1.3697600000000002E-7</v>
      </c>
      <c r="DD11" s="27"/>
      <c r="DE11" s="30"/>
      <c r="DF11" s="28">
        <v>15.44056</v>
      </c>
      <c r="DG11" s="29">
        <v>2.6699399999999999E-7</v>
      </c>
    </row>
    <row r="12" spans="1:111" ht="13.8">
      <c r="A12" s="18"/>
      <c r="B12" s="18">
        <v>19.43713962</v>
      </c>
      <c r="C12" s="26">
        <v>2.1100000000000002E-7</v>
      </c>
      <c r="E12" s="18"/>
      <c r="F12" s="18">
        <v>25.179239939999999</v>
      </c>
      <c r="G12" s="26">
        <v>1.31E-7</v>
      </c>
      <c r="I12" s="18"/>
      <c r="J12" s="18">
        <v>3.686294009</v>
      </c>
      <c r="K12" s="26">
        <v>8.3399999999999992E-8</v>
      </c>
      <c r="M12" s="18"/>
      <c r="N12" s="18">
        <v>5.4511557460000004</v>
      </c>
      <c r="O12" s="26">
        <v>6.2600000000000001E-10</v>
      </c>
      <c r="P12" s="27"/>
      <c r="Q12" s="18"/>
      <c r="R12" s="18">
        <v>6.4141766200000001</v>
      </c>
      <c r="S12" s="26">
        <v>2.0800000000000001E-10</v>
      </c>
      <c r="T12" s="27"/>
      <c r="U12" s="18"/>
      <c r="V12" s="18">
        <v>10.9763653474475</v>
      </c>
      <c r="W12" s="26">
        <v>2.0989748442562399E-9</v>
      </c>
      <c r="X12" s="27"/>
      <c r="Y12" s="28"/>
      <c r="Z12" s="28">
        <v>3.00685</v>
      </c>
      <c r="AA12" s="29">
        <v>2.3694200000000003E-10</v>
      </c>
      <c r="AB12" s="27"/>
      <c r="AC12" s="28"/>
      <c r="AD12" s="28">
        <v>5.3442600000000002</v>
      </c>
      <c r="AE12" s="29">
        <v>2.4125899999999999E-10</v>
      </c>
      <c r="AF12" s="27"/>
      <c r="AG12" s="18"/>
      <c r="AH12" s="18">
        <v>7.7173614144990301</v>
      </c>
      <c r="AI12" s="26">
        <v>2.3135332417747201E-9</v>
      </c>
      <c r="AK12" s="28"/>
      <c r="AL12" s="28">
        <v>3.1075300000000001</v>
      </c>
      <c r="AM12" s="29">
        <v>4.1087499999999999E-10</v>
      </c>
      <c r="AN12" s="27"/>
      <c r="AO12" s="28"/>
      <c r="AP12" s="28">
        <v>4.8201599999999996</v>
      </c>
      <c r="AQ12" s="29">
        <v>4.2258999999999999E-10</v>
      </c>
      <c r="AR12" s="27"/>
      <c r="AS12" s="28"/>
      <c r="AT12" s="28">
        <v>6.6581572312906898</v>
      </c>
      <c r="AU12" s="29">
        <v>1.7937958302965701E-9</v>
      </c>
      <c r="AW12" s="18"/>
      <c r="AX12" s="18">
        <v>20.05831989</v>
      </c>
      <c r="AY12" s="26">
        <v>8.0800000000000002E-9</v>
      </c>
      <c r="BA12" s="28"/>
      <c r="BB12" s="28">
        <v>6.7709000000000001</v>
      </c>
      <c r="BC12" s="29">
        <v>1.1200000000000001E-9</v>
      </c>
      <c r="BD12" s="27"/>
      <c r="BE12" s="30"/>
      <c r="BF12" s="28">
        <v>9.0569100000000002</v>
      </c>
      <c r="BG12" s="29">
        <v>2.7499999999999998E-8</v>
      </c>
      <c r="BH12" s="27"/>
      <c r="BI12" s="18"/>
      <c r="BJ12" s="18">
        <v>13.791641459999999</v>
      </c>
      <c r="BK12" s="26">
        <v>6.8200000000000002E-10</v>
      </c>
      <c r="BM12" s="28"/>
      <c r="BN12" s="28">
        <v>8.4407200000000007</v>
      </c>
      <c r="BO12" s="29">
        <v>1.73E-9</v>
      </c>
      <c r="BP12" s="27"/>
      <c r="BQ12" s="28"/>
      <c r="BR12" s="28">
        <v>5.4155499999999996</v>
      </c>
      <c r="BS12" s="29">
        <v>7.0599999999999994E-10</v>
      </c>
      <c r="BT12" s="27"/>
      <c r="BU12" s="31"/>
      <c r="BV12" s="31">
        <v>30.344089530000002</v>
      </c>
      <c r="BW12" s="31">
        <v>2.7399999999999999E-7</v>
      </c>
      <c r="BY12" s="28"/>
      <c r="BZ12" s="28">
        <v>18.676359999999999</v>
      </c>
      <c r="CA12" s="29">
        <v>2.5999999999999998E-8</v>
      </c>
      <c r="CB12" s="27"/>
      <c r="CC12" s="28"/>
      <c r="CD12" s="28">
        <v>18.983341903047901</v>
      </c>
      <c r="CE12" s="29">
        <v>3.7910284587647601E-8</v>
      </c>
      <c r="CG12" s="28"/>
      <c r="CH12" s="28">
        <v>20.168890000000001</v>
      </c>
      <c r="CI12" s="29">
        <v>8.6000000000000002E-8</v>
      </c>
      <c r="CJ12" s="27"/>
      <c r="CK12" s="28"/>
      <c r="CL12" s="28">
        <v>20.217410000000001</v>
      </c>
      <c r="CM12" s="29">
        <v>1.01E-7</v>
      </c>
      <c r="CN12" s="27"/>
      <c r="CO12" s="18"/>
      <c r="CP12" s="18">
        <v>6.3057967259999996</v>
      </c>
      <c r="CQ12" s="26">
        <v>4.08E-9</v>
      </c>
      <c r="CS12" s="18"/>
      <c r="CT12" s="18">
        <v>7.0507099350000004</v>
      </c>
      <c r="CU12" s="26">
        <v>9.6548400000000014E-9</v>
      </c>
      <c r="CW12" s="18"/>
      <c r="CX12" s="18">
        <v>23.96405648</v>
      </c>
      <c r="CY12" s="26">
        <v>3.3266399999999997E-7</v>
      </c>
      <c r="DA12" s="28"/>
      <c r="DB12" s="28">
        <v>12.53148</v>
      </c>
      <c r="DC12" s="29">
        <v>1.0095800000000001E-7</v>
      </c>
      <c r="DD12" s="27"/>
      <c r="DE12" s="30"/>
      <c r="DF12" s="28">
        <v>17.746120000000001</v>
      </c>
      <c r="DG12" s="29">
        <v>1.9678699999999997E-7</v>
      </c>
    </row>
    <row r="13" spans="1:111" ht="13.8">
      <c r="A13" s="18"/>
      <c r="B13" s="18">
        <v>20.243501739999999</v>
      </c>
      <c r="C13" s="26">
        <v>2.3300000000000001E-7</v>
      </c>
      <c r="E13" s="18"/>
      <c r="F13" s="18">
        <v>25.807965960000001</v>
      </c>
      <c r="G13" s="26">
        <v>1.67E-7</v>
      </c>
      <c r="I13" s="18"/>
      <c r="J13" s="18">
        <v>3.8118731430000001</v>
      </c>
      <c r="K13" s="26">
        <v>6.5400000000000003E-8</v>
      </c>
      <c r="M13" s="18"/>
      <c r="N13" s="18">
        <v>5.5486441290000004</v>
      </c>
      <c r="O13" s="26">
        <v>7.4199999999999992E-10</v>
      </c>
      <c r="P13" s="27"/>
      <c r="Q13" s="18"/>
      <c r="R13" s="18">
        <v>6.4148170359999996</v>
      </c>
      <c r="S13" s="26">
        <v>2.5599999999999999E-10</v>
      </c>
      <c r="T13" s="27"/>
      <c r="U13" s="18"/>
      <c r="V13" s="18">
        <v>11.3566775793673</v>
      </c>
      <c r="W13" s="26">
        <v>2.2728141234162699E-9</v>
      </c>
      <c r="X13" s="27"/>
      <c r="Y13" s="28"/>
      <c r="Z13" s="28">
        <v>3.1578900000000001</v>
      </c>
      <c r="AA13" s="29">
        <v>2.53819E-10</v>
      </c>
      <c r="AB13" s="27"/>
      <c r="AC13" s="28"/>
      <c r="AD13" s="28">
        <v>5.2919900000000002</v>
      </c>
      <c r="AE13" s="29">
        <v>3.2930600000000004E-10</v>
      </c>
      <c r="AF13" s="27"/>
      <c r="AG13" s="18"/>
      <c r="AH13" s="18">
        <v>8.0759573050484992</v>
      </c>
      <c r="AI13" s="26">
        <v>2.5452738331106798E-9</v>
      </c>
      <c r="AK13" s="28"/>
      <c r="AL13" s="28">
        <v>3.1761300000000001</v>
      </c>
      <c r="AM13" s="29">
        <v>4.7149400000000003E-10</v>
      </c>
      <c r="AN13" s="27"/>
      <c r="AO13" s="28"/>
      <c r="AP13" s="28">
        <v>4.5218100000000003</v>
      </c>
      <c r="AQ13" s="29">
        <v>7.4003099999999999E-10</v>
      </c>
      <c r="AR13" s="27"/>
      <c r="AS13" s="28"/>
      <c r="AT13" s="28">
        <v>6.9674994556221304</v>
      </c>
      <c r="AU13" s="29">
        <v>2.0051967743874701E-9</v>
      </c>
      <c r="AW13" s="18"/>
      <c r="AX13" s="18">
        <v>20.314327899999999</v>
      </c>
      <c r="AY13" s="26">
        <v>1.0100000000000001E-8</v>
      </c>
      <c r="BA13" s="28"/>
      <c r="BB13" s="28">
        <v>6.9707499999999998</v>
      </c>
      <c r="BC13" s="29">
        <v>1.2599999999999998E-9</v>
      </c>
      <c r="BD13" s="27"/>
      <c r="BE13" s="30"/>
      <c r="BF13" s="28">
        <v>9.7401099999999996</v>
      </c>
      <c r="BG13" s="29">
        <v>5.1E-8</v>
      </c>
      <c r="BH13" s="27"/>
      <c r="BI13" s="18"/>
      <c r="BJ13" s="18">
        <v>13.709551230000001</v>
      </c>
      <c r="BK13" s="26">
        <v>1.07E-9</v>
      </c>
      <c r="BM13" s="28"/>
      <c r="BN13" s="28">
        <v>8.50136</v>
      </c>
      <c r="BO13" s="29">
        <v>2.6799999999999998E-9</v>
      </c>
      <c r="BP13" s="27"/>
      <c r="BQ13" s="28"/>
      <c r="BR13" s="28">
        <v>5.4155499999999996</v>
      </c>
      <c r="BS13" s="29">
        <v>9.4399999999999984E-10</v>
      </c>
      <c r="BT13" s="27"/>
      <c r="BU13" s="32"/>
      <c r="BV13" s="32"/>
      <c r="BW13" s="32"/>
      <c r="BY13" s="28"/>
      <c r="BZ13" s="28">
        <v>18.94754</v>
      </c>
      <c r="CA13" s="29">
        <v>2.7999999999999999E-8</v>
      </c>
      <c r="CB13" s="27"/>
      <c r="CC13" s="28"/>
      <c r="CD13" s="28">
        <v>19.338552170563101</v>
      </c>
      <c r="CE13" s="29">
        <v>4.0325759826639298E-8</v>
      </c>
      <c r="CG13" s="28"/>
      <c r="CH13" s="28">
        <v>20.709029999999998</v>
      </c>
      <c r="CI13" s="29">
        <v>9.1000000000000008E-8</v>
      </c>
      <c r="CJ13" s="27"/>
      <c r="CK13" s="28"/>
      <c r="CL13" s="28">
        <v>20.510960000000001</v>
      </c>
      <c r="CM13" s="29">
        <v>1.0700000000000001E-7</v>
      </c>
      <c r="CN13" s="27"/>
      <c r="CO13" s="18"/>
      <c r="CP13" s="18">
        <v>6.776166366</v>
      </c>
      <c r="CQ13" s="26">
        <v>4.1700000000000003E-9</v>
      </c>
      <c r="CS13" s="18"/>
      <c r="CT13" s="18">
        <v>8.2969585210000005</v>
      </c>
      <c r="CU13" s="26">
        <v>1.1239399999999999E-8</v>
      </c>
      <c r="CW13" s="18"/>
      <c r="CX13" s="18">
        <v>24.092426190000001</v>
      </c>
      <c r="CY13" s="26">
        <v>3.5841099999999997E-7</v>
      </c>
      <c r="DA13" s="28"/>
      <c r="DB13" s="28">
        <v>12.726760000000001</v>
      </c>
      <c r="DC13" s="29">
        <v>1.3185100000000001E-7</v>
      </c>
      <c r="DD13" s="27"/>
      <c r="DE13" s="30"/>
      <c r="DF13" s="28">
        <v>16.941690000000001</v>
      </c>
      <c r="DG13" s="29">
        <v>3.7632999999999998E-7</v>
      </c>
    </row>
    <row r="14" spans="1:111" ht="13.8">
      <c r="A14" s="18"/>
      <c r="B14" s="18">
        <v>20.434689150000001</v>
      </c>
      <c r="C14" s="26">
        <v>2.5199999999999998E-7</v>
      </c>
      <c r="E14" s="18"/>
      <c r="F14" s="18">
        <v>26.04201694</v>
      </c>
      <c r="G14" s="26">
        <v>2.53E-7</v>
      </c>
      <c r="I14" s="18"/>
      <c r="J14" s="18">
        <v>3.8560296840000001</v>
      </c>
      <c r="K14" s="26">
        <v>9.3000000000000012E-8</v>
      </c>
      <c r="M14" s="18"/>
      <c r="N14" s="18">
        <v>5.6980778750000001</v>
      </c>
      <c r="O14" s="26">
        <v>9.3099999999999999E-10</v>
      </c>
      <c r="P14" s="27"/>
      <c r="Q14" s="18"/>
      <c r="R14" s="18">
        <v>6.587518395</v>
      </c>
      <c r="S14" s="26">
        <v>3.1600000000000005E-10</v>
      </c>
      <c r="T14" s="27"/>
      <c r="U14" s="18"/>
      <c r="V14" s="18">
        <v>11.7502286180026</v>
      </c>
      <c r="W14" s="26">
        <v>2.42211849992917E-9</v>
      </c>
      <c r="X14" s="27"/>
      <c r="Y14" s="28"/>
      <c r="Z14" s="28">
        <v>3.1240000000000001</v>
      </c>
      <c r="AA14" s="29">
        <v>3.0493999999999998E-10</v>
      </c>
      <c r="AB14" s="27"/>
      <c r="AC14" s="28"/>
      <c r="AD14" s="28">
        <v>5.0629999999999997</v>
      </c>
      <c r="AE14" s="29">
        <v>4.2246300000000003E-10</v>
      </c>
      <c r="AF14" s="27"/>
      <c r="AG14" s="18"/>
      <c r="AH14" s="18">
        <v>8.2302248077226903</v>
      </c>
      <c r="AI14" s="26">
        <v>2.6697562317648102E-9</v>
      </c>
      <c r="AK14" s="28"/>
      <c r="AL14" s="28">
        <v>3.0743200000000002</v>
      </c>
      <c r="AM14" s="29">
        <v>5.4105699999999996E-10</v>
      </c>
      <c r="AN14" s="27"/>
      <c r="AO14" s="28"/>
      <c r="AP14" s="28">
        <v>4.91587</v>
      </c>
      <c r="AQ14" s="29">
        <v>7.3965399999999996E-10</v>
      </c>
      <c r="AR14" s="27"/>
      <c r="AS14" s="28"/>
      <c r="AT14" s="28">
        <v>7.2089491778924302</v>
      </c>
      <c r="AU14" s="29">
        <v>2.1369209884800901E-9</v>
      </c>
      <c r="AW14" s="18"/>
      <c r="AX14" s="18">
        <v>21.218088340000001</v>
      </c>
      <c r="AY14" s="26">
        <v>1.1700000000000001E-8</v>
      </c>
      <c r="BA14" s="28"/>
      <c r="BB14" s="28">
        <v>7.1764999999999999</v>
      </c>
      <c r="BC14" s="29">
        <v>1.5900000000000001E-9</v>
      </c>
      <c r="BD14" s="27"/>
      <c r="BI14" s="18"/>
      <c r="BJ14" s="18">
        <v>13.4773365</v>
      </c>
      <c r="BK14" s="26">
        <v>1.51E-9</v>
      </c>
      <c r="BM14" s="28"/>
      <c r="BN14" s="28">
        <v>8.8111300000000004</v>
      </c>
      <c r="BO14" s="29">
        <v>4.1300000000000004E-9</v>
      </c>
      <c r="BP14" s="27"/>
      <c r="BQ14" s="28"/>
      <c r="BR14" s="28">
        <v>5.5728499999999999</v>
      </c>
      <c r="BS14" s="29">
        <v>1.1599999999999999E-9</v>
      </c>
      <c r="BT14" s="27"/>
      <c r="BY14" s="28"/>
      <c r="BZ14" s="28">
        <v>19.17653</v>
      </c>
      <c r="CA14" s="29">
        <v>2.9000000000000002E-8</v>
      </c>
      <c r="CB14" s="27"/>
      <c r="CC14" s="28"/>
      <c r="CD14" s="28">
        <v>19.579164140877701</v>
      </c>
      <c r="CE14" s="29">
        <v>4.1448981924846198E-8</v>
      </c>
      <c r="CG14" s="28"/>
      <c r="CH14" s="28">
        <v>21.11092</v>
      </c>
      <c r="CI14" s="29">
        <v>9.9E-8</v>
      </c>
      <c r="CJ14" s="27"/>
      <c r="CK14" s="28"/>
      <c r="CL14" s="28">
        <v>20.808779999999999</v>
      </c>
      <c r="CM14" s="29">
        <v>1.1299999999999999E-7</v>
      </c>
      <c r="CN14" s="27"/>
      <c r="CO14" s="18"/>
      <c r="CP14" s="18">
        <v>6.5344679440000002</v>
      </c>
      <c r="CQ14" s="26">
        <v>7.06E-9</v>
      </c>
      <c r="CS14" s="18"/>
      <c r="CT14" s="18">
        <v>8.7875324930000005</v>
      </c>
      <c r="CU14" s="26">
        <v>1.62306E-8</v>
      </c>
      <c r="CW14" s="18"/>
      <c r="CX14" s="18">
        <v>24.201540439999999</v>
      </c>
      <c r="CY14" s="26">
        <v>3.84351E-7</v>
      </c>
      <c r="DA14" s="28"/>
      <c r="DB14" s="28">
        <v>14.51445</v>
      </c>
      <c r="DC14" s="29">
        <v>1.34389E-7</v>
      </c>
      <c r="DD14" s="27"/>
      <c r="DE14" s="30"/>
      <c r="DF14" s="28">
        <v>20.238859999999999</v>
      </c>
      <c r="DG14" s="29">
        <v>4.6415899999999997E-7</v>
      </c>
    </row>
    <row r="15" spans="1:111" ht="13.8">
      <c r="A15" s="18"/>
      <c r="B15" s="18">
        <v>20.118829909999999</v>
      </c>
      <c r="C15" s="26">
        <v>2.8700000000000002E-7</v>
      </c>
      <c r="E15" s="18"/>
      <c r="F15" s="18">
        <v>26.612465010000001</v>
      </c>
      <c r="G15" s="26">
        <v>2.7399999999999999E-7</v>
      </c>
      <c r="I15" s="18"/>
      <c r="J15" s="18">
        <v>3.9881784690000002</v>
      </c>
      <c r="K15" s="26">
        <v>9.3000000000000012E-8</v>
      </c>
      <c r="M15" s="18"/>
      <c r="N15" s="18">
        <v>5.8513236700000002</v>
      </c>
      <c r="O15" s="26">
        <v>1.08E-9</v>
      </c>
      <c r="P15" s="27"/>
      <c r="Q15" s="18"/>
      <c r="R15" s="18">
        <v>6.6465550020000004</v>
      </c>
      <c r="S15" s="26">
        <v>3.89E-10</v>
      </c>
      <c r="T15" s="27"/>
      <c r="U15" s="18"/>
      <c r="V15" s="18">
        <v>12.1113310891516</v>
      </c>
      <c r="W15" s="26">
        <v>2.6649250723789499E-9</v>
      </c>
      <c r="X15" s="27"/>
      <c r="Y15" s="28"/>
      <c r="Z15" s="28">
        <v>3.37127</v>
      </c>
      <c r="AA15" s="29">
        <v>2.9802500000000001E-10</v>
      </c>
      <c r="AB15" s="27"/>
      <c r="AC15" s="28"/>
      <c r="AD15" s="28">
        <v>5.2402199999999999</v>
      </c>
      <c r="AE15" s="29">
        <v>5.0903999999999993E-10</v>
      </c>
      <c r="AF15" s="27"/>
      <c r="AG15" s="18"/>
      <c r="AH15" s="18">
        <v>8.6781860918298896</v>
      </c>
      <c r="AI15" s="26">
        <v>2.89061156269674E-9</v>
      </c>
      <c r="AK15" s="28"/>
      <c r="AL15" s="28">
        <v>3.4092099999999999</v>
      </c>
      <c r="AM15" s="29">
        <v>5.4105699999999996E-10</v>
      </c>
      <c r="AN15" s="27"/>
      <c r="AO15" s="28"/>
      <c r="AP15" s="28">
        <v>4.8439100000000002</v>
      </c>
      <c r="AQ15" s="29">
        <v>5.7676099999999999E-10</v>
      </c>
      <c r="AR15" s="27"/>
      <c r="AS15" s="28"/>
      <c r="AT15" s="28">
        <v>7.4587269016521702</v>
      </c>
      <c r="AU15" s="29">
        <v>2.3139030067619498E-9</v>
      </c>
      <c r="AW15" s="18"/>
      <c r="AX15" s="18">
        <v>21.899021000000001</v>
      </c>
      <c r="AY15" s="26">
        <v>1.89E-8</v>
      </c>
      <c r="BA15" s="28"/>
      <c r="BB15" s="28">
        <v>7.3883299999999998</v>
      </c>
      <c r="BC15" s="29">
        <v>1.79E-9</v>
      </c>
      <c r="BD15" s="27"/>
      <c r="BI15" s="18"/>
      <c r="BJ15" s="18">
        <v>13.47436602</v>
      </c>
      <c r="BK15" s="26">
        <v>1.9800000000000002E-9</v>
      </c>
      <c r="BM15" s="28"/>
      <c r="BN15" s="28">
        <v>9.1321899999999996</v>
      </c>
      <c r="BO15" s="29">
        <v>6.0200000000000003E-9</v>
      </c>
      <c r="BP15" s="27"/>
      <c r="BQ15" s="28"/>
      <c r="BR15" s="28">
        <v>5.5728499999999999</v>
      </c>
      <c r="BS15" s="29">
        <v>1.5900000000000001E-9</v>
      </c>
      <c r="BT15" s="27"/>
      <c r="BY15" s="28"/>
      <c r="BZ15" s="28">
        <v>19.454969999999999</v>
      </c>
      <c r="CA15" s="29">
        <v>3.0000000000000004E-8</v>
      </c>
      <c r="CB15" s="27"/>
      <c r="CC15" s="28"/>
      <c r="CD15" s="28">
        <v>19.699864733169498</v>
      </c>
      <c r="CE15" s="29">
        <v>4.56240388884138E-8</v>
      </c>
      <c r="CG15" s="28"/>
      <c r="CH15" s="28">
        <v>21.624269999999999</v>
      </c>
      <c r="CI15" s="29">
        <v>1.0700000000000001E-7</v>
      </c>
      <c r="CJ15" s="27"/>
      <c r="CK15" s="28"/>
      <c r="CL15" s="28">
        <v>21.11092</v>
      </c>
      <c r="CM15" s="29">
        <v>1.15E-7</v>
      </c>
      <c r="CN15" s="27"/>
      <c r="CO15" s="18"/>
      <c r="CP15" s="18">
        <v>7.3449896969999999</v>
      </c>
      <c r="CQ15" s="26">
        <v>7.06E-9</v>
      </c>
      <c r="CS15" s="18"/>
      <c r="CT15" s="18">
        <v>10.847834110000001</v>
      </c>
      <c r="CU15" s="26">
        <v>2.1053899999999999E-8</v>
      </c>
      <c r="CW15" s="18"/>
      <c r="CX15" s="18">
        <v>24.31707317</v>
      </c>
      <c r="CY15" s="26">
        <v>4.17963E-7</v>
      </c>
      <c r="DA15" s="28"/>
      <c r="DB15" s="28">
        <v>13.228389999999999</v>
      </c>
      <c r="DC15" s="29">
        <v>1.7219700000000002E-7</v>
      </c>
      <c r="DD15" s="27"/>
      <c r="DE15" s="30"/>
      <c r="DF15" s="28">
        <v>25.130710000000001</v>
      </c>
      <c r="DG15" s="29">
        <v>8.0692299999999995E-7</v>
      </c>
    </row>
    <row r="16" spans="1:111" ht="13.8">
      <c r="A16" s="18"/>
      <c r="B16" s="18">
        <v>20.82465521</v>
      </c>
      <c r="C16" s="26">
        <v>4.0200000000000003E-7</v>
      </c>
      <c r="E16" s="18"/>
      <c r="F16" s="18">
        <v>27.790218660000001</v>
      </c>
      <c r="G16" s="26">
        <v>3.3800000000000004E-7</v>
      </c>
      <c r="I16" s="18"/>
      <c r="J16" s="18">
        <v>4.1480868089999996</v>
      </c>
      <c r="K16" s="26">
        <v>9.3000000000000012E-8</v>
      </c>
      <c r="M16" s="18"/>
      <c r="N16" s="18">
        <v>6.1156506510000002</v>
      </c>
      <c r="O16" s="26">
        <v>1.26E-9</v>
      </c>
      <c r="P16" s="27"/>
      <c r="Q16" s="18"/>
      <c r="R16" s="18">
        <v>6.9469948209999997</v>
      </c>
      <c r="S16" s="26">
        <v>4.79E-10</v>
      </c>
      <c r="T16" s="27"/>
      <c r="U16" s="31"/>
      <c r="V16" s="31">
        <v>12.5783873879281</v>
      </c>
      <c r="W16" s="33">
        <v>2.9790954186520199E-9</v>
      </c>
      <c r="X16" s="27"/>
      <c r="Y16" s="28"/>
      <c r="Z16" s="28">
        <v>3.2810899999999998</v>
      </c>
      <c r="AA16" s="29">
        <v>3.5804899999999996E-10</v>
      </c>
      <c r="AB16" s="27"/>
      <c r="AC16" s="28"/>
      <c r="AD16" s="28">
        <v>5.4236500000000003</v>
      </c>
      <c r="AE16" s="29">
        <v>5.8844099999999999E-10</v>
      </c>
      <c r="AF16" s="27"/>
      <c r="AG16" s="18"/>
      <c r="AH16" s="18">
        <v>9.0813801432098593</v>
      </c>
      <c r="AI16" s="26">
        <v>3.2312735282522798E-9</v>
      </c>
      <c r="AK16" s="28"/>
      <c r="AL16" s="28">
        <v>3.31785</v>
      </c>
      <c r="AM16" s="29">
        <v>5.93046E-10</v>
      </c>
      <c r="AN16" s="27"/>
      <c r="AO16" s="28"/>
      <c r="AP16" s="28">
        <v>5.3442600000000002</v>
      </c>
      <c r="AQ16" s="29">
        <v>6.1341399999999999E-10</v>
      </c>
      <c r="AR16" s="27"/>
      <c r="AS16" s="28"/>
      <c r="AT16" s="28">
        <v>7.7464433949974403</v>
      </c>
      <c r="AU16" s="29">
        <v>2.5054983689667299E-9</v>
      </c>
      <c r="AW16" s="18"/>
      <c r="AX16" s="18">
        <v>22.59646562</v>
      </c>
      <c r="AY16" s="26">
        <v>2.55E-8</v>
      </c>
      <c r="BA16" s="28"/>
      <c r="BB16" s="28">
        <v>7.8880800000000004</v>
      </c>
      <c r="BC16" s="29">
        <v>1.8400000000000001E-9</v>
      </c>
      <c r="BD16" s="27"/>
      <c r="BI16" s="18"/>
      <c r="BJ16" s="18">
        <v>13.546584859999999</v>
      </c>
      <c r="BK16" s="26">
        <v>2.7200000000000001E-9</v>
      </c>
      <c r="BM16" s="28"/>
      <c r="BN16" s="28">
        <v>9.4649400000000004</v>
      </c>
      <c r="BO16" s="29">
        <v>1.0399999999999999E-8</v>
      </c>
      <c r="BP16" s="27"/>
      <c r="BQ16" s="28"/>
      <c r="BR16" s="28">
        <v>5.6532099999999996</v>
      </c>
      <c r="BS16" s="29">
        <v>2.1900000000000001E-9</v>
      </c>
      <c r="BT16" s="27"/>
      <c r="BY16" s="28"/>
      <c r="BZ16" s="28">
        <v>19.690090000000001</v>
      </c>
      <c r="CA16" s="29">
        <v>3.3000000000000004E-8</v>
      </c>
      <c r="CB16" s="27"/>
      <c r="CC16" s="28"/>
      <c r="CD16" s="28">
        <v>20.068667170454301</v>
      </c>
      <c r="CE16" s="29">
        <v>4.7543449832824597E-8</v>
      </c>
      <c r="CG16" s="28"/>
      <c r="CH16" s="28">
        <v>22.256799999999998</v>
      </c>
      <c r="CI16" s="29">
        <v>1.17E-7</v>
      </c>
      <c r="CJ16" s="27"/>
      <c r="CK16" s="28"/>
      <c r="CL16" s="28">
        <v>21.572379999999999</v>
      </c>
      <c r="CM16" s="29">
        <v>1.2200000000000001E-7</v>
      </c>
      <c r="CN16" s="27"/>
      <c r="CO16" s="18"/>
      <c r="CP16" s="18">
        <v>7.4095924589999997</v>
      </c>
      <c r="CQ16" s="26">
        <v>1.02E-8</v>
      </c>
      <c r="CS16" s="18"/>
      <c r="CT16" s="18">
        <v>11.82401774</v>
      </c>
      <c r="CU16" s="26">
        <v>2.7890800000000001E-8</v>
      </c>
      <c r="CW16" s="18"/>
      <c r="CX16" s="18">
        <v>24.483953790000001</v>
      </c>
      <c r="CY16" s="26">
        <v>4.1802799999999999E-7</v>
      </c>
      <c r="DA16" s="28"/>
      <c r="DB16" s="28">
        <v>15.80289</v>
      </c>
      <c r="DC16" s="29">
        <v>1.59551E-7</v>
      </c>
      <c r="DD16" s="27"/>
      <c r="DE16" s="30"/>
      <c r="DF16" s="28">
        <v>35.042110000000001</v>
      </c>
      <c r="DG16" s="29">
        <v>1.15926E-6</v>
      </c>
    </row>
    <row r="17" spans="1:111" ht="13.8">
      <c r="A17" s="18"/>
      <c r="B17" s="18">
        <v>21.217897950000001</v>
      </c>
      <c r="C17" s="26">
        <v>3.5899999999999997E-7</v>
      </c>
      <c r="E17" s="18"/>
      <c r="F17" s="18">
        <v>28.757097890000001</v>
      </c>
      <c r="G17" s="26">
        <v>3.0699999999999998E-7</v>
      </c>
      <c r="I17" s="18"/>
      <c r="J17" s="18">
        <v>4.3144067689999996</v>
      </c>
      <c r="K17" s="26">
        <v>9.3000000000000012E-8</v>
      </c>
      <c r="M17" s="18"/>
      <c r="N17" s="18">
        <v>6.391918306</v>
      </c>
      <c r="O17" s="26">
        <v>1.4699999999999999E-9</v>
      </c>
      <c r="P17" s="27"/>
      <c r="Q17" s="18"/>
      <c r="R17" s="18">
        <v>7.1974353070000001</v>
      </c>
      <c r="S17" s="26">
        <v>6.2400000000000002E-10</v>
      </c>
      <c r="T17" s="27"/>
      <c r="U17" s="28"/>
      <c r="V17" s="28">
        <v>13.0139338542629</v>
      </c>
      <c r="W17" s="29">
        <v>3.4382857961632898E-9</v>
      </c>
      <c r="X17" s="27"/>
      <c r="Y17" s="28"/>
      <c r="Z17" s="28">
        <v>3.3353299999999999</v>
      </c>
      <c r="AA17" s="29">
        <v>4.1087499999999999E-10</v>
      </c>
      <c r="AB17" s="27"/>
      <c r="AC17" s="28"/>
      <c r="AD17" s="28">
        <v>5.2145299999999999</v>
      </c>
      <c r="AE17" s="29">
        <v>8.5489900000000001E-10</v>
      </c>
      <c r="AF17" s="27"/>
      <c r="AG17" s="18"/>
      <c r="AH17" s="18">
        <v>9.3959850977936306</v>
      </c>
      <c r="AI17" s="26">
        <v>3.5551311524557002E-9</v>
      </c>
      <c r="AK17" s="28"/>
      <c r="AL17" s="28">
        <v>3.5614499999999998</v>
      </c>
      <c r="AM17" s="29">
        <v>7.2901900000000002E-10</v>
      </c>
      <c r="AN17" s="27"/>
      <c r="AO17" s="28"/>
      <c r="AP17" s="28">
        <v>5.7531600000000003</v>
      </c>
      <c r="AQ17" s="29">
        <v>6.8012499999999996E-10</v>
      </c>
      <c r="AR17" s="27"/>
      <c r="AS17" s="28"/>
      <c r="AT17" s="28">
        <v>8.10651818917027</v>
      </c>
      <c r="AU17" s="29">
        <v>2.6277088138823901E-9</v>
      </c>
      <c r="AW17" s="18"/>
      <c r="AX17" s="18">
        <v>23.894114290000001</v>
      </c>
      <c r="AY17" s="26">
        <v>2.8100000000000003E-8</v>
      </c>
      <c r="BA17" s="28"/>
      <c r="BB17" s="28">
        <v>8.42164</v>
      </c>
      <c r="BC17" s="29">
        <v>2.0099999999999999E-9</v>
      </c>
      <c r="BD17" s="27"/>
      <c r="BI17" s="18"/>
      <c r="BJ17" s="18">
        <v>13.46892186</v>
      </c>
      <c r="BK17" s="26">
        <v>3.2599999999999999E-9</v>
      </c>
      <c r="BM17" s="28"/>
      <c r="BN17" s="28">
        <v>9.6014199999999992</v>
      </c>
      <c r="BO17" s="29">
        <v>1.7099999999999998E-8</v>
      </c>
      <c r="BP17" s="27"/>
      <c r="BQ17" s="28"/>
      <c r="BR17" s="28">
        <v>5.6938199999999997</v>
      </c>
      <c r="BS17" s="29">
        <v>2.6799999999999998E-9</v>
      </c>
      <c r="BT17" s="27"/>
      <c r="BY17" s="28"/>
      <c r="BZ17" s="28">
        <v>20.024039999999999</v>
      </c>
      <c r="CA17" s="29">
        <v>3.4E-8</v>
      </c>
      <c r="CB17" s="27"/>
      <c r="CC17" s="28"/>
      <c r="CD17" s="28">
        <v>20.402116808285601</v>
      </c>
      <c r="CE17" s="29">
        <v>5.0226809693721697E-8</v>
      </c>
      <c r="CG17" s="28"/>
      <c r="CH17" s="28">
        <v>22.743310000000001</v>
      </c>
      <c r="CI17" s="29">
        <v>1.2499999999999999E-7</v>
      </c>
      <c r="CJ17" s="27"/>
      <c r="CK17" s="28"/>
      <c r="CL17" s="28">
        <v>21.93826</v>
      </c>
      <c r="CM17" s="29">
        <v>1.3300000000000001E-7</v>
      </c>
      <c r="CN17" s="27"/>
      <c r="CO17" s="18"/>
      <c r="CP17" s="18">
        <v>8.2543049269999997</v>
      </c>
      <c r="CQ17" s="26">
        <v>9.7799999999999989E-9</v>
      </c>
      <c r="CS17" s="18"/>
      <c r="CT17" s="18">
        <v>13.78139369</v>
      </c>
      <c r="CU17" s="26">
        <v>2.9779300000000001E-8</v>
      </c>
      <c r="CW17" s="18"/>
      <c r="CX17" s="18">
        <v>24.599486519999999</v>
      </c>
      <c r="CY17" s="26">
        <v>4.1613299999999998E-7</v>
      </c>
      <c r="DA17" s="28"/>
      <c r="DB17" s="28">
        <v>15.80289</v>
      </c>
      <c r="DC17" s="29">
        <v>1.9678699999999997E-7</v>
      </c>
      <c r="DD17" s="27"/>
      <c r="DE17" s="30"/>
      <c r="DF17" s="28"/>
      <c r="DG17" s="28"/>
    </row>
    <row r="18" spans="1:111" ht="13.8">
      <c r="A18" s="18"/>
      <c r="B18" s="18">
        <v>21.891743420000001</v>
      </c>
      <c r="C18" s="26">
        <v>3.8300000000000003E-7</v>
      </c>
      <c r="E18" s="18"/>
      <c r="F18" s="18">
        <v>28.395577490000001</v>
      </c>
      <c r="G18" s="26">
        <v>4.3700000000000001E-7</v>
      </c>
      <c r="I18" s="18"/>
      <c r="J18" s="18">
        <v>4.5368882580000003</v>
      </c>
      <c r="K18" s="26">
        <v>6.73E-8</v>
      </c>
      <c r="M18" s="18"/>
      <c r="N18" s="18">
        <v>6.73980332</v>
      </c>
      <c r="O18" s="26">
        <v>1.67E-9</v>
      </c>
      <c r="P18" s="27"/>
      <c r="Q18" s="18"/>
      <c r="R18" s="18">
        <v>7.5888856770000004</v>
      </c>
      <c r="S18" s="26">
        <v>6.6099999999999999E-10</v>
      </c>
      <c r="T18" s="27"/>
      <c r="U18" s="28"/>
      <c r="V18" s="28">
        <v>13.4647737051019</v>
      </c>
      <c r="W18" s="29">
        <v>3.7828914321584802E-9</v>
      </c>
      <c r="X18" s="27"/>
      <c r="Y18" s="28"/>
      <c r="Z18" s="28">
        <v>3.4836999999999998</v>
      </c>
      <c r="AA18" s="29">
        <v>4.0155799999999999E-10</v>
      </c>
      <c r="AB18" s="27"/>
      <c r="AC18" s="28"/>
      <c r="AD18" s="28">
        <v>5.4772299999999996</v>
      </c>
      <c r="AE18" s="29">
        <v>1.0300000000000002E-9</v>
      </c>
      <c r="AF18" s="27"/>
      <c r="AG18" s="31"/>
      <c r="AH18" s="31">
        <v>9.8325285480259002</v>
      </c>
      <c r="AI18" s="33">
        <v>3.97410753165257E-9</v>
      </c>
      <c r="AK18" s="28"/>
      <c r="AL18" s="28">
        <v>3.6206700000000001</v>
      </c>
      <c r="AM18" s="29">
        <v>1.0050699999999999E-9</v>
      </c>
      <c r="AN18" s="27"/>
      <c r="AO18" s="28"/>
      <c r="AP18" s="28">
        <v>5.6689499999999997</v>
      </c>
      <c r="AQ18" s="29">
        <v>8.02926E-10</v>
      </c>
      <c r="AR18" s="27"/>
      <c r="AS18" s="28"/>
      <c r="AT18" s="28">
        <v>8.4510827562212505</v>
      </c>
      <c r="AU18" s="29">
        <v>2.9374395419439999E-9</v>
      </c>
      <c r="AW18" s="18"/>
      <c r="AX18" s="18">
        <v>25.269695280000001</v>
      </c>
      <c r="AY18" s="26">
        <v>3.4300000000000003E-8</v>
      </c>
      <c r="BA18" s="28"/>
      <c r="BB18" s="28">
        <v>8.5450300000000006</v>
      </c>
      <c r="BC18" s="29">
        <v>2.6199999999999996E-9</v>
      </c>
      <c r="BD18" s="27"/>
      <c r="BI18" s="18"/>
      <c r="BJ18" s="18">
        <v>13.39022823</v>
      </c>
      <c r="BK18" s="26">
        <v>4.4700000000000005E-9</v>
      </c>
      <c r="BM18" s="28"/>
      <c r="BN18" s="28">
        <v>9.7398600000000002</v>
      </c>
      <c r="BO18" s="29">
        <v>2.3499999999999999E-8</v>
      </c>
      <c r="BP18" s="27"/>
      <c r="BQ18" s="28"/>
      <c r="BR18" s="28">
        <v>5.7347200000000003</v>
      </c>
      <c r="BS18" s="29">
        <v>3.6800000000000001E-9</v>
      </c>
      <c r="BT18" s="27"/>
      <c r="BY18" s="28"/>
      <c r="BZ18" s="28">
        <v>20.168890000000001</v>
      </c>
      <c r="CA18" s="29">
        <v>3.4999999999999996E-8</v>
      </c>
      <c r="CB18" s="27"/>
      <c r="CC18" s="28"/>
      <c r="CD18" s="28">
        <v>20.740533817674699</v>
      </c>
      <c r="CE18" s="29">
        <v>5.6437289826129703E-8</v>
      </c>
      <c r="CG18" s="28"/>
      <c r="CH18" s="28">
        <v>23.29635</v>
      </c>
      <c r="CI18" s="29">
        <v>1.35E-7</v>
      </c>
      <c r="CJ18" s="27"/>
      <c r="CK18" s="28"/>
      <c r="CL18" s="28">
        <v>22.471730000000001</v>
      </c>
      <c r="CM18" s="29">
        <v>1.3999999999999998E-7</v>
      </c>
      <c r="CN18" s="27"/>
      <c r="CO18" s="18"/>
      <c r="CP18" s="18">
        <v>8.4030256179999991</v>
      </c>
      <c r="CQ18" s="26">
        <v>1.2E-8</v>
      </c>
      <c r="CS18" s="18"/>
      <c r="CT18" s="18">
        <v>14.45716575</v>
      </c>
      <c r="CU18" s="26">
        <v>4.6882499999999996E-8</v>
      </c>
      <c r="CW18" s="18"/>
      <c r="CX18" s="18">
        <v>24.676508340000002</v>
      </c>
      <c r="CY18" s="26">
        <v>4.0659499999999997E-7</v>
      </c>
      <c r="DA18" s="28"/>
      <c r="DB18" s="28">
        <v>14.51445</v>
      </c>
      <c r="DC18" s="29">
        <v>2.88156E-7</v>
      </c>
      <c r="DD18" s="27"/>
      <c r="DE18" s="18"/>
      <c r="DF18" s="34"/>
      <c r="DG18" s="34"/>
    </row>
    <row r="19" spans="1:111" ht="13.8">
      <c r="A19" s="18"/>
      <c r="B19" s="18">
        <v>22.23883176</v>
      </c>
      <c r="C19" s="26">
        <v>5.2800000000000007E-7</v>
      </c>
      <c r="E19" s="18"/>
      <c r="F19" s="18">
        <v>29.561649729999999</v>
      </c>
      <c r="G19" s="26">
        <v>5.0500000000000004E-7</v>
      </c>
      <c r="I19" s="18"/>
      <c r="J19" s="18">
        <v>4.6152905659999997</v>
      </c>
      <c r="K19" s="26">
        <v>9.5599999999999996E-8</v>
      </c>
      <c r="M19" s="18"/>
      <c r="N19" s="18">
        <v>7.1381040420000001</v>
      </c>
      <c r="O19" s="26">
        <v>1.9500000000000001E-9</v>
      </c>
      <c r="P19" s="27"/>
      <c r="Q19" s="18"/>
      <c r="R19" s="18">
        <v>7.7586133459999997</v>
      </c>
      <c r="S19" s="26">
        <v>7.5399999999999998E-10</v>
      </c>
      <c r="T19" s="27"/>
      <c r="U19" s="28"/>
      <c r="V19" s="28">
        <v>13.878639570933499</v>
      </c>
      <c r="W19" s="29">
        <v>4.0962671714129001E-9</v>
      </c>
      <c r="X19" s="27"/>
      <c r="Y19" s="28"/>
      <c r="Z19" s="28">
        <v>3.48407</v>
      </c>
      <c r="AA19" s="29">
        <v>4.9362700000000006E-10</v>
      </c>
      <c r="AB19" s="27"/>
      <c r="AC19" s="28"/>
      <c r="AD19" s="28">
        <v>5.6689499999999997</v>
      </c>
      <c r="AE19" s="29">
        <v>1.2156099999999999E-9</v>
      </c>
      <c r="AF19" s="27"/>
      <c r="AG19" s="28"/>
      <c r="AH19" s="28">
        <v>10.931945529965899</v>
      </c>
      <c r="AI19" s="29">
        <v>4.7337038686945899E-9</v>
      </c>
      <c r="AK19" s="28"/>
      <c r="AL19" s="28">
        <v>3.78138</v>
      </c>
      <c r="AM19" s="29">
        <v>8.1760700000000001E-10</v>
      </c>
      <c r="AN19" s="27"/>
      <c r="AO19" s="28"/>
      <c r="AP19" s="28">
        <v>5.4772299999999996</v>
      </c>
      <c r="AQ19" s="29">
        <v>1.16647E-9</v>
      </c>
      <c r="AR19" s="27"/>
      <c r="AS19" s="28"/>
      <c r="AT19" s="28">
        <v>8.7438982778825096</v>
      </c>
      <c r="AU19" s="29">
        <v>3.1807213392199698E-9</v>
      </c>
      <c r="AW19" s="18"/>
      <c r="AX19" s="18">
        <v>27.21980615</v>
      </c>
      <c r="AY19" s="26">
        <v>3.5899999999999997E-8</v>
      </c>
      <c r="BA19" s="28"/>
      <c r="BB19" s="28">
        <v>8.7334999999999994</v>
      </c>
      <c r="BC19" s="29">
        <v>3.7300000000000001E-9</v>
      </c>
      <c r="BD19" s="27"/>
      <c r="BI19" s="18"/>
      <c r="BJ19" s="18">
        <v>13.46323259</v>
      </c>
      <c r="BK19" s="26">
        <v>5.4800000000000001E-9</v>
      </c>
      <c r="BM19" s="28"/>
      <c r="BN19" s="28">
        <v>10.02276</v>
      </c>
      <c r="BO19" s="29">
        <v>2.88E-8</v>
      </c>
      <c r="BP19" s="27"/>
      <c r="BQ19" s="28"/>
      <c r="BR19" s="28">
        <v>5.8592000000000004</v>
      </c>
      <c r="BS19" s="29">
        <v>5.0600000000000003E-9</v>
      </c>
      <c r="BT19" s="27"/>
      <c r="BY19" s="28"/>
      <c r="BZ19" s="28">
        <v>20.41264</v>
      </c>
      <c r="CA19" s="29">
        <v>3.8000000000000003E-8</v>
      </c>
      <c r="CB19" s="27"/>
      <c r="CC19" s="28"/>
      <c r="CD19" s="28">
        <v>21.041436015205999</v>
      </c>
      <c r="CE19" s="29">
        <v>6.1278956169327605E-8</v>
      </c>
      <c r="CG19" s="28"/>
      <c r="CH19" s="28">
        <v>23.691469999999999</v>
      </c>
      <c r="CI19" s="29">
        <v>1.4399999999999999E-7</v>
      </c>
      <c r="CJ19" s="27"/>
      <c r="CK19" s="28"/>
      <c r="CL19" s="28">
        <v>22.743310000000001</v>
      </c>
      <c r="CM19" s="29">
        <v>1.4399999999999999E-7</v>
      </c>
      <c r="CN19" s="27"/>
      <c r="CO19" s="18"/>
      <c r="CP19" s="18">
        <v>8.8669790840000005</v>
      </c>
      <c r="CQ19" s="26">
        <v>1.6900000000000002E-8</v>
      </c>
      <c r="CS19" s="18"/>
      <c r="CT19" s="18">
        <v>15.02156484</v>
      </c>
      <c r="CU19" s="26">
        <v>7.2228000000000003E-8</v>
      </c>
      <c r="CW19" s="18"/>
      <c r="CX19" s="18">
        <v>24.72785623</v>
      </c>
      <c r="CY19" s="26">
        <v>3.84539E-7</v>
      </c>
      <c r="DA19" s="28"/>
      <c r="DB19" s="28">
        <v>14.291729999999999</v>
      </c>
      <c r="DC19" s="29">
        <v>3.4869300000000001E-7</v>
      </c>
      <c r="DD19" s="27"/>
      <c r="DE19" s="18"/>
      <c r="DF19" s="18"/>
      <c r="DG19" s="18"/>
    </row>
    <row r="20" spans="1:111" ht="13.8">
      <c r="A20" s="18"/>
      <c r="B20" s="18">
        <v>22.944349769999999</v>
      </c>
      <c r="C20" s="26">
        <v>5.1100000000000006E-7</v>
      </c>
      <c r="E20" s="18"/>
      <c r="F20" s="18">
        <v>31.552275609999999</v>
      </c>
      <c r="G20" s="26">
        <v>5.0500000000000004E-7</v>
      </c>
      <c r="I20" s="18"/>
      <c r="J20" s="18">
        <v>4.8820130480000001</v>
      </c>
      <c r="K20" s="26">
        <v>9.8200000000000006E-8</v>
      </c>
      <c r="M20" s="18"/>
      <c r="N20" s="18">
        <v>7.5266007830000001</v>
      </c>
      <c r="O20" s="26">
        <v>2.2199999999999998E-9</v>
      </c>
      <c r="P20" s="27"/>
      <c r="Q20" s="18"/>
      <c r="R20" s="18">
        <v>8.1091735979999999</v>
      </c>
      <c r="S20" s="26">
        <v>8.9400000000000001E-10</v>
      </c>
      <c r="T20" s="27"/>
      <c r="U20" s="28"/>
      <c r="V20" s="28">
        <v>14.305226404725801</v>
      </c>
      <c r="W20" s="29">
        <v>4.4356030408255198E-9</v>
      </c>
      <c r="X20" s="27"/>
      <c r="Y20" s="28"/>
      <c r="Z20" s="28">
        <v>3.5609899999999999</v>
      </c>
      <c r="AA20" s="29">
        <v>5.6645499999999998E-10</v>
      </c>
      <c r="AB20" s="27"/>
      <c r="AC20" s="28"/>
      <c r="AD20" s="28">
        <v>6.0727700000000002</v>
      </c>
      <c r="AE20" s="29">
        <v>1.32019E-9</v>
      </c>
      <c r="AF20" s="27"/>
      <c r="AG20" s="28"/>
      <c r="AH20" s="28">
        <v>10.1731020623708</v>
      </c>
      <c r="AI20" s="29">
        <v>4.4426974313100699E-9</v>
      </c>
      <c r="AK20" s="28"/>
      <c r="AL20" s="28">
        <v>4.05877</v>
      </c>
      <c r="AM20" s="29">
        <v>8.9616699999999999E-10</v>
      </c>
      <c r="AN20" s="27"/>
      <c r="AO20" s="28"/>
      <c r="AP20" s="28">
        <v>5.8386199999999997</v>
      </c>
      <c r="AQ20" s="29">
        <v>1.1186500000000001E-9</v>
      </c>
      <c r="AR20" s="27"/>
      <c r="AS20" s="28"/>
      <c r="AT20" s="28">
        <v>9.0467644379986307</v>
      </c>
      <c r="AU20" s="29">
        <v>3.55576249784805E-9</v>
      </c>
      <c r="AW20" s="18"/>
      <c r="AX20" s="18">
        <v>28.601501160000002</v>
      </c>
      <c r="AY20" s="26">
        <v>3.5800000000000003E-8</v>
      </c>
      <c r="BA20" s="28"/>
      <c r="BB20" s="28">
        <v>8.9912899999999993</v>
      </c>
      <c r="BC20" s="29">
        <v>5.3100000000000001E-9</v>
      </c>
      <c r="BD20" s="27"/>
      <c r="BI20" s="18"/>
      <c r="BJ20" s="18">
        <v>13.46125427</v>
      </c>
      <c r="BK20" s="26">
        <v>6.5700000000000003E-9</v>
      </c>
      <c r="BM20" s="28"/>
      <c r="BN20" s="28">
        <v>10.462590000000001</v>
      </c>
      <c r="BO20" s="29">
        <v>3.6300000000000001E-8</v>
      </c>
      <c r="BP20" s="27"/>
      <c r="BQ20" s="28"/>
      <c r="BR20" s="28">
        <v>6.0726899999999997</v>
      </c>
      <c r="BS20" s="29">
        <v>6.96E-9</v>
      </c>
      <c r="BT20" s="27"/>
      <c r="BY20" s="28"/>
      <c r="BZ20" s="28">
        <v>20.758839999999999</v>
      </c>
      <c r="CA20" s="29">
        <v>4.0000000000000001E-8</v>
      </c>
      <c r="CB20" s="27"/>
      <c r="CC20" s="28"/>
      <c r="CD20" s="28">
        <v>21.347162402437</v>
      </c>
      <c r="CE20" s="29">
        <v>6.3419568122726699E-8</v>
      </c>
      <c r="CG20" s="28"/>
      <c r="CH20" s="28">
        <v>24.09328</v>
      </c>
      <c r="CI20" s="29">
        <v>1.49E-7</v>
      </c>
      <c r="CJ20" s="27"/>
      <c r="CK20" s="28"/>
      <c r="CL20" s="28">
        <v>23.073540000000001</v>
      </c>
      <c r="CM20" s="29">
        <v>1.5100000000000002E-7</v>
      </c>
      <c r="CN20" s="27"/>
      <c r="CO20" s="18"/>
      <c r="CP20" s="18">
        <v>9.7911979220000003</v>
      </c>
      <c r="CQ20" s="26">
        <v>1.22E-8</v>
      </c>
      <c r="CS20" s="18"/>
      <c r="CT20" s="18">
        <v>13.52001368</v>
      </c>
      <c r="CU20" s="26">
        <v>7.0649699999999998E-8</v>
      </c>
      <c r="CW20" s="18"/>
      <c r="CX20" s="18">
        <v>24.869062899999999</v>
      </c>
      <c r="CY20" s="26">
        <v>3.7400400000000004E-7</v>
      </c>
      <c r="DA20" s="28"/>
      <c r="DB20" s="28">
        <v>16.941690000000001</v>
      </c>
      <c r="DC20" s="29">
        <v>3.05121E-7</v>
      </c>
      <c r="DD20" s="27"/>
    </row>
    <row r="21" spans="1:111" ht="15.75" customHeight="1">
      <c r="A21" s="18"/>
      <c r="B21" s="18">
        <v>23.820759899999999</v>
      </c>
      <c r="C21" s="26">
        <v>5.0299999999999999E-7</v>
      </c>
      <c r="E21" s="18"/>
      <c r="F21" s="18">
        <v>30.96418989</v>
      </c>
      <c r="G21" s="26">
        <v>6.7400000000000003E-7</v>
      </c>
      <c r="I21" s="18"/>
      <c r="J21" s="18">
        <v>5.0335319649999999</v>
      </c>
      <c r="K21" s="26">
        <v>1.6999999999999999E-7</v>
      </c>
      <c r="M21" s="18"/>
      <c r="N21" s="18">
        <v>7.9714710579999997</v>
      </c>
      <c r="O21" s="26">
        <v>2.6299999999999998E-9</v>
      </c>
      <c r="P21" s="27"/>
      <c r="Q21" s="18"/>
      <c r="R21" s="18">
        <v>8.217868309</v>
      </c>
      <c r="S21" s="26">
        <v>1.0600000000000001E-9</v>
      </c>
      <c r="T21" s="27"/>
      <c r="U21" s="28"/>
      <c r="V21" s="28">
        <v>14.9132647792397</v>
      </c>
      <c r="W21" s="29">
        <v>4.9584321122846603E-9</v>
      </c>
      <c r="X21" s="27"/>
      <c r="Y21" s="28"/>
      <c r="Z21" s="28">
        <v>3.71936</v>
      </c>
      <c r="AA21" s="29">
        <v>5.4105699999999996E-10</v>
      </c>
      <c r="AB21" s="27"/>
      <c r="AC21" s="28"/>
      <c r="AD21" s="28">
        <v>6.50535</v>
      </c>
      <c r="AE21" s="29">
        <v>1.5577699999999999E-9</v>
      </c>
      <c r="AF21" s="27"/>
      <c r="AG21" s="28"/>
      <c r="AH21" s="28">
        <v>10.328236682143899</v>
      </c>
      <c r="AI21" s="29">
        <v>4.6600603897967903E-9</v>
      </c>
      <c r="AK21" s="28"/>
      <c r="AL21" s="28">
        <v>4.1939299999999999</v>
      </c>
      <c r="AM21" s="29">
        <v>1.1016399999999999E-9</v>
      </c>
      <c r="AN21" s="27"/>
      <c r="AO21" s="28"/>
      <c r="AP21" s="28">
        <v>5.31806</v>
      </c>
      <c r="AQ21" s="29">
        <v>8.37253E-10</v>
      </c>
      <c r="AR21" s="27"/>
      <c r="AS21" s="28"/>
      <c r="AT21" s="28">
        <v>9.3956893607639493</v>
      </c>
      <c r="AU21" s="29">
        <v>3.9120728860634598E-9</v>
      </c>
      <c r="AW21" s="18"/>
      <c r="AX21" s="18">
        <v>30.618638539999999</v>
      </c>
      <c r="AY21" s="26">
        <v>3.7499999999999998E-8</v>
      </c>
      <c r="BA21" s="28"/>
      <c r="BB21" s="28">
        <v>9.1896100000000001</v>
      </c>
      <c r="BC21" s="29">
        <v>7.3399999999999999E-9</v>
      </c>
      <c r="BD21" s="27"/>
      <c r="BI21" s="18"/>
      <c r="BJ21" s="18">
        <v>13.309304819999999</v>
      </c>
      <c r="BK21" s="26">
        <v>7.8800000000000001E-9</v>
      </c>
      <c r="BM21" s="28"/>
      <c r="BN21" s="28">
        <v>10.921720000000001</v>
      </c>
      <c r="BO21" s="29">
        <v>4.4399999999999994E-8</v>
      </c>
      <c r="BP21" s="27"/>
      <c r="BQ21" s="28"/>
      <c r="BR21" s="28">
        <v>6.2490800000000002</v>
      </c>
      <c r="BS21" s="29">
        <v>1.0399999999999999E-8</v>
      </c>
      <c r="BT21" s="27"/>
      <c r="BY21" s="28"/>
      <c r="BZ21" s="28">
        <v>21.009720000000002</v>
      </c>
      <c r="CA21" s="29">
        <v>4.3999999999999997E-8</v>
      </c>
      <c r="CB21" s="27"/>
      <c r="CC21" s="28"/>
      <c r="CD21" s="28">
        <v>21.9265240858612</v>
      </c>
      <c r="CE21" s="29">
        <v>6.9337989639025698E-8</v>
      </c>
      <c r="CG21" s="28"/>
      <c r="CH21" s="28">
        <v>24.443110000000001</v>
      </c>
      <c r="CI21" s="29">
        <v>1.6199999999999999E-7</v>
      </c>
      <c r="CJ21" s="27"/>
      <c r="CK21" s="28"/>
      <c r="CL21" s="28">
        <v>23.35239</v>
      </c>
      <c r="CM21" s="29">
        <v>1.5699999999999999E-7</v>
      </c>
      <c r="CN21" s="27"/>
      <c r="CO21" s="18"/>
      <c r="CP21" s="18">
        <v>10.14840373</v>
      </c>
      <c r="CQ21" s="26">
        <v>1.5299999999999998E-8</v>
      </c>
      <c r="CS21" s="18"/>
      <c r="CT21" s="18">
        <v>16.68988032</v>
      </c>
      <c r="CU21" s="26">
        <v>7.3841599999999999E-8</v>
      </c>
      <c r="CW21" s="18"/>
      <c r="CX21" s="18">
        <v>24.93324775</v>
      </c>
      <c r="CY21" s="26">
        <v>3.8640599999999997E-7</v>
      </c>
      <c r="DA21" s="28"/>
      <c r="DB21" s="28">
        <v>17.883859999999999</v>
      </c>
      <c r="DC21" s="29">
        <v>2.5700299999999996E-7</v>
      </c>
      <c r="DD21" s="27"/>
    </row>
    <row r="22" spans="1:111" ht="15.75" customHeight="1">
      <c r="A22" s="18"/>
      <c r="B22" s="18">
        <v>24.047174550000001</v>
      </c>
      <c r="C22" s="26">
        <v>6.5099999999999999E-7</v>
      </c>
      <c r="E22" s="18"/>
      <c r="F22" s="18">
        <v>32.340136430000001</v>
      </c>
      <c r="G22" s="26">
        <v>6.4200000000000006E-7</v>
      </c>
      <c r="I22" s="18"/>
      <c r="J22" s="18">
        <v>5.2810830329999998</v>
      </c>
      <c r="K22" s="26">
        <v>1.6500000000000001E-7</v>
      </c>
      <c r="M22" s="18"/>
      <c r="N22" s="18">
        <v>8.3312708450000006</v>
      </c>
      <c r="O22" s="26">
        <v>2.8400000000000001E-9</v>
      </c>
      <c r="P22" s="27"/>
      <c r="Q22" s="18"/>
      <c r="R22" s="18">
        <v>8.4020446480000004</v>
      </c>
      <c r="S22" s="26">
        <v>1.33E-9</v>
      </c>
      <c r="T22" s="27"/>
      <c r="U22" s="28"/>
      <c r="V22" s="28">
        <v>15.3715721824192</v>
      </c>
      <c r="W22" s="29">
        <v>5.4554928076816498E-9</v>
      </c>
      <c r="X22" s="27"/>
      <c r="Y22" s="28"/>
      <c r="Z22" s="28">
        <v>3.7197100000000001</v>
      </c>
      <c r="AA22" s="29">
        <v>6.5002899999999997E-10</v>
      </c>
      <c r="AB22" s="27"/>
      <c r="AC22" s="28"/>
      <c r="AD22" s="28">
        <v>6.9345800000000004</v>
      </c>
      <c r="AE22" s="29">
        <v>1.7272800000000001E-9</v>
      </c>
      <c r="AF22" s="27"/>
      <c r="AG22" s="28"/>
      <c r="AH22" s="28">
        <v>11.483442345620301</v>
      </c>
      <c r="AI22" s="29">
        <v>5.0443092729148697E-9</v>
      </c>
      <c r="AK22" s="28"/>
      <c r="AL22" s="28">
        <v>4.2171599999999998</v>
      </c>
      <c r="AM22" s="29">
        <v>1.2934999999999999E-9</v>
      </c>
      <c r="AN22" s="27"/>
      <c r="AO22" s="28"/>
      <c r="AP22" s="28">
        <v>6.2238499999999997</v>
      </c>
      <c r="AQ22" s="29">
        <v>1.0507699999999999E-9</v>
      </c>
      <c r="AR22" s="27"/>
      <c r="AS22" s="28"/>
      <c r="AT22" s="28">
        <v>9.9071894288042692</v>
      </c>
      <c r="AU22" s="29">
        <v>4.10274596780415E-9</v>
      </c>
      <c r="AW22" s="18"/>
      <c r="AX22" s="18">
        <v>31.976507210000001</v>
      </c>
      <c r="AY22" s="26">
        <v>3.9299999999999995E-8</v>
      </c>
      <c r="BA22" s="28"/>
      <c r="BB22" s="28">
        <v>9.5299099999999992</v>
      </c>
      <c r="BC22" s="29">
        <v>9.2799999999999994E-9</v>
      </c>
      <c r="BD22" s="27"/>
      <c r="BI22" s="18"/>
      <c r="BJ22" s="18">
        <v>13.382113800000001</v>
      </c>
      <c r="BK22" s="26">
        <v>9.4400000000000005E-9</v>
      </c>
      <c r="BM22" s="28"/>
      <c r="BN22" s="28">
        <v>11.565390000000001</v>
      </c>
      <c r="BO22" s="29">
        <v>5.5999999999999999E-8</v>
      </c>
      <c r="BP22" s="27"/>
      <c r="BQ22" s="28"/>
      <c r="BR22" s="28">
        <v>6.4305899999999996</v>
      </c>
      <c r="BS22" s="29">
        <v>1.3199999999999999E-8</v>
      </c>
      <c r="BT22" s="27"/>
      <c r="BY22" s="28"/>
      <c r="BZ22" s="28">
        <v>21.1617</v>
      </c>
      <c r="CA22" s="29">
        <v>4.6999999999999997E-8</v>
      </c>
      <c r="CB22" s="27"/>
      <c r="CC22" s="28"/>
      <c r="CD22" s="28">
        <v>22.429224167511599</v>
      </c>
      <c r="CE22" s="29">
        <v>7.3253677831840506E-8</v>
      </c>
      <c r="CG22" s="28"/>
      <c r="CH22" s="28">
        <v>24.917470000000002</v>
      </c>
      <c r="CI22" s="29">
        <v>1.7000000000000001E-7</v>
      </c>
      <c r="CJ22" s="27"/>
      <c r="CK22" s="28"/>
      <c r="CL22" s="28">
        <v>23.862839999999998</v>
      </c>
      <c r="CM22" s="29">
        <v>1.7000000000000001E-7</v>
      </c>
      <c r="CN22" s="27"/>
      <c r="CO22" s="18"/>
      <c r="CP22" s="18">
        <v>11.303558649999999</v>
      </c>
      <c r="CQ22" s="26">
        <v>1.8700000000000002E-8</v>
      </c>
      <c r="CS22" s="18"/>
      <c r="CT22" s="18">
        <v>15.90974437</v>
      </c>
      <c r="CU22" s="18">
        <v>1.18736E-7</v>
      </c>
      <c r="CW22" s="18"/>
      <c r="CX22" s="18">
        <v>25.029525029999999</v>
      </c>
      <c r="CY22" s="26">
        <v>3.9369799999999998E-7</v>
      </c>
      <c r="DA22" s="28"/>
      <c r="DB22" s="28">
        <v>17.746120000000001</v>
      </c>
      <c r="DC22" s="29">
        <v>4.3007099999999996E-7</v>
      </c>
      <c r="DD22" s="27"/>
    </row>
    <row r="23" spans="1:111" ht="15.75" customHeight="1">
      <c r="A23" s="18"/>
      <c r="B23" s="18">
        <v>24.656862669999999</v>
      </c>
      <c r="C23" s="26">
        <v>7.4000000000000001E-7</v>
      </c>
      <c r="E23" s="18"/>
      <c r="F23" s="18">
        <v>33.982360810000003</v>
      </c>
      <c r="G23" s="26">
        <v>7.6600000000000006E-7</v>
      </c>
      <c r="I23" s="18"/>
      <c r="J23" s="18">
        <v>5.5403467539999998</v>
      </c>
      <c r="K23" s="26">
        <v>1.4600000000000001E-7</v>
      </c>
      <c r="M23" s="18"/>
      <c r="N23" s="18">
        <v>8.5928440370000008</v>
      </c>
      <c r="O23" s="26">
        <v>3.0599999999999998E-9</v>
      </c>
      <c r="P23" s="27"/>
      <c r="Q23" s="18"/>
      <c r="R23" s="18">
        <v>8.6280900379999999</v>
      </c>
      <c r="S23" s="26">
        <v>1.5799999999999999E-9</v>
      </c>
      <c r="T23" s="27"/>
      <c r="U23" s="28"/>
      <c r="V23" s="28">
        <v>15.904170792228699</v>
      </c>
      <c r="W23" s="29">
        <v>5.9073223947514197E-9</v>
      </c>
      <c r="X23" s="27"/>
      <c r="Y23" s="28"/>
      <c r="Z23" s="28">
        <v>4.0358400000000003</v>
      </c>
      <c r="AA23" s="29">
        <v>5.7959799999999993E-10</v>
      </c>
      <c r="AB23" s="27"/>
      <c r="AC23" s="28"/>
      <c r="AD23" s="28">
        <v>7.0030799999999997</v>
      </c>
      <c r="AE23" s="29">
        <v>2.0815700000000003E-9</v>
      </c>
      <c r="AF23" s="27"/>
      <c r="AG23" s="28"/>
      <c r="AH23" s="28">
        <v>11.8811992702325</v>
      </c>
      <c r="AI23" s="29">
        <v>5.6390874356118598E-9</v>
      </c>
      <c r="AK23" s="28"/>
      <c r="AL23" s="28">
        <v>4.5018000000000002</v>
      </c>
      <c r="AM23" s="29">
        <v>1.32352E-9</v>
      </c>
      <c r="AN23" s="27"/>
      <c r="AO23" s="28"/>
      <c r="AP23" s="28">
        <v>5.9253499999999999</v>
      </c>
      <c r="AQ23" s="29">
        <v>1.5586599999999999E-9</v>
      </c>
      <c r="AR23" s="27"/>
      <c r="AS23" s="28"/>
      <c r="AT23" s="28">
        <v>10.211706060179599</v>
      </c>
      <c r="AU23" s="29">
        <v>4.4426185424447602E-9</v>
      </c>
      <c r="AW23" s="18"/>
      <c r="AX23" s="18">
        <v>32.985991730000002</v>
      </c>
      <c r="AY23" s="26">
        <v>4.3399999999999998E-8</v>
      </c>
      <c r="BA23" s="28"/>
      <c r="BB23" s="28">
        <v>9.7401099999999996</v>
      </c>
      <c r="BC23" s="29">
        <v>1.24E-8</v>
      </c>
      <c r="BD23" s="27"/>
      <c r="BI23" s="18"/>
      <c r="BJ23" s="18">
        <v>13.38039318</v>
      </c>
      <c r="BK23" s="26">
        <v>1.11E-8</v>
      </c>
      <c r="BM23" s="28"/>
      <c r="BN23" s="28">
        <v>12.159649999999999</v>
      </c>
      <c r="BO23" s="29">
        <v>7.0599999999999997E-8</v>
      </c>
      <c r="BP23" s="27"/>
      <c r="BQ23" s="28"/>
      <c r="BR23" s="28">
        <v>6.4767799999999998</v>
      </c>
      <c r="BS23" s="29">
        <v>1.81E-8</v>
      </c>
      <c r="BT23" s="27"/>
      <c r="BY23" s="28"/>
      <c r="BZ23" s="28">
        <v>21.520610000000001</v>
      </c>
      <c r="CA23" s="29">
        <v>5.1E-8</v>
      </c>
      <c r="CB23" s="27"/>
      <c r="CC23" s="28"/>
      <c r="CD23" s="28">
        <v>22.896026841967601</v>
      </c>
      <c r="CE23" s="29">
        <v>7.8457697984500994E-8</v>
      </c>
      <c r="CG23" s="28"/>
      <c r="CH23" s="28">
        <v>25.462140000000002</v>
      </c>
      <c r="CI23" s="29">
        <v>1.7799999999999998E-7</v>
      </c>
      <c r="CJ23" s="27"/>
      <c r="CK23" s="28"/>
      <c r="CL23" s="28">
        <v>24.325939999999999</v>
      </c>
      <c r="CM23" s="29">
        <v>1.8100000000000002E-7</v>
      </c>
      <c r="CN23" s="27"/>
      <c r="CO23" s="18"/>
      <c r="CP23" s="18">
        <v>10.612417389999999</v>
      </c>
      <c r="CQ23" s="26">
        <v>2.29E-8</v>
      </c>
      <c r="CS23" s="18"/>
      <c r="CT23" s="18">
        <v>17.676702280000001</v>
      </c>
      <c r="CU23" s="18">
        <v>1.2674799999999999E-7</v>
      </c>
      <c r="CW23" s="18"/>
      <c r="CX23" s="18">
        <v>25.132220799999999</v>
      </c>
      <c r="CY23" s="26">
        <v>3.9557199999999999E-7</v>
      </c>
      <c r="DA23" s="28"/>
      <c r="DB23" s="28">
        <v>19.471399999999999</v>
      </c>
      <c r="DC23" s="29">
        <v>3.9848699999999999E-7</v>
      </c>
      <c r="DD23" s="27"/>
    </row>
    <row r="24" spans="1:111" ht="15.75" customHeight="1">
      <c r="A24" s="18"/>
      <c r="B24" s="18">
        <v>25.599244339999998</v>
      </c>
      <c r="C24" s="26">
        <v>7.7600000000000007E-7</v>
      </c>
      <c r="I24" s="18"/>
      <c r="J24" s="18">
        <v>5.9388607569999996</v>
      </c>
      <c r="K24" s="26">
        <v>1.6099999999999997E-7</v>
      </c>
      <c r="M24" s="18"/>
      <c r="N24" s="18">
        <v>8.8628710480000006</v>
      </c>
      <c r="O24" s="26">
        <v>3.4999999999999999E-9</v>
      </c>
      <c r="P24" s="27"/>
      <c r="Q24" s="18"/>
      <c r="R24" s="18">
        <v>8.8995477350000005</v>
      </c>
      <c r="S24" s="26">
        <v>1.9399999999999999E-9</v>
      </c>
      <c r="T24" s="27"/>
      <c r="U24" s="28"/>
      <c r="V24" s="28">
        <v>16.7063320701211</v>
      </c>
      <c r="W24" s="29">
        <v>6.4989280699031602E-9</v>
      </c>
      <c r="X24" s="27"/>
      <c r="Y24" s="28"/>
      <c r="Z24" s="28">
        <v>3.99234</v>
      </c>
      <c r="AA24" s="29">
        <v>6.3528899999999998E-10</v>
      </c>
      <c r="AB24" s="27"/>
      <c r="AC24" s="28"/>
      <c r="AD24" s="28">
        <v>7.2126799999999998</v>
      </c>
      <c r="AE24" s="29">
        <v>2.5082300000000001E-9</v>
      </c>
      <c r="AF24" s="27"/>
      <c r="AG24" s="28"/>
      <c r="AH24" s="28">
        <v>12.339575056483801</v>
      </c>
      <c r="AI24" s="29">
        <v>6.0094203593173403E-9</v>
      </c>
      <c r="AK24" s="28"/>
      <c r="AL24" s="28">
        <v>4.3814799999999998</v>
      </c>
      <c r="AM24" s="29">
        <v>1.66472E-9</v>
      </c>
      <c r="AN24" s="27"/>
      <c r="AO24" s="28"/>
      <c r="AP24" s="28">
        <v>6.3163099999999996</v>
      </c>
      <c r="AQ24" s="29">
        <v>1.29279E-9</v>
      </c>
      <c r="AR24" s="27"/>
      <c r="AS24" s="28"/>
      <c r="AT24" s="28">
        <v>10.6055060150775</v>
      </c>
      <c r="AU24" s="29">
        <v>4.9663627258386601E-9</v>
      </c>
      <c r="AW24" s="18"/>
      <c r="AX24" s="18">
        <v>34.243227330000003</v>
      </c>
      <c r="AY24" s="26">
        <v>5.2900000000000004E-8</v>
      </c>
      <c r="BA24" s="28"/>
      <c r="BB24" s="28">
        <v>10.0276</v>
      </c>
      <c r="BC24" s="29">
        <v>1.48E-8</v>
      </c>
      <c r="BD24" s="27"/>
      <c r="BI24" s="18"/>
      <c r="BJ24" s="18">
        <v>13.528928840000001</v>
      </c>
      <c r="BK24" s="26">
        <v>1.3599999999999999E-8</v>
      </c>
      <c r="BM24" s="28"/>
      <c r="BN24" s="28">
        <v>12.423579999999999</v>
      </c>
      <c r="BO24" s="29">
        <v>9.4399999999999985E-8</v>
      </c>
      <c r="BP24" s="27"/>
      <c r="BY24" s="28"/>
      <c r="BZ24" s="28">
        <v>21.7807</v>
      </c>
      <c r="CA24" s="29">
        <v>5.5999999999999999E-8</v>
      </c>
      <c r="CB24" s="27"/>
      <c r="CC24" s="28"/>
      <c r="CD24" s="28">
        <v>23.276382836139401</v>
      </c>
      <c r="CE24" s="29">
        <v>8.34558235476046E-8</v>
      </c>
      <c r="CG24" s="28"/>
      <c r="CH24" s="28">
        <v>25.95627</v>
      </c>
      <c r="CI24" s="29">
        <v>1.8400000000000001E-7</v>
      </c>
      <c r="CJ24" s="27"/>
      <c r="CK24" s="28"/>
      <c r="CL24" s="28">
        <v>24.857679999999998</v>
      </c>
      <c r="CM24" s="29">
        <v>1.9299999999999999E-7</v>
      </c>
      <c r="CN24" s="27"/>
      <c r="CO24" s="18"/>
      <c r="CP24" s="18">
        <v>11.403730899999999</v>
      </c>
      <c r="CQ24" s="26">
        <v>2.44E-8</v>
      </c>
      <c r="CS24" s="18"/>
      <c r="CT24" s="18">
        <v>19.82883949</v>
      </c>
      <c r="CU24" s="18">
        <v>1.5739199999999998E-7</v>
      </c>
      <c r="CW24" s="18"/>
      <c r="CX24" s="18">
        <v>25.267008990000001</v>
      </c>
      <c r="CY24" s="26">
        <v>4.34194E-7</v>
      </c>
      <c r="DA24" s="28"/>
      <c r="DB24" s="28">
        <v>21.865739999999999</v>
      </c>
      <c r="DC24" s="29">
        <v>4.9148600000000001E-7</v>
      </c>
      <c r="DD24" s="27"/>
    </row>
    <row r="25" spans="1:111" ht="15.75" customHeight="1">
      <c r="A25" s="18"/>
      <c r="B25" s="18">
        <v>26.002987430000001</v>
      </c>
      <c r="C25" s="26">
        <v>8.4099999999999997E-7</v>
      </c>
      <c r="I25" s="18"/>
      <c r="J25" s="18">
        <v>6.1659416030000003</v>
      </c>
      <c r="K25" s="26">
        <v>1.98E-7</v>
      </c>
      <c r="M25" s="18"/>
      <c r="N25" s="18">
        <v>9.3039389769999996</v>
      </c>
      <c r="O25" s="26">
        <v>3.84E-9</v>
      </c>
      <c r="P25" s="27"/>
      <c r="Q25" s="18"/>
      <c r="R25" s="18">
        <v>9.2200433850000003</v>
      </c>
      <c r="S25" s="26">
        <v>2.3499999999999999E-9</v>
      </c>
      <c r="T25" s="27"/>
      <c r="U25" s="28"/>
      <c r="V25" s="28">
        <v>16.832481057592599</v>
      </c>
      <c r="W25" s="29">
        <v>7.6221675460607393E-9</v>
      </c>
      <c r="X25" s="27"/>
      <c r="Y25" s="28"/>
      <c r="Z25" s="28">
        <v>3.8642300000000001</v>
      </c>
      <c r="AA25" s="29">
        <v>6.8054200000000003E-10</v>
      </c>
      <c r="AB25" s="27"/>
      <c r="AC25" s="28"/>
      <c r="AD25" s="28">
        <v>7.3921200000000002</v>
      </c>
      <c r="AE25" s="29">
        <v>2.8996400000000001E-9</v>
      </c>
      <c r="AF25" s="27"/>
      <c r="AG25" s="28"/>
      <c r="AH25" s="28">
        <v>12.9621522253802</v>
      </c>
      <c r="AI25" s="29">
        <v>6.3024293448283497E-9</v>
      </c>
      <c r="AK25" s="28"/>
      <c r="AL25" s="28">
        <v>4.7282200000000003</v>
      </c>
      <c r="AM25" s="29">
        <v>1.59008E-9</v>
      </c>
      <c r="AN25" s="27"/>
      <c r="AO25" s="28"/>
      <c r="AP25" s="28">
        <v>6.7000500000000001</v>
      </c>
      <c r="AQ25" s="29">
        <v>1.65746E-9</v>
      </c>
      <c r="AR25" s="27"/>
      <c r="AS25" s="28"/>
      <c r="AT25" s="28">
        <v>11.0147234320506</v>
      </c>
      <c r="AU25" s="29">
        <v>5.2087914900119904E-9</v>
      </c>
      <c r="AW25" s="18"/>
      <c r="AX25" s="18">
        <v>34.894413839999999</v>
      </c>
      <c r="AY25" s="26">
        <v>6.4700000000000004E-8</v>
      </c>
      <c r="BA25" s="28"/>
      <c r="BB25" s="28">
        <v>10.32358</v>
      </c>
      <c r="BC25" s="29">
        <v>1.9300000000000001E-8</v>
      </c>
      <c r="BD25" s="27"/>
      <c r="BI25" s="18"/>
      <c r="BJ25" s="18">
        <v>13.67961594</v>
      </c>
      <c r="BK25" s="26">
        <v>1.59E-8</v>
      </c>
      <c r="BM25" s="28"/>
      <c r="BN25" s="28">
        <v>12.78444</v>
      </c>
      <c r="BO25" s="29">
        <v>1.1899999999999999E-7</v>
      </c>
      <c r="BP25" s="27"/>
      <c r="BY25" s="28"/>
      <c r="BZ25" s="28">
        <v>22.09695</v>
      </c>
      <c r="CA25" s="29">
        <v>5.8999999999999999E-8</v>
      </c>
      <c r="CB25" s="27"/>
      <c r="CC25" s="28"/>
      <c r="CD25" s="28">
        <v>23.662766858077099</v>
      </c>
      <c r="CE25" s="29">
        <v>9.1239410035728596E-8</v>
      </c>
      <c r="CG25" s="28"/>
      <c r="CH25" s="28">
        <v>26.3965</v>
      </c>
      <c r="CI25" s="29">
        <v>1.8400000000000001E-7</v>
      </c>
      <c r="CJ25" s="27"/>
      <c r="CK25" s="28"/>
      <c r="CL25" s="28">
        <v>25.34008</v>
      </c>
      <c r="CM25" s="29">
        <v>2.05E-7</v>
      </c>
      <c r="CN25" s="27"/>
      <c r="CO25" s="18"/>
      <c r="CP25" s="18">
        <v>11.5057013</v>
      </c>
      <c r="CQ25" s="26">
        <v>2.81E-8</v>
      </c>
      <c r="CS25" s="18"/>
      <c r="CT25" s="18">
        <v>20.21218691</v>
      </c>
      <c r="CU25" s="18">
        <v>1.0670000000000001E-7</v>
      </c>
      <c r="CW25" s="18"/>
      <c r="CX25" s="18">
        <v>25.376123230000001</v>
      </c>
      <c r="CY25" s="26">
        <v>4.6345799999999999E-7</v>
      </c>
      <c r="DA25" s="28"/>
      <c r="DB25" s="28">
        <v>26.528289999999998</v>
      </c>
      <c r="DC25" s="29">
        <v>7.4766299999999999E-7</v>
      </c>
      <c r="DD25" s="27"/>
    </row>
    <row r="26" spans="1:111" ht="15.75" customHeight="1">
      <c r="A26" s="18"/>
      <c r="B26" s="18">
        <v>27.25178609</v>
      </c>
      <c r="C26" s="26">
        <v>9.569999999999999E-7</v>
      </c>
      <c r="I26" s="18"/>
      <c r="J26" s="18">
        <v>6.5386027689999997</v>
      </c>
      <c r="K26" s="26">
        <v>1.9300000000000002E-7</v>
      </c>
      <c r="M26" s="18"/>
      <c r="N26" s="18">
        <v>9.5966602900000009</v>
      </c>
      <c r="O26" s="26">
        <v>4.73E-9</v>
      </c>
      <c r="P26" s="27"/>
      <c r="Q26" s="18"/>
      <c r="R26" s="18">
        <v>9.5521676079999995</v>
      </c>
      <c r="S26" s="26">
        <v>2.8899999999999997E-9</v>
      </c>
      <c r="T26" s="27"/>
      <c r="U26" s="28"/>
      <c r="V26" s="28">
        <v>17.7493046158725</v>
      </c>
      <c r="W26" s="29">
        <v>7.3810829923859597E-9</v>
      </c>
      <c r="X26" s="27"/>
      <c r="Y26" s="28"/>
      <c r="Z26" s="28">
        <v>4.0583900000000002</v>
      </c>
      <c r="AA26" s="29">
        <v>7.4593299999999995E-10</v>
      </c>
      <c r="AB26" s="27"/>
      <c r="AC26" s="28"/>
      <c r="AD26" s="28">
        <v>7.6133699999999997</v>
      </c>
      <c r="AE26" s="29">
        <v>2.9598600000000002E-9</v>
      </c>
      <c r="AF26" s="27"/>
      <c r="AG26" s="28"/>
      <c r="AH26" s="28">
        <v>13.513316393382601</v>
      </c>
      <c r="AI26" s="29">
        <v>6.7162063230437398E-9</v>
      </c>
      <c r="AK26" s="28"/>
      <c r="AL26" s="28">
        <v>4.80701</v>
      </c>
      <c r="AM26" s="29">
        <v>2.3483299999999999E-9</v>
      </c>
      <c r="AN26" s="27"/>
      <c r="AO26" s="28"/>
      <c r="AP26" s="28">
        <v>6.2238499999999997</v>
      </c>
      <c r="AQ26" s="29">
        <v>2.6167899999999996E-9</v>
      </c>
      <c r="AR26" s="27"/>
      <c r="AS26" s="28"/>
      <c r="AT26" s="28">
        <v>11.5266558971639</v>
      </c>
      <c r="AU26" s="29">
        <v>5.5506686753175499E-9</v>
      </c>
      <c r="AW26" s="18"/>
      <c r="AX26" s="18">
        <v>36.000876609999999</v>
      </c>
      <c r="AY26" s="26">
        <v>7.8900000000000012E-8</v>
      </c>
      <c r="BA26" s="28"/>
      <c r="BB26" s="28">
        <v>10.628299999999999</v>
      </c>
      <c r="BC26" s="29">
        <v>2.3100000000000002E-8</v>
      </c>
      <c r="BD26" s="27"/>
      <c r="BI26" s="18"/>
      <c r="BJ26" s="18">
        <v>13.5996913</v>
      </c>
      <c r="BK26" s="26">
        <v>2.18E-8</v>
      </c>
      <c r="BM26" s="28"/>
      <c r="BN26" s="28">
        <v>13.15577</v>
      </c>
      <c r="BO26" s="29">
        <v>1.73E-7</v>
      </c>
      <c r="BP26" s="27"/>
      <c r="BY26" s="28"/>
      <c r="BZ26" s="28">
        <v>22.256799999999998</v>
      </c>
      <c r="CA26" s="29">
        <v>6.2999999999999995E-8</v>
      </c>
      <c r="CB26" s="27"/>
      <c r="CC26" s="28"/>
      <c r="CD26" s="28">
        <v>24.056007874192499</v>
      </c>
      <c r="CE26" s="29">
        <v>9.5730689378268803E-8</v>
      </c>
      <c r="CG26" s="28"/>
      <c r="CH26" s="28">
        <v>27.03838</v>
      </c>
      <c r="CI26" s="29">
        <v>1.85E-7</v>
      </c>
      <c r="CJ26" s="27"/>
      <c r="CK26" s="28"/>
      <c r="CL26" s="28">
        <v>25.95627</v>
      </c>
      <c r="CM26" s="29">
        <v>2.2599999999999999E-7</v>
      </c>
      <c r="CN26" s="27"/>
      <c r="CO26" s="18"/>
      <c r="CP26" s="18">
        <v>12.93335615</v>
      </c>
      <c r="CQ26" s="26">
        <v>2.6499999999999999E-8</v>
      </c>
      <c r="CS26" s="18"/>
      <c r="CT26" s="18">
        <v>22.89113674</v>
      </c>
      <c r="CU26" s="18">
        <v>1.9547199999999999E-7</v>
      </c>
      <c r="CW26" s="18"/>
      <c r="CX26" s="18">
        <v>25.42747112</v>
      </c>
      <c r="CY26" s="26">
        <v>4.8781299999999995E-7</v>
      </c>
    </row>
    <row r="27" spans="1:111" ht="15.75" customHeight="1">
      <c r="A27" s="18"/>
      <c r="B27" s="18">
        <v>27.856622300000002</v>
      </c>
      <c r="C27" s="18">
        <v>1.21763E-6</v>
      </c>
      <c r="I27" s="18"/>
      <c r="J27" s="18">
        <v>6.5729053369999999</v>
      </c>
      <c r="K27" s="26">
        <v>1.6999999999999999E-7</v>
      </c>
      <c r="M27" s="18"/>
      <c r="N27" s="18">
        <v>10.074611579999999</v>
      </c>
      <c r="O27" s="26">
        <v>5.6099999999999994E-9</v>
      </c>
      <c r="P27" s="27"/>
      <c r="Q27" s="18"/>
      <c r="R27" s="18">
        <v>9.8527881369999992</v>
      </c>
      <c r="S27" s="26">
        <v>3.6300000000000001E-9</v>
      </c>
      <c r="T27" s="27"/>
      <c r="U27" s="28"/>
      <c r="V27" s="28">
        <v>17.681463673011699</v>
      </c>
      <c r="W27" s="29">
        <v>8.38551128724771E-9</v>
      </c>
      <c r="X27" s="27"/>
      <c r="Y27" s="28"/>
      <c r="Z27" s="28">
        <v>4.1702399999999997</v>
      </c>
      <c r="AA27" s="29">
        <v>7.1248800000000007E-10</v>
      </c>
      <c r="AB27" s="27"/>
      <c r="AC27" s="28"/>
      <c r="AD27" s="28">
        <v>7.9969099999999997</v>
      </c>
      <c r="AE27" s="29">
        <v>3.2822500000000003E-9</v>
      </c>
      <c r="AF27" s="27"/>
      <c r="AG27" s="28"/>
      <c r="AH27" s="28">
        <v>14.0876210225442</v>
      </c>
      <c r="AI27" s="29">
        <v>7.6285315496806607E-9</v>
      </c>
      <c r="AK27" s="28"/>
      <c r="AL27" s="28">
        <v>5.0478899999999998</v>
      </c>
      <c r="AM27" s="29">
        <v>1.9999999999999997E-9</v>
      </c>
      <c r="AN27" s="27"/>
      <c r="AO27" s="28"/>
      <c r="AP27" s="28">
        <v>7.31982</v>
      </c>
      <c r="AQ27" s="29">
        <v>1.40333E-9</v>
      </c>
      <c r="AR27" s="27"/>
      <c r="AS27" s="28"/>
      <c r="AT27" s="28">
        <v>11.702308744184499</v>
      </c>
      <c r="AU27" s="29">
        <v>6.01091448603647E-9</v>
      </c>
      <c r="AW27" s="18"/>
      <c r="AX27" s="18">
        <v>37.379331280000002</v>
      </c>
      <c r="AY27" s="26">
        <v>1.0900000000000001E-7</v>
      </c>
      <c r="BA27" s="28"/>
      <c r="BB27" s="28">
        <v>10.862730000000001</v>
      </c>
      <c r="BC27" s="29">
        <v>2.6699999999999998E-8</v>
      </c>
      <c r="BD27" s="27"/>
      <c r="BI27" s="18"/>
      <c r="BJ27" s="18">
        <v>13.596943619999999</v>
      </c>
      <c r="BK27" s="26">
        <v>2.7999999999999999E-8</v>
      </c>
      <c r="BM27" s="28"/>
      <c r="BN27" s="28">
        <v>13.441330000000001</v>
      </c>
      <c r="BO27" s="29">
        <v>2.6E-7</v>
      </c>
      <c r="BP27" s="27"/>
      <c r="BY27" s="28"/>
      <c r="BZ27" s="28">
        <v>22.63428</v>
      </c>
      <c r="CA27" s="29">
        <v>6.8999999999999996E-8</v>
      </c>
      <c r="CB27" s="27"/>
      <c r="CC27" s="28"/>
      <c r="CD27" s="28">
        <v>24.354941012188299</v>
      </c>
      <c r="CE27" s="29">
        <v>1.01827109150844E-7</v>
      </c>
      <c r="CG27" s="28"/>
      <c r="CH27" s="28">
        <v>27.563099999999999</v>
      </c>
      <c r="CI27" s="29">
        <v>1.9000000000000001E-7</v>
      </c>
      <c r="CJ27" s="27"/>
      <c r="CK27" s="28"/>
      <c r="CL27" s="28">
        <v>26.651399999999999</v>
      </c>
      <c r="CM27" s="29">
        <v>2.53E-7</v>
      </c>
      <c r="CN27" s="27"/>
      <c r="CO27" s="18"/>
      <c r="CP27" s="18">
        <v>12.70110498</v>
      </c>
      <c r="CQ27" s="26">
        <v>3.2399999999999999E-8</v>
      </c>
      <c r="CS27" s="18"/>
      <c r="CT27" s="18">
        <v>24.71333709</v>
      </c>
      <c r="CU27" s="18">
        <v>2.0863300000000001E-7</v>
      </c>
      <c r="CW27" s="18"/>
      <c r="CX27" s="18">
        <v>25.626444159999998</v>
      </c>
      <c r="CY27" s="26">
        <v>5.1351900000000003E-7</v>
      </c>
    </row>
    <row r="28" spans="1:111" ht="15.75" customHeight="1">
      <c r="A28" s="18"/>
      <c r="B28" s="18">
        <v>28.295813750000001</v>
      </c>
      <c r="C28" s="18">
        <v>1.2984899999999999E-6</v>
      </c>
      <c r="I28" s="18"/>
      <c r="J28" s="18">
        <v>7.1596988159999997</v>
      </c>
      <c r="K28" s="26">
        <v>1.98E-7</v>
      </c>
      <c r="M28" s="18"/>
      <c r="N28" s="18">
        <v>10.57636673</v>
      </c>
      <c r="O28" s="26">
        <v>6.65E-9</v>
      </c>
      <c r="P28" s="27"/>
      <c r="Q28" s="18"/>
      <c r="R28" s="18">
        <v>10.57425507</v>
      </c>
      <c r="S28" s="26">
        <v>4.3800000000000002E-9</v>
      </c>
      <c r="T28" s="27"/>
      <c r="U28" s="28"/>
      <c r="V28" s="28">
        <v>18.503441061843098</v>
      </c>
      <c r="W28" s="29">
        <v>8.6554059731333399E-9</v>
      </c>
      <c r="X28" s="27"/>
      <c r="Y28" s="28"/>
      <c r="Z28" s="28">
        <v>4.3322099999999999</v>
      </c>
      <c r="AA28" s="29">
        <v>7.2901900000000002E-10</v>
      </c>
      <c r="AB28" s="27"/>
      <c r="AC28" s="28"/>
      <c r="AD28" s="28">
        <v>8.2362599999999997</v>
      </c>
      <c r="AE28" s="29">
        <v>3.9550100000000004E-9</v>
      </c>
      <c r="AF28" s="27"/>
      <c r="AG28" s="28"/>
      <c r="AH28" s="28">
        <v>14.742450210782099</v>
      </c>
      <c r="AI28" s="29">
        <v>8.0006276748615796E-9</v>
      </c>
      <c r="AK28" s="28"/>
      <c r="AL28" s="28">
        <v>5.2435200000000002</v>
      </c>
      <c r="AM28" s="29">
        <v>1.7428600000000001E-9</v>
      </c>
      <c r="AN28" s="27"/>
      <c r="AO28" s="28"/>
      <c r="AP28" s="28">
        <v>7.0030799999999997</v>
      </c>
      <c r="AQ28" s="29">
        <v>1.9970099999999999E-9</v>
      </c>
      <c r="AR28" s="27"/>
      <c r="AS28" s="28"/>
      <c r="AT28" s="28">
        <v>12.016276972293699</v>
      </c>
      <c r="AU28" s="29">
        <v>6.7199044182736201E-9</v>
      </c>
      <c r="AW28" s="18"/>
      <c r="AX28" s="18">
        <v>39.293971800000001</v>
      </c>
      <c r="AY28" s="26">
        <v>1.5099999999999999E-7</v>
      </c>
      <c r="BA28" s="28"/>
      <c r="BB28" s="28">
        <v>11.264989999999999</v>
      </c>
      <c r="BC28" s="29">
        <v>3.18E-8</v>
      </c>
      <c r="BD28" s="27"/>
      <c r="BI28" s="18"/>
      <c r="BJ28" s="18">
        <v>13.59444622</v>
      </c>
      <c r="BK28" s="26">
        <v>3.5099999999999997E-8</v>
      </c>
      <c r="BM28" s="28"/>
      <c r="BN28" s="28">
        <v>14.031180000000001</v>
      </c>
      <c r="BO28" s="29">
        <v>3.6800000000000001E-7</v>
      </c>
      <c r="BP28" s="27"/>
      <c r="BY28" s="28"/>
      <c r="BZ28" s="28">
        <v>22.907830000000001</v>
      </c>
      <c r="CA28" s="29">
        <v>7.4000000000000001E-8</v>
      </c>
      <c r="CB28" s="27"/>
      <c r="CC28" s="28"/>
      <c r="CD28" s="28">
        <v>24.759532947095799</v>
      </c>
      <c r="CE28" s="29">
        <v>1.08313976473466E-7</v>
      </c>
      <c r="CG28" s="28"/>
      <c r="CH28" s="28">
        <v>28.03058</v>
      </c>
      <c r="CI28" s="29">
        <v>2.0699999999999999E-7</v>
      </c>
      <c r="CJ28" s="27"/>
      <c r="CK28" s="28"/>
      <c r="CL28" s="28">
        <v>27.563099999999999</v>
      </c>
      <c r="CM28" s="29">
        <v>2.7399999999999999E-7</v>
      </c>
      <c r="CN28" s="27"/>
      <c r="CO28" s="18"/>
      <c r="CP28" s="18">
        <v>14.40684175</v>
      </c>
      <c r="CQ28" s="26">
        <v>2.8200000000000001E-8</v>
      </c>
      <c r="CW28" s="18"/>
      <c r="CX28" s="18">
        <v>25.703465980000001</v>
      </c>
      <c r="CY28" s="26">
        <v>5.5066899999999997E-7</v>
      </c>
    </row>
    <row r="29" spans="1:111" ht="15.75" customHeight="1">
      <c r="I29" s="18"/>
      <c r="J29" s="18">
        <v>7.2381857429999998</v>
      </c>
      <c r="K29" s="26">
        <v>2.6300000000000001E-7</v>
      </c>
      <c r="M29" s="18"/>
      <c r="N29" s="18">
        <v>11.005489069999999</v>
      </c>
      <c r="O29" s="26">
        <v>7.7400000000000002E-9</v>
      </c>
      <c r="P29" s="27"/>
      <c r="Q29" s="18"/>
      <c r="R29" s="18">
        <v>11.44952816</v>
      </c>
      <c r="S29" s="26">
        <v>5.7100000000000003E-9</v>
      </c>
      <c r="T29" s="27"/>
      <c r="U29" s="28"/>
      <c r="V29" s="28">
        <v>18.9281536990805</v>
      </c>
      <c r="W29" s="29">
        <v>9.5234100135745602E-9</v>
      </c>
      <c r="X29" s="27"/>
      <c r="Y29" s="28"/>
      <c r="Z29" s="28">
        <v>4.2392799999999999</v>
      </c>
      <c r="AA29" s="29">
        <v>8.5598599999999992E-10</v>
      </c>
      <c r="AB29" s="27"/>
      <c r="AC29" s="28"/>
      <c r="AD29" s="28">
        <v>8.6938099999999991</v>
      </c>
      <c r="AE29" s="29">
        <v>4.2956400000000003E-9</v>
      </c>
      <c r="AF29" s="27"/>
      <c r="AG29" s="28"/>
      <c r="AH29" s="28">
        <v>15.0808361838255</v>
      </c>
      <c r="AI29" s="29">
        <v>8.8029675269034E-9</v>
      </c>
      <c r="AK29" s="28"/>
      <c r="AL29" s="28">
        <v>5.1597</v>
      </c>
      <c r="AM29" s="29">
        <v>2.6336899999999998E-9</v>
      </c>
      <c r="AN29" s="27"/>
      <c r="AO29" s="28"/>
      <c r="AP29" s="28">
        <v>6.8667400000000001</v>
      </c>
      <c r="AQ29" s="29">
        <v>2.5089799999999997E-9</v>
      </c>
      <c r="AR29" s="27"/>
      <c r="AS29" s="28"/>
      <c r="AT29" s="28">
        <v>12.433272576673801</v>
      </c>
      <c r="AU29" s="29">
        <v>6.2039401177896403E-9</v>
      </c>
      <c r="AW29" s="18"/>
      <c r="AX29" s="18">
        <v>41.055972230000002</v>
      </c>
      <c r="AY29" s="26">
        <v>2.2500000000000002E-7</v>
      </c>
      <c r="BA29" s="28"/>
      <c r="BB29" s="28">
        <v>11.853300000000001</v>
      </c>
      <c r="BC29" s="29">
        <v>3.8000000000000003E-8</v>
      </c>
      <c r="BD29" s="27"/>
      <c r="BI29" s="18"/>
      <c r="BJ29" s="18">
        <v>13.51526745</v>
      </c>
      <c r="BK29" s="26">
        <v>4.7099999999999998E-8</v>
      </c>
      <c r="BM29" s="28"/>
      <c r="BN29" s="28">
        <v>14.8581</v>
      </c>
      <c r="BO29" s="29">
        <v>4.7800000000000002E-7</v>
      </c>
      <c r="BP29" s="27"/>
      <c r="BY29" s="28"/>
      <c r="BZ29" s="28">
        <v>23.12904</v>
      </c>
      <c r="CA29" s="29">
        <v>8.0000000000000002E-8</v>
      </c>
      <c r="CB29" s="27"/>
      <c r="CC29" s="28"/>
      <c r="CD29" s="28">
        <v>25.1191280554564</v>
      </c>
      <c r="CE29" s="29">
        <v>1.13644596046409E-7</v>
      </c>
      <c r="CG29" s="28"/>
      <c r="CH29" s="28">
        <v>28.8505</v>
      </c>
      <c r="CI29" s="29">
        <v>2.3300000000000001E-7</v>
      </c>
      <c r="CJ29" s="27"/>
      <c r="CK29" s="28"/>
      <c r="CL29" s="28">
        <v>28.233350000000002</v>
      </c>
      <c r="CM29" s="29">
        <v>2.96E-7</v>
      </c>
      <c r="CN29" s="27"/>
      <c r="CO29" s="18"/>
      <c r="CP29" s="18">
        <v>11.50281859</v>
      </c>
      <c r="CQ29" s="26">
        <v>4.1299999999999999E-8</v>
      </c>
      <c r="CW29" s="18"/>
      <c r="CX29" s="18">
        <v>25.79974326</v>
      </c>
      <c r="CY29" s="26">
        <v>5.9603600000000003E-7</v>
      </c>
    </row>
    <row r="30" spans="1:111" ht="15.75" customHeight="1">
      <c r="I30" s="18"/>
      <c r="J30" s="18">
        <v>7.7583391260000001</v>
      </c>
      <c r="K30" s="26">
        <v>2.7000000000000001E-7</v>
      </c>
      <c r="M30" s="18"/>
      <c r="N30" s="18">
        <v>11.707831560000001</v>
      </c>
      <c r="O30" s="26">
        <v>9.7100000000000006E-9</v>
      </c>
      <c r="P30" s="27"/>
      <c r="Q30" s="18"/>
      <c r="R30" s="18">
        <v>11.96729083</v>
      </c>
      <c r="S30" s="26">
        <v>7.3E-9</v>
      </c>
      <c r="T30" s="27"/>
      <c r="U30" s="28"/>
      <c r="V30" s="28">
        <v>19.6578848422843</v>
      </c>
      <c r="W30" s="29">
        <v>1.0991129635420099E-8</v>
      </c>
      <c r="X30" s="27"/>
      <c r="Y30" s="28"/>
      <c r="Z30" s="28">
        <v>4.4764699999999999</v>
      </c>
      <c r="AA30" s="29">
        <v>8.9616699999999999E-10</v>
      </c>
      <c r="AB30" s="27"/>
      <c r="AC30" s="28"/>
      <c r="AD30" s="28">
        <v>8.9981299999999997</v>
      </c>
      <c r="AE30" s="29">
        <v>4.9656800000000002E-9</v>
      </c>
      <c r="AF30" s="27"/>
      <c r="AG30" s="28"/>
      <c r="AH30" s="28">
        <v>15.4852052388968</v>
      </c>
      <c r="AI30" s="29">
        <v>1.03235080650731E-8</v>
      </c>
      <c r="AK30" s="28"/>
      <c r="AL30" s="28">
        <v>5.3025200000000003</v>
      </c>
      <c r="AM30" s="29">
        <v>3.16412E-9</v>
      </c>
      <c r="AN30" s="27"/>
      <c r="AO30" s="28"/>
      <c r="AP30" s="28">
        <v>8.3997799999999998</v>
      </c>
      <c r="AQ30" s="29">
        <v>1.3733799999999999E-9</v>
      </c>
      <c r="AR30" s="27"/>
      <c r="AS30" s="28"/>
      <c r="AT30" s="28">
        <v>12.815164349544199</v>
      </c>
      <c r="AU30" s="29">
        <v>7.1603272030176303E-9</v>
      </c>
      <c r="AW30" s="18"/>
      <c r="AX30" s="18">
        <v>42.625105730000001</v>
      </c>
      <c r="AY30" s="26">
        <v>2.96E-7</v>
      </c>
      <c r="BA30" s="28"/>
      <c r="BB30" s="28">
        <v>12.472329999999999</v>
      </c>
      <c r="BC30" s="29">
        <v>4.1500000000000001E-8</v>
      </c>
      <c r="BD30" s="27"/>
      <c r="BI30" s="18"/>
      <c r="BJ30" s="18">
        <v>13.664045310000001</v>
      </c>
      <c r="BK30" s="26">
        <v>6.4700000000000004E-8</v>
      </c>
      <c r="BM30" s="28"/>
      <c r="BN30" s="28">
        <v>15.510120000000001</v>
      </c>
      <c r="BO30" s="29">
        <v>6.7600000000000007E-7</v>
      </c>
      <c r="BP30" s="27"/>
      <c r="BY30" s="28"/>
      <c r="BZ30" s="28">
        <v>23.521319999999999</v>
      </c>
      <c r="CA30" s="29">
        <v>8.3999999999999998E-8</v>
      </c>
      <c r="CB30" s="27"/>
      <c r="CC30" s="28"/>
      <c r="CD30" s="28">
        <v>25.641283963405598</v>
      </c>
      <c r="CE30" s="29">
        <v>1.28577325432529E-7</v>
      </c>
      <c r="CG30" s="28"/>
      <c r="CH30" s="28">
        <v>29.694400000000002</v>
      </c>
      <c r="CI30" s="29">
        <v>2.6100000000000002E-7</v>
      </c>
      <c r="CJ30" s="27"/>
      <c r="CK30" s="28"/>
      <c r="CL30" s="28">
        <v>28.919899999999998</v>
      </c>
      <c r="CM30" s="29">
        <v>3.2800000000000003E-7</v>
      </c>
      <c r="CN30" s="27"/>
      <c r="CO30" s="18"/>
      <c r="CP30" s="18">
        <v>14.14869019</v>
      </c>
      <c r="CQ30" s="26">
        <v>3.25E-8</v>
      </c>
      <c r="CW30" s="18"/>
      <c r="CX30" s="18">
        <v>25.928112970000001</v>
      </c>
      <c r="CY30" s="26">
        <v>6.274030000000001E-7</v>
      </c>
    </row>
    <row r="31" spans="1:111" ht="15.75" customHeight="1">
      <c r="A31" s="20"/>
      <c r="B31" s="20"/>
      <c r="C31" s="20"/>
      <c r="I31" s="18"/>
      <c r="J31" s="18">
        <v>8.3150052429999999</v>
      </c>
      <c r="K31" s="26">
        <v>2.4400000000000001E-7</v>
      </c>
      <c r="M31" s="18"/>
      <c r="N31" s="18">
        <v>12.129130480000001</v>
      </c>
      <c r="O31" s="26">
        <v>1.11E-8</v>
      </c>
      <c r="P31" s="27"/>
      <c r="Q31" s="18"/>
      <c r="R31" s="18">
        <v>12.787526570000001</v>
      </c>
      <c r="S31" s="26">
        <v>9.5200000000000002E-9</v>
      </c>
      <c r="T31" s="27"/>
      <c r="U31" s="28"/>
      <c r="V31" s="28">
        <v>20.1857215350229</v>
      </c>
      <c r="W31" s="29">
        <v>1.1528266372527399E-8</v>
      </c>
      <c r="X31" s="27"/>
      <c r="Y31" s="28"/>
      <c r="Z31" s="28">
        <v>4.4768999999999997</v>
      </c>
      <c r="AA31" s="29">
        <v>1.0766599999999999E-9</v>
      </c>
      <c r="AB31" s="27"/>
      <c r="AC31" s="28"/>
      <c r="AD31" s="28">
        <v>9.4979999999999993</v>
      </c>
      <c r="AE31" s="29">
        <v>5.8598099999999998E-9</v>
      </c>
      <c r="AF31" s="27"/>
      <c r="AG31" s="28"/>
      <c r="AH31" s="28">
        <v>15.9608380576479</v>
      </c>
      <c r="AI31" s="29">
        <v>1.19149595620615E-8</v>
      </c>
      <c r="AK31" s="28"/>
      <c r="AL31" s="28">
        <v>5.5992100000000002</v>
      </c>
      <c r="AM31" s="29">
        <v>3.3126500000000001E-9</v>
      </c>
      <c r="AN31" s="27"/>
      <c r="AO31" s="28"/>
      <c r="AP31" s="28">
        <v>7.5760399999999999</v>
      </c>
      <c r="AQ31" s="29">
        <v>2.3078799999999997E-9</v>
      </c>
      <c r="AR31" s="27"/>
      <c r="AS31" s="28"/>
      <c r="AT31" s="28">
        <v>13.1589900451151</v>
      </c>
      <c r="AU31" s="29">
        <v>8.0048908563945498E-9</v>
      </c>
      <c r="AW31" s="18"/>
      <c r="AX31" s="18">
        <v>43.174967680000002</v>
      </c>
      <c r="AY31" s="26">
        <v>4.0999999999999999E-7</v>
      </c>
      <c r="BA31" s="28"/>
      <c r="BB31" s="28">
        <v>13.028600000000001</v>
      </c>
      <c r="BC31" s="29">
        <v>4.5300000000000002E-8</v>
      </c>
      <c r="BD31" s="27"/>
      <c r="BI31" s="18"/>
      <c r="BJ31" s="18">
        <v>14.36858434</v>
      </c>
      <c r="BK31" s="26">
        <v>7.7400000000000005E-8</v>
      </c>
      <c r="BM31" s="28"/>
      <c r="BN31" s="28">
        <v>16.30707</v>
      </c>
      <c r="BO31" s="29">
        <v>1.0100000000000001E-6</v>
      </c>
      <c r="BP31" s="27"/>
      <c r="BY31" s="28"/>
      <c r="BZ31" s="28">
        <v>23.920249999999999</v>
      </c>
      <c r="CA31" s="29">
        <v>8.7999999999999994E-8</v>
      </c>
      <c r="CB31" s="27"/>
      <c r="CC31" s="28"/>
      <c r="CD31" s="28">
        <v>25.8530301006315</v>
      </c>
      <c r="CE31" s="29">
        <v>1.36762728927215E-7</v>
      </c>
      <c r="CK31" s="28"/>
      <c r="CL31" s="28">
        <v>29.909199999999998</v>
      </c>
      <c r="CM31" s="29">
        <v>3.6699999999999999E-7</v>
      </c>
      <c r="CN31" s="27"/>
      <c r="CO31" s="18"/>
      <c r="CP31" s="18">
        <v>13.28113469</v>
      </c>
      <c r="CQ31" s="26">
        <v>5.2800000000000003E-8</v>
      </c>
      <c r="CW31" s="18"/>
      <c r="CX31" s="18">
        <v>26.037227210000001</v>
      </c>
      <c r="CY31" s="26">
        <v>6.8544799999999998E-7</v>
      </c>
    </row>
    <row r="32" spans="1:111" ht="15.75" customHeight="1">
      <c r="A32" s="20"/>
      <c r="B32" s="20"/>
      <c r="C32" s="20"/>
      <c r="I32" s="18"/>
      <c r="J32" s="18">
        <v>9.4042318599999994</v>
      </c>
      <c r="K32" s="26">
        <v>3.77E-7</v>
      </c>
      <c r="M32" s="18"/>
      <c r="N32" s="18">
        <v>12.62136875</v>
      </c>
      <c r="O32" s="26">
        <v>1.31E-8</v>
      </c>
      <c r="P32" s="27"/>
      <c r="Q32" s="18"/>
      <c r="R32" s="18">
        <v>13.724885220000001</v>
      </c>
      <c r="S32" s="26">
        <v>1.3400000000000001E-8</v>
      </c>
      <c r="T32" s="27"/>
      <c r="U32" s="28"/>
      <c r="V32" s="28">
        <v>20.649264489063398</v>
      </c>
      <c r="W32" s="29">
        <v>1.2286228993801301E-8</v>
      </c>
      <c r="X32" s="27"/>
      <c r="Y32" s="28"/>
      <c r="Z32" s="28">
        <v>4.6255899999999999</v>
      </c>
      <c r="AA32" s="29">
        <v>1.1272E-9</v>
      </c>
      <c r="AB32" s="27"/>
      <c r="AC32" s="28"/>
      <c r="AD32" s="28">
        <v>10.075049999999999</v>
      </c>
      <c r="AE32" s="29">
        <v>6.9147299999999993E-9</v>
      </c>
      <c r="AF32" s="27"/>
      <c r="AG32" s="28"/>
      <c r="AH32" s="28">
        <v>16.639422171262499</v>
      </c>
      <c r="AI32" s="29">
        <v>1.2901310713723499E-8</v>
      </c>
      <c r="AK32" s="28"/>
      <c r="AL32" s="28">
        <v>5.7530400000000004</v>
      </c>
      <c r="AM32" s="29">
        <v>2.6947900000000004E-9</v>
      </c>
      <c r="AN32" s="27"/>
      <c r="AO32" s="28"/>
      <c r="AP32" s="28">
        <v>7.5760399999999999</v>
      </c>
      <c r="AQ32" s="29">
        <v>4.03994E-9</v>
      </c>
      <c r="AR32" s="27"/>
      <c r="AS32" s="28"/>
      <c r="AT32" s="28">
        <v>13.410142949615</v>
      </c>
      <c r="AU32" s="29">
        <v>8.8078146400881907E-9</v>
      </c>
      <c r="AW32" s="18"/>
      <c r="AX32" s="18">
        <v>45.394133570000001</v>
      </c>
      <c r="AY32" s="26">
        <v>6.4300000000000003E-7</v>
      </c>
      <c r="BA32" s="28"/>
      <c r="BB32" s="28">
        <v>13.41316</v>
      </c>
      <c r="BC32" s="29">
        <v>4.9399999999999999E-8</v>
      </c>
      <c r="BD32" s="27"/>
      <c r="BI32" s="18"/>
      <c r="BJ32" s="18">
        <v>15.109172940000001</v>
      </c>
      <c r="BK32" s="26">
        <v>9.4700000000000008E-8</v>
      </c>
      <c r="BY32" s="28"/>
      <c r="BZ32" s="28">
        <v>24.267569999999999</v>
      </c>
      <c r="CA32" s="29">
        <v>9.2000000000000003E-8</v>
      </c>
      <c r="CB32" s="27"/>
      <c r="CC32" s="28"/>
      <c r="CD32" s="28">
        <v>26.174294021690201</v>
      </c>
      <c r="CE32" s="29">
        <v>1.45472193052024E-7</v>
      </c>
      <c r="CO32" s="18"/>
      <c r="CP32" s="18">
        <v>14.663126979999999</v>
      </c>
      <c r="CQ32" s="26">
        <v>4.8699999999999999E-8</v>
      </c>
      <c r="CW32" s="18"/>
      <c r="CX32" s="18">
        <v>26.204107830000002</v>
      </c>
      <c r="CY32" s="26">
        <v>7.4542799999999992E-7</v>
      </c>
    </row>
    <row r="33" spans="1:103" ht="15.75" customHeight="1">
      <c r="A33" s="20"/>
      <c r="B33" s="20"/>
      <c r="C33" s="20"/>
      <c r="I33" s="18"/>
      <c r="J33" s="18">
        <v>9.0605343749999996</v>
      </c>
      <c r="K33" s="26">
        <v>4.3999999999999997E-7</v>
      </c>
      <c r="M33" s="18"/>
      <c r="N33" s="18">
        <v>13.25008264</v>
      </c>
      <c r="O33" s="26">
        <v>1.59E-8</v>
      </c>
      <c r="P33" s="27"/>
      <c r="Q33" s="18"/>
      <c r="R33" s="18">
        <v>14.66598546</v>
      </c>
      <c r="S33" s="26">
        <v>1.85E-8</v>
      </c>
      <c r="T33" s="27"/>
      <c r="U33" s="28"/>
      <c r="V33" s="28">
        <v>21.4454615742243</v>
      </c>
      <c r="W33" s="29">
        <v>1.3955430389615599E-8</v>
      </c>
      <c r="X33" s="27"/>
      <c r="Y33" s="28"/>
      <c r="Z33" s="28">
        <v>4.83148</v>
      </c>
      <c r="AA33" s="29">
        <v>1.15335E-9</v>
      </c>
      <c r="AB33" s="27"/>
      <c r="AC33" s="28"/>
      <c r="AD33" s="28">
        <v>10.687150000000001</v>
      </c>
      <c r="AE33" s="29">
        <v>8.3305400000000009E-9</v>
      </c>
      <c r="AF33" s="27"/>
      <c r="AG33" s="28"/>
      <c r="AH33" s="28">
        <v>17.346492679847099</v>
      </c>
      <c r="AI33" s="29">
        <v>1.48893579485332E-8</v>
      </c>
      <c r="AK33" s="28"/>
      <c r="AL33" s="28">
        <v>5.9448299999999996</v>
      </c>
      <c r="AM33" s="29">
        <v>3.5486200000000001E-9</v>
      </c>
      <c r="AN33" s="27"/>
      <c r="AO33" s="28"/>
      <c r="AP33" s="28">
        <v>7.8027800000000003</v>
      </c>
      <c r="AQ33" s="29">
        <v>3.0847400000000002E-9</v>
      </c>
      <c r="AR33" s="27"/>
      <c r="AS33" s="28"/>
      <c r="AT33" s="28">
        <v>14.087103717518399</v>
      </c>
      <c r="AU33" s="29">
        <v>8.5293802412621101E-9</v>
      </c>
      <c r="AW33" s="18"/>
      <c r="AX33" s="18">
        <v>47.423269939999997</v>
      </c>
      <c r="AY33" s="26">
        <v>8.6700000000000002E-7</v>
      </c>
      <c r="BA33" s="28"/>
      <c r="BB33" s="28">
        <v>13.80907</v>
      </c>
      <c r="BC33" s="29">
        <v>6.4399999999999994E-8</v>
      </c>
      <c r="BD33" s="27"/>
      <c r="BI33" s="18"/>
      <c r="BJ33" s="18">
        <v>15.10556532</v>
      </c>
      <c r="BK33" s="26">
        <v>1.2700000000000001E-7</v>
      </c>
      <c r="BY33" s="28"/>
      <c r="BZ33" s="28">
        <v>24.501909999999999</v>
      </c>
      <c r="CA33" s="29">
        <v>9.7999999999999991E-8</v>
      </c>
      <c r="CB33" s="27"/>
      <c r="CC33" s="28"/>
      <c r="CD33" s="28">
        <v>27.107676554882701</v>
      </c>
      <c r="CE33" s="29">
        <v>1.55817816878251E-7</v>
      </c>
      <c r="CO33" s="18"/>
      <c r="CP33" s="18">
        <v>16.62621923</v>
      </c>
      <c r="CQ33" s="26">
        <v>7.4599999999999993E-8</v>
      </c>
      <c r="CW33" s="18"/>
      <c r="CX33" s="18">
        <v>26.287548139999998</v>
      </c>
      <c r="CY33" s="26">
        <v>8.2581699999999994E-7</v>
      </c>
    </row>
    <row r="34" spans="1:103" ht="15.75" customHeight="1">
      <c r="A34" s="20"/>
      <c r="B34" s="20"/>
      <c r="C34" s="20"/>
      <c r="I34" s="18"/>
      <c r="J34" s="18">
        <v>10.92673168</v>
      </c>
      <c r="K34" s="26">
        <v>8.1500000000000003E-7</v>
      </c>
      <c r="M34" s="18"/>
      <c r="N34" s="18">
        <v>13.910241190000001</v>
      </c>
      <c r="O34" s="26">
        <v>1.9499999999999999E-8</v>
      </c>
      <c r="P34" s="27"/>
      <c r="Q34" s="18"/>
      <c r="R34" s="18">
        <v>15.465456140000001</v>
      </c>
      <c r="S34" s="26">
        <v>2.5000000000000002E-8</v>
      </c>
      <c r="T34" s="27"/>
      <c r="U34" s="28"/>
      <c r="V34" s="28">
        <v>22.104397403825999</v>
      </c>
      <c r="W34" s="29">
        <v>1.5601202332491299E-8</v>
      </c>
      <c r="X34" s="27"/>
      <c r="Y34" s="28"/>
      <c r="Z34" s="28">
        <v>4.8584100000000001</v>
      </c>
      <c r="AA34" s="29">
        <v>1.4506900000000001E-9</v>
      </c>
      <c r="AB34" s="27"/>
      <c r="AC34" s="28"/>
      <c r="AD34" s="28">
        <v>11.06124</v>
      </c>
      <c r="AE34" s="29">
        <v>1.0248099999999999E-8</v>
      </c>
      <c r="AF34" s="27"/>
      <c r="AG34" s="28"/>
      <c r="AH34" s="28">
        <v>18.0840835551437</v>
      </c>
      <c r="AI34" s="29">
        <v>1.5866897434091501E-8</v>
      </c>
      <c r="AK34" s="28"/>
      <c r="AL34" s="28">
        <v>6.1427199999999997</v>
      </c>
      <c r="AM34" s="29">
        <v>4.26333E-9</v>
      </c>
      <c r="AN34" s="27"/>
      <c r="AO34" s="28"/>
      <c r="AP34" s="28">
        <v>8.4827600000000007</v>
      </c>
      <c r="AQ34" s="29">
        <v>2.35461E-9</v>
      </c>
      <c r="AR34" s="27"/>
      <c r="AS34" s="28"/>
      <c r="AT34" s="28">
        <v>14.4102962203972</v>
      </c>
      <c r="AU34" s="29">
        <v>9.6888660623921096E-9</v>
      </c>
      <c r="AW34" s="18"/>
      <c r="AX34" s="18">
        <v>49.857429400000001</v>
      </c>
      <c r="AY34" s="26">
        <v>1.2899999999999999E-6</v>
      </c>
      <c r="BA34" s="28"/>
      <c r="BB34" s="28">
        <v>14.32044</v>
      </c>
      <c r="BC34" s="29">
        <v>7.9100000000000013E-8</v>
      </c>
      <c r="BD34" s="27"/>
      <c r="BI34" s="18"/>
      <c r="BJ34" s="18">
        <v>15.885598509999999</v>
      </c>
      <c r="BK34" s="26">
        <v>1.3900000000000001E-7</v>
      </c>
      <c r="BY34" s="28"/>
      <c r="BZ34" s="28">
        <v>24.798030000000001</v>
      </c>
      <c r="CA34" s="29">
        <v>1.03E-7</v>
      </c>
      <c r="CB34" s="27"/>
      <c r="CC34" s="28"/>
      <c r="CD34" s="28">
        <v>27.614737247118601</v>
      </c>
      <c r="CE34" s="29">
        <v>1.68033161119704E-7</v>
      </c>
      <c r="CO34" s="18"/>
      <c r="CP34" s="18">
        <v>13.5193557</v>
      </c>
      <c r="CQ34" s="26">
        <v>7.3000000000000005E-8</v>
      </c>
      <c r="CW34" s="18"/>
      <c r="CX34" s="18">
        <v>26.448010270000001</v>
      </c>
      <c r="CY34" s="26">
        <v>9.1494099999999999E-7</v>
      </c>
    </row>
    <row r="35" spans="1:103" ht="15.75" customHeight="1">
      <c r="A35" s="20"/>
      <c r="B35" s="20"/>
      <c r="C35" s="20"/>
      <c r="I35" s="18"/>
      <c r="J35" s="18">
        <v>12.093291280000001</v>
      </c>
      <c r="K35" s="26">
        <v>8.5799999999999998E-7</v>
      </c>
      <c r="M35" s="18"/>
      <c r="N35" s="18">
        <v>14.53862073</v>
      </c>
      <c r="O35" s="26">
        <v>2.2699999999999998E-8</v>
      </c>
      <c r="P35" s="27"/>
      <c r="Q35" s="18"/>
      <c r="R35" s="18">
        <v>16.093239059999998</v>
      </c>
      <c r="S35" s="26">
        <v>3.0199999999999999E-8</v>
      </c>
      <c r="T35" s="27"/>
      <c r="U35" s="28"/>
      <c r="V35" s="28">
        <v>22.870276858981502</v>
      </c>
      <c r="W35" s="29">
        <v>1.6893310132130599E-8</v>
      </c>
      <c r="X35" s="27"/>
      <c r="Y35" s="28"/>
      <c r="Z35" s="28">
        <v>5.0194900000000002</v>
      </c>
      <c r="AA35" s="29">
        <v>1.3542200000000001E-9</v>
      </c>
      <c r="AB35" s="27"/>
      <c r="AC35" s="28"/>
      <c r="AD35" s="28">
        <v>11.50484</v>
      </c>
      <c r="AE35" s="29">
        <v>1.34158E-8</v>
      </c>
      <c r="AF35" s="27"/>
      <c r="AG35" s="28"/>
      <c r="AH35" s="28">
        <v>18.359663982854801</v>
      </c>
      <c r="AI35" s="29">
        <v>1.7182535873406099E-8</v>
      </c>
      <c r="AK35" s="28"/>
      <c r="AL35" s="28">
        <v>6.3800999999999997</v>
      </c>
      <c r="AM35" s="29">
        <v>3.0222599999999999E-9</v>
      </c>
      <c r="AN35" s="27"/>
      <c r="AO35" s="28"/>
      <c r="AP35" s="28">
        <v>8.3997799999999998</v>
      </c>
      <c r="AQ35" s="29">
        <v>3.5650499999999998E-9</v>
      </c>
      <c r="AR35" s="27"/>
      <c r="AS35" s="28"/>
      <c r="AT35" s="28">
        <v>15.0229581653605</v>
      </c>
      <c r="AU35" s="29">
        <v>1.0490935439896999E-8</v>
      </c>
      <c r="BA35" s="28"/>
      <c r="BB35" s="28">
        <v>14.85074</v>
      </c>
      <c r="BC35" s="29">
        <v>9.16E-8</v>
      </c>
      <c r="BD35" s="27"/>
      <c r="BI35" s="18"/>
      <c r="BJ35" s="18">
        <v>16.062239470000002</v>
      </c>
      <c r="BK35" s="26">
        <v>1.66E-7</v>
      </c>
      <c r="BY35" s="28"/>
      <c r="BZ35" s="28">
        <v>25.218610000000002</v>
      </c>
      <c r="CA35" s="29">
        <v>1.0700000000000001E-7</v>
      </c>
      <c r="CB35" s="27"/>
      <c r="CC35" s="28"/>
      <c r="CD35" s="28">
        <v>28.189375591551201</v>
      </c>
      <c r="CE35" s="29">
        <v>1.81207975693473E-7</v>
      </c>
      <c r="CO35" s="18"/>
      <c r="CP35" s="18">
        <v>18.3531434</v>
      </c>
      <c r="CQ35" s="26">
        <v>8.9599999999999995E-8</v>
      </c>
      <c r="CW35" s="18"/>
      <c r="CX35" s="18">
        <v>26.614890890000002</v>
      </c>
      <c r="CY35" s="26">
        <v>9.9500300000000009E-7</v>
      </c>
    </row>
    <row r="36" spans="1:103" ht="15.75" customHeight="1">
      <c r="A36" s="20"/>
      <c r="B36" s="20"/>
      <c r="C36" s="20"/>
      <c r="I36" s="18"/>
      <c r="J36" s="18">
        <v>13.676600260000001</v>
      </c>
      <c r="K36" s="26">
        <v>1.2300000000000001E-6</v>
      </c>
      <c r="M36" s="18"/>
      <c r="N36" s="18">
        <v>14.99589993</v>
      </c>
      <c r="O36" s="26">
        <v>2.7500000000000001E-8</v>
      </c>
      <c r="P36" s="27"/>
      <c r="Q36" s="18"/>
      <c r="R36" s="18">
        <v>16.599264590000001</v>
      </c>
      <c r="S36" s="26">
        <v>3.5800000000000003E-8</v>
      </c>
      <c r="T36" s="27"/>
      <c r="U36" s="28"/>
      <c r="V36" s="28">
        <v>23.7522366355842</v>
      </c>
      <c r="W36" s="29">
        <v>1.8884877230552601E-8</v>
      </c>
      <c r="X36" s="27"/>
      <c r="Y36" s="28"/>
      <c r="Z36" s="28">
        <v>5.1582400000000002</v>
      </c>
      <c r="AA36" s="29">
        <v>1.51878E-9</v>
      </c>
      <c r="AB36" s="27"/>
      <c r="AC36" s="28"/>
      <c r="AD36" s="28">
        <v>12.143969999999999</v>
      </c>
      <c r="AE36" s="29">
        <v>1.2602399999999999E-8</v>
      </c>
      <c r="AF36" s="27"/>
      <c r="AG36" s="28"/>
      <c r="AH36" s="28">
        <v>18.852147472902701</v>
      </c>
      <c r="AI36" s="29">
        <v>1.9517986982903E-8</v>
      </c>
      <c r="AK36" s="28"/>
      <c r="AL36" s="28">
        <v>6.7380399999999998</v>
      </c>
      <c r="AM36" s="29">
        <v>4.1666500000000003E-9</v>
      </c>
      <c r="AN36" s="27"/>
      <c r="AO36" s="28"/>
      <c r="AP36" s="28">
        <v>8.9540100000000002</v>
      </c>
      <c r="AQ36" s="29">
        <v>3.4905200000000001E-9</v>
      </c>
      <c r="AR36" s="27"/>
      <c r="AS36" s="28"/>
      <c r="AT36" s="28">
        <v>15.602297231045201</v>
      </c>
      <c r="AU36" s="29">
        <v>1.17277209893453E-8</v>
      </c>
      <c r="BA36" s="28"/>
      <c r="BB36" s="28">
        <v>15.28908</v>
      </c>
      <c r="BC36" s="29">
        <v>9.4299999999999991E-8</v>
      </c>
      <c r="BD36" s="27"/>
      <c r="BI36" s="18"/>
      <c r="BJ36" s="18">
        <v>16.24054628</v>
      </c>
      <c r="BK36" s="26">
        <v>2.04E-7</v>
      </c>
      <c r="BY36" s="28"/>
      <c r="BZ36" s="28">
        <v>25.523389999999999</v>
      </c>
      <c r="CA36" s="29">
        <v>1.1299999999999999E-7</v>
      </c>
      <c r="CB36" s="27"/>
      <c r="CC36" s="28"/>
      <c r="CD36" s="28">
        <v>28.8352188018718</v>
      </c>
      <c r="CE36" s="29">
        <v>1.98114570208647E-7</v>
      </c>
      <c r="CO36" s="18"/>
      <c r="CP36" s="18">
        <v>20.44302201</v>
      </c>
      <c r="CQ36" s="26">
        <v>1.03E-7</v>
      </c>
      <c r="CW36" s="18"/>
      <c r="CX36" s="18">
        <v>26.74967908</v>
      </c>
      <c r="CY36" s="18">
        <v>1.07202E-6</v>
      </c>
    </row>
    <row r="37" spans="1:103" ht="15.75" customHeight="1">
      <c r="A37" s="20"/>
      <c r="B37" s="20"/>
      <c r="C37" s="20"/>
      <c r="I37" s="18"/>
      <c r="J37" s="18">
        <v>15.885145420000001</v>
      </c>
      <c r="K37" s="26">
        <v>1.72E-6</v>
      </c>
      <c r="M37" s="18"/>
      <c r="N37" s="18">
        <v>15.67374966</v>
      </c>
      <c r="O37" s="26">
        <v>3.3800000000000005E-8</v>
      </c>
      <c r="P37" s="27"/>
      <c r="Q37" s="18"/>
      <c r="R37" s="18">
        <v>17.196578639999998</v>
      </c>
      <c r="S37" s="26">
        <v>4.0899999999999996E-8</v>
      </c>
      <c r="T37" s="27"/>
      <c r="U37" s="28"/>
      <c r="V37" s="28">
        <v>24.574953057410099</v>
      </c>
      <c r="W37" s="29">
        <v>2.11116067933606E-8</v>
      </c>
      <c r="X37" s="27"/>
      <c r="Y37" s="28"/>
      <c r="Z37" s="28">
        <v>5.3296400000000004</v>
      </c>
      <c r="AA37" s="29">
        <v>1.62697E-9</v>
      </c>
      <c r="AB37" s="27"/>
      <c r="AC37" s="28"/>
      <c r="AD37" s="28">
        <v>12.56906</v>
      </c>
      <c r="AE37" s="29">
        <v>1.48734E-8</v>
      </c>
      <c r="AF37" s="27"/>
      <c r="AG37" s="28"/>
      <c r="AH37" s="28">
        <v>19.505546693153502</v>
      </c>
      <c r="AI37" s="29">
        <v>2.0471104389305199E-8</v>
      </c>
      <c r="AK37" s="28"/>
      <c r="AL37" s="28">
        <v>7.1931599999999998</v>
      </c>
      <c r="AM37" s="29">
        <v>4.6729699999999994E-9</v>
      </c>
      <c r="AN37" s="27"/>
      <c r="AO37" s="28"/>
      <c r="AP37" s="28">
        <v>9.7822700000000005</v>
      </c>
      <c r="AQ37" s="29">
        <v>3.7903600000000001E-9</v>
      </c>
      <c r="AR37" s="27"/>
      <c r="AS37" s="28"/>
      <c r="AT37" s="28">
        <v>16.081779653804102</v>
      </c>
      <c r="AU37" s="29">
        <v>1.2903372691008E-8</v>
      </c>
      <c r="BA37" s="28"/>
      <c r="BB37" s="28">
        <v>16.323250000000002</v>
      </c>
      <c r="BC37" s="29">
        <v>1.0600000000000001E-7</v>
      </c>
      <c r="BD37" s="27"/>
      <c r="BI37" s="18"/>
      <c r="BJ37" s="18">
        <v>16.98283271</v>
      </c>
      <c r="BK37" s="26">
        <v>2.3900000000000001E-7</v>
      </c>
      <c r="BY37" s="28"/>
      <c r="BZ37" s="28">
        <v>25.769860000000001</v>
      </c>
      <c r="CA37" s="29">
        <v>1.2200000000000001E-7</v>
      </c>
      <c r="CB37" s="27"/>
      <c r="CC37" s="28"/>
      <c r="CD37" s="28">
        <v>29.314688473361901</v>
      </c>
      <c r="CE37" s="29">
        <v>2.03636949631921E-7</v>
      </c>
      <c r="CO37" s="18"/>
      <c r="CP37" s="18">
        <v>15.890036759999999</v>
      </c>
      <c r="CQ37" s="26">
        <v>1.2100000000000001E-7</v>
      </c>
    </row>
    <row r="38" spans="1:103" ht="15.75" customHeight="1">
      <c r="A38" s="20"/>
      <c r="B38" s="20"/>
      <c r="C38" s="20"/>
      <c r="I38" s="18"/>
      <c r="J38" s="18">
        <v>16.135794659999998</v>
      </c>
      <c r="K38" s="26">
        <v>1.11E-6</v>
      </c>
      <c r="M38" s="18"/>
      <c r="N38" s="18">
        <v>16.309543659999999</v>
      </c>
      <c r="O38" s="26">
        <v>3.8600000000000002E-8</v>
      </c>
      <c r="P38" s="27"/>
      <c r="Q38" s="18"/>
      <c r="R38" s="18">
        <v>17.894307479999998</v>
      </c>
      <c r="S38" s="26">
        <v>4.7500000000000002E-8</v>
      </c>
      <c r="T38" s="27"/>
      <c r="U38" s="28"/>
      <c r="V38" s="28">
        <v>25.234818655876101</v>
      </c>
      <c r="W38" s="29">
        <v>2.2143331462637201E-8</v>
      </c>
      <c r="X38" s="27"/>
      <c r="Y38" s="28"/>
      <c r="Z38" s="28">
        <v>5.2151800000000001</v>
      </c>
      <c r="AA38" s="29">
        <v>1.8246700000000001E-9</v>
      </c>
      <c r="AB38" s="27"/>
      <c r="AC38" s="28"/>
      <c r="AD38" s="28">
        <v>13.13753</v>
      </c>
      <c r="AE38" s="29">
        <v>1.90707E-8</v>
      </c>
      <c r="AF38" s="27"/>
      <c r="AG38" s="28"/>
      <c r="AH38" s="28">
        <v>20.105192871233701</v>
      </c>
      <c r="AI38" s="29">
        <v>2.1816267600588599E-8</v>
      </c>
      <c r="AK38" s="28"/>
      <c r="AL38" s="28">
        <v>7.3123300000000002</v>
      </c>
      <c r="AM38" s="29">
        <v>5.7443899999999994E-9</v>
      </c>
      <c r="AN38" s="27"/>
      <c r="AO38" s="28"/>
      <c r="AP38" s="28">
        <v>9.2674299999999992</v>
      </c>
      <c r="AQ38" s="29">
        <v>4.8628999999999998E-9</v>
      </c>
      <c r="AR38" s="27"/>
      <c r="AS38" s="28"/>
      <c r="AT38" s="28">
        <v>16.639073020779499</v>
      </c>
      <c r="AU38" s="29">
        <v>1.37510135054045E-8</v>
      </c>
      <c r="BA38" s="28"/>
      <c r="BB38" s="28">
        <v>17.301079999999999</v>
      </c>
      <c r="BC38" s="29">
        <v>1.3400000000000001E-7</v>
      </c>
      <c r="BD38" s="27"/>
      <c r="BI38" s="18"/>
      <c r="BJ38" s="18">
        <v>17.26846725</v>
      </c>
      <c r="BK38" s="26">
        <v>2.79E-7</v>
      </c>
      <c r="BY38" s="28"/>
      <c r="BZ38" s="28">
        <v>26.269960000000001</v>
      </c>
      <c r="CA38" s="29">
        <v>1.3200000000000002E-7</v>
      </c>
      <c r="CB38" s="27"/>
      <c r="CC38" s="28"/>
      <c r="CD38" s="28">
        <v>29.925619959587099</v>
      </c>
      <c r="CE38" s="29">
        <v>2.0505815960230599E-7</v>
      </c>
      <c r="CO38" s="18"/>
      <c r="CP38" s="18">
        <v>17.384582600000002</v>
      </c>
      <c r="CQ38" s="26">
        <v>1.3200000000000002E-7</v>
      </c>
    </row>
    <row r="39" spans="1:103" ht="15.75" customHeight="1">
      <c r="A39" s="20"/>
      <c r="B39" s="20"/>
      <c r="C39" s="20"/>
      <c r="I39" s="18"/>
      <c r="J39" s="18">
        <v>16.57111201</v>
      </c>
      <c r="K39" s="26">
        <v>1.0299999999999999E-6</v>
      </c>
      <c r="M39" s="18"/>
      <c r="N39" s="18">
        <v>16.971436239999999</v>
      </c>
      <c r="O39" s="26">
        <v>4.58E-8</v>
      </c>
      <c r="P39" s="27"/>
      <c r="Q39" s="18"/>
      <c r="R39" s="18">
        <v>18.53855935</v>
      </c>
      <c r="S39" s="26">
        <v>5.6400000000000002E-8</v>
      </c>
      <c r="T39" s="27"/>
      <c r="U39" s="28"/>
      <c r="V39" s="28">
        <v>25.8141731685159</v>
      </c>
      <c r="W39" s="29">
        <v>2.39785425359085E-8</v>
      </c>
      <c r="Y39" s="28"/>
      <c r="Z39" s="28">
        <v>5.5370299999999997</v>
      </c>
      <c r="AA39" s="29">
        <v>1.91033E-9</v>
      </c>
      <c r="AB39" s="27"/>
      <c r="AC39" s="28"/>
      <c r="AD39" s="28">
        <v>13.799379999999999</v>
      </c>
      <c r="AE39" s="29">
        <v>2.2505299999999998E-8</v>
      </c>
      <c r="AF39" s="27"/>
      <c r="AG39" s="28"/>
      <c r="AH39" s="28">
        <v>20.646448264451301</v>
      </c>
      <c r="AI39" s="29">
        <v>1.8598344370126501E-8</v>
      </c>
      <c r="AK39" s="28"/>
      <c r="AL39" s="28">
        <v>7.7202000000000002</v>
      </c>
      <c r="AM39" s="29">
        <v>4.36224E-9</v>
      </c>
      <c r="AN39" s="27"/>
      <c r="AO39" s="28"/>
      <c r="AP39" s="28">
        <v>9.3589800000000007</v>
      </c>
      <c r="AQ39" s="29">
        <v>6.1084999999999997E-9</v>
      </c>
      <c r="AR39" s="27"/>
      <c r="AS39" s="28"/>
      <c r="AT39" s="28">
        <v>17.2153174295523</v>
      </c>
      <c r="AU39" s="29">
        <v>1.5619497203363199E-8</v>
      </c>
      <c r="BA39" s="28"/>
      <c r="BB39" s="28">
        <v>18.07272</v>
      </c>
      <c r="BC39" s="29">
        <v>1.7000000000000001E-7</v>
      </c>
      <c r="BD39" s="27"/>
      <c r="BI39" s="18"/>
      <c r="BJ39" s="18">
        <v>17.855213339999999</v>
      </c>
      <c r="BK39" s="26">
        <v>3.58E-7</v>
      </c>
      <c r="BY39" s="28"/>
      <c r="BZ39" s="28">
        <v>26.52364</v>
      </c>
      <c r="CA39" s="29">
        <v>1.36E-7</v>
      </c>
      <c r="CB39" s="27"/>
      <c r="CC39" s="28"/>
      <c r="CD39" s="28">
        <v>29.924517576981302</v>
      </c>
      <c r="CE39" s="29">
        <v>2.2263388346197601E-7</v>
      </c>
      <c r="CO39" s="18"/>
      <c r="CP39" s="18">
        <v>20.072474100000001</v>
      </c>
      <c r="CQ39" s="26">
        <v>1.6500000000000001E-7</v>
      </c>
    </row>
    <row r="40" spans="1:103" ht="15.75" customHeight="1">
      <c r="A40" s="20"/>
      <c r="B40" s="20"/>
      <c r="C40" s="20"/>
      <c r="I40" s="18"/>
      <c r="J40" s="18">
        <v>17.021366709999999</v>
      </c>
      <c r="K40" s="26">
        <v>1.1999999999999999E-6</v>
      </c>
      <c r="M40" s="18"/>
      <c r="N40" s="18">
        <v>17.89544441</v>
      </c>
      <c r="O40" s="26">
        <v>5.4299999999999997E-8</v>
      </c>
      <c r="P40" s="27"/>
      <c r="Q40" s="18"/>
      <c r="R40" s="18">
        <v>19.036795290000001</v>
      </c>
      <c r="S40" s="26">
        <v>6.3100000000000003E-8</v>
      </c>
      <c r="T40" s="27"/>
      <c r="U40" s="28"/>
      <c r="V40" s="28">
        <v>26.607761296257799</v>
      </c>
      <c r="W40" s="29">
        <v>2.5554180697196398E-8</v>
      </c>
      <c r="Y40" s="28"/>
      <c r="Z40" s="28">
        <v>5.8471200000000003</v>
      </c>
      <c r="AA40" s="29">
        <v>2.1921699999999999E-9</v>
      </c>
      <c r="AB40" s="27"/>
      <c r="AC40" s="28"/>
      <c r="AD40" s="28">
        <v>14.56598</v>
      </c>
      <c r="AE40" s="29">
        <v>2.65576E-8</v>
      </c>
      <c r="AF40" s="27"/>
      <c r="AG40" s="28"/>
      <c r="AH40" s="28">
        <v>20.723382289161599</v>
      </c>
      <c r="AI40" s="29">
        <v>2.2882022735666101E-8</v>
      </c>
      <c r="AK40" s="28"/>
      <c r="AL40" s="28">
        <v>8.0221300000000006</v>
      </c>
      <c r="AM40" s="29">
        <v>7.3929300000000004E-9</v>
      </c>
      <c r="AN40" s="27"/>
      <c r="AO40" s="28"/>
      <c r="AP40" s="28">
        <v>9.7343100000000007</v>
      </c>
      <c r="AQ40" s="29">
        <v>5.2818799999999995E-9</v>
      </c>
      <c r="AR40" s="27"/>
      <c r="AS40" s="28"/>
      <c r="AT40" s="28">
        <v>17.7442773417947</v>
      </c>
      <c r="AU40" s="29">
        <v>1.7461513503931699E-8</v>
      </c>
      <c r="BA40" s="28"/>
      <c r="BB40" s="28">
        <v>18.87876</v>
      </c>
      <c r="BC40" s="29">
        <v>2.1399999999999998E-7</v>
      </c>
      <c r="BD40" s="27"/>
      <c r="BI40" s="18"/>
      <c r="BJ40" s="18">
        <v>18.46393071</v>
      </c>
      <c r="BK40" s="26">
        <v>4.0000000000000003E-7</v>
      </c>
      <c r="BY40" s="28"/>
      <c r="BZ40" s="28">
        <v>26.973490000000002</v>
      </c>
      <c r="CA40" s="29">
        <v>1.4499999999999999E-7</v>
      </c>
      <c r="CB40" s="27"/>
      <c r="CC40" s="28"/>
      <c r="CD40" s="28">
        <v>30.296097018913201</v>
      </c>
      <c r="CE40" s="29">
        <v>2.4173082908575502E-7</v>
      </c>
      <c r="CO40" s="18"/>
      <c r="CP40" s="18">
        <v>22.55835394</v>
      </c>
      <c r="CQ40" s="26">
        <v>2.1400000000000001E-7</v>
      </c>
    </row>
    <row r="41" spans="1:103" ht="15.75" customHeight="1">
      <c r="A41" s="20"/>
      <c r="B41" s="20"/>
      <c r="C41" s="20"/>
      <c r="I41" s="18"/>
      <c r="J41" s="18">
        <v>17.025625260000002</v>
      </c>
      <c r="K41" s="26">
        <v>1.6300000000000001E-6</v>
      </c>
      <c r="M41" s="18"/>
      <c r="N41" s="18">
        <v>18.45813733</v>
      </c>
      <c r="O41" s="26">
        <v>6.43E-8</v>
      </c>
      <c r="P41" s="27"/>
      <c r="Q41" s="18"/>
      <c r="R41" s="18">
        <v>19.46255884</v>
      </c>
      <c r="S41" s="26">
        <v>7.2100000000000004E-8</v>
      </c>
      <c r="T41" s="27"/>
      <c r="U41" s="28"/>
      <c r="V41" s="28">
        <v>27.321780136729299</v>
      </c>
      <c r="W41" s="29">
        <v>2.81163725544734E-8</v>
      </c>
      <c r="Y41" s="28"/>
      <c r="Z41" s="28">
        <v>6.07437</v>
      </c>
      <c r="AA41" s="29">
        <v>2.3483299999999999E-9</v>
      </c>
      <c r="AB41" s="27"/>
      <c r="AC41" s="28"/>
      <c r="AD41" s="28">
        <v>15.45093</v>
      </c>
      <c r="AE41" s="29">
        <v>3.4762399999999999E-8</v>
      </c>
      <c r="AF41" s="27"/>
      <c r="AG41" s="28"/>
      <c r="AH41" s="28">
        <v>20.644173901893001</v>
      </c>
      <c r="AI41" s="29">
        <v>2.5995841006383501E-8</v>
      </c>
      <c r="AK41" s="28"/>
      <c r="AL41" s="28">
        <v>8.5165100000000002</v>
      </c>
      <c r="AM41" s="29">
        <v>6.5919E-9</v>
      </c>
      <c r="AN41" s="27"/>
      <c r="AO41" s="28"/>
      <c r="AP41" s="28">
        <v>10.582610000000001</v>
      </c>
      <c r="AQ41" s="29">
        <v>5.9786500000000002E-9</v>
      </c>
      <c r="AR41" s="27"/>
      <c r="AS41" s="28"/>
      <c r="AT41" s="28">
        <v>18.4286568946663</v>
      </c>
      <c r="AU41" s="29">
        <v>1.9211270035527999E-8</v>
      </c>
      <c r="BA41" s="28"/>
      <c r="BB41" s="28">
        <v>19.577860000000001</v>
      </c>
      <c r="BC41" s="29">
        <v>2.48E-7</v>
      </c>
      <c r="BD41" s="27"/>
      <c r="BI41" s="18"/>
      <c r="BJ41" s="18">
        <v>19.092698939999998</v>
      </c>
      <c r="BK41" s="26">
        <v>4.6800000000000001E-7</v>
      </c>
      <c r="BY41" s="28"/>
      <c r="BZ41" s="28">
        <v>27.233969999999999</v>
      </c>
      <c r="CA41" s="29">
        <v>1.49E-7</v>
      </c>
      <c r="CB41" s="27"/>
      <c r="CC41" s="28"/>
      <c r="CD41" s="28">
        <v>30.736102422637799</v>
      </c>
      <c r="CE41" s="29">
        <v>2.53627494048692E-7</v>
      </c>
      <c r="CO41" s="18"/>
      <c r="CP41" s="18">
        <v>24.46071697</v>
      </c>
      <c r="CQ41" s="26">
        <v>2.1E-7</v>
      </c>
    </row>
    <row r="42" spans="1:103" ht="15.75" customHeight="1">
      <c r="A42" s="20"/>
      <c r="B42" s="20"/>
      <c r="C42" s="20"/>
      <c r="I42" s="18"/>
      <c r="J42" s="18">
        <v>17.855506139999999</v>
      </c>
      <c r="K42" s="26">
        <v>9.5300000000000002E-7</v>
      </c>
      <c r="M42" s="18"/>
      <c r="N42" s="18">
        <v>18.787901309999999</v>
      </c>
      <c r="O42" s="26">
        <v>7.3500000000000003E-8</v>
      </c>
      <c r="P42" s="27"/>
      <c r="Q42" s="18"/>
      <c r="R42" s="18">
        <v>20.074527100000001</v>
      </c>
      <c r="S42" s="26">
        <v>8.5399999999999997E-8</v>
      </c>
      <c r="T42" s="27"/>
      <c r="U42" s="28"/>
      <c r="V42" s="28">
        <v>27.843244505493299</v>
      </c>
      <c r="W42" s="29">
        <v>3.0936561441514101E-8</v>
      </c>
      <c r="Y42" s="28"/>
      <c r="Z42" s="28">
        <v>6.3792799999999996</v>
      </c>
      <c r="AA42" s="29">
        <v>2.3483299999999999E-9</v>
      </c>
      <c r="AB42" s="27"/>
      <c r="AC42" s="28"/>
      <c r="AD42" s="28">
        <v>16.229320000000001</v>
      </c>
      <c r="AE42" s="29">
        <v>3.9356499999999999E-8</v>
      </c>
      <c r="AF42" s="27"/>
      <c r="AG42" s="28"/>
      <c r="AH42" s="28">
        <v>21.9339055087529</v>
      </c>
      <c r="AI42" s="29">
        <v>2.59884562701095E-8</v>
      </c>
      <c r="AK42" s="28"/>
      <c r="AL42" s="28">
        <v>8.7511100000000006</v>
      </c>
      <c r="AM42" s="29">
        <v>6.1535700000000003E-9</v>
      </c>
      <c r="AN42" s="27"/>
      <c r="AO42" s="28"/>
      <c r="AP42" s="28">
        <v>10.275080000000001</v>
      </c>
      <c r="AQ42" s="29">
        <v>7.9940200000000001E-9</v>
      </c>
      <c r="AR42" s="27"/>
      <c r="AS42" s="28"/>
      <c r="AT42" s="28">
        <v>18.4977149967923</v>
      </c>
      <c r="AU42" s="29">
        <v>2.2175597517300398E-8</v>
      </c>
      <c r="BA42" s="28"/>
      <c r="BB42" s="28">
        <v>20.302849999999999</v>
      </c>
      <c r="BC42" s="29">
        <v>2.79E-7</v>
      </c>
      <c r="BD42" s="27"/>
      <c r="BI42" s="18"/>
      <c r="BJ42" s="18">
        <v>19.742879160000001</v>
      </c>
      <c r="BK42" s="26">
        <v>5.4799999999999998E-7</v>
      </c>
      <c r="BY42" s="28"/>
      <c r="BZ42" s="28">
        <v>27.695869999999999</v>
      </c>
      <c r="CA42" s="29">
        <v>1.55E-7</v>
      </c>
      <c r="CB42" s="27"/>
      <c r="CC42" s="28"/>
      <c r="CD42" s="28">
        <v>31.247275756306699</v>
      </c>
      <c r="CE42" s="29">
        <v>2.5891684904462799E-7</v>
      </c>
    </row>
    <row r="43" spans="1:103" ht="15.75" customHeight="1">
      <c r="A43" s="20"/>
      <c r="B43" s="20"/>
      <c r="C43" s="20"/>
      <c r="I43" s="18"/>
      <c r="J43" s="18">
        <v>18.438414699999999</v>
      </c>
      <c r="K43" s="26">
        <v>1.08E-6</v>
      </c>
      <c r="M43" s="18"/>
      <c r="N43" s="18">
        <v>19.377776659999999</v>
      </c>
      <c r="O43" s="26">
        <v>7.9199999999999995E-8</v>
      </c>
      <c r="P43" s="27"/>
      <c r="Q43" s="18"/>
      <c r="R43" s="18">
        <v>20.704985990000001</v>
      </c>
      <c r="S43" s="26">
        <v>9.39E-8</v>
      </c>
      <c r="T43" s="27"/>
      <c r="U43" s="28"/>
      <c r="V43" s="28">
        <v>28.590717483537301</v>
      </c>
      <c r="W43" s="29">
        <v>3.2969998832022097E-8</v>
      </c>
      <c r="Y43" s="28"/>
      <c r="Z43" s="28">
        <v>6.5200500000000003</v>
      </c>
      <c r="AA43" s="29">
        <v>2.6336899999999998E-9</v>
      </c>
      <c r="AB43" s="27"/>
      <c r="AC43" s="28"/>
      <c r="AD43" s="28">
        <v>16.797409999999999</v>
      </c>
      <c r="AE43" s="29">
        <v>4.4561599999999997E-8</v>
      </c>
      <c r="AF43" s="27"/>
      <c r="AG43" s="28"/>
      <c r="AH43" s="28">
        <v>22.2700218892778</v>
      </c>
      <c r="AI43" s="29">
        <v>2.1805810460179099E-8</v>
      </c>
      <c r="AK43" s="28"/>
      <c r="AL43" s="28">
        <v>8.3336199999999998</v>
      </c>
      <c r="AM43" s="29">
        <v>7.3929300000000004E-9</v>
      </c>
      <c r="AN43" s="27"/>
      <c r="AO43" s="28"/>
      <c r="AP43" s="28">
        <v>11.17051</v>
      </c>
      <c r="AQ43" s="29">
        <v>9.4317399999999995E-9</v>
      </c>
      <c r="AR43" s="27"/>
      <c r="AS43" s="28"/>
      <c r="AT43" s="28">
        <v>18.6377817430634</v>
      </c>
      <c r="AU43" s="29">
        <v>2.4401201857584499E-8</v>
      </c>
      <c r="BA43" s="28"/>
      <c r="BB43" s="28">
        <v>21.208359999999999</v>
      </c>
      <c r="BC43" s="29">
        <v>3.3300000000000003E-7</v>
      </c>
      <c r="BD43" s="27"/>
      <c r="BI43" s="18"/>
      <c r="BJ43" s="18">
        <v>20.41670062</v>
      </c>
      <c r="BK43" s="26">
        <v>5.8599999999999998E-7</v>
      </c>
      <c r="BY43" s="28"/>
      <c r="BZ43" s="28">
        <v>28.03058</v>
      </c>
      <c r="CA43" s="29">
        <v>1.6300000000000002E-7</v>
      </c>
      <c r="CB43" s="27"/>
      <c r="CC43" s="28"/>
      <c r="CD43" s="28">
        <v>31.181253840993801</v>
      </c>
      <c r="CE43" s="29">
        <v>2.9090488242929998E-7</v>
      </c>
    </row>
    <row r="44" spans="1:103" ht="15.75" customHeight="1">
      <c r="A44" s="20"/>
      <c r="B44" s="20"/>
      <c r="C44" s="20"/>
      <c r="I44" s="18"/>
      <c r="J44" s="18">
        <v>18.542101949999999</v>
      </c>
      <c r="K44" s="26">
        <v>1.5100000000000002E-6</v>
      </c>
      <c r="M44" s="18"/>
      <c r="N44" s="18">
        <v>19.810986549999999</v>
      </c>
      <c r="O44" s="26">
        <v>8.8800000000000001E-8</v>
      </c>
      <c r="P44" s="27"/>
      <c r="Q44" s="18"/>
      <c r="R44" s="18">
        <v>21.355245020000002</v>
      </c>
      <c r="S44" s="26">
        <v>1.03E-7</v>
      </c>
      <c r="T44" s="27"/>
      <c r="U44" s="28"/>
      <c r="V44" s="28">
        <v>29.026406808277098</v>
      </c>
      <c r="W44" s="29">
        <v>3.57037782610344E-8</v>
      </c>
      <c r="Y44" s="28"/>
      <c r="Z44" s="28">
        <v>6.6998100000000003</v>
      </c>
      <c r="AA44" s="29">
        <v>2.57397E-9</v>
      </c>
      <c r="AB44" s="27"/>
      <c r="AG44" s="28"/>
      <c r="AH44" s="28">
        <v>21.441411939400101</v>
      </c>
      <c r="AI44" s="29">
        <v>2.47771356518484E-8</v>
      </c>
      <c r="AO44" s="28"/>
      <c r="AP44" s="28">
        <v>10.63475</v>
      </c>
      <c r="AQ44" s="29">
        <v>1.13704E-8</v>
      </c>
      <c r="AR44" s="27"/>
      <c r="AS44" s="28"/>
      <c r="AT44" s="28">
        <v>19.3567244363079</v>
      </c>
      <c r="AU44" s="29">
        <v>2.6421665591143601E-8</v>
      </c>
      <c r="BA44" s="28"/>
      <c r="BB44" s="28">
        <v>21.83436</v>
      </c>
      <c r="BC44" s="29">
        <v>4.34E-7</v>
      </c>
      <c r="BD44" s="27"/>
      <c r="BI44" s="18"/>
      <c r="BJ44" s="18">
        <v>21.229801609999999</v>
      </c>
      <c r="BK44" s="26">
        <v>7.1699999999999997E-7</v>
      </c>
      <c r="BY44" s="28"/>
      <c r="BZ44" s="28">
        <v>28.43759</v>
      </c>
      <c r="CA44" s="29">
        <v>1.7100000000000001E-7</v>
      </c>
      <c r="CB44" s="27"/>
    </row>
    <row r="45" spans="1:103" ht="15.75" customHeight="1">
      <c r="A45" s="20"/>
      <c r="B45" s="20"/>
      <c r="C45" s="20"/>
      <c r="I45" s="18"/>
      <c r="J45" s="18">
        <v>19.452793159999999</v>
      </c>
      <c r="K45" s="26">
        <v>1.3599999999999999E-6</v>
      </c>
      <c r="M45" s="18"/>
      <c r="N45" s="18">
        <v>20.253881280000002</v>
      </c>
      <c r="O45" s="26">
        <v>9.9400000000000003E-8</v>
      </c>
      <c r="P45" s="27"/>
      <c r="Q45" s="18"/>
      <c r="R45" s="18">
        <v>22.123700020000001</v>
      </c>
      <c r="S45" s="26">
        <v>1.18E-7</v>
      </c>
      <c r="T45" s="27"/>
      <c r="U45" s="28"/>
      <c r="V45" s="28">
        <v>29.580871266270101</v>
      </c>
      <c r="W45" s="29">
        <v>3.7449952641618603E-8</v>
      </c>
      <c r="Y45" s="28"/>
      <c r="Z45" s="28">
        <v>6.7368499999999996</v>
      </c>
      <c r="AA45" s="29">
        <v>2.95372E-9</v>
      </c>
      <c r="AB45" s="27"/>
      <c r="AG45" s="28"/>
      <c r="AH45" s="28">
        <v>22.6080865230992</v>
      </c>
      <c r="AI45" s="29">
        <v>2.8141346946932101E-8</v>
      </c>
      <c r="AO45" s="28"/>
      <c r="AP45" s="28">
        <v>10.687150000000001</v>
      </c>
      <c r="AQ45" s="29">
        <v>7.66742E-9</v>
      </c>
      <c r="AR45" s="27"/>
      <c r="BA45" s="28"/>
      <c r="BB45" s="28">
        <v>22.80818</v>
      </c>
      <c r="BC45" s="29">
        <v>5.82E-7</v>
      </c>
      <c r="BD45" s="27"/>
      <c r="BI45" s="18"/>
      <c r="BJ45" s="18">
        <v>22.576412779999998</v>
      </c>
      <c r="BK45" s="26">
        <v>8.3800000000000007E-7</v>
      </c>
      <c r="BY45" s="28"/>
      <c r="BZ45" s="28">
        <v>28.8505</v>
      </c>
      <c r="CA45" s="29">
        <v>1.8200000000000002E-7</v>
      </c>
      <c r="CB45" s="27"/>
    </row>
    <row r="46" spans="1:103" ht="15.75" customHeight="1">
      <c r="A46" s="20"/>
      <c r="B46" s="20"/>
      <c r="C46" s="20"/>
      <c r="I46" s="18"/>
      <c r="J46" s="18">
        <v>20.094966719999999</v>
      </c>
      <c r="K46" s="26">
        <v>2.3999999999999999E-6</v>
      </c>
      <c r="Q46" s="18"/>
      <c r="R46" s="18">
        <v>23.225757789999999</v>
      </c>
      <c r="S46" s="26">
        <v>1.42E-7</v>
      </c>
      <c r="T46" s="27"/>
      <c r="Y46" s="28"/>
      <c r="Z46" s="28">
        <v>6.7005999999999997</v>
      </c>
      <c r="AA46" s="29">
        <v>3.2375400000000004E-9</v>
      </c>
      <c r="AB46" s="27"/>
      <c r="AG46" s="28"/>
      <c r="AH46" s="28">
        <v>22.865598316519701</v>
      </c>
      <c r="AI46" s="29">
        <v>3.1462865526490602E-8</v>
      </c>
      <c r="AO46" s="28"/>
      <c r="AP46" s="28">
        <v>11.280860000000001</v>
      </c>
      <c r="AQ46" s="29">
        <v>1.1847599999999999E-8</v>
      </c>
      <c r="AR46" s="27"/>
      <c r="BI46" s="18"/>
      <c r="BJ46" s="18">
        <v>22.699917760000002</v>
      </c>
      <c r="BK46" s="26">
        <v>9.9999999999999995E-7</v>
      </c>
      <c r="BY46" s="28"/>
      <c r="BZ46" s="28">
        <v>29.269400000000001</v>
      </c>
      <c r="CA46" s="29">
        <v>1.9399999999999999E-7</v>
      </c>
      <c r="CB46" s="27"/>
    </row>
    <row r="47" spans="1:103" ht="15.75" customHeight="1">
      <c r="A47" s="20"/>
      <c r="B47" s="20"/>
      <c r="C47" s="20"/>
      <c r="I47" s="18"/>
      <c r="J47" s="18">
        <v>22.603520199999998</v>
      </c>
      <c r="K47" s="26">
        <v>3.1799999999999996E-6</v>
      </c>
      <c r="Q47" s="18"/>
      <c r="R47" s="18">
        <v>23.43262833</v>
      </c>
      <c r="S47" s="26">
        <v>1.5699999999999999E-7</v>
      </c>
      <c r="T47" s="27"/>
      <c r="Y47" s="28"/>
      <c r="Z47" s="28">
        <v>7.1918899999999999</v>
      </c>
      <c r="AA47" s="29">
        <v>3.3126500000000001E-9</v>
      </c>
      <c r="AB47" s="27"/>
      <c r="AG47" s="28"/>
      <c r="AH47" s="28">
        <v>23.390927112440501</v>
      </c>
      <c r="AI47" s="29">
        <v>3.2478984354358401E-8</v>
      </c>
      <c r="AO47" s="28"/>
      <c r="AP47" s="28">
        <v>12.084429999999999</v>
      </c>
      <c r="AQ47" s="29">
        <v>1.1128400000000001E-8</v>
      </c>
      <c r="AR47" s="27"/>
      <c r="BI47" s="18"/>
      <c r="BJ47" s="18">
        <v>23.471213079999998</v>
      </c>
      <c r="BK47" s="26">
        <v>1.2899999999999999E-6</v>
      </c>
      <c r="BY47" s="28"/>
      <c r="BZ47" s="28">
        <v>29.694400000000002</v>
      </c>
      <c r="CA47" s="29">
        <v>2.1900000000000002E-7</v>
      </c>
      <c r="CB47" s="27"/>
    </row>
    <row r="48" spans="1:103" ht="15.75" customHeight="1">
      <c r="A48" s="20"/>
      <c r="B48" s="20"/>
      <c r="C48" s="20"/>
      <c r="I48" s="18"/>
      <c r="J48" s="18">
        <v>21.191200420000001</v>
      </c>
      <c r="K48" s="26">
        <v>1.7599999999999999E-6</v>
      </c>
      <c r="Q48" s="18"/>
      <c r="R48" s="18">
        <v>24.275616320000001</v>
      </c>
      <c r="S48" s="26">
        <v>1.7499999999999999E-7</v>
      </c>
      <c r="T48" s="27"/>
      <c r="Y48" s="28"/>
      <c r="Z48" s="28">
        <v>6.96028</v>
      </c>
      <c r="AA48" s="29">
        <v>2.8212900000000003E-9</v>
      </c>
      <c r="AB48" s="27"/>
      <c r="AG48" s="28"/>
      <c r="AH48" s="28">
        <v>24.110398420652899</v>
      </c>
      <c r="AI48" s="29">
        <v>3.2996354729030802E-8</v>
      </c>
      <c r="AO48" s="28"/>
      <c r="AP48" s="28">
        <v>12.630990000000001</v>
      </c>
      <c r="AQ48" s="29">
        <v>1.0454299999999999E-8</v>
      </c>
      <c r="AR48" s="27"/>
      <c r="BI48" s="18"/>
      <c r="BJ48" s="18">
        <v>24.679611220000002</v>
      </c>
      <c r="BK48" s="26">
        <v>1.6899999999999999E-6</v>
      </c>
    </row>
    <row r="49" spans="1:63" ht="15.75" customHeight="1">
      <c r="A49" s="20"/>
      <c r="B49" s="20"/>
      <c r="C49" s="20"/>
      <c r="I49" s="18"/>
      <c r="J49" s="18">
        <v>22.960177640000001</v>
      </c>
      <c r="K49" s="26">
        <v>2.0599999999999998E-6</v>
      </c>
      <c r="Q49" s="18"/>
      <c r="R49" s="18">
        <v>25.038468770000001</v>
      </c>
      <c r="S49" s="26">
        <v>2.0000000000000002E-7</v>
      </c>
      <c r="T49" s="27"/>
      <c r="Y49" s="28"/>
      <c r="Z49" s="28">
        <v>6.9610200000000004</v>
      </c>
      <c r="AA49" s="29">
        <v>3.4681499999999999E-9</v>
      </c>
      <c r="AB49" s="27"/>
      <c r="AG49" s="28"/>
      <c r="AH49" s="28">
        <v>24.758959112593502</v>
      </c>
      <c r="AI49" s="29">
        <v>2.99820048766968E-8</v>
      </c>
      <c r="BI49" s="18"/>
      <c r="BJ49" s="18">
        <v>25.805241280000001</v>
      </c>
      <c r="BK49" s="26">
        <v>2.21E-6</v>
      </c>
    </row>
    <row r="50" spans="1:63" ht="15.75" customHeight="1">
      <c r="A50" s="20"/>
      <c r="B50" s="20"/>
      <c r="C50" s="20"/>
      <c r="I50" s="18"/>
      <c r="J50" s="18">
        <v>24.220793499999999</v>
      </c>
      <c r="K50" s="26">
        <v>2.2800000000000002E-6</v>
      </c>
      <c r="Y50" s="28"/>
      <c r="Z50" s="28">
        <v>7.4311999999999996</v>
      </c>
      <c r="AA50" s="29">
        <v>3.8895900000000004E-9</v>
      </c>
      <c r="AB50" s="27"/>
      <c r="AG50" s="28"/>
      <c r="AH50" s="28">
        <v>25.2321712143718</v>
      </c>
      <c r="AI50" s="29">
        <v>3.0461222562703801E-8</v>
      </c>
      <c r="BI50" s="18"/>
      <c r="BJ50" s="18">
        <v>26.532003970000002</v>
      </c>
      <c r="BK50" s="26">
        <v>2.96E-6</v>
      </c>
    </row>
    <row r="51" spans="1:63" ht="15.75" customHeight="1">
      <c r="A51" s="20"/>
      <c r="B51" s="20"/>
      <c r="C51" s="20"/>
      <c r="I51" s="18"/>
      <c r="J51" s="18">
        <v>25.009416890000001</v>
      </c>
      <c r="K51" s="26">
        <v>2.34E-6</v>
      </c>
      <c r="Y51" s="28"/>
      <c r="Z51" s="28">
        <v>7.55307</v>
      </c>
      <c r="AA51" s="29">
        <v>3.4681499999999999E-9</v>
      </c>
      <c r="AB51" s="27"/>
      <c r="AG51" s="28"/>
      <c r="AH51" s="28">
        <v>25.230847597777402</v>
      </c>
      <c r="AI51" s="29">
        <v>3.5727243847126797E-8</v>
      </c>
      <c r="BI51" s="18"/>
      <c r="BJ51" s="18">
        <v>27.124336750000001</v>
      </c>
      <c r="BK51" s="26">
        <v>4.4499999999999997E-6</v>
      </c>
    </row>
    <row r="52" spans="1:63" ht="15.75" customHeight="1">
      <c r="A52" s="20"/>
      <c r="B52" s="20"/>
      <c r="C52" s="20"/>
      <c r="I52" s="18"/>
      <c r="J52" s="18">
        <v>25.961898999999999</v>
      </c>
      <c r="K52" s="26">
        <v>2.3999999999999999E-6</v>
      </c>
      <c r="Y52" s="28"/>
      <c r="Z52" s="28">
        <v>7.8468099999999996</v>
      </c>
      <c r="AA52" s="29">
        <v>3.8895900000000004E-9</v>
      </c>
      <c r="AB52" s="27"/>
      <c r="AG52" s="28"/>
      <c r="AH52" s="28">
        <v>26.006093653258802</v>
      </c>
      <c r="AI52" s="29">
        <v>3.9940578289583999E-8</v>
      </c>
      <c r="BI52" s="18"/>
      <c r="BJ52" s="18">
        <v>28.360428120000002</v>
      </c>
      <c r="BK52" s="26">
        <v>6.1E-6</v>
      </c>
    </row>
    <row r="53" spans="1:63" ht="15.75" customHeight="1">
      <c r="A53" s="20"/>
      <c r="B53" s="20"/>
      <c r="C53" s="20"/>
      <c r="I53" s="18"/>
      <c r="J53" s="18">
        <v>27.978820150000001</v>
      </c>
      <c r="K53" s="26">
        <v>2.7300000000000001E-6</v>
      </c>
      <c r="Y53" s="28"/>
      <c r="Z53" s="28">
        <v>8.2863399999999992</v>
      </c>
      <c r="AA53" s="29">
        <v>4.5670100000000003E-9</v>
      </c>
      <c r="AB53" s="27"/>
      <c r="AG53" s="28"/>
      <c r="AH53" s="28">
        <v>26.3023096027894</v>
      </c>
      <c r="AI53" s="29">
        <v>4.4654758215560297E-8</v>
      </c>
    </row>
    <row r="54" spans="1:63" ht="15.75" customHeight="1">
      <c r="A54" s="20"/>
      <c r="B54" s="20"/>
      <c r="C54" s="20"/>
      <c r="I54" s="18"/>
      <c r="J54" s="18">
        <v>28.12560156</v>
      </c>
      <c r="K54" s="26">
        <v>2.3999999999999999E-6</v>
      </c>
      <c r="Y54" s="28"/>
      <c r="Z54" s="28">
        <v>8.1084899999999998</v>
      </c>
      <c r="AA54" s="29">
        <v>5.2408200000000001E-9</v>
      </c>
      <c r="AB54" s="27"/>
      <c r="AG54" s="28"/>
      <c r="AH54" s="28">
        <v>27.111899751054999</v>
      </c>
      <c r="AI54" s="29">
        <v>4.2562819791807399E-8</v>
      </c>
    </row>
    <row r="55" spans="1:63" ht="15.75" customHeight="1">
      <c r="A55" s="20"/>
      <c r="B55" s="20"/>
      <c r="C55" s="20"/>
      <c r="I55" s="18"/>
      <c r="J55" s="18">
        <v>29.04257544</v>
      </c>
      <c r="K55" s="26">
        <v>2.5999999999999997E-6</v>
      </c>
      <c r="Y55" s="28"/>
      <c r="Z55" s="28">
        <v>8.7507000000000001</v>
      </c>
      <c r="AA55" s="29">
        <v>5.6141299999999999E-9</v>
      </c>
      <c r="AB55" s="27"/>
    </row>
    <row r="56" spans="1:63" ht="15.75" customHeight="1">
      <c r="A56" s="20"/>
      <c r="B56" s="20"/>
      <c r="C56" s="20"/>
      <c r="I56" s="18"/>
      <c r="J56" s="18">
        <v>31.294912799999999</v>
      </c>
      <c r="K56" s="26">
        <v>2.5300000000000003E-6</v>
      </c>
      <c r="Y56" s="28"/>
      <c r="Z56" s="28">
        <v>8.4699899999999992</v>
      </c>
      <c r="AA56" s="29">
        <v>6.1535700000000003E-9</v>
      </c>
      <c r="AB56" s="27"/>
    </row>
    <row r="57" spans="1:63" ht="15.75" customHeight="1">
      <c r="A57" s="20"/>
      <c r="B57" s="20"/>
      <c r="C57" s="20"/>
      <c r="I57" s="18"/>
      <c r="J57" s="18">
        <v>32.31925734</v>
      </c>
      <c r="K57" s="26">
        <v>3.19E-6</v>
      </c>
      <c r="Y57" s="28"/>
      <c r="Z57" s="28">
        <v>8.9442199999999996</v>
      </c>
      <c r="AA57" s="29">
        <v>6.9013400000000001E-9</v>
      </c>
      <c r="AB57" s="27"/>
    </row>
    <row r="58" spans="1:63" ht="15.75" customHeight="1">
      <c r="A58" s="20"/>
      <c r="B58" s="20"/>
      <c r="C58" s="20"/>
      <c r="I58" s="18"/>
      <c r="J58" s="18">
        <v>33.724034570000001</v>
      </c>
      <c r="K58" s="26">
        <v>2.6699999999999998E-6</v>
      </c>
      <c r="Y58" s="28"/>
      <c r="Z58" s="28">
        <v>9.3426500000000008</v>
      </c>
      <c r="AA58" s="29">
        <v>7.5644600000000002E-9</v>
      </c>
      <c r="AB58" s="27"/>
    </row>
    <row r="59" spans="1:63" ht="15.75" customHeight="1">
      <c r="A59" s="20"/>
      <c r="B59" s="20"/>
      <c r="C59" s="20"/>
      <c r="I59" s="18"/>
      <c r="J59" s="18">
        <v>38.136954230000001</v>
      </c>
      <c r="K59" s="26">
        <v>3.54E-6</v>
      </c>
      <c r="Y59" s="28"/>
      <c r="Z59" s="28">
        <v>9.2913999999999994</v>
      </c>
      <c r="AA59" s="29">
        <v>6.7448500000000003E-9</v>
      </c>
      <c r="AB59" s="27"/>
    </row>
    <row r="60" spans="1:63" ht="15.75" customHeight="1">
      <c r="A60" s="20"/>
      <c r="B60" s="20"/>
      <c r="C60" s="20"/>
      <c r="I60" s="18"/>
      <c r="J60" s="18">
        <v>38.746787769999997</v>
      </c>
      <c r="K60" s="26">
        <v>2.96E-6</v>
      </c>
      <c r="Y60" s="28"/>
      <c r="Z60" s="28">
        <v>9.7582500000000003</v>
      </c>
      <c r="AA60" s="29">
        <v>7.3929300000000004E-9</v>
      </c>
      <c r="AB60" s="27"/>
    </row>
    <row r="61" spans="1:63" ht="15.75" customHeight="1">
      <c r="A61" s="20"/>
      <c r="B61" s="20"/>
      <c r="C61" s="20"/>
      <c r="I61" s="18"/>
      <c r="J61" s="18">
        <v>43.349959390000002</v>
      </c>
      <c r="K61" s="26">
        <v>3.7300000000000003E-6</v>
      </c>
      <c r="Y61" s="28"/>
      <c r="Z61" s="28">
        <v>9.8125400000000003</v>
      </c>
      <c r="AA61" s="29">
        <v>9.0879800000000003E-9</v>
      </c>
      <c r="AB61" s="27"/>
    </row>
    <row r="62" spans="1:63" ht="15.75" customHeight="1">
      <c r="A62" s="20"/>
      <c r="B62" s="20"/>
      <c r="C62" s="20"/>
      <c r="I62" s="18"/>
      <c r="J62" s="18">
        <v>43.584648340000001</v>
      </c>
      <c r="K62" s="26">
        <v>4.0299999999999995E-6</v>
      </c>
      <c r="Y62" s="28"/>
      <c r="Z62" s="28">
        <v>10.249169999999999</v>
      </c>
      <c r="AA62" s="29">
        <v>9.0879800000000003E-9</v>
      </c>
      <c r="AB62" s="27"/>
    </row>
    <row r="63" spans="1:63" ht="15.75" customHeight="1">
      <c r="A63" s="20"/>
      <c r="B63" s="20"/>
      <c r="C63" s="20"/>
      <c r="I63" s="18"/>
      <c r="J63" s="18">
        <v>49.282730139999998</v>
      </c>
      <c r="K63" s="26">
        <v>4.6999999999999999E-6</v>
      </c>
      <c r="Y63" s="28"/>
      <c r="Z63" s="28">
        <v>10.25001</v>
      </c>
      <c r="AA63" s="29">
        <v>1.0670799999999999E-8</v>
      </c>
      <c r="AB63" s="27"/>
    </row>
    <row r="64" spans="1:63" ht="15.75" customHeight="1">
      <c r="A64" s="20"/>
      <c r="B64" s="20"/>
      <c r="C64" s="20"/>
      <c r="I64" s="18"/>
      <c r="J64" s="18">
        <v>51.433412480000001</v>
      </c>
      <c r="K64" s="26">
        <v>4.8200000000000004E-6</v>
      </c>
      <c r="Y64" s="28"/>
      <c r="Z64" s="28">
        <v>10.64775</v>
      </c>
      <c r="AA64" s="29">
        <v>1.0192300000000001E-8</v>
      </c>
      <c r="AB64" s="27"/>
    </row>
    <row r="65" spans="1:28" ht="15.75" customHeight="1">
      <c r="A65" s="20"/>
      <c r="B65" s="20"/>
      <c r="C65" s="20"/>
      <c r="I65" s="18"/>
      <c r="J65" s="18">
        <v>57.535376079999999</v>
      </c>
      <c r="K65" s="26">
        <v>5.0799999999999996E-6</v>
      </c>
      <c r="Y65" s="28"/>
      <c r="Z65" s="28">
        <v>11.001799999999999</v>
      </c>
      <c r="AA65" s="29">
        <v>1.1430899999999999E-8</v>
      </c>
      <c r="AB65" s="27"/>
    </row>
    <row r="66" spans="1:28" ht="15.75" customHeight="1">
      <c r="A66" s="20"/>
      <c r="B66" s="20"/>
      <c r="C66" s="20"/>
      <c r="I66" s="18"/>
      <c r="J66" s="18">
        <v>61.022912359999999</v>
      </c>
      <c r="K66" s="26">
        <v>6.0800000000000002E-6</v>
      </c>
      <c r="Y66" s="28"/>
      <c r="Z66" s="28">
        <v>11.00258</v>
      </c>
      <c r="AA66" s="29">
        <v>1.3117300000000001E-8</v>
      </c>
      <c r="AB66" s="27"/>
    </row>
    <row r="67" spans="1:28" ht="15.75" customHeight="1">
      <c r="A67" s="20"/>
      <c r="B67" s="20"/>
      <c r="C67" s="20"/>
      <c r="I67" s="18"/>
      <c r="J67" s="18">
        <v>71.232601810000006</v>
      </c>
      <c r="K67" s="26">
        <v>5.6300000000000003E-6</v>
      </c>
      <c r="Y67" s="28"/>
      <c r="Z67" s="28">
        <v>11.61806</v>
      </c>
      <c r="AA67" s="29">
        <v>1.3421700000000001E-8</v>
      </c>
      <c r="AB67" s="27"/>
    </row>
    <row r="68" spans="1:28" ht="15.75" customHeight="1">
      <c r="A68" s="20"/>
      <c r="B68" s="20"/>
      <c r="C68" s="20"/>
      <c r="Y68" s="28"/>
      <c r="Z68" s="28">
        <v>11.746169999999999</v>
      </c>
      <c r="AA68" s="29">
        <v>1.57592E-8</v>
      </c>
      <c r="AB68" s="27"/>
    </row>
    <row r="69" spans="1:28" ht="15.75" customHeight="1">
      <c r="A69" s="20"/>
      <c r="B69" s="20"/>
      <c r="C69" s="20"/>
      <c r="Y69" s="28"/>
      <c r="Z69" s="28">
        <v>12.336069999999999</v>
      </c>
      <c r="AA69" s="29">
        <v>1.6498999999999998E-8</v>
      </c>
      <c r="AB69" s="27"/>
    </row>
    <row r="70" spans="1:28" ht="15.75" customHeight="1">
      <c r="A70" s="20"/>
      <c r="B70" s="20"/>
      <c r="C70" s="20"/>
      <c r="Y70" s="28"/>
      <c r="Z70" s="28">
        <v>12.88514</v>
      </c>
      <c r="AA70" s="29">
        <v>1.6881800000000001E-8</v>
      </c>
      <c r="AB70" s="27"/>
    </row>
    <row r="71" spans="1:28" ht="15.75" customHeight="1">
      <c r="A71" s="20"/>
      <c r="B71" s="20"/>
      <c r="C71" s="20"/>
      <c r="Y71" s="28"/>
      <c r="Z71" s="28">
        <v>12.886049999999999</v>
      </c>
      <c r="AA71" s="29">
        <v>1.93725E-8</v>
      </c>
      <c r="AB71" s="27"/>
    </row>
    <row r="72" spans="1:28" ht="15.75" customHeight="1">
      <c r="A72" s="20"/>
      <c r="B72" s="20"/>
      <c r="C72" s="20"/>
      <c r="Y72" s="28"/>
      <c r="Z72" s="28">
        <v>13.314220000000001</v>
      </c>
      <c r="AA72" s="29">
        <v>2.0752400000000001E-8</v>
      </c>
      <c r="AB72" s="27"/>
    </row>
    <row r="73" spans="1:28" ht="15.75" customHeight="1">
      <c r="A73" s="20"/>
      <c r="B73" s="20"/>
      <c r="C73" s="20"/>
      <c r="Y73" s="28"/>
      <c r="Z73" s="28">
        <v>13.831670000000001</v>
      </c>
      <c r="AA73" s="29">
        <v>2.2230699999999999E-8</v>
      </c>
      <c r="AB73" s="27"/>
    </row>
    <row r="74" spans="1:28" ht="15.75" customHeight="1">
      <c r="A74" s="20"/>
      <c r="B74" s="20"/>
      <c r="C74" s="20"/>
      <c r="Y74" s="28"/>
      <c r="Z74" s="28">
        <v>14.060499999999999</v>
      </c>
      <c r="AA74" s="29">
        <v>2.61024E-8</v>
      </c>
      <c r="AB74" s="27"/>
    </row>
    <row r="75" spans="1:28" ht="15.75" customHeight="1">
      <c r="A75" s="20"/>
      <c r="B75" s="20"/>
      <c r="C75" s="20"/>
      <c r="Y75" s="28"/>
      <c r="Z75" s="28">
        <v>14.60765</v>
      </c>
      <c r="AA75" s="29">
        <v>3.0648500000000005E-8</v>
      </c>
      <c r="AB75" s="27"/>
    </row>
    <row r="76" spans="1:28" ht="15.75" customHeight="1">
      <c r="A76" s="20"/>
      <c r="B76" s="20"/>
      <c r="C76" s="20"/>
      <c r="Y76" s="28"/>
      <c r="Z76" s="28">
        <v>15.17609</v>
      </c>
      <c r="AA76" s="29">
        <v>3.5986299999999998E-8</v>
      </c>
      <c r="AB76" s="27"/>
    </row>
    <row r="77" spans="1:28" ht="15.75" customHeight="1">
      <c r="A77" s="20"/>
      <c r="B77" s="20"/>
      <c r="C77" s="20"/>
      <c r="Y77" s="28"/>
      <c r="Z77" s="28">
        <v>15.767580000000001</v>
      </c>
      <c r="AA77" s="29">
        <v>4.7388300000000004E-8</v>
      </c>
      <c r="AB77" s="27"/>
    </row>
    <row r="78" spans="1:28" ht="15.75" customHeight="1">
      <c r="A78" s="20"/>
      <c r="B78" s="20"/>
      <c r="C78" s="20"/>
      <c r="Y78" s="28"/>
      <c r="Z78" s="28">
        <v>16.46977</v>
      </c>
      <c r="AA78" s="29">
        <v>5.0763899999999998E-8</v>
      </c>
      <c r="AB78" s="27"/>
    </row>
    <row r="79" spans="1:28" ht="15.75" customHeight="1">
      <c r="A79" s="20"/>
      <c r="B79" s="20"/>
      <c r="C79" s="20"/>
      <c r="Y79" s="28"/>
      <c r="Z79" s="28">
        <v>17.391490000000001</v>
      </c>
      <c r="AA79" s="29">
        <v>5.4379899999999996E-8</v>
      </c>
      <c r="AB79" s="27"/>
    </row>
    <row r="80" spans="1:28" ht="15.75" customHeight="1">
      <c r="A80" s="20"/>
      <c r="B80" s="20"/>
      <c r="C80" s="20"/>
    </row>
    <row r="81" spans="1:3" ht="15.75" customHeight="1">
      <c r="A81" s="20"/>
      <c r="B81" s="20"/>
      <c r="C81" s="20"/>
    </row>
    <row r="82" spans="1:3" ht="15.75" customHeight="1">
      <c r="A82" s="20"/>
      <c r="B82" s="20"/>
      <c r="C82" s="20"/>
    </row>
    <row r="83" spans="1:3" ht="15.75" customHeight="1">
      <c r="A83" s="20"/>
      <c r="B83" s="20"/>
      <c r="C83" s="20"/>
    </row>
    <row r="84" spans="1:3" ht="15.75" customHeight="1">
      <c r="A84" s="20"/>
      <c r="B84" s="20"/>
      <c r="C84" s="20"/>
    </row>
    <row r="85" spans="1:3" ht="15.75" customHeight="1">
      <c r="A85" s="20"/>
      <c r="B85" s="20"/>
      <c r="C85" s="20"/>
    </row>
    <row r="86" spans="1:3" ht="15.75" customHeight="1">
      <c r="A86" s="20"/>
      <c r="B86" s="20"/>
      <c r="C86" s="20"/>
    </row>
    <row r="87" spans="1:3" ht="15.75" customHeight="1">
      <c r="A87" s="20"/>
      <c r="B87" s="20"/>
      <c r="C87" s="20"/>
    </row>
    <row r="88" spans="1:3" ht="15.75" customHeight="1">
      <c r="A88" s="20"/>
      <c r="B88" s="20"/>
      <c r="C88" s="20"/>
    </row>
    <row r="89" spans="1:3" ht="15.75" customHeight="1">
      <c r="A89" s="20"/>
      <c r="B89" s="20"/>
      <c r="C89" s="20"/>
    </row>
    <row r="90" spans="1:3" ht="15.75" customHeight="1">
      <c r="A90" s="20"/>
      <c r="B90" s="20"/>
      <c r="C90" s="20"/>
    </row>
    <row r="91" spans="1:3" ht="15.75" customHeight="1">
      <c r="A91" s="20"/>
      <c r="B91" s="20"/>
      <c r="C91" s="20"/>
    </row>
    <row r="92" spans="1:3" ht="15.75" customHeight="1">
      <c r="A92" s="20"/>
      <c r="B92" s="20"/>
      <c r="C92" s="20"/>
    </row>
    <row r="93" spans="1:3" ht="15.75" customHeight="1">
      <c r="A93" s="20"/>
      <c r="B93" s="20"/>
      <c r="C93" s="20"/>
    </row>
    <row r="94" spans="1:3" ht="15.75" customHeight="1">
      <c r="A94" s="20"/>
      <c r="B94" s="20"/>
      <c r="C94" s="20"/>
    </row>
    <row r="95" spans="1:3" ht="15.75" customHeight="1">
      <c r="A95" s="20"/>
      <c r="B95" s="20"/>
      <c r="C95" s="20"/>
    </row>
    <row r="96" spans="1:3" ht="15.75" customHeight="1">
      <c r="A96" s="20"/>
      <c r="B96" s="20"/>
      <c r="C96" s="20"/>
    </row>
    <row r="97" spans="1:3" ht="15.75" customHeight="1">
      <c r="A97" s="20"/>
      <c r="B97" s="20"/>
      <c r="C97" s="20"/>
    </row>
    <row r="98" spans="1:3" ht="15.75" customHeight="1">
      <c r="A98" s="20"/>
      <c r="B98" s="20"/>
      <c r="C98" s="20"/>
    </row>
    <row r="99" spans="1:3" ht="15.75" customHeight="1">
      <c r="A99" s="20"/>
      <c r="B99" s="20"/>
      <c r="C99" s="20"/>
    </row>
    <row r="100" spans="1:3" ht="15.75" customHeight="1">
      <c r="A100" s="20"/>
      <c r="B100" s="20"/>
      <c r="C100" s="20"/>
    </row>
    <row r="101" spans="1:3" ht="15.75" customHeight="1">
      <c r="A101" s="20"/>
      <c r="B101" s="20"/>
      <c r="C101" s="20"/>
    </row>
    <row r="102" spans="1:3" ht="15.75" customHeight="1">
      <c r="A102" s="20"/>
      <c r="B102" s="20"/>
      <c r="C102" s="20"/>
    </row>
    <row r="103" spans="1:3" ht="15.75" customHeight="1">
      <c r="A103" s="20"/>
      <c r="B103" s="20"/>
      <c r="C103" s="20"/>
    </row>
    <row r="104" spans="1:3" ht="15.75" customHeight="1">
      <c r="A104" s="20"/>
      <c r="B104" s="20"/>
      <c r="C104" s="20"/>
    </row>
    <row r="105" spans="1:3" ht="15.75" customHeight="1">
      <c r="A105" s="20"/>
      <c r="B105" s="20"/>
      <c r="C105" s="20"/>
    </row>
    <row r="106" spans="1:3" ht="15.75" customHeight="1">
      <c r="A106" s="20"/>
      <c r="B106" s="20"/>
      <c r="C106" s="20"/>
    </row>
    <row r="107" spans="1:3" ht="15.75" customHeight="1">
      <c r="A107" s="20"/>
      <c r="B107" s="20"/>
      <c r="C107" s="20"/>
    </row>
    <row r="108" spans="1:3" ht="15.75" customHeight="1">
      <c r="A108" s="20"/>
      <c r="B108" s="20"/>
      <c r="C108" s="20"/>
    </row>
    <row r="109" spans="1:3" ht="15.75" customHeight="1">
      <c r="A109" s="20"/>
      <c r="B109" s="20"/>
      <c r="C109" s="20"/>
    </row>
    <row r="110" spans="1:3" ht="15.75" customHeight="1">
      <c r="A110" s="20"/>
      <c r="B110" s="20"/>
      <c r="C110" s="20"/>
    </row>
    <row r="111" spans="1:3" ht="15.75" customHeight="1">
      <c r="A111" s="20"/>
      <c r="B111" s="20"/>
      <c r="C111" s="20"/>
    </row>
    <row r="112" spans="1:3" ht="15.75" customHeight="1">
      <c r="A112" s="20"/>
      <c r="B112" s="20"/>
      <c r="C112" s="20"/>
    </row>
    <row r="113" spans="1:3" ht="15.75" customHeight="1">
      <c r="A113" s="20"/>
      <c r="B113" s="20"/>
      <c r="C113" s="20"/>
    </row>
    <row r="114" spans="1:3" ht="15.75" customHeight="1"/>
    <row r="115" spans="1:3" ht="15.75" customHeight="1"/>
    <row r="116" spans="1:3" ht="15.75" customHeight="1"/>
    <row r="117" spans="1:3" ht="15.75" customHeight="1"/>
    <row r="118" spans="1:3" ht="15.75" customHeight="1"/>
    <row r="119" spans="1:3" ht="15.75" customHeight="1"/>
    <row r="120" spans="1:3" ht="15.75" customHeight="1"/>
    <row r="121" spans="1:3" ht="15.75" customHeight="1"/>
    <row r="122" spans="1:3" ht="15.75" customHeight="1"/>
    <row r="123" spans="1:3" ht="15.75" customHeight="1"/>
    <row r="124" spans="1:3" ht="15.75" customHeight="1"/>
    <row r="125" spans="1:3" ht="15.75" customHeight="1"/>
    <row r="126" spans="1:3" ht="15.75" customHeight="1"/>
    <row r="127" spans="1:3" ht="15.75" customHeight="1"/>
    <row r="128" spans="1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LCF summary</vt:lpstr>
      <vt:lpstr>LCF individual dataset</vt:lpstr>
      <vt:lpstr>HCF summary</vt:lpstr>
      <vt:lpstr>HCF individual dataset</vt:lpstr>
      <vt:lpstr>FCGR summary</vt:lpstr>
      <vt:lpstr>FCGR individual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Mihle Bango</cp:lastModifiedBy>
  <dcterms:created xsi:type="dcterms:W3CDTF">2015-06-05T18:17:20Z</dcterms:created>
  <dcterms:modified xsi:type="dcterms:W3CDTF">2025-08-19T10:28:59Z</dcterms:modified>
</cp:coreProperties>
</file>