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idn</t>
        </is>
      </c>
      <c r="C1" s="1" t="inlineStr">
        <is>
          <t>library</t>
        </is>
      </c>
      <c r="D1" s="1" t="inlineStr">
        <is>
          <t>title</t>
        </is>
      </c>
      <c r="E1" s="1" t="inlineStr">
        <is>
          <t>subtitle</t>
        </is>
      </c>
      <c r="F1" s="1" t="inlineStr">
        <is>
          <t>category</t>
        </is>
      </c>
      <c r="G1" s="1" t="inlineStr">
        <is>
          <t>date</t>
        </is>
      </c>
      <c r="H1" s="1" t="inlineStr">
        <is>
          <t>person</t>
        </is>
      </c>
      <c r="I1" s="1" t="inlineStr">
        <is>
          <t>ddc</t>
        </is>
      </c>
      <c r="J1" s="1" t="inlineStr">
        <is>
          <t>issn</t>
        </is>
      </c>
    </row>
    <row r="2">
      <c r="A2" s="1" t="n">
        <v>0</v>
      </c>
      <c r="B2" t="inlineStr">
        <is>
          <t>012981613</t>
        </is>
      </c>
      <c r="C2" t="inlineStr">
        <is>
          <t>zdb</t>
        </is>
      </c>
      <c r="D2" t="inlineStr">
        <is>
          <t>Führer durch die jüdische Gemeindeverwaltung und Wohlfahrtspflege in Deutschland</t>
        </is>
      </c>
      <c r="E2" t="inlineStr"/>
      <c r="F2" t="inlineStr">
        <is>
          <t>JUDAICA</t>
        </is>
      </c>
      <c r="G2" t="inlineStr">
        <is>
          <t>1932-1933</t>
        </is>
      </c>
      <c r="H2" t="inlineStr"/>
      <c r="I2" t="inlineStr">
        <is>
          <t>340</t>
        </is>
      </c>
      <c r="J2" t="inlineStr"/>
    </row>
    <row r="3">
      <c r="A3" s="1" t="n">
        <v>2</v>
      </c>
      <c r="B3" t="inlineStr">
        <is>
          <t>015310019</t>
        </is>
      </c>
      <c r="C3" t="inlineStr">
        <is>
          <t>zdb</t>
        </is>
      </c>
      <c r="D3" t="inlineStr">
        <is>
          <t>Führer durch die jüdische Wohlfahrtspflege in Deutschland</t>
        </is>
      </c>
      <c r="E3" t="inlineStr"/>
      <c r="F3" t="inlineStr">
        <is>
          <t>JUDAICA</t>
        </is>
      </c>
      <c r="G3" t="inlineStr">
        <is>
          <t>1928-1929</t>
        </is>
      </c>
      <c r="H3" t="inlineStr"/>
      <c r="I3" t="inlineStr">
        <is>
          <t>290</t>
        </is>
      </c>
      <c r="J3" t="inlineStr"/>
    </row>
    <row r="4">
      <c r="A4" s="1" t="n">
        <v>4</v>
      </c>
      <c r="B4" t="inlineStr">
        <is>
          <t>1147584931</t>
        </is>
      </c>
      <c r="C4" t="inlineStr">
        <is>
          <t>zdb</t>
        </is>
      </c>
      <c r="D4" t="inlineStr">
        <is>
          <t>Actes et conférences de la Société des Études Juives</t>
        </is>
      </c>
      <c r="E4" t="inlineStr"/>
      <c r="F4" t="inlineStr">
        <is>
          <t>JUDAICA</t>
        </is>
      </c>
      <c r="G4" t="inlineStr">
        <is>
          <t>1886-1889</t>
        </is>
      </c>
      <c r="H4" t="inlineStr"/>
      <c r="I4" t="inlineStr">
        <is>
          <t>290</t>
        </is>
      </c>
      <c r="J4" t="inlineStr"/>
    </row>
    <row r="5">
      <c r="A5" s="1" t="n">
        <v>6</v>
      </c>
      <c r="B5" t="inlineStr">
        <is>
          <t>015223736</t>
        </is>
      </c>
      <c r="C5" t="inlineStr">
        <is>
          <t>zdb</t>
        </is>
      </c>
      <c r="D5" t="inlineStr">
        <is>
          <t>Jüdischer Almanach für Groß-Rumänien</t>
        </is>
      </c>
      <c r="E5" t="inlineStr"/>
      <c r="F5" t="inlineStr">
        <is>
          <t>JUDAICA</t>
        </is>
      </c>
      <c r="G5" t="inlineStr">
        <is>
          <t>1922-</t>
        </is>
      </c>
      <c r="H5" t="inlineStr"/>
      <c r="I5" t="inlineStr">
        <is>
          <t>290</t>
        </is>
      </c>
      <c r="J5" t="inlineStr"/>
    </row>
    <row r="6">
      <c r="A6" s="1" t="n">
        <v>7</v>
      </c>
      <c r="B6" t="inlineStr">
        <is>
          <t>1143848942</t>
        </is>
      </c>
      <c r="C6" t="inlineStr">
        <is>
          <t>zdb</t>
        </is>
      </c>
      <c r="D6" t="inlineStr">
        <is>
          <t>Jüdischer Almanach</t>
        </is>
      </c>
      <c r="E6" t="inlineStr"/>
      <c r="F6" t="inlineStr">
        <is>
          <t>JUDAICA</t>
        </is>
      </c>
      <c r="G6" t="inlineStr">
        <is>
          <t>1902-1903</t>
        </is>
      </c>
      <c r="H6" t="inlineStr"/>
      <c r="I6" t="inlineStr">
        <is>
          <t>910</t>
        </is>
      </c>
      <c r="J6" t="inlineStr"/>
    </row>
    <row r="7">
      <c r="A7" s="1" t="n">
        <v>8</v>
      </c>
      <c r="B7" t="inlineStr">
        <is>
          <t>1162220708</t>
        </is>
      </c>
      <c r="C7" t="inlineStr">
        <is>
          <t>zdb</t>
        </is>
      </c>
      <c r="D7" t="inlineStr">
        <is>
          <t>Juedischer Almanach für Gross-Rumänien</t>
        </is>
      </c>
      <c r="E7" t="inlineStr">
        <is>
          <t>mit Kalender für das Jahr ... = almanahul evreiesc pentru România-Mare : cu calendarul pentru anul ...</t>
        </is>
      </c>
      <c r="F7" t="inlineStr">
        <is>
          <t>JUDAICA</t>
        </is>
      </c>
      <c r="G7" t="inlineStr">
        <is>
          <t>1922-1923</t>
        </is>
      </c>
      <c r="H7" t="inlineStr"/>
      <c r="I7" t="inlineStr">
        <is>
          <t>290</t>
        </is>
      </c>
      <c r="J7" t="inlineStr"/>
    </row>
    <row r="8">
      <c r="A8" s="1" t="n">
        <v>9</v>
      </c>
      <c r="B8" t="inlineStr">
        <is>
          <t>1101586648</t>
        </is>
      </c>
      <c r="C8" t="inlineStr">
        <is>
          <t>zdb</t>
        </is>
      </c>
      <c r="D8" t="inlineStr">
        <is>
          <t>Jüdischer Almanach</t>
        </is>
      </c>
      <c r="E8" t="inlineStr">
        <is>
          <t>auf das Jahr ...</t>
        </is>
      </c>
      <c r="F8" t="inlineStr">
        <is>
          <t>JUDAICA</t>
        </is>
      </c>
      <c r="G8" t="inlineStr">
        <is>
          <t>1925-1938</t>
        </is>
      </c>
      <c r="H8" t="inlineStr"/>
      <c r="I8" t="inlineStr">
        <is>
          <t>050</t>
        </is>
      </c>
      <c r="J8" t="inlineStr"/>
    </row>
    <row r="9">
      <c r="A9" s="1" t="n">
        <v>10</v>
      </c>
      <c r="B9" t="inlineStr">
        <is>
          <t>022996001</t>
        </is>
      </c>
      <c r="C9" t="inlineStr">
        <is>
          <t>zdb</t>
        </is>
      </c>
      <c r="D9" t="inlineStr">
        <is>
          <t>Golem</t>
        </is>
      </c>
      <c r="E9" t="inlineStr">
        <is>
          <t>europäisch-jüdischer Almanach</t>
        </is>
      </c>
      <c r="F9" t="inlineStr">
        <is>
          <t>7,7</t>
        </is>
      </c>
      <c r="G9" t="inlineStr">
        <is>
          <t>1999-2007</t>
        </is>
      </c>
      <c r="H9" t="inlineStr"/>
      <c r="I9" t="inlineStr">
        <is>
          <t>290</t>
        </is>
      </c>
      <c r="J9" t="inlineStr"/>
    </row>
    <row r="10">
      <c r="A10" s="1" t="n">
        <v>11</v>
      </c>
      <c r="B10" t="inlineStr">
        <is>
          <t>010133259</t>
        </is>
      </c>
      <c r="C10" t="inlineStr">
        <is>
          <t>zdb</t>
        </is>
      </c>
      <c r="D10" t="inlineStr">
        <is>
          <t>Jüdischer Almanach</t>
        </is>
      </c>
      <c r="E10" t="inlineStr"/>
      <c r="F10" t="inlineStr">
        <is>
          <t>JUDAICA</t>
        </is>
      </c>
      <c r="G10" t="inlineStr">
        <is>
          <t>1921-1921</t>
        </is>
      </c>
      <c r="H10" t="inlineStr"/>
      <c r="I10" t="inlineStr">
        <is>
          <t>050</t>
        </is>
      </c>
      <c r="J10" t="inlineStr"/>
    </row>
    <row r="11">
      <c r="A11" s="1" t="n">
        <v>12</v>
      </c>
      <c r="B11" t="inlineStr">
        <is>
          <t>1162219637</t>
        </is>
      </c>
      <c r="C11" t="inlineStr">
        <is>
          <t>zdb</t>
        </is>
      </c>
      <c r="D11" t="inlineStr">
        <is>
          <t>Jüdischer Almanach</t>
        </is>
      </c>
      <c r="E11" t="inlineStr"/>
      <c r="F11" t="inlineStr">
        <is>
          <t>JUDAICA</t>
        </is>
      </c>
      <c r="G11" t="inlineStr">
        <is>
          <t>1921</t>
        </is>
      </c>
      <c r="H11" t="inlineStr"/>
      <c r="I11" t="inlineStr">
        <is>
          <t>050</t>
        </is>
      </c>
      <c r="J11" t="inlineStr"/>
    </row>
    <row r="12">
      <c r="A12" s="1" t="n">
        <v>13</v>
      </c>
      <c r="B12" t="inlineStr">
        <is>
          <t>015225445</t>
        </is>
      </c>
      <c r="C12" t="inlineStr">
        <is>
          <t>zdb</t>
        </is>
      </c>
      <c r="D12" t="inlineStr">
        <is>
          <t>Jüdischer Almanach</t>
        </is>
      </c>
      <c r="E12" t="inlineStr">
        <is>
          <t>auf das Jahr ...</t>
        </is>
      </c>
      <c r="F12" t="inlineStr">
        <is>
          <t>JUDAICA</t>
        </is>
      </c>
      <c r="G12" t="inlineStr">
        <is>
          <t>1924-1935</t>
        </is>
      </c>
      <c r="H12" t="inlineStr"/>
      <c r="I12" t="inlineStr">
        <is>
          <t>290</t>
        </is>
      </c>
      <c r="J12" t="inlineStr"/>
    </row>
    <row r="13">
      <c r="A13" s="1" t="n">
        <v>14</v>
      </c>
      <c r="B13" t="inlineStr">
        <is>
          <t>016628705</t>
        </is>
      </c>
      <c r="C13" t="inlineStr">
        <is>
          <t>zdb</t>
        </is>
      </c>
      <c r="D13" t="inlineStr">
        <is>
          <t>Jüdischer Almanach ... des Leo-Baeck-Instituts</t>
        </is>
      </c>
      <c r="E13" t="inlineStr"/>
      <c r="F13" t="inlineStr">
        <is>
          <t>JUDAICA</t>
        </is>
      </c>
      <c r="G13" t="inlineStr">
        <is>
          <t>1992-2001</t>
        </is>
      </c>
      <c r="H13" t="inlineStr"/>
      <c r="I13" t="inlineStr">
        <is>
          <t>300</t>
        </is>
      </c>
      <c r="J13" t="inlineStr"/>
    </row>
    <row r="14">
      <c r="A14" s="1" t="n">
        <v>15</v>
      </c>
      <c r="B14" t="inlineStr">
        <is>
          <t>010133275</t>
        </is>
      </c>
      <c r="C14" t="inlineStr">
        <is>
          <t>zdb</t>
        </is>
      </c>
      <c r="D14" t="inlineStr">
        <is>
          <t>Jüdischer Almanach</t>
        </is>
      </c>
      <c r="E14" t="inlineStr">
        <is>
          <t>auf das Jahr ...</t>
        </is>
      </c>
      <c r="F14" t="inlineStr">
        <is>
          <t>JUDAICA</t>
        </is>
      </c>
      <c r="G14" t="inlineStr">
        <is>
          <t>1924-1937</t>
        </is>
      </c>
      <c r="H14" t="inlineStr"/>
      <c r="I14" t="inlineStr">
        <is>
          <t>290</t>
        </is>
      </c>
      <c r="J14" t="inlineStr"/>
    </row>
    <row r="15">
      <c r="A15" s="1" t="n">
        <v>16</v>
      </c>
      <c r="B15" t="inlineStr">
        <is>
          <t>010059911</t>
        </is>
      </c>
      <c r="C15" t="inlineStr">
        <is>
          <t>zdb</t>
        </is>
      </c>
      <c r="D15" t="inlineStr">
        <is>
          <t>Jüdischer Almanach</t>
        </is>
      </c>
      <c r="E15" t="inlineStr"/>
      <c r="F15" t="inlineStr">
        <is>
          <t>JUDAICA</t>
        </is>
      </c>
      <c r="G15" t="inlineStr">
        <is>
          <t>1902-1910</t>
        </is>
      </c>
      <c r="H15" t="inlineStr"/>
      <c r="I15" t="inlineStr">
        <is>
          <t>910</t>
        </is>
      </c>
      <c r="J15" t="inlineStr"/>
    </row>
    <row r="16">
      <c r="A16" s="1" t="n">
        <v>17</v>
      </c>
      <c r="B16" t="inlineStr">
        <is>
          <t>012965987</t>
        </is>
      </c>
      <c r="C16" t="inlineStr">
        <is>
          <t>zdb</t>
        </is>
      </c>
      <c r="D16" t="inlineStr">
        <is>
          <t>Hebraeische Bibliographie</t>
        </is>
      </c>
      <c r="E16" t="inlineStr">
        <is>
          <t>Bl. für neuere u. ältere Literatur d. Judenthums ; zugl. e. Erg. zu allen Organen d. Buchhandels</t>
        </is>
      </c>
      <c r="F16" t="inlineStr">
        <is>
          <t>01a</t>
        </is>
      </c>
      <c r="G16" t="inlineStr">
        <is>
          <t>1858-1882</t>
        </is>
      </c>
      <c r="H16" t="inlineStr"/>
      <c r="I16" t="inlineStr">
        <is>
          <t>010</t>
        </is>
      </c>
      <c r="J16" t="inlineStr"/>
    </row>
    <row r="17">
      <c r="A17" s="1" t="n">
        <v>18</v>
      </c>
      <c r="B17" t="inlineStr">
        <is>
          <t>012965995</t>
        </is>
      </c>
      <c r="C17" t="inlineStr">
        <is>
          <t>zdb</t>
        </is>
      </c>
      <c r="D17" t="inlineStr">
        <is>
          <t>Zeitschrift für hebraeische Bibliographie</t>
        </is>
      </c>
      <c r="E17" t="inlineStr"/>
      <c r="F17" t="inlineStr">
        <is>
          <t>24,1</t>
        </is>
      </c>
      <c r="G17" t="inlineStr">
        <is>
          <t>1896-1921</t>
        </is>
      </c>
      <c r="H17" t="inlineStr"/>
      <c r="I17" t="inlineStr">
        <is>
          <t>010</t>
        </is>
      </c>
      <c r="J17" t="inlineStr"/>
    </row>
    <row r="18">
      <c r="A18" s="1" t="n">
        <v>21</v>
      </c>
      <c r="B18" t="inlineStr">
        <is>
          <t>1162302755</t>
        </is>
      </c>
      <c r="C18" t="inlineStr">
        <is>
          <t>zdb</t>
        </is>
      </c>
      <c r="D18" t="inlineStr">
        <is>
          <t>Freie jüdische Lehrerstimme</t>
        </is>
      </c>
      <c r="E18" t="inlineStr">
        <is>
          <t>Monatsschrift für die Pflege der Interessen des Judentums in Schule und Haus : Organ des "Österr.-Israelit. Religionslehrerbund"</t>
        </is>
      </c>
      <c r="F18" t="inlineStr">
        <is>
          <t>JUDAICA</t>
        </is>
      </c>
      <c r="G18" t="inlineStr">
        <is>
          <t>1912-1920</t>
        </is>
      </c>
      <c r="H18" t="inlineStr"/>
      <c r="I18" t="inlineStr">
        <is>
          <t>370</t>
        </is>
      </c>
      <c r="J18" t="inlineStr"/>
    </row>
    <row r="19">
      <c r="A19" s="1" t="n">
        <v>25</v>
      </c>
      <c r="B19" t="inlineStr">
        <is>
          <t>018487297</t>
        </is>
      </c>
      <c r="C19" t="inlineStr">
        <is>
          <t>zdb</t>
        </is>
      </c>
      <c r="D19" t="inlineStr">
        <is>
          <t>Zeitschrift für die Geschichte der Juden in Deutschland</t>
        </is>
      </c>
      <c r="E19" t="inlineStr"/>
      <c r="F19" t="inlineStr"/>
      <c r="G19" t="inlineStr">
        <is>
          <t>1934-1934</t>
        </is>
      </c>
      <c r="H19" t="inlineStr"/>
      <c r="I19" t="inlineStr">
        <is>
          <t>290</t>
        </is>
      </c>
      <c r="J19" t="inlineStr"/>
    </row>
    <row r="20">
      <c r="A20" s="1" t="n">
        <v>26</v>
      </c>
      <c r="B20" t="inlineStr">
        <is>
          <t>02526933X</t>
        </is>
      </c>
      <c r="C20" t="inlineStr">
        <is>
          <t>zdb</t>
        </is>
      </c>
      <c r="D20" t="inlineStr">
        <is>
          <t>Zeitschrift für die Geschichte der Juden in Deutschland</t>
        </is>
      </c>
      <c r="E20" t="inlineStr"/>
      <c r="F20" t="inlineStr">
        <is>
          <t>JUDAICA</t>
        </is>
      </c>
      <c r="G20" t="inlineStr">
        <is>
          <t>1887-1937</t>
        </is>
      </c>
      <c r="H20" t="inlineStr"/>
      <c r="I20" t="inlineStr">
        <is>
          <t>290</t>
        </is>
      </c>
      <c r="J20" t="inlineStr"/>
    </row>
    <row r="21">
      <c r="A21" s="1" t="n">
        <v>27</v>
      </c>
      <c r="B21" t="inlineStr">
        <is>
          <t>011278900</t>
        </is>
      </c>
      <c r="C21" t="inlineStr">
        <is>
          <t>zdb</t>
        </is>
      </c>
      <c r="D21" t="inlineStr">
        <is>
          <t>Zeitschrift für die Geschichte der Juden in Deutschland</t>
        </is>
      </c>
      <c r="E21" t="inlineStr"/>
      <c r="F21" t="inlineStr">
        <is>
          <t>1</t>
        </is>
      </c>
      <c r="G21" t="inlineStr">
        <is>
          <t>1929-1938</t>
        </is>
      </c>
      <c r="H21" t="inlineStr"/>
      <c r="I21" t="inlineStr">
        <is>
          <t>290</t>
        </is>
      </c>
      <c r="J21" t="inlineStr"/>
    </row>
    <row r="22">
      <c r="A22" s="1" t="n">
        <v>28</v>
      </c>
      <c r="B22" t="inlineStr">
        <is>
          <t>011750847</t>
        </is>
      </c>
      <c r="C22" t="inlineStr">
        <is>
          <t>zdb</t>
        </is>
      </c>
      <c r="D22" t="inlineStr">
        <is>
          <t>Zeitschrift für die Geschichte der Juden in Deutschland</t>
        </is>
      </c>
      <c r="E22" t="inlineStr"/>
      <c r="F22" t="inlineStr">
        <is>
          <t>05b</t>
        </is>
      </c>
      <c r="G22" t="inlineStr">
        <is>
          <t>1887-1892</t>
        </is>
      </c>
      <c r="H22" t="inlineStr"/>
      <c r="I22" t="inlineStr">
        <is>
          <t>290</t>
        </is>
      </c>
      <c r="J22" t="inlineStr"/>
    </row>
    <row r="23">
      <c r="A23" s="1" t="n">
        <v>29</v>
      </c>
      <c r="B23" t="inlineStr">
        <is>
          <t>025267701</t>
        </is>
      </c>
      <c r="C23" t="inlineStr">
        <is>
          <t>zdb</t>
        </is>
      </c>
      <c r="D23" t="inlineStr">
        <is>
          <t>Altneuland</t>
        </is>
      </c>
      <c r="E23" t="inlineStr">
        <is>
          <t>Monatsschrift für die wirtschaftliche Erschließung Palästinas</t>
        </is>
      </c>
      <c r="F23" t="inlineStr">
        <is>
          <t>0</t>
        </is>
      </c>
      <c r="G23" t="inlineStr">
        <is>
          <t>1904-1906</t>
        </is>
      </c>
      <c r="H23" t="inlineStr"/>
      <c r="I23" t="inlineStr">
        <is>
          <t>330</t>
        </is>
      </c>
      <c r="J23" t="inlineStr"/>
    </row>
    <row r="24">
      <c r="A24" s="1" t="n">
        <v>31</v>
      </c>
      <c r="B24" t="inlineStr">
        <is>
          <t>013622692</t>
        </is>
      </c>
      <c r="C24" t="inlineStr">
        <is>
          <t>zdb</t>
        </is>
      </c>
      <c r="D24" t="inlineStr">
        <is>
          <t>KC-Blätter</t>
        </is>
      </c>
      <c r="E24" t="inlineStr"/>
      <c r="F24" t="inlineStr">
        <is>
          <t>24</t>
        </is>
      </c>
      <c r="G24" t="inlineStr">
        <is>
          <t>1916-1933</t>
        </is>
      </c>
      <c r="H24" t="inlineStr"/>
      <c r="I24" t="inlineStr">
        <is>
          <t>290</t>
        </is>
      </c>
      <c r="J24" t="inlineStr"/>
    </row>
    <row r="25">
      <c r="A25" s="1" t="n">
        <v>32</v>
      </c>
      <c r="B25" t="inlineStr">
        <is>
          <t>01276891X</t>
        </is>
      </c>
      <c r="C25" t="inlineStr">
        <is>
          <t>zdb</t>
        </is>
      </c>
      <c r="D25" t="inlineStr">
        <is>
          <t>KC-Blätter</t>
        </is>
      </c>
      <c r="E25" t="inlineStr">
        <is>
          <t>Monatsschrift d. im Kartell-Convent vereinigten Korporationen</t>
        </is>
      </c>
      <c r="F25" t="inlineStr">
        <is>
          <t>24</t>
        </is>
      </c>
      <c r="G25" t="inlineStr">
        <is>
          <t>1910-1933</t>
        </is>
      </c>
      <c r="H25" t="inlineStr"/>
      <c r="I25" t="inlineStr">
        <is>
          <t>360</t>
        </is>
      </c>
      <c r="J25" t="inlineStr"/>
    </row>
    <row r="26">
      <c r="A26" s="1" t="n">
        <v>33</v>
      </c>
      <c r="B26" t="inlineStr">
        <is>
          <t>010277498</t>
        </is>
      </c>
      <c r="C26" t="inlineStr">
        <is>
          <t>zdb</t>
        </is>
      </c>
      <c r="D26" t="inlineStr">
        <is>
          <t>KC-Blätter / Kartell-Convent</t>
        </is>
      </c>
      <c r="E26" t="inlineStr"/>
      <c r="F26" t="inlineStr">
        <is>
          <t>JUDAICA</t>
        </is>
      </c>
      <c r="G26" t="inlineStr">
        <is>
          <t>1911-1914</t>
        </is>
      </c>
      <c r="H26" t="inlineStr"/>
      <c r="I26" t="inlineStr">
        <is>
          <t>290</t>
        </is>
      </c>
      <c r="J26" t="inlineStr"/>
    </row>
    <row r="27">
      <c r="A27" s="1" t="n">
        <v>35</v>
      </c>
      <c r="B27" t="inlineStr">
        <is>
          <t>027047121</t>
        </is>
      </c>
      <c r="C27" t="inlineStr">
        <is>
          <t>zdb</t>
        </is>
      </c>
      <c r="D27" t="inlineStr">
        <is>
          <t>Bericht der Hochschule für die Wissenschaft des Judenthums in Berlin</t>
        </is>
      </c>
      <c r="E27" t="inlineStr"/>
      <c r="F27" t="inlineStr">
        <is>
          <t>JUDAICA</t>
        </is>
      </c>
      <c r="G27" t="inlineStr">
        <is>
          <t>1874-1938</t>
        </is>
      </c>
      <c r="H27" t="inlineStr"/>
      <c r="I27" t="inlineStr">
        <is>
          <t>290</t>
        </is>
      </c>
      <c r="J27" t="inlineStr"/>
    </row>
    <row r="28">
      <c r="A28" s="1" t="n">
        <v>37</v>
      </c>
      <c r="B28" t="inlineStr">
        <is>
          <t>026668327</t>
        </is>
      </c>
      <c r="C28" t="inlineStr">
        <is>
          <t>zdb</t>
        </is>
      </c>
      <c r="D28" t="inlineStr">
        <is>
          <t>Bar Kochba-Hakoah Nachrichten</t>
        </is>
      </c>
      <c r="E28">
        <f> Yedi'ot Bar-Kochba-Hakoah</f>
        <v/>
      </c>
      <c r="F28" t="inlineStr"/>
      <c r="G28" t="inlineStr">
        <is>
          <t>1968-1988</t>
        </is>
      </c>
      <c r="H28" t="inlineStr"/>
      <c r="I28" t="inlineStr">
        <is>
          <t>290</t>
        </is>
      </c>
      <c r="J28" t="inlineStr"/>
    </row>
    <row r="29">
      <c r="A29" s="1" t="n">
        <v>38</v>
      </c>
      <c r="B29" t="inlineStr">
        <is>
          <t>015272494</t>
        </is>
      </c>
      <c r="C29" t="inlineStr">
        <is>
          <t>zdb</t>
        </is>
      </c>
      <c r="D29" t="inlineStr">
        <is>
          <t>Bar Kochba</t>
        </is>
      </c>
      <c r="E29" t="inlineStr">
        <is>
          <t>Mitteilungen des Südwestdeutschen Gaues im Deutschen Kreis des Makkabi Weltverbandes</t>
        </is>
      </c>
      <c r="F29" t="inlineStr">
        <is>
          <t>JUDAICA</t>
        </is>
      </c>
      <c r="G29" t="inlineStr">
        <is>
          <t>1926-</t>
        </is>
      </c>
      <c r="H29" t="inlineStr"/>
      <c r="I29" t="inlineStr">
        <is>
          <t>290</t>
        </is>
      </c>
      <c r="J29" t="inlineStr"/>
    </row>
    <row r="30">
      <c r="A30" s="1" t="n">
        <v>39</v>
      </c>
      <c r="B30" t="inlineStr">
        <is>
          <t>015272486</t>
        </is>
      </c>
      <c r="C30" t="inlineStr">
        <is>
          <t>zdb</t>
        </is>
      </c>
      <c r="D30" t="inlineStr">
        <is>
          <t>Mitteilungen des Jüdischen Turn- und Sportvereins Bar-Kochba e.V. Frankfurt a.M.</t>
        </is>
      </c>
      <c r="E30" t="inlineStr"/>
      <c r="F30" t="inlineStr">
        <is>
          <t>JUDAICA</t>
        </is>
      </c>
      <c r="G30" t="inlineStr">
        <is>
          <t>1926-1926</t>
        </is>
      </c>
      <c r="H30" t="inlineStr"/>
      <c r="I30" t="inlineStr">
        <is>
          <t>290</t>
        </is>
      </c>
      <c r="J30" t="inlineStr"/>
    </row>
    <row r="31">
      <c r="A31" s="1" t="n">
        <v>40</v>
      </c>
      <c r="B31" t="inlineStr">
        <is>
          <t>957409559</t>
        </is>
      </c>
      <c r="C31" t="inlineStr">
        <is>
          <t>zdb</t>
        </is>
      </c>
      <c r="D31" t="inlineStr">
        <is>
          <t>Mitteilungen des A.H-.Verbandes Bar Kochba - Theodor Herzl Prag und des Kreises ihrer Freunde</t>
        </is>
      </c>
      <c r="E31" t="inlineStr"/>
      <c r="F31" t="inlineStr">
        <is>
          <t>16</t>
        </is>
      </c>
      <c r="G31" t="inlineStr">
        <is>
          <t>1975-</t>
        </is>
      </c>
      <c r="H31" t="inlineStr"/>
      <c r="I31" t="inlineStr">
        <is>
          <t>050</t>
        </is>
      </c>
      <c r="J31" t="inlineStr"/>
    </row>
    <row r="32">
      <c r="A32" s="1" t="n">
        <v>41</v>
      </c>
      <c r="B32" t="inlineStr">
        <is>
          <t>1001554094</t>
        </is>
      </c>
      <c r="C32" t="inlineStr">
        <is>
          <t>zdb</t>
        </is>
      </c>
      <c r="D32" t="inlineStr">
        <is>
          <t>Bar-Kochba-Blätter</t>
        </is>
      </c>
      <c r="E32" t="inlineStr">
        <is>
          <t>Mitteilungen des Jüdischen Turnvereins Bar-Kochba e.V. Berlin</t>
        </is>
      </c>
      <c r="F32" t="inlineStr"/>
      <c r="G32" t="inlineStr">
        <is>
          <t>1919-1920</t>
        </is>
      </c>
      <c r="H32" t="inlineStr"/>
      <c r="I32" t="inlineStr">
        <is>
          <t>290</t>
        </is>
      </c>
      <c r="J32" t="inlineStr"/>
    </row>
    <row r="33">
      <c r="A33" s="1" t="n">
        <v>42</v>
      </c>
      <c r="B33" t="inlineStr">
        <is>
          <t>367067544</t>
        </is>
      </c>
      <c r="C33" t="inlineStr">
        <is>
          <t>zdb</t>
        </is>
      </c>
      <c r="D33" t="inlineStr">
        <is>
          <t>"Bar Kochba" Blätter / Jüdischer Turn- und Sport-Verein "Bar Kochba" e. V., Hamburg</t>
        </is>
      </c>
      <c r="E33" t="inlineStr"/>
      <c r="F33" t="inlineStr"/>
      <c r="G33" t="inlineStr">
        <is>
          <t>1929-1929</t>
        </is>
      </c>
      <c r="H33" t="inlineStr"/>
      <c r="I33" t="inlineStr">
        <is>
          <t>050</t>
        </is>
      </c>
      <c r="J33" t="inlineStr"/>
    </row>
    <row r="34">
      <c r="A34" s="1" t="n">
        <v>43</v>
      </c>
      <c r="B34" t="inlineStr">
        <is>
          <t>587112123</t>
        </is>
      </c>
      <c r="C34" t="inlineStr">
        <is>
          <t>zdb</t>
        </is>
      </c>
      <c r="D34" t="inlineStr">
        <is>
          <t>Blätter des Jüdischen Turn- u. Sportvereins Bar-Kochba e. V. Leipzig</t>
        </is>
      </c>
      <c r="E34" t="inlineStr"/>
      <c r="F34" t="inlineStr"/>
      <c r="G34" t="inlineStr">
        <is>
          <t>1921</t>
        </is>
      </c>
      <c r="H34" t="inlineStr"/>
      <c r="I34" t="inlineStr">
        <is>
          <t>050</t>
        </is>
      </c>
      <c r="J34" t="inlineStr"/>
    </row>
    <row r="35">
      <c r="A35" s="1" t="n">
        <v>44</v>
      </c>
      <c r="B35" t="inlineStr">
        <is>
          <t>587290137</t>
        </is>
      </c>
      <c r="C35" t="inlineStr">
        <is>
          <t>zdb</t>
        </is>
      </c>
      <c r="D35" t="inlineStr">
        <is>
          <t>Jüdische Jugendblätter</t>
        </is>
      </c>
      <c r="E35" t="inlineStr"/>
      <c r="F35" t="inlineStr"/>
      <c r="G35" t="inlineStr">
        <is>
          <t>1921-1921</t>
        </is>
      </c>
      <c r="H35" t="inlineStr"/>
      <c r="I35" t="inlineStr">
        <is>
          <t>050</t>
        </is>
      </c>
      <c r="J35" t="inlineStr"/>
    </row>
    <row r="36">
      <c r="A36" s="1" t="n">
        <v>45</v>
      </c>
      <c r="B36" t="inlineStr">
        <is>
          <t>1121608418</t>
        </is>
      </c>
      <c r="C36" t="inlineStr">
        <is>
          <t>zdb</t>
        </is>
      </c>
      <c r="D36" t="inlineStr">
        <is>
          <t>Blätter des Jüdischen Turn- und Sportvereins Bar-Kochba e.V. Leipzig</t>
        </is>
      </c>
      <c r="E36" t="inlineStr"/>
      <c r="F36" t="inlineStr"/>
      <c r="G36" t="inlineStr">
        <is>
          <t>1921-1921</t>
        </is>
      </c>
      <c r="H36" t="inlineStr"/>
      <c r="I36" t="inlineStr">
        <is>
          <t>050</t>
        </is>
      </c>
      <c r="J36" t="inlineStr"/>
    </row>
    <row r="37">
      <c r="A37" s="1" t="n">
        <v>46</v>
      </c>
      <c r="B37" t="inlineStr">
        <is>
          <t>1128839113</t>
        </is>
      </c>
      <c r="C37" t="inlineStr">
        <is>
          <t>zdb</t>
        </is>
      </c>
      <c r="D37" t="inlineStr">
        <is>
          <t>Mitteilungen des Jüdischen Turn- und Sportvereins Bar-Kochba e.V. Frankfurt a.M.</t>
        </is>
      </c>
      <c r="E37" t="inlineStr"/>
      <c r="F37" t="inlineStr">
        <is>
          <t>JUDAICA</t>
        </is>
      </c>
      <c r="G37" t="inlineStr">
        <is>
          <t>1925-1926</t>
        </is>
      </c>
      <c r="H37" t="inlineStr"/>
      <c r="I37" t="inlineStr">
        <is>
          <t>290</t>
        </is>
      </c>
      <c r="J37" t="inlineStr"/>
    </row>
    <row r="38">
      <c r="A38" s="1" t="n">
        <v>48</v>
      </c>
      <c r="B38" t="inlineStr">
        <is>
          <t>1128829673</t>
        </is>
      </c>
      <c r="C38" t="inlineStr">
        <is>
          <t>zdb</t>
        </is>
      </c>
      <c r="D38" t="inlineStr">
        <is>
          <t>Bar Kochba</t>
        </is>
      </c>
      <c r="E38" t="inlineStr">
        <is>
          <t>offizielles Organ des jüdischen Turn- u. Sportvereins Bar Kochba e.V. Frankfurt a.M.</t>
        </is>
      </c>
      <c r="F38" t="inlineStr">
        <is>
          <t>JUDAICA</t>
        </is>
      </c>
      <c r="G38" t="inlineStr">
        <is>
          <t>2017</t>
        </is>
      </c>
      <c r="H38" t="inlineStr"/>
      <c r="I38" t="inlineStr">
        <is>
          <t>290</t>
        </is>
      </c>
      <c r="J38" t="inlineStr"/>
    </row>
    <row r="39">
      <c r="A39" s="1" t="n">
        <v>49</v>
      </c>
      <c r="B39" t="inlineStr">
        <is>
          <t>1154538745</t>
        </is>
      </c>
      <c r="C39" t="inlineStr">
        <is>
          <t>zdb</t>
        </is>
      </c>
      <c r="D39" t="inlineStr">
        <is>
          <t>Bar Kochba</t>
        </is>
      </c>
      <c r="E39" t="inlineStr">
        <is>
          <t>Mitteilungen des Südwestdeutschen Gaues im Deutschen Kreis des Makkabi Weltverbandes</t>
        </is>
      </c>
      <c r="F39" t="inlineStr"/>
      <c r="G39" t="inlineStr">
        <is>
          <t>1926-1927</t>
        </is>
      </c>
      <c r="H39" t="inlineStr"/>
      <c r="I39" t="inlineStr">
        <is>
          <t>290</t>
        </is>
      </c>
      <c r="J39" t="inlineStr"/>
    </row>
    <row r="40">
      <c r="A40" s="1" t="n">
        <v>50</v>
      </c>
      <c r="B40" t="inlineStr">
        <is>
          <t>012933279</t>
        </is>
      </c>
      <c r="C40" t="inlineStr">
        <is>
          <t>zdb</t>
        </is>
      </c>
      <c r="D40" t="inlineStr">
        <is>
          <t>Bar Kochba</t>
        </is>
      </c>
      <c r="E40" t="inlineStr">
        <is>
          <t>Bl. für d. heranwachsende jüd. Jugend</t>
        </is>
      </c>
      <c r="F40" t="inlineStr">
        <is>
          <t>JUDAICA</t>
        </is>
      </c>
      <c r="G40" t="inlineStr">
        <is>
          <t>1919-1921</t>
        </is>
      </c>
      <c r="H40" t="inlineStr"/>
      <c r="I40" t="inlineStr">
        <is>
          <t>290</t>
        </is>
      </c>
      <c r="J40" t="inlineStr"/>
    </row>
    <row r="41">
      <c r="A41" s="1" t="n">
        <v>52</v>
      </c>
      <c r="B41" t="inlineStr">
        <is>
          <t>012759562</t>
        </is>
      </c>
      <c r="C41" t="inlineStr">
        <is>
          <t>zdb</t>
        </is>
      </c>
      <c r="D41" t="inlineStr">
        <is>
          <t>Der Makkabi</t>
        </is>
      </c>
      <c r="E41" t="inlineStr">
        <is>
          <t>Organ d. Deutschen Kreises im Makkabi-Weltverband</t>
        </is>
      </c>
      <c r="F41" t="inlineStr"/>
      <c r="G41" t="inlineStr">
        <is>
          <t>1928-1938</t>
        </is>
      </c>
      <c r="H41" t="inlineStr"/>
      <c r="I41" t="inlineStr">
        <is>
          <t>070</t>
        </is>
      </c>
      <c r="J41" t="inlineStr"/>
    </row>
    <row r="42">
      <c r="A42" s="1" t="n">
        <v>53</v>
      </c>
      <c r="B42" t="inlineStr">
        <is>
          <t>012759503</t>
        </is>
      </c>
      <c r="C42" t="inlineStr">
        <is>
          <t>zdb</t>
        </is>
      </c>
      <c r="D42" t="inlineStr">
        <is>
          <t>Jüdische Turnzeitung</t>
        </is>
      </c>
      <c r="E42" t="inlineStr">
        <is>
          <t>officielles Organ d. jüdischen Turnvereins Bar Kochba', Berlin</t>
        </is>
      </c>
      <c r="F42" t="inlineStr">
        <is>
          <t>JUDAICA</t>
        </is>
      </c>
      <c r="G42" t="inlineStr">
        <is>
          <t>1900-1912</t>
        </is>
      </c>
      <c r="H42" t="inlineStr"/>
      <c r="I42" t="inlineStr">
        <is>
          <t>793</t>
        </is>
      </c>
      <c r="J42" t="inlineStr"/>
    </row>
    <row r="43">
      <c r="A43" s="1" t="n">
        <v>56</v>
      </c>
      <c r="B43" t="inlineStr">
        <is>
          <t>011860472</t>
        </is>
      </c>
      <c r="C43" t="inlineStr">
        <is>
          <t>zdb</t>
        </is>
      </c>
      <c r="D43" t="inlineStr">
        <is>
          <t>Central-Verein-Zeitung</t>
        </is>
      </c>
      <c r="E43" t="inlineStr">
        <is>
          <t>Blätter für Deutschtum u. Judentum ; C-V-Zeitung ; Organ des Central-Vereins Deutscher Staatsbürger Jüdischen Glaubens</t>
        </is>
      </c>
      <c r="F43" t="inlineStr">
        <is>
          <t>1</t>
        </is>
      </c>
      <c r="G43" t="inlineStr">
        <is>
          <t>1925-1933</t>
        </is>
      </c>
      <c r="H43" t="inlineStr"/>
      <c r="I43" t="inlineStr">
        <is>
          <t>070</t>
        </is>
      </c>
      <c r="J43" t="inlineStr"/>
    </row>
    <row r="44">
      <c r="A44" s="1" t="n">
        <v>57</v>
      </c>
      <c r="B44" t="inlineStr">
        <is>
          <t>02526799X</t>
        </is>
      </c>
      <c r="C44" t="inlineStr">
        <is>
          <t>zdb</t>
        </is>
      </c>
      <c r="D44" t="inlineStr">
        <is>
          <t>Central-Verein-Zeitung</t>
        </is>
      </c>
      <c r="E44" t="inlineStr">
        <is>
          <t>Blätter für Deutschtum und Judentum ; C-V-Zeitung ; Organ des Central-Vereins Deutscher Staatsbürger Jüdischen Glaubens</t>
        </is>
      </c>
      <c r="F44" t="inlineStr">
        <is>
          <t>JUDAICA</t>
        </is>
      </c>
      <c r="G44" t="inlineStr">
        <is>
          <t>1922-1938</t>
        </is>
      </c>
      <c r="H44" t="inlineStr"/>
      <c r="I44" t="inlineStr">
        <is>
          <t>290</t>
        </is>
      </c>
      <c r="J44" t="inlineStr"/>
    </row>
    <row r="45">
      <c r="A45" s="1" t="n">
        <v>59</v>
      </c>
      <c r="B45" t="inlineStr">
        <is>
          <t>984047751</t>
        </is>
      </c>
      <c r="C45" t="inlineStr">
        <is>
          <t>zdb</t>
        </is>
      </c>
      <c r="D45" t="inlineStr">
        <is>
          <t>Central-Verein-Zeitung</t>
        </is>
      </c>
      <c r="E45" t="inlineStr">
        <is>
          <t>Blätter für Deutschtum u. Judentum ; C-V-Zeitung ; Organ des Central-Vereins Deutscher Staatsbürger Jüdischen Glaubens</t>
        </is>
      </c>
      <c r="F45" t="inlineStr">
        <is>
          <t>JUDAICA</t>
        </is>
      </c>
      <c r="G45" t="inlineStr">
        <is>
          <t>1926-1933</t>
        </is>
      </c>
      <c r="H45" t="inlineStr"/>
      <c r="I45" t="inlineStr">
        <is>
          <t>070</t>
        </is>
      </c>
      <c r="J45" t="inlineStr"/>
    </row>
    <row r="46">
      <c r="A46" s="1" t="n">
        <v>60</v>
      </c>
      <c r="B46" t="inlineStr">
        <is>
          <t>015222101</t>
        </is>
      </c>
      <c r="C46" t="inlineStr">
        <is>
          <t>zdb</t>
        </is>
      </c>
      <c r="D46" t="inlineStr">
        <is>
          <t>Jeschurun</t>
        </is>
      </c>
      <c r="E46" t="inlineStr">
        <is>
          <t>Halbmonatsschrift für Pädagogik, Homiletik und Litteratur</t>
        </is>
      </c>
      <c r="F46" t="inlineStr">
        <is>
          <t>0</t>
        </is>
      </c>
      <c r="G46" t="inlineStr">
        <is>
          <t>1892-1899</t>
        </is>
      </c>
      <c r="H46" t="inlineStr"/>
      <c r="I46" t="inlineStr">
        <is>
          <t>070</t>
        </is>
      </c>
      <c r="J46" t="inlineStr"/>
    </row>
    <row r="47">
      <c r="A47" s="1" t="n">
        <v>61</v>
      </c>
      <c r="B47" t="inlineStr">
        <is>
          <t>98941308X</t>
        </is>
      </c>
      <c r="C47" t="inlineStr">
        <is>
          <t>zdb</t>
        </is>
      </c>
      <c r="D47" t="inlineStr">
        <is>
          <t>Jeschurun</t>
        </is>
      </c>
      <c r="E47" t="inlineStr">
        <is>
          <t>Zeitschrift für die Wissenschaft des Judenthums</t>
        </is>
      </c>
      <c r="F47" t="inlineStr"/>
      <c r="G47" t="inlineStr">
        <is>
          <t>1857-1878</t>
        </is>
      </c>
      <c r="H47" t="inlineStr"/>
      <c r="I47" t="inlineStr">
        <is>
          <t>050</t>
        </is>
      </c>
      <c r="J47" t="inlineStr"/>
    </row>
    <row r="48">
      <c r="A48" s="1" t="n">
        <v>63</v>
      </c>
      <c r="B48" t="inlineStr">
        <is>
          <t>1059648687</t>
        </is>
      </c>
      <c r="C48" t="inlineStr">
        <is>
          <t>zdb</t>
        </is>
      </c>
      <c r="D48" t="inlineStr">
        <is>
          <t>Jeschurun</t>
        </is>
      </c>
      <c r="E48" t="inlineStr">
        <is>
          <t>ein Monatsblatt zur Förderung jüdischen Geistes u. jüdischen Lebens in Haus, Gemeinde u. Schule</t>
        </is>
      </c>
      <c r="F48" t="inlineStr">
        <is>
          <t>JUDAICA</t>
        </is>
      </c>
      <c r="G48" t="inlineStr">
        <is>
          <t>1855-1888</t>
        </is>
      </c>
      <c r="H48" t="inlineStr"/>
      <c r="I48" t="inlineStr">
        <is>
          <t>070</t>
        </is>
      </c>
      <c r="J48" t="inlineStr"/>
    </row>
    <row r="49">
      <c r="A49" s="1" t="n">
        <v>64</v>
      </c>
      <c r="B49" t="inlineStr">
        <is>
          <t>019914873</t>
        </is>
      </c>
      <c r="C49" t="inlineStr">
        <is>
          <t>zdb</t>
        </is>
      </c>
      <c r="D49" t="inlineStr">
        <is>
          <t>Jeschurun</t>
        </is>
      </c>
      <c r="E49" t="inlineStr">
        <is>
          <t>Wochenschrift zur Förderung jüdischen Geistes und jüdischen Lebens in Haus,Gemeinde und Schule</t>
        </is>
      </c>
      <c r="F49" t="inlineStr"/>
      <c r="G49" t="inlineStr">
        <is>
          <t>1883-1888</t>
        </is>
      </c>
      <c r="H49" t="inlineStr"/>
      <c r="I49" t="inlineStr">
        <is>
          <t>290</t>
        </is>
      </c>
      <c r="J49" t="inlineStr"/>
    </row>
    <row r="50">
      <c r="A50" s="1" t="n">
        <v>65</v>
      </c>
      <c r="B50" t="inlineStr">
        <is>
          <t>015319814</t>
        </is>
      </c>
      <c r="C50" t="inlineStr">
        <is>
          <t>zdb</t>
        </is>
      </c>
      <c r="D50" t="inlineStr">
        <is>
          <t>Der Israelit und Jeschurun</t>
        </is>
      </c>
      <c r="E50" t="inlineStr"/>
      <c r="F50" t="inlineStr">
        <is>
          <t>JUDAICA</t>
        </is>
      </c>
      <c r="G50" t="inlineStr">
        <is>
          <t>1889-1891</t>
        </is>
      </c>
      <c r="H50" t="inlineStr"/>
      <c r="I50" t="inlineStr">
        <is>
          <t>290</t>
        </is>
      </c>
      <c r="J50" t="inlineStr"/>
    </row>
    <row r="51">
      <c r="A51" s="1" t="n">
        <v>68</v>
      </c>
      <c r="B51" t="inlineStr">
        <is>
          <t>1164510851</t>
        </is>
      </c>
      <c r="C51" t="inlineStr">
        <is>
          <t>zdb</t>
        </is>
      </c>
      <c r="D51" t="inlineStr">
        <is>
          <t>Jeschurun</t>
        </is>
      </c>
      <c r="E51" t="inlineStr">
        <is>
          <t>Halbmonatsschrift für Pädagogik, Homiletik und Litteratur</t>
        </is>
      </c>
      <c r="F51" t="inlineStr">
        <is>
          <t>JUDAICA</t>
        </is>
      </c>
      <c r="G51" t="inlineStr">
        <is>
          <t>1892-1897</t>
        </is>
      </c>
      <c r="H51" t="inlineStr"/>
      <c r="I51" t="inlineStr">
        <is>
          <t>070</t>
        </is>
      </c>
      <c r="J51" t="inlineStr"/>
    </row>
    <row r="52">
      <c r="A52" s="1" t="n">
        <v>69</v>
      </c>
      <c r="B52" t="inlineStr">
        <is>
          <t>015319148</t>
        </is>
      </c>
      <c r="C52" t="inlineStr">
        <is>
          <t>zdb</t>
        </is>
      </c>
      <c r="D52" t="inlineStr">
        <is>
          <t>Yešūrūn</t>
        </is>
      </c>
      <c r="E52" t="inlineStr">
        <is>
          <t>miktāv 'ittī ham-me' assēf kol 'inyenē ḥokmat Yiśrā'ēl ... = Jeschurun</t>
        </is>
      </c>
      <c r="F52" t="inlineStr">
        <is>
          <t>JUDAICA</t>
        </is>
      </c>
      <c r="G52" t="inlineStr">
        <is>
          <t>1856-1878</t>
        </is>
      </c>
      <c r="H52" t="inlineStr"/>
      <c r="I52" t="inlineStr">
        <is>
          <t>290</t>
        </is>
      </c>
      <c r="J52" t="inlineStr"/>
    </row>
    <row r="53">
      <c r="A53" s="1" t="n">
        <v>70</v>
      </c>
      <c r="B53" t="inlineStr">
        <is>
          <t>110975597X</t>
        </is>
      </c>
      <c r="C53" t="inlineStr">
        <is>
          <t>zdb</t>
        </is>
      </c>
      <c r="D53" t="inlineStr">
        <is>
          <t>Jeschurun</t>
        </is>
      </c>
      <c r="E53" t="inlineStr">
        <is>
          <t>Taschenbuch für Schilderungen und Anklänge aus dem Leben der Juden auf das Jahr ... israelitischer Zeitrechnung</t>
        </is>
      </c>
      <c r="F53" t="inlineStr"/>
      <c r="G53" t="inlineStr">
        <is>
          <t>2016</t>
        </is>
      </c>
      <c r="H53" t="inlineStr"/>
      <c r="I53" t="inlineStr">
        <is>
          <t>290</t>
        </is>
      </c>
      <c r="J53" t="inlineStr"/>
    </row>
    <row r="54">
      <c r="A54" s="1" t="n">
        <v>71</v>
      </c>
      <c r="B54" t="inlineStr">
        <is>
          <t>1171845286</t>
        </is>
      </c>
      <c r="C54" t="inlineStr">
        <is>
          <t>zdb</t>
        </is>
      </c>
      <c r="D54" t="inlineStr">
        <is>
          <t>Jeschurun</t>
        </is>
      </c>
      <c r="E54" t="inlineStr">
        <is>
          <t>Organ für die geistigen und sozialen Interessen des Judenthums</t>
        </is>
      </c>
      <c r="F54" t="inlineStr">
        <is>
          <t>JUDAICA</t>
        </is>
      </c>
      <c r="G54" t="inlineStr">
        <is>
          <t>[1901-1902]</t>
        </is>
      </c>
      <c r="H54" t="inlineStr"/>
      <c r="I54" t="inlineStr">
        <is>
          <t>290</t>
        </is>
      </c>
      <c r="J54" t="inlineStr"/>
    </row>
    <row r="55">
      <c r="A55" s="1" t="n">
        <v>72</v>
      </c>
      <c r="B55" t="inlineStr">
        <is>
          <t>010346961</t>
        </is>
      </c>
      <c r="C55" t="inlineStr">
        <is>
          <t>zdb</t>
        </is>
      </c>
      <c r="D55" t="inlineStr">
        <is>
          <t>Jeschurun</t>
        </is>
      </c>
      <c r="E55" t="inlineStr">
        <is>
          <t>Taschenbuch für Schilderungen und Anklänge aus dem Leben der Juden auf das Jahr ... israelitischer Zeitrechnung</t>
        </is>
      </c>
      <c r="F55" t="inlineStr">
        <is>
          <t>JUDAICA</t>
        </is>
      </c>
      <c r="G55" t="inlineStr">
        <is>
          <t>1841-1841</t>
        </is>
      </c>
      <c r="H55" t="inlineStr"/>
      <c r="I55" t="inlineStr">
        <is>
          <t>290</t>
        </is>
      </c>
      <c r="J55" t="inlineStr"/>
    </row>
    <row r="56">
      <c r="A56" s="1" t="n">
        <v>73</v>
      </c>
      <c r="B56" t="inlineStr">
        <is>
          <t>01503495X</t>
        </is>
      </c>
      <c r="C56" t="inlineStr">
        <is>
          <t>zdb</t>
        </is>
      </c>
      <c r="D56" t="inlineStr">
        <is>
          <t>Jeschurun</t>
        </is>
      </c>
      <c r="E56" t="inlineStr">
        <is>
          <t>Zeitschrift für die Wissenschaft des Judenthums</t>
        </is>
      </c>
      <c r="F56" t="inlineStr">
        <is>
          <t>JUDAICA</t>
        </is>
      </c>
      <c r="G56" t="inlineStr">
        <is>
          <t>1859-1878</t>
        </is>
      </c>
      <c r="H56" t="inlineStr"/>
      <c r="I56" t="inlineStr">
        <is>
          <t>290</t>
        </is>
      </c>
      <c r="J56" t="inlineStr"/>
    </row>
    <row r="57">
      <c r="A57" s="1" t="n">
        <v>74</v>
      </c>
      <c r="B57" t="inlineStr">
        <is>
          <t>011861630</t>
        </is>
      </c>
      <c r="C57" t="inlineStr">
        <is>
          <t>zdb</t>
        </is>
      </c>
      <c r="D57" t="inlineStr">
        <is>
          <t>Jeschurun</t>
        </is>
      </c>
      <c r="E57" t="inlineStr">
        <is>
          <t>Monatsschrift für Lehre und Leben im Judentum</t>
        </is>
      </c>
      <c r="F57" t="inlineStr">
        <is>
          <t>0</t>
        </is>
      </c>
      <c r="G57" t="inlineStr">
        <is>
          <t>1914-1930</t>
        </is>
      </c>
      <c r="H57" t="inlineStr"/>
      <c r="I57" t="inlineStr">
        <is>
          <t>290</t>
        </is>
      </c>
      <c r="J57" t="inlineStr"/>
    </row>
    <row r="58">
      <c r="A58" s="1" t="n">
        <v>75</v>
      </c>
      <c r="B58" t="inlineStr">
        <is>
          <t>014472104</t>
        </is>
      </c>
      <c r="C58" t="inlineStr">
        <is>
          <t>zdb</t>
        </is>
      </c>
      <c r="D58" t="inlineStr">
        <is>
          <t>Jeschurun</t>
        </is>
      </c>
      <c r="E58" t="inlineStr">
        <is>
          <t>Organ für d. geistigen u. sozialen Interessen d. Judenthums</t>
        </is>
      </c>
      <c r="F58" t="inlineStr">
        <is>
          <t>JUDAICA</t>
        </is>
      </c>
      <c r="G58" t="inlineStr">
        <is>
          <t>[1901]-1904</t>
        </is>
      </c>
      <c r="H58" t="inlineStr"/>
      <c r="I58" t="inlineStr">
        <is>
          <t>290</t>
        </is>
      </c>
      <c r="J58" t="inlineStr"/>
    </row>
    <row r="59">
      <c r="A59" s="1" t="n">
        <v>76</v>
      </c>
      <c r="B59" t="inlineStr">
        <is>
          <t>025272799</t>
        </is>
      </c>
      <c r="C59" t="inlineStr">
        <is>
          <t>zdb</t>
        </is>
      </c>
      <c r="D59" t="inlineStr">
        <is>
          <t>Jeschurun</t>
        </is>
      </c>
      <c r="E59" t="inlineStr">
        <is>
          <t>ein Monatsblatt zur Förderung jüdischen Geistes und jüdischen Lebens in Haus, Gemeinde und Schule</t>
        </is>
      </c>
      <c r="F59" t="inlineStr">
        <is>
          <t>JUDAICA</t>
        </is>
      </c>
      <c r="G59" t="inlineStr">
        <is>
          <t>1855-1887</t>
        </is>
      </c>
      <c r="H59" t="inlineStr"/>
      <c r="I59" t="inlineStr">
        <is>
          <t>290</t>
        </is>
      </c>
      <c r="J59" t="inlineStr"/>
    </row>
    <row r="60">
      <c r="A60" s="1" t="n">
        <v>78</v>
      </c>
      <c r="B60" t="inlineStr">
        <is>
          <t>013007467</t>
        </is>
      </c>
      <c r="C60" t="inlineStr">
        <is>
          <t>zdb</t>
        </is>
      </c>
      <c r="D60" t="inlineStr">
        <is>
          <t>Jeschurun</t>
        </is>
      </c>
      <c r="E60" t="inlineStr">
        <is>
          <t>ein Monatsbl. für u. über Israel</t>
        </is>
      </c>
      <c r="F60" t="inlineStr"/>
      <c r="G60" t="inlineStr">
        <is>
          <t>1859-1861</t>
        </is>
      </c>
      <c r="H60" t="inlineStr"/>
      <c r="I60" t="inlineStr">
        <is>
          <t>290</t>
        </is>
      </c>
      <c r="J60" t="inlineStr"/>
    </row>
    <row r="61">
      <c r="A61" s="1" t="n">
        <v>80</v>
      </c>
      <c r="B61" t="inlineStr">
        <is>
          <t>211476536</t>
        </is>
      </c>
      <c r="C61" t="inlineStr">
        <is>
          <t>zdb</t>
        </is>
      </c>
      <c r="D61" t="inlineStr">
        <is>
          <t>Sulamith Wülfing</t>
        </is>
      </c>
      <c r="E61" t="inlineStr">
        <is>
          <t>Kunstpostkt.-Kal.</t>
        </is>
      </c>
      <c r="F61" t="inlineStr">
        <is>
          <t>2700</t>
        </is>
      </c>
      <c r="G61" t="inlineStr">
        <is>
          <t>[1989?]</t>
        </is>
      </c>
      <c r="H61" t="inlineStr"/>
      <c r="I61" t="inlineStr">
        <is>
          <t>050</t>
        </is>
      </c>
      <c r="J61" t="inlineStr"/>
    </row>
    <row r="62">
      <c r="A62" s="1" t="n">
        <v>81</v>
      </c>
      <c r="B62" t="inlineStr">
        <is>
          <t>017857368</t>
        </is>
      </c>
      <c r="C62" t="inlineStr">
        <is>
          <t>zdb</t>
        </is>
      </c>
      <c r="D62" t="inlineStr">
        <is>
          <t>Sulamith Wülfing</t>
        </is>
      </c>
      <c r="E62" t="inlineStr"/>
      <c r="F62" t="inlineStr">
        <is>
          <t>05</t>
        </is>
      </c>
      <c r="G62" t="inlineStr">
        <is>
          <t>1987-1996</t>
        </is>
      </c>
      <c r="H62" t="inlineStr"/>
      <c r="I62" t="inlineStr">
        <is>
          <t>700</t>
        </is>
      </c>
      <c r="J62" t="inlineStr"/>
    </row>
    <row r="63">
      <c r="A63" s="1" t="n">
        <v>82</v>
      </c>
      <c r="B63" t="inlineStr">
        <is>
          <t>021057656</t>
        </is>
      </c>
      <c r="C63" t="inlineStr">
        <is>
          <t>zdb</t>
        </is>
      </c>
      <c r="D63" t="inlineStr">
        <is>
          <t>Sulamith-Wülfing-Kalender</t>
        </is>
      </c>
      <c r="E63" t="inlineStr"/>
      <c r="F63" t="inlineStr"/>
      <c r="G63" t="inlineStr">
        <is>
          <t>1934-1965</t>
        </is>
      </c>
      <c r="H63" t="inlineStr"/>
      <c r="I63" t="inlineStr">
        <is>
          <t>700</t>
        </is>
      </c>
      <c r="J63" t="inlineStr"/>
    </row>
    <row r="64">
      <c r="A64" s="1" t="n">
        <v>83</v>
      </c>
      <c r="B64" t="inlineStr">
        <is>
          <t>010329447</t>
        </is>
      </c>
      <c r="C64" t="inlineStr">
        <is>
          <t>zdb</t>
        </is>
      </c>
      <c r="D64" t="inlineStr">
        <is>
          <t>Sulamith</t>
        </is>
      </c>
      <c r="E64" t="inlineStr">
        <is>
          <t>ein christliches Taschenbuch zur Belebung häuslicher und öffentlicher Erbauung auf das Jahr ...</t>
        </is>
      </c>
      <c r="F64" t="inlineStr"/>
      <c r="G64" t="inlineStr">
        <is>
          <t>1837-1837</t>
        </is>
      </c>
      <c r="H64" t="inlineStr"/>
      <c r="I64" t="inlineStr">
        <is>
          <t>050</t>
        </is>
      </c>
      <c r="J64" t="inlineStr"/>
    </row>
    <row r="65">
      <c r="A65" s="1" t="n">
        <v>84</v>
      </c>
      <c r="B65" t="inlineStr">
        <is>
          <t>015211908</t>
        </is>
      </c>
      <c r="C65" t="inlineStr">
        <is>
          <t>zdb</t>
        </is>
      </c>
      <c r="D65" t="inlineStr">
        <is>
          <t>Šulamis</t>
        </is>
      </c>
      <c r="E65" t="inlineStr">
        <is>
          <t>ein idiše natzjonale wechentliche tzeitung = Sulamith</t>
        </is>
      </c>
      <c r="F65" t="inlineStr">
        <is>
          <t>JUDAICA</t>
        </is>
      </c>
      <c r="G65" t="inlineStr">
        <is>
          <t>1889-1890</t>
        </is>
      </c>
      <c r="H65" t="inlineStr"/>
      <c r="I65" t="inlineStr">
        <is>
          <t>070</t>
        </is>
      </c>
      <c r="J65" t="inlineStr"/>
    </row>
    <row r="66">
      <c r="A66" s="1" t="n">
        <v>85</v>
      </c>
      <c r="B66" t="inlineStr">
        <is>
          <t>025271539</t>
        </is>
      </c>
      <c r="C66" t="inlineStr">
        <is>
          <t>zdb</t>
        </is>
      </c>
      <c r="D66" t="inlineStr">
        <is>
          <t>Sulamith</t>
        </is>
      </c>
      <c r="E66" t="inlineStr">
        <is>
          <t>eine Zeitschrift zur Beförderung der Cultur und Humanität unter den Israeliten</t>
        </is>
      </c>
      <c r="F66" t="inlineStr">
        <is>
          <t>JUDAICA</t>
        </is>
      </c>
      <c r="G66" t="inlineStr">
        <is>
          <t>1806-1848</t>
        </is>
      </c>
      <c r="H66" t="inlineStr"/>
      <c r="I66" t="inlineStr">
        <is>
          <t>050</t>
        </is>
      </c>
      <c r="J66" t="inlineStr"/>
    </row>
    <row r="67">
      <c r="A67" s="1" t="n">
        <v>92</v>
      </c>
      <c r="B67" t="inlineStr">
        <is>
          <t>018469531</t>
        </is>
      </c>
      <c r="C67" t="inlineStr">
        <is>
          <t>zdb</t>
        </is>
      </c>
      <c r="D67" t="inlineStr">
        <is>
          <t>Verzeichnis der Handschriften im Deutschen Reich</t>
        </is>
      </c>
      <c r="E67" t="inlineStr"/>
      <c r="F67" t="inlineStr"/>
      <c r="G67" t="inlineStr">
        <is>
          <t>1939-1942</t>
        </is>
      </c>
      <c r="H67" t="inlineStr"/>
      <c r="I67" t="inlineStr">
        <is>
          <t>020</t>
        </is>
      </c>
      <c r="J67" t="inlineStr"/>
    </row>
    <row r="68">
      <c r="A68" s="1" t="n">
        <v>114</v>
      </c>
      <c r="B68" t="inlineStr">
        <is>
          <t>019683979</t>
        </is>
      </c>
      <c r="C68" t="inlineStr">
        <is>
          <t>zdb</t>
        </is>
      </c>
      <c r="D68" t="inlineStr">
        <is>
          <t>Die Religionsgliederung im Deutschen Reich, in den Ländern, Verwaltungsbezirken und Gemeinden mit 10000 und mehr Einwohnern</t>
        </is>
      </c>
      <c r="E68" t="inlineStr">
        <is>
          <t>nach der Volkszählung</t>
        </is>
      </c>
      <c r="F68" t="inlineStr"/>
      <c r="G68" t="inlineStr">
        <is>
          <t>1934-1934</t>
        </is>
      </c>
      <c r="H68" t="inlineStr"/>
      <c r="I68" t="inlineStr">
        <is>
          <t>310</t>
        </is>
      </c>
      <c r="J68" t="inlineStr"/>
    </row>
    <row r="69">
      <c r="A69" s="1" t="n">
        <v>118</v>
      </c>
      <c r="B69" t="inlineStr">
        <is>
          <t>018469558</t>
        </is>
      </c>
      <c r="C69" t="inlineStr">
        <is>
          <t>zdb</t>
        </is>
      </c>
      <c r="D69" t="inlineStr">
        <is>
          <t>Verzeichnis der Handschriften im Deutschen Reich</t>
        </is>
      </c>
      <c r="E69" t="inlineStr"/>
      <c r="F69" t="inlineStr"/>
      <c r="G69" t="inlineStr">
        <is>
          <t>1938-1939</t>
        </is>
      </c>
      <c r="H69" t="inlineStr"/>
      <c r="I69" t="inlineStr">
        <is>
          <t>020</t>
        </is>
      </c>
      <c r="J69" t="inlineStr"/>
    </row>
    <row r="70">
      <c r="A70" s="1" t="n">
        <v>154</v>
      </c>
      <c r="B70" t="inlineStr">
        <is>
          <t>015054136</t>
        </is>
      </c>
      <c r="C70" t="inlineStr">
        <is>
          <t>zdb</t>
        </is>
      </c>
      <c r="D70" t="inlineStr">
        <is>
          <t>Verzeichnis der Handschriften im Deutschen Reich</t>
        </is>
      </c>
      <c r="E70" t="inlineStr"/>
      <c r="F70" t="inlineStr"/>
      <c r="G70" t="inlineStr">
        <is>
          <t>1944-1944</t>
        </is>
      </c>
      <c r="H70" t="inlineStr"/>
      <c r="I70" t="inlineStr">
        <is>
          <t>020</t>
        </is>
      </c>
      <c r="J70" t="inlineStr"/>
    </row>
    <row r="71">
      <c r="A71" s="1" t="n">
        <v>220</v>
      </c>
      <c r="B71" t="inlineStr">
        <is>
          <t>025267140</t>
        </is>
      </c>
      <c r="C71" t="inlineStr">
        <is>
          <t>zdb</t>
        </is>
      </c>
      <c r="D71" t="inlineStr">
        <is>
          <t>Im deutschen Reich</t>
        </is>
      </c>
      <c r="E71" t="inlineStr">
        <is>
          <t>Zeitschrift des Centralvereins Deutscher Staatsbürger Jüdischen Glaubens</t>
        </is>
      </c>
      <c r="F71" t="inlineStr">
        <is>
          <t>JUDAICA</t>
        </is>
      </c>
      <c r="G71" t="inlineStr">
        <is>
          <t>1895-1922</t>
        </is>
      </c>
      <c r="H71" t="inlineStr"/>
      <c r="I71" t="inlineStr">
        <is>
          <t>290</t>
        </is>
      </c>
      <c r="J71" t="inlineStr"/>
    </row>
    <row r="72">
      <c r="A72" s="1" t="n">
        <v>287</v>
      </c>
      <c r="B72" t="inlineStr">
        <is>
          <t>015210480</t>
        </is>
      </c>
      <c r="C72" t="inlineStr">
        <is>
          <t>zdb</t>
        </is>
      </c>
      <c r="D72" t="inlineStr">
        <is>
          <t>Literaturblatt</t>
        </is>
      </c>
      <c r="E72" t="inlineStr"/>
      <c r="F72" t="inlineStr">
        <is>
          <t>JUDAICA</t>
        </is>
      </c>
      <c r="G72" t="inlineStr">
        <is>
          <t>1840-1850</t>
        </is>
      </c>
      <c r="H72" t="inlineStr"/>
      <c r="I72" t="inlineStr">
        <is>
          <t>290</t>
        </is>
      </c>
      <c r="J72" t="inlineStr"/>
    </row>
    <row r="73">
      <c r="A73" s="1" t="n">
        <v>291</v>
      </c>
      <c r="B73" t="inlineStr">
        <is>
          <t>58790271X</t>
        </is>
      </c>
      <c r="C73" t="inlineStr">
        <is>
          <t>zdb</t>
        </is>
      </c>
      <c r="D73" t="inlineStr">
        <is>
          <t>Der Orient</t>
        </is>
      </c>
      <c r="E73" t="inlineStr">
        <is>
          <t>Zeitschrift für die wirtschaftl. Erschließung d. Orients ; Organ d. Allg. Jüd. Kolonisations-Organisation</t>
        </is>
      </c>
      <c r="F73" t="inlineStr"/>
      <c r="G73" t="inlineStr">
        <is>
          <t>1913-1919</t>
        </is>
      </c>
      <c r="H73" t="inlineStr"/>
      <c r="I73" t="inlineStr">
        <is>
          <t>050</t>
        </is>
      </c>
      <c r="J73" t="inlineStr"/>
    </row>
    <row r="74">
      <c r="A74" s="1" t="n">
        <v>293</v>
      </c>
      <c r="B74" t="inlineStr">
        <is>
          <t>1059588153</t>
        </is>
      </c>
      <c r="C74" t="inlineStr">
        <is>
          <t>zdb</t>
        </is>
      </c>
      <c r="D74" t="inlineStr">
        <is>
          <t>Der Orient</t>
        </is>
      </c>
      <c r="E74" t="inlineStr">
        <is>
          <t>Berichte, Studien und Kritiken für jüdische Geschichte und Literatur</t>
        </is>
      </c>
      <c r="F74" t="inlineStr">
        <is>
          <t>JUDAICA</t>
        </is>
      </c>
      <c r="G74" t="inlineStr">
        <is>
          <t>1840-1851</t>
        </is>
      </c>
      <c r="H74" t="inlineStr"/>
      <c r="I74" t="inlineStr">
        <is>
          <t>890</t>
        </is>
      </c>
      <c r="J74" t="inlineStr"/>
    </row>
    <row r="75">
      <c r="A75" s="1" t="n">
        <v>295</v>
      </c>
      <c r="B75" t="inlineStr">
        <is>
          <t>1162447737</t>
        </is>
      </c>
      <c r="C75" t="inlineStr">
        <is>
          <t>zdb</t>
        </is>
      </c>
      <c r="D75" t="inlineStr">
        <is>
          <t>Der Orient</t>
        </is>
      </c>
      <c r="E75" t="inlineStr">
        <is>
          <t>Berichte, Studien und Kritiken für jüdische Geschichte und Literatur</t>
        </is>
      </c>
      <c r="F75" t="inlineStr">
        <is>
          <t>JUDAICA</t>
        </is>
      </c>
      <c r="G75" t="inlineStr">
        <is>
          <t>1840-1850</t>
        </is>
      </c>
      <c r="H75" t="inlineStr"/>
      <c r="I75" t="inlineStr"/>
      <c r="J75" t="inlineStr"/>
    </row>
    <row r="76">
      <c r="A76" s="1" t="n">
        <v>303</v>
      </c>
      <c r="B76" t="inlineStr">
        <is>
          <t>027034526</t>
        </is>
      </c>
      <c r="C76" t="inlineStr">
        <is>
          <t>zdb</t>
        </is>
      </c>
      <c r="D76" t="inlineStr">
        <is>
          <t>Mitteilungen aus dem Verband der Vereine für Jüdische Geschichte und Literatur in Deutschland</t>
        </is>
      </c>
      <c r="E76" t="inlineStr"/>
      <c r="F76" t="inlineStr">
        <is>
          <t>JUDAICA</t>
        </is>
      </c>
      <c r="G76" t="inlineStr">
        <is>
          <t>1895-1921</t>
        </is>
      </c>
      <c r="H76" t="inlineStr"/>
      <c r="I76" t="inlineStr">
        <is>
          <t>290</t>
        </is>
      </c>
      <c r="J76" t="inlineStr"/>
    </row>
    <row r="77">
      <c r="A77" s="1" t="n">
        <v>304</v>
      </c>
      <c r="B77" t="inlineStr">
        <is>
          <t>010880631</t>
        </is>
      </c>
      <c r="C77" t="inlineStr">
        <is>
          <t>zdb</t>
        </is>
      </c>
      <c r="D77" t="inlineStr">
        <is>
          <t>Mitteilungen aus dem Verband der Vereine für Jüdische Geschichte und Literatur in Deutschland</t>
        </is>
      </c>
      <c r="E77" t="inlineStr"/>
      <c r="F77" t="inlineStr"/>
      <c r="G77" t="inlineStr">
        <is>
          <t>1899-1921</t>
        </is>
      </c>
      <c r="H77" t="inlineStr"/>
      <c r="I77" t="inlineStr">
        <is>
          <t>290</t>
        </is>
      </c>
      <c r="J77" t="inlineStr"/>
    </row>
    <row r="78">
      <c r="A78" s="1" t="n">
        <v>305</v>
      </c>
      <c r="B78" t="inlineStr">
        <is>
          <t>026642786</t>
        </is>
      </c>
      <c r="C78" t="inlineStr">
        <is>
          <t>zdb</t>
        </is>
      </c>
      <c r="D78" t="inlineStr">
        <is>
          <t>Palästina-Wirtschaftsdienst</t>
        </is>
      </c>
      <c r="E78" t="inlineStr"/>
      <c r="F78" t="inlineStr"/>
      <c r="G78" t="inlineStr">
        <is>
          <t>1937-1938</t>
        </is>
      </c>
      <c r="H78" t="inlineStr"/>
      <c r="I78" t="inlineStr">
        <is>
          <t>290</t>
        </is>
      </c>
      <c r="J78" t="inlineStr"/>
    </row>
    <row r="79">
      <c r="A79" s="1" t="n">
        <v>306</v>
      </c>
      <c r="B79" t="inlineStr">
        <is>
          <t>026095793</t>
        </is>
      </c>
      <c r="C79" t="inlineStr">
        <is>
          <t>zdb</t>
        </is>
      </c>
      <c r="D79" t="inlineStr">
        <is>
          <t>Yedîʿôt ḥadāšôt Ś. Blûmenṭal</t>
        </is>
      </c>
      <c r="E79">
        <f> Blumenthal's neueste Nachrichten</f>
        <v/>
      </c>
      <c r="F79" t="inlineStr">
        <is>
          <t>26</t>
        </is>
      </c>
      <c r="G79" t="inlineStr">
        <is>
          <t>1937-1937</t>
        </is>
      </c>
      <c r="H79" t="inlineStr"/>
      <c r="I79" t="inlineStr">
        <is>
          <t>070</t>
        </is>
      </c>
      <c r="J79" t="inlineStr"/>
    </row>
    <row r="80">
      <c r="A80" s="1" t="n">
        <v>312</v>
      </c>
      <c r="B80" t="inlineStr">
        <is>
          <t>013059491</t>
        </is>
      </c>
      <c r="C80" t="inlineStr">
        <is>
          <t>zdb</t>
        </is>
      </c>
      <c r="D80" t="inlineStr">
        <is>
          <t>Freies Palästina</t>
        </is>
      </c>
      <c r="E80" t="inlineStr"/>
      <c r="F80" t="inlineStr">
        <is>
          <t>JUDAICA</t>
        </is>
      </c>
      <c r="G80" t="inlineStr">
        <is>
          <t>1975-</t>
        </is>
      </c>
      <c r="H80" t="inlineStr"/>
      <c r="I80" t="inlineStr">
        <is>
          <t>320</t>
        </is>
      </c>
      <c r="J80" t="inlineStr"/>
    </row>
    <row r="81">
      <c r="A81" s="1" t="n">
        <v>313</v>
      </c>
      <c r="B81" t="inlineStr">
        <is>
          <t>012867640</t>
        </is>
      </c>
      <c r="C81" t="inlineStr">
        <is>
          <t>zdb</t>
        </is>
      </c>
      <c r="D81" t="inlineStr">
        <is>
          <t>Palästina</t>
        </is>
      </c>
      <c r="E81" t="inlineStr">
        <is>
          <t>Zeitschr. für d. Aufbau Palästinas</t>
        </is>
      </c>
      <c r="F81" t="inlineStr"/>
      <c r="G81" t="inlineStr">
        <is>
          <t>1928-1928</t>
        </is>
      </c>
      <c r="H81" t="inlineStr"/>
      <c r="I81" t="inlineStr">
        <is>
          <t>330</t>
        </is>
      </c>
      <c r="J81" t="inlineStr"/>
    </row>
    <row r="82">
      <c r="A82" s="1" t="n">
        <v>316</v>
      </c>
      <c r="B82" t="inlineStr">
        <is>
          <t>013244884</t>
        </is>
      </c>
      <c r="C82" t="inlineStr">
        <is>
          <t>zdb</t>
        </is>
      </c>
      <c r="D82" t="inlineStr">
        <is>
          <t>Directory of Palestine's industries, merchants and professions</t>
        </is>
      </c>
      <c r="E82">
        <f> Handbuch der Industrie-, Handels- und Gewerbe-Untersuchungen in Palästina = Manuel des industries, établissements et professions en Palestine</f>
        <v/>
      </c>
      <c r="F82" t="inlineStr">
        <is>
          <t>JUDAICA</t>
        </is>
      </c>
      <c r="G82" t="inlineStr">
        <is>
          <t>1934-1934</t>
        </is>
      </c>
      <c r="H82" t="inlineStr"/>
      <c r="I82" t="inlineStr">
        <is>
          <t>380</t>
        </is>
      </c>
      <c r="J82" t="inlineStr"/>
    </row>
    <row r="83">
      <c r="A83" s="1" t="n">
        <v>317</v>
      </c>
      <c r="B83" t="inlineStr">
        <is>
          <t>021395047</t>
        </is>
      </c>
      <c r="C83" t="inlineStr">
        <is>
          <t>zdb</t>
        </is>
      </c>
      <c r="D83" t="inlineStr">
        <is>
          <t>Evangelisches Gemeindeblatt für Palästina</t>
        </is>
      </c>
      <c r="E83" t="inlineStr"/>
      <c r="F83" t="inlineStr">
        <is>
          <t>1</t>
        </is>
      </c>
      <c r="G83" t="inlineStr">
        <is>
          <t>1925-1933</t>
        </is>
      </c>
      <c r="H83" t="inlineStr"/>
      <c r="I83" t="inlineStr">
        <is>
          <t>890</t>
        </is>
      </c>
      <c r="J83" t="inlineStr"/>
    </row>
    <row r="84">
      <c r="A84" s="1" t="n">
        <v>320</v>
      </c>
      <c r="B84" t="inlineStr">
        <is>
          <t>017996023</t>
        </is>
      </c>
      <c r="C84" t="inlineStr">
        <is>
          <t>zdb</t>
        </is>
      </c>
      <c r="D84" t="inlineStr">
        <is>
          <t>Bericht der Deutschen Palästina-Bank, Berlin über das ... Geschäftsjahr für die ordentliche Generalversammlung der Aktionäre</t>
        </is>
      </c>
      <c r="E84" t="inlineStr"/>
      <c r="F84" t="inlineStr"/>
      <c r="G84" t="inlineStr">
        <is>
          <t>1902-1920</t>
        </is>
      </c>
      <c r="H84" t="inlineStr"/>
      <c r="I84" t="inlineStr">
        <is>
          <t>330</t>
        </is>
      </c>
      <c r="J84" t="inlineStr"/>
    </row>
    <row r="85">
      <c r="A85" s="1" t="n">
        <v>321</v>
      </c>
      <c r="B85" t="inlineStr">
        <is>
          <t>019062826</t>
        </is>
      </c>
      <c r="C85" t="inlineStr">
        <is>
          <t>zdb</t>
        </is>
      </c>
      <c r="D85" t="inlineStr">
        <is>
          <t>Programm von Cookś Gesellschaftsreisen nach Aegypten, Palästina, Kleinasien, Constantinopel, Athen u.s.w. / Thos.Cook &amp; Son</t>
        </is>
      </c>
      <c r="E85" t="inlineStr"/>
      <c r="F85" t="inlineStr"/>
      <c r="G85" t="inlineStr">
        <is>
          <t>1896-1899</t>
        </is>
      </c>
      <c r="H85" t="inlineStr"/>
      <c r="I85" t="inlineStr">
        <is>
          <t>380</t>
        </is>
      </c>
      <c r="J85" t="inlineStr"/>
    </row>
    <row r="86">
      <c r="A86" s="1" t="n">
        <v>325</v>
      </c>
      <c r="B86" t="inlineStr">
        <is>
          <t>979810779</t>
        </is>
      </c>
      <c r="C86" t="inlineStr">
        <is>
          <t>zdb</t>
        </is>
      </c>
      <c r="D86" t="inlineStr">
        <is>
          <t>Cook's Nil- und Palästina-Reisen</t>
        </is>
      </c>
      <c r="E86" t="inlineStr"/>
      <c r="F86" t="inlineStr"/>
      <c r="G86" t="inlineStr">
        <is>
          <t>1926-</t>
        </is>
      </c>
      <c r="H86" t="inlineStr"/>
      <c r="I86" t="inlineStr">
        <is>
          <t>380</t>
        </is>
      </c>
      <c r="J86" t="inlineStr"/>
    </row>
    <row r="87">
      <c r="A87" s="1" t="n">
        <v>328</v>
      </c>
      <c r="B87" t="inlineStr">
        <is>
          <t>587127902</t>
        </is>
      </c>
      <c r="C87" t="inlineStr">
        <is>
          <t>zdb</t>
        </is>
      </c>
      <c r="D87" t="inlineStr">
        <is>
          <t>Bibliographisches Bulletin des Zionistischen Zentralarchivs, Jerusalem</t>
        </is>
      </c>
      <c r="E87" t="inlineStr">
        <is>
          <t>Zweimonats-Übersicht über Neuerscheingn zu d. Fragen d. Zionismus u. d. Palästina-Aufbaus</t>
        </is>
      </c>
      <c r="F87" t="inlineStr"/>
      <c r="G87" t="inlineStr">
        <is>
          <t>1937-1937</t>
        </is>
      </c>
      <c r="H87" t="inlineStr"/>
      <c r="I87" t="inlineStr">
        <is>
          <t>050</t>
        </is>
      </c>
      <c r="J87" t="inlineStr"/>
    </row>
    <row r="88">
      <c r="A88" s="1" t="n">
        <v>331</v>
      </c>
      <c r="B88" t="inlineStr">
        <is>
          <t>985359021</t>
        </is>
      </c>
      <c r="C88" t="inlineStr">
        <is>
          <t>zdb</t>
        </is>
      </c>
      <c r="D88" t="inlineStr">
        <is>
          <t>Israel-Philatelie</t>
        </is>
      </c>
      <c r="E88" t="inlineStr">
        <is>
          <t>Israel-Post : Zeitschrift für Briefmarkenkunde von Israel, Osmanisches Reich und Palästina-Mandat, Westbank und Gazastreifen, Palästinensische Autonomieverwaltung und Judaica</t>
        </is>
      </c>
      <c r="F88" t="inlineStr"/>
      <c r="G88" t="inlineStr">
        <is>
          <t>2007-</t>
        </is>
      </c>
      <c r="H88" t="inlineStr"/>
      <c r="I88" t="inlineStr">
        <is>
          <t>760</t>
        </is>
      </c>
      <c r="J88" t="inlineStr"/>
    </row>
    <row r="89">
      <c r="A89" s="1" t="n">
        <v>332</v>
      </c>
      <c r="B89" t="inlineStr">
        <is>
          <t>979997267</t>
        </is>
      </c>
      <c r="C89" t="inlineStr">
        <is>
          <t>zdb</t>
        </is>
      </c>
      <c r="D89" t="inlineStr">
        <is>
          <t>Israel-Berichte für Palästina- und Israel-Briefmarkensammler</t>
        </is>
      </c>
      <c r="E89" t="inlineStr"/>
      <c r="F89" t="inlineStr">
        <is>
          <t>41</t>
        </is>
      </c>
      <c r="G89" t="inlineStr">
        <is>
          <t>1984-1993</t>
        </is>
      </c>
      <c r="H89" t="inlineStr"/>
      <c r="I89" t="inlineStr">
        <is>
          <t>790</t>
        </is>
      </c>
      <c r="J89" t="inlineStr"/>
    </row>
    <row r="90">
      <c r="A90" s="1" t="n">
        <v>333</v>
      </c>
      <c r="B90" t="inlineStr">
        <is>
          <t>1001523938</t>
        </is>
      </c>
      <c r="C90" t="inlineStr">
        <is>
          <t>zdb</t>
        </is>
      </c>
      <c r="D90" t="inlineStr">
        <is>
          <t>Bericht des Vereins zur Erziehung Jüdischer Waisen in Palästina</t>
        </is>
      </c>
      <c r="E90" t="inlineStr">
        <is>
          <t>für das Jahr ...</t>
        </is>
      </c>
      <c r="F90" t="inlineStr"/>
      <c r="G90" t="inlineStr">
        <is>
          <t>1900</t>
        </is>
      </c>
      <c r="H90" t="inlineStr"/>
      <c r="I90" t="inlineStr">
        <is>
          <t>370</t>
        </is>
      </c>
      <c r="J90" t="inlineStr"/>
    </row>
    <row r="91">
      <c r="A91" s="1" t="n">
        <v>334</v>
      </c>
      <c r="B91" t="inlineStr">
        <is>
          <t>58708149X</t>
        </is>
      </c>
      <c r="C91" t="inlineStr">
        <is>
          <t>zdb</t>
        </is>
      </c>
      <c r="D91" t="inlineStr">
        <is>
          <t>... Bericht an das Hilfswerk für Palästina</t>
        </is>
      </c>
      <c r="E91" t="inlineStr"/>
      <c r="F91" t="inlineStr"/>
      <c r="G91" t="inlineStr">
        <is>
          <t>1915-1916</t>
        </is>
      </c>
      <c r="H91" t="inlineStr"/>
      <c r="I91" t="inlineStr">
        <is>
          <t>050</t>
        </is>
      </c>
      <c r="J91" t="inlineStr"/>
    </row>
    <row r="92">
      <c r="A92" s="1" t="n">
        <v>335</v>
      </c>
      <c r="B92" t="inlineStr">
        <is>
          <t>587154454</t>
        </is>
      </c>
      <c r="C92" t="inlineStr">
        <is>
          <t>zdb</t>
        </is>
      </c>
      <c r="D92" t="inlineStr">
        <is>
          <t>Erez-Israel-Haowedeth</t>
        </is>
      </c>
      <c r="E92" t="inlineStr">
        <is>
          <t>Aus d. palästinensischen Arbeiterbewegung ; Mitteilungsblatt d. Vereins d. Freunde d. arbeitenden Palästina in Wien</t>
        </is>
      </c>
      <c r="F92" t="inlineStr"/>
      <c r="G92" t="inlineStr">
        <is>
          <t>1928-1929</t>
        </is>
      </c>
      <c r="H92" t="inlineStr"/>
      <c r="I92" t="inlineStr">
        <is>
          <t>050</t>
        </is>
      </c>
      <c r="J92" t="inlineStr"/>
    </row>
    <row r="93">
      <c r="A93" s="1" t="n">
        <v>338</v>
      </c>
      <c r="B93" t="inlineStr">
        <is>
          <t>1035243792</t>
        </is>
      </c>
      <c r="C93" t="inlineStr">
        <is>
          <t>zdb</t>
        </is>
      </c>
      <c r="D93" t="inlineStr">
        <is>
          <t>Palästina-Israel-Zeitung für Völkerrecht und Menschenrechte</t>
        </is>
      </c>
      <c r="E93" t="inlineStr"/>
      <c r="F93" t="inlineStr"/>
      <c r="G93" t="inlineStr">
        <is>
          <t>2012-[2016]</t>
        </is>
      </c>
      <c r="H93" t="inlineStr"/>
      <c r="I93" t="inlineStr">
        <is>
          <t>341.48</t>
        </is>
      </c>
      <c r="J93" t="inlineStr"/>
    </row>
    <row r="94">
      <c r="A94" s="1" t="n">
        <v>345</v>
      </c>
      <c r="B94" t="inlineStr">
        <is>
          <t>012814865</t>
        </is>
      </c>
      <c r="C94" t="inlineStr">
        <is>
          <t>zdb</t>
        </is>
      </c>
      <c r="D94" t="inlineStr">
        <is>
          <t>Palästina-Report</t>
        </is>
      </c>
      <c r="E94" t="inlineStr"/>
      <c r="F94" t="inlineStr">
        <is>
          <t>JUDAICA</t>
        </is>
      </c>
      <c r="G94" t="inlineStr">
        <is>
          <t>1973-1973</t>
        </is>
      </c>
      <c r="H94" t="inlineStr"/>
      <c r="I94" t="inlineStr">
        <is>
          <t>320</t>
        </is>
      </c>
      <c r="J94" t="inlineStr"/>
    </row>
    <row r="95">
      <c r="A95" s="1" t="n">
        <v>346</v>
      </c>
      <c r="B95" t="inlineStr">
        <is>
          <t>02123812X</t>
        </is>
      </c>
      <c r="C95" t="inlineStr">
        <is>
          <t>zdb</t>
        </is>
      </c>
      <c r="D95" t="inlineStr">
        <is>
          <t>Bulletin / Sozialistisches Komitee für das Arbeitende Palästina</t>
        </is>
      </c>
      <c r="E95" t="inlineStr"/>
      <c r="F95" t="inlineStr">
        <is>
          <t>3,61</t>
        </is>
      </c>
      <c r="G95" t="inlineStr">
        <is>
          <t>1928-1929</t>
        </is>
      </c>
      <c r="H95" t="inlineStr"/>
      <c r="I95" t="inlineStr">
        <is>
          <t>320</t>
        </is>
      </c>
      <c r="J95" t="inlineStr"/>
    </row>
    <row r="96">
      <c r="A96" s="1" t="n">
        <v>348</v>
      </c>
      <c r="B96" t="inlineStr">
        <is>
          <t>023375884</t>
        </is>
      </c>
      <c r="C96" t="inlineStr">
        <is>
          <t>zdb</t>
        </is>
      </c>
      <c r="D96" t="inlineStr">
        <is>
          <t>Bericht der Gesellschaft Jüdischer Aerzte und Naturwissenschaftler für sanitäre Interessen in Palästina</t>
        </is>
      </c>
      <c r="E96" t="inlineStr"/>
      <c r="F96" t="inlineStr"/>
      <c r="G96" t="inlineStr">
        <is>
          <t>1914-1914</t>
        </is>
      </c>
      <c r="H96" t="inlineStr"/>
      <c r="I96" t="inlineStr">
        <is>
          <t>610</t>
        </is>
      </c>
      <c r="J96" t="inlineStr"/>
    </row>
    <row r="97">
      <c r="A97" s="1" t="n">
        <v>349</v>
      </c>
      <c r="B97" t="inlineStr">
        <is>
          <t>02609505X</t>
        </is>
      </c>
      <c r="C97" t="inlineStr">
        <is>
          <t>zdb</t>
        </is>
      </c>
      <c r="D97" t="inlineStr">
        <is>
          <t>Private Correspondenz S. Blumenthal</t>
        </is>
      </c>
      <c r="E97" t="inlineStr">
        <is>
          <t>Übersetzung der neuesten Tagesnachrichten aus den palästinensischen Zeitungen</t>
        </is>
      </c>
      <c r="F97" t="inlineStr">
        <is>
          <t>26</t>
        </is>
      </c>
      <c r="G97" t="inlineStr">
        <is>
          <t>1935-1936</t>
        </is>
      </c>
      <c r="H97" t="inlineStr"/>
      <c r="I97" t="inlineStr">
        <is>
          <t>070</t>
        </is>
      </c>
      <c r="J97" t="inlineStr"/>
    </row>
    <row r="98">
      <c r="A98" s="1" t="n">
        <v>351</v>
      </c>
      <c r="B98" t="inlineStr">
        <is>
          <t>026095432</t>
        </is>
      </c>
      <c r="C98" t="inlineStr">
        <is>
          <t>zdb</t>
        </is>
      </c>
      <c r="D98" t="inlineStr">
        <is>
          <t>Qôrespôndenṣyā perāṭît Ś. Blûmenṭal</t>
        </is>
      </c>
      <c r="E98">
        <f> S. Blumenthal's private Correspondenz : Übersetzung der neuesten Tagesnachrichten aus den Zeitungen Erez Israels</f>
        <v/>
      </c>
      <c r="F98" t="inlineStr">
        <is>
          <t>26</t>
        </is>
      </c>
      <c r="G98" t="inlineStr">
        <is>
          <t>1936-1936</t>
        </is>
      </c>
      <c r="H98" t="inlineStr"/>
      <c r="I98" t="inlineStr">
        <is>
          <t>070</t>
        </is>
      </c>
      <c r="J98" t="inlineStr"/>
    </row>
    <row r="99">
      <c r="A99" s="1" t="n">
        <v>353</v>
      </c>
      <c r="B99" t="inlineStr">
        <is>
          <t>02604417X</t>
        </is>
      </c>
      <c r="C99" t="inlineStr">
        <is>
          <t>zdb</t>
        </is>
      </c>
      <c r="D99" t="inlineStr">
        <is>
          <t>Licht und Recht (2. Mose 28, 30) und Mitteilungen aus der Schweizer Judenmission in Palästina</t>
        </is>
      </c>
      <c r="E99" t="inlineStr"/>
      <c r="F99" t="inlineStr"/>
      <c r="G99" t="inlineStr">
        <is>
          <t>1949-1949</t>
        </is>
      </c>
      <c r="H99" t="inlineStr"/>
      <c r="I99" t="inlineStr">
        <is>
          <t>230</t>
        </is>
      </c>
      <c r="J99" t="inlineStr"/>
    </row>
    <row r="100">
      <c r="A100" s="1" t="n">
        <v>354</v>
      </c>
      <c r="B100" t="inlineStr">
        <is>
          <t>013157884</t>
        </is>
      </c>
      <c r="C100" t="inlineStr">
        <is>
          <t>zdb</t>
        </is>
      </c>
      <c r="D100" t="inlineStr">
        <is>
          <t>Bericht des Bezalel</t>
        </is>
      </c>
      <c r="E100" t="inlineStr"/>
      <c r="F100" t="inlineStr">
        <is>
          <t>JUDAICA</t>
        </is>
      </c>
      <c r="G100" t="inlineStr">
        <is>
          <t>1906-1918</t>
        </is>
      </c>
      <c r="H100" t="inlineStr"/>
      <c r="I100" t="inlineStr">
        <is>
          <t>700</t>
        </is>
      </c>
      <c r="J100" t="inlineStr"/>
    </row>
    <row r="101">
      <c r="A101" s="1" t="n">
        <v>355</v>
      </c>
      <c r="B101" t="inlineStr">
        <is>
          <t>013090984</t>
        </is>
      </c>
      <c r="C101" t="inlineStr">
        <is>
          <t>zdb</t>
        </is>
      </c>
      <c r="D101" t="inlineStr">
        <is>
          <t>Informationsblatt / Liga für das Arbeitende Palästina</t>
        </is>
      </c>
      <c r="E101" t="inlineStr"/>
      <c r="F101" t="inlineStr"/>
      <c r="G101" t="inlineStr">
        <is>
          <t>1929-1929</t>
        </is>
      </c>
      <c r="H101" t="inlineStr"/>
      <c r="I101" t="inlineStr">
        <is>
          <t>320</t>
        </is>
      </c>
      <c r="J101" t="inlineStr"/>
    </row>
    <row r="102">
      <c r="A102" s="1" t="n">
        <v>356</v>
      </c>
      <c r="B102" t="inlineStr">
        <is>
          <t>013112988</t>
        </is>
      </c>
      <c r="C102" t="inlineStr">
        <is>
          <t>zdb</t>
        </is>
      </c>
      <c r="D102" t="inlineStr">
        <is>
          <t>Wirtschafts-Jahrbuch für Palästina</t>
        </is>
      </c>
      <c r="E102" t="inlineStr"/>
      <c r="F102" t="inlineStr"/>
      <c r="G102" t="inlineStr">
        <is>
          <t>1936-1936</t>
        </is>
      </c>
      <c r="H102" t="inlineStr"/>
      <c r="I102" t="inlineStr">
        <is>
          <t>300</t>
        </is>
      </c>
      <c r="J102" t="inlineStr"/>
    </row>
    <row r="103">
      <c r="A103" s="1" t="n">
        <v>357</v>
      </c>
      <c r="B103" t="inlineStr">
        <is>
          <t>013190598</t>
        </is>
      </c>
      <c r="C103" t="inlineStr">
        <is>
          <t>zdb</t>
        </is>
      </c>
      <c r="D103" t="inlineStr">
        <is>
          <t>Veröffentlichung / Gesellschaft für Palästina-Forschung</t>
        </is>
      </c>
      <c r="E103" t="inlineStr"/>
      <c r="F103" t="inlineStr"/>
      <c r="G103" t="inlineStr">
        <is>
          <t>1910-1923</t>
        </is>
      </c>
      <c r="H103" t="inlineStr"/>
      <c r="I103" t="inlineStr">
        <is>
          <t>930</t>
        </is>
      </c>
      <c r="J103" t="inlineStr"/>
    </row>
    <row r="104">
      <c r="A104" s="1" t="n">
        <v>360</v>
      </c>
      <c r="B104" t="inlineStr">
        <is>
          <t>014581396</t>
        </is>
      </c>
      <c r="C104" t="inlineStr">
        <is>
          <t>zdb</t>
        </is>
      </c>
      <c r="D104" t="inlineStr">
        <is>
          <t>Palaestina antiqua</t>
        </is>
      </c>
      <c r="E104" t="inlineStr">
        <is>
          <t>Cahiers over de materiele cultuur van het Oude Nabije Oosten en Oud Israel</t>
        </is>
      </c>
      <c r="F104" t="inlineStr"/>
      <c r="G104" t="inlineStr">
        <is>
          <t>1982-</t>
        </is>
      </c>
      <c r="H104" t="inlineStr"/>
      <c r="I104" t="inlineStr">
        <is>
          <t>890</t>
        </is>
      </c>
      <c r="J104" t="inlineStr">
        <is>
          <t>0920-7422</t>
        </is>
      </c>
    </row>
    <row r="105">
      <c r="A105" s="1" t="n">
        <v>361</v>
      </c>
      <c r="B105" t="inlineStr">
        <is>
          <t>015319296</t>
        </is>
      </c>
      <c r="C105" t="inlineStr">
        <is>
          <t>zdb</t>
        </is>
      </c>
      <c r="D105" t="inlineStr">
        <is>
          <t>Erets Israel</t>
        </is>
      </c>
      <c r="E105" t="inlineStr">
        <is>
          <t>orgaan van het Secretariaat voor Ned. Indie͏̈ van het Palästina Opbouwfonds Keren Hajesod = Ereṣ-Yiśrā'ēl</t>
        </is>
      </c>
      <c r="F105" t="inlineStr">
        <is>
          <t>JUDAICA</t>
        </is>
      </c>
      <c r="G105" t="inlineStr">
        <is>
          <t>1926-</t>
        </is>
      </c>
      <c r="H105" t="inlineStr"/>
      <c r="I105" t="inlineStr">
        <is>
          <t>290</t>
        </is>
      </c>
      <c r="J105" t="inlineStr"/>
    </row>
    <row r="106">
      <c r="A106" s="1" t="n">
        <v>362</v>
      </c>
      <c r="B106" t="inlineStr">
        <is>
          <t>014925672</t>
        </is>
      </c>
      <c r="C106" t="inlineStr">
        <is>
          <t>zdb</t>
        </is>
      </c>
      <c r="D106" t="inlineStr">
        <is>
          <t>Statistical abstract of Palestine</t>
        </is>
      </c>
      <c r="E106" t="inlineStr"/>
      <c r="F106" t="inlineStr"/>
      <c r="G106" t="inlineStr">
        <is>
          <t>1930-1946</t>
        </is>
      </c>
      <c r="H106" t="inlineStr"/>
      <c r="I106" t="inlineStr">
        <is>
          <t>310</t>
        </is>
      </c>
      <c r="J106" t="inlineStr"/>
    </row>
    <row r="107">
      <c r="A107" s="1" t="n">
        <v>363</v>
      </c>
      <c r="B107" t="inlineStr">
        <is>
          <t>362000212</t>
        </is>
      </c>
      <c r="C107" t="inlineStr">
        <is>
          <t>zdb</t>
        </is>
      </c>
      <c r="D107" t="inlineStr">
        <is>
          <t>Palästina-Bibliothek für Kinder</t>
        </is>
      </c>
      <c r="E107" t="inlineStr"/>
      <c r="F107" t="inlineStr"/>
      <c r="G107" t="inlineStr">
        <is>
          <t>1935-</t>
        </is>
      </c>
      <c r="H107" t="inlineStr"/>
      <c r="I107" t="inlineStr">
        <is>
          <t>K</t>
        </is>
      </c>
      <c r="J107" t="inlineStr"/>
    </row>
    <row r="108">
      <c r="A108" s="1" t="n">
        <v>364</v>
      </c>
      <c r="B108" t="inlineStr">
        <is>
          <t>587304804</t>
        </is>
      </c>
      <c r="C108" t="inlineStr">
        <is>
          <t>zdb</t>
        </is>
      </c>
      <c r="D108" t="inlineStr">
        <is>
          <t>Keren-Hajischuw-Blätter</t>
        </is>
      </c>
      <c r="E108" t="inlineStr"/>
      <c r="F108" t="inlineStr"/>
      <c r="G108" t="inlineStr">
        <is>
          <t>1935-1935</t>
        </is>
      </c>
      <c r="H108" t="inlineStr"/>
      <c r="I108" t="inlineStr">
        <is>
          <t>050</t>
        </is>
      </c>
      <c r="J108" t="inlineStr"/>
    </row>
    <row r="109">
      <c r="A109" s="1" t="n">
        <v>365</v>
      </c>
      <c r="B109" t="inlineStr">
        <is>
          <t>58790481X</t>
        </is>
      </c>
      <c r="C109" t="inlineStr">
        <is>
          <t>zdb</t>
        </is>
      </c>
      <c r="D109" t="inlineStr">
        <is>
          <t>Das neue Palästina</t>
        </is>
      </c>
      <c r="E109" t="inlineStr"/>
      <c r="F109" t="inlineStr"/>
      <c r="G109" t="inlineStr">
        <is>
          <t>1922-</t>
        </is>
      </c>
      <c r="H109" t="inlineStr"/>
      <c r="I109" t="inlineStr">
        <is>
          <t>050</t>
        </is>
      </c>
      <c r="J109" t="inlineStr"/>
    </row>
    <row r="110">
      <c r="A110" s="1" t="n">
        <v>366</v>
      </c>
      <c r="B110" t="inlineStr">
        <is>
          <t>975253395</t>
        </is>
      </c>
      <c r="C110" t="inlineStr">
        <is>
          <t>zdb</t>
        </is>
      </c>
      <c r="D110" t="inlineStr">
        <is>
          <t>Der schwierige Weg nach Palästina</t>
        </is>
      </c>
      <c r="E110" t="inlineStr"/>
      <c r="F110" t="inlineStr">
        <is>
          <t>16</t>
        </is>
      </c>
      <c r="G110" t="inlineStr">
        <is>
          <t>1981-</t>
        </is>
      </c>
      <c r="H110" t="inlineStr"/>
      <c r="I110" t="inlineStr">
        <is>
          <t>320</t>
        </is>
      </c>
      <c r="J110" t="inlineStr"/>
    </row>
    <row r="111">
      <c r="A111" s="1" t="n">
        <v>367</v>
      </c>
      <c r="B111" t="inlineStr">
        <is>
          <t>367060515</t>
        </is>
      </c>
      <c r="C111" t="inlineStr">
        <is>
          <t>zdb</t>
        </is>
      </c>
      <c r="D111" t="inlineStr">
        <is>
          <t>Der Aufstieg</t>
        </is>
      </c>
      <c r="E111" t="inlineStr">
        <is>
          <t>Zeitschrift d. Frau in Palaestina</t>
        </is>
      </c>
      <c r="F111" t="inlineStr"/>
      <c r="G111" t="inlineStr">
        <is>
          <t>1931-1931</t>
        </is>
      </c>
      <c r="H111" t="inlineStr"/>
      <c r="I111" t="inlineStr">
        <is>
          <t>050</t>
        </is>
      </c>
      <c r="J111" t="inlineStr"/>
    </row>
    <row r="112">
      <c r="A112" s="1" t="n">
        <v>368</v>
      </c>
      <c r="B112" t="inlineStr">
        <is>
          <t>367904845</t>
        </is>
      </c>
      <c r="C112" t="inlineStr">
        <is>
          <t>zdb</t>
        </is>
      </c>
      <c r="D112" t="inlineStr">
        <is>
          <t>Palästina-Wirtschaft</t>
        </is>
      </c>
      <c r="E112" t="inlineStr">
        <is>
          <t>Bericht über Handel, Industrie u. Aufbau in Palästina</t>
        </is>
      </c>
      <c r="F112" t="inlineStr"/>
      <c r="G112" t="inlineStr">
        <is>
          <t>1923-1925</t>
        </is>
      </c>
      <c r="H112" t="inlineStr"/>
      <c r="I112" t="inlineStr">
        <is>
          <t>050</t>
        </is>
      </c>
      <c r="J112" t="inlineStr"/>
    </row>
    <row r="113">
      <c r="A113" s="1" t="n">
        <v>369</v>
      </c>
      <c r="B113" t="inlineStr">
        <is>
          <t>587087757</t>
        </is>
      </c>
      <c r="C113" t="inlineStr">
        <is>
          <t>zdb</t>
        </is>
      </c>
      <c r="D113" t="inlineStr">
        <is>
          <t>Bericht der gemeinsamen Palästina-Kommission</t>
        </is>
      </c>
      <c r="E113" t="inlineStr"/>
      <c r="F113" t="inlineStr">
        <is>
          <t>JUDAICA</t>
        </is>
      </c>
      <c r="G113" t="inlineStr">
        <is>
          <t>1928-</t>
        </is>
      </c>
      <c r="H113" t="inlineStr"/>
      <c r="I113" t="inlineStr">
        <is>
          <t>050</t>
        </is>
      </c>
      <c r="J113" t="inlineStr"/>
    </row>
    <row r="114">
      <c r="A114" s="1" t="n">
        <v>371</v>
      </c>
      <c r="B114" t="inlineStr">
        <is>
          <t>587138882</t>
        </is>
      </c>
      <c r="C114" t="inlineStr">
        <is>
          <t>zdb</t>
        </is>
      </c>
      <c r="D114" t="inlineStr">
        <is>
          <t>Dawar</t>
        </is>
      </c>
      <c r="E114" t="inlineStr">
        <is>
          <t>Tageszeitung der jüdischen Arbeiter in Erez Israel ; Dt. Wochenausg. ; Allgemeine Jüdische Arbeiterorganisation in Palästina</t>
        </is>
      </c>
      <c r="F114" t="inlineStr"/>
      <c r="G114" t="inlineStr">
        <is>
          <t>1931-</t>
        </is>
      </c>
      <c r="H114" t="inlineStr"/>
      <c r="I114" t="inlineStr">
        <is>
          <t>050</t>
        </is>
      </c>
      <c r="J114" t="inlineStr"/>
    </row>
    <row r="115">
      <c r="A115" s="1" t="n">
        <v>372</v>
      </c>
      <c r="B115" t="inlineStr">
        <is>
          <t>587354445</t>
        </is>
      </c>
      <c r="C115" t="inlineStr">
        <is>
          <t>zdb</t>
        </is>
      </c>
      <c r="D115" t="inlineStr">
        <is>
          <t>Das arbeitende Palästina</t>
        </is>
      </c>
      <c r="E115" t="inlineStr"/>
      <c r="F115" t="inlineStr"/>
      <c r="G115" t="inlineStr">
        <is>
          <t>1920-1920</t>
        </is>
      </c>
      <c r="H115" t="inlineStr"/>
      <c r="I115" t="inlineStr">
        <is>
          <t>050</t>
        </is>
      </c>
      <c r="J115" t="inlineStr"/>
    </row>
    <row r="116">
      <c r="A116" s="1" t="n">
        <v>373</v>
      </c>
      <c r="B116" t="inlineStr">
        <is>
          <t>587904828</t>
        </is>
      </c>
      <c r="C116" t="inlineStr">
        <is>
          <t>zdb</t>
        </is>
      </c>
      <c r="D116" t="inlineStr">
        <is>
          <t>Das werdende Palästina</t>
        </is>
      </c>
      <c r="E116" t="inlineStr">
        <is>
          <t>Mitteilungsblätter d. Liga f. d. arbeitende Palästina in Oesterreich</t>
        </is>
      </c>
      <c r="F116" t="inlineStr"/>
      <c r="G116" t="inlineStr">
        <is>
          <t>1934-1936</t>
        </is>
      </c>
      <c r="H116" t="inlineStr"/>
      <c r="I116" t="inlineStr">
        <is>
          <t>050</t>
        </is>
      </c>
      <c r="J116" t="inlineStr"/>
    </row>
    <row r="117">
      <c r="A117" s="1" t="n">
        <v>375</v>
      </c>
      <c r="B117" t="inlineStr">
        <is>
          <t>587066814</t>
        </is>
      </c>
      <c r="C117" t="inlineStr">
        <is>
          <t>zdb</t>
        </is>
      </c>
      <c r="D117" t="inlineStr">
        <is>
          <t>Balkanmarkt und Orient-Post</t>
        </is>
      </c>
      <c r="E117" t="inlineStr">
        <is>
          <t>Vereinigte Wirtschaftszeitungen für Jugoslavien, Rumänien, Bulgarien, Griechenland, Albanien, die Türkei, Aegypten, Hedschas, Transjordanien, Palästina, Neulibanon, Syrien, Irak, Persien und Afghanistan ; Offizielles Organ des internationalen Institutes für Balkan und Orient u. der Industrie- u. Handelskammer der Balkanstaaten</t>
        </is>
      </c>
      <c r="F117" t="inlineStr"/>
      <c r="G117" t="inlineStr">
        <is>
          <t>1932-1932</t>
        </is>
      </c>
      <c r="H117" t="inlineStr"/>
      <c r="I117" t="inlineStr">
        <is>
          <t>050</t>
        </is>
      </c>
      <c r="J117" t="inlineStr"/>
    </row>
    <row r="118">
      <c r="A118" s="1" t="n">
        <v>376</v>
      </c>
      <c r="B118" t="inlineStr">
        <is>
          <t>587082976</t>
        </is>
      </c>
      <c r="C118" t="inlineStr">
        <is>
          <t>zdb</t>
        </is>
      </c>
      <c r="D118" t="inlineStr">
        <is>
          <t>Bericht über die Konferenz der amerikanischen Nichtzionisten über die Frage der Jewish Agency für Palästina</t>
        </is>
      </c>
      <c r="E118" t="inlineStr"/>
      <c r="F118" t="inlineStr"/>
      <c r="G118" t="inlineStr">
        <is>
          <t>1928-1936</t>
        </is>
      </c>
      <c r="H118" t="inlineStr"/>
      <c r="I118" t="inlineStr">
        <is>
          <t>050</t>
        </is>
      </c>
      <c r="J118" t="inlineStr"/>
    </row>
    <row r="119">
      <c r="A119" s="1" t="n">
        <v>377</v>
      </c>
      <c r="B119" t="inlineStr">
        <is>
          <t>587094001</t>
        </is>
      </c>
      <c r="C119" t="inlineStr">
        <is>
          <t>zdb</t>
        </is>
      </c>
      <c r="D119" t="inlineStr">
        <is>
          <t>Bericht des Verbandes jüdischer Frauen für Kulturarbeit in Palästina</t>
        </is>
      </c>
      <c r="E119" t="inlineStr"/>
      <c r="F119" t="inlineStr"/>
      <c r="G119" t="inlineStr">
        <is>
          <t>1911-1920</t>
        </is>
      </c>
      <c r="H119" t="inlineStr"/>
      <c r="I119" t="inlineStr">
        <is>
          <t>050</t>
        </is>
      </c>
      <c r="J119" t="inlineStr"/>
    </row>
    <row r="120">
      <c r="A120" s="1" t="n">
        <v>378</v>
      </c>
      <c r="B120" t="inlineStr">
        <is>
          <t>1023122235</t>
        </is>
      </c>
      <c r="C120" t="inlineStr">
        <is>
          <t>zdb</t>
        </is>
      </c>
      <c r="D120" t="inlineStr">
        <is>
          <t>Bericht des Esra</t>
        </is>
      </c>
      <c r="E120" t="inlineStr">
        <is>
          <t>Verein zur Unterstützung ackerbautreibender Juden in Palästina und Syrien</t>
        </is>
      </c>
      <c r="F120" t="inlineStr"/>
      <c r="G120" t="inlineStr">
        <is>
          <t>1893-1909</t>
        </is>
      </c>
      <c r="H120" t="inlineStr"/>
      <c r="I120" t="inlineStr">
        <is>
          <t>290</t>
        </is>
      </c>
      <c r="J120" t="inlineStr"/>
    </row>
    <row r="121">
      <c r="A121" s="1" t="n">
        <v>379</v>
      </c>
      <c r="B121" t="inlineStr">
        <is>
          <t>981686974</t>
        </is>
      </c>
      <c r="C121" t="inlineStr">
        <is>
          <t>zdb</t>
        </is>
      </c>
      <c r="D121" t="inlineStr">
        <is>
          <t>Der Kreuzfahrer</t>
        </is>
      </c>
      <c r="E121" t="inlineStr">
        <is>
          <t>Monats-Zeitschrift der Wächter des heil. Grabes in Jerusalem und zugleich des Palästina-Pilgervereines der Diözese Brixen</t>
        </is>
      </c>
      <c r="F121" t="inlineStr"/>
      <c r="G121" t="inlineStr">
        <is>
          <t>1913-1921</t>
        </is>
      </c>
      <c r="H121" t="inlineStr"/>
      <c r="I121" t="inlineStr">
        <is>
          <t>230</t>
        </is>
      </c>
      <c r="J121" t="inlineStr"/>
    </row>
    <row r="122">
      <c r="A122" s="1" t="n">
        <v>380</v>
      </c>
      <c r="B122" t="inlineStr">
        <is>
          <t>1138850462</t>
        </is>
      </c>
      <c r="C122" t="inlineStr">
        <is>
          <t>zdb</t>
        </is>
      </c>
      <c r="D122" t="inlineStr">
        <is>
          <t>Geschäfts-Bericht der Gesellschaft für Palästina-Forschung eingetragener Verein für das Geschäftsjahr ...</t>
        </is>
      </c>
      <c r="E122" t="inlineStr"/>
      <c r="F122" t="inlineStr"/>
      <c r="G122" t="inlineStr">
        <is>
          <t>1913?-1914?</t>
        </is>
      </c>
      <c r="H122" t="inlineStr"/>
      <c r="I122" t="inlineStr">
        <is>
          <t>930</t>
        </is>
      </c>
      <c r="J122" t="inlineStr"/>
    </row>
    <row r="123">
      <c r="A123" s="1" t="n">
        <v>384</v>
      </c>
      <c r="B123" t="inlineStr">
        <is>
          <t>1207327425</t>
        </is>
      </c>
      <c r="C123" t="inlineStr">
        <is>
          <t>zdb</t>
        </is>
      </c>
      <c r="D123" t="inlineStr">
        <is>
          <t>Bericht der Deutschen Palästina-Bank, Berlin über das ... Geschäftsjahr für die ordentliche Generalversammlung der Aktionäre</t>
        </is>
      </c>
      <c r="E123" t="inlineStr"/>
      <c r="F123" t="inlineStr"/>
      <c r="G123" t="inlineStr">
        <is>
          <t>1901-1919</t>
        </is>
      </c>
      <c r="H123" t="inlineStr"/>
      <c r="I123" t="inlineStr">
        <is>
          <t>330</t>
        </is>
      </c>
      <c r="J123" t="inlineStr"/>
    </row>
    <row r="124">
      <c r="A124" s="1" t="n">
        <v>385</v>
      </c>
      <c r="B124" t="inlineStr">
        <is>
          <t>1217287310</t>
        </is>
      </c>
      <c r="C124" t="inlineStr">
        <is>
          <t>zdb</t>
        </is>
      </c>
      <c r="D124" t="inlineStr">
        <is>
          <t>Bericht des Vereins zur Erziehung Jüdischer Waisen in Palästina für das Jahr ...</t>
        </is>
      </c>
      <c r="E124" t="inlineStr"/>
      <c r="F124" t="inlineStr"/>
      <c r="G124" t="inlineStr">
        <is>
          <t>1900</t>
        </is>
      </c>
      <c r="H124" t="inlineStr"/>
      <c r="I124" t="inlineStr">
        <is>
          <t>370</t>
        </is>
      </c>
      <c r="J124" t="inlineStr"/>
    </row>
    <row r="125">
      <c r="A125" s="1" t="n">
        <v>387</v>
      </c>
      <c r="B125" t="inlineStr">
        <is>
          <t>1186279923</t>
        </is>
      </c>
      <c r="C125" t="inlineStr">
        <is>
          <t>zdb</t>
        </is>
      </c>
      <c r="D125" t="inlineStr">
        <is>
          <t>Bericht an den ... Zionistenkongress und an den Council der Jewish Agency for Palestine in ...</t>
        </is>
      </c>
      <c r="E125" t="inlineStr"/>
      <c r="F125" t="inlineStr">
        <is>
          <t>JUDAICA</t>
        </is>
      </c>
      <c r="G125" t="inlineStr">
        <is>
          <t>1935-1935</t>
        </is>
      </c>
      <c r="H125" t="inlineStr"/>
      <c r="I125" t="inlineStr">
        <is>
          <t>290</t>
        </is>
      </c>
      <c r="J125" t="inlineStr"/>
    </row>
    <row r="126">
      <c r="A126" s="1" t="n">
        <v>388</v>
      </c>
      <c r="B126" t="inlineStr">
        <is>
          <t>1225498872</t>
        </is>
      </c>
      <c r="C126" t="inlineStr">
        <is>
          <t>zdb</t>
        </is>
      </c>
      <c r="D126" t="inlineStr">
        <is>
          <t>Bericht des Verbandes jüdischer Frauen für Kulturarbeit in Palästina</t>
        </is>
      </c>
      <c r="E126" t="inlineStr"/>
      <c r="F126" t="inlineStr"/>
      <c r="G126" t="inlineStr">
        <is>
          <t>1912-1914</t>
        </is>
      </c>
      <c r="H126" t="inlineStr"/>
      <c r="I126" t="inlineStr">
        <is>
          <t>050</t>
        </is>
      </c>
      <c r="J126" t="inlineStr"/>
    </row>
    <row r="127">
      <c r="A127" s="1" t="n">
        <v>390</v>
      </c>
      <c r="B127" t="inlineStr">
        <is>
          <t>1264422091</t>
        </is>
      </c>
      <c r="C127" t="inlineStr">
        <is>
          <t>zdb</t>
        </is>
      </c>
      <c r="D127" t="inlineStr">
        <is>
          <t>Israel-Palästina-Zeitung</t>
        </is>
      </c>
      <c r="E127" t="inlineStr"/>
      <c r="F127" t="inlineStr"/>
      <c r="G127" t="inlineStr">
        <is>
          <t>2003-</t>
        </is>
      </c>
      <c r="H127" t="inlineStr"/>
      <c r="I127" t="inlineStr"/>
      <c r="J127" t="inlineStr"/>
    </row>
    <row r="128">
      <c r="A128" s="1" t="n">
        <v>393</v>
      </c>
      <c r="B128" t="inlineStr">
        <is>
          <t>112765425X</t>
        </is>
      </c>
      <c r="C128" t="inlineStr">
        <is>
          <t>zdb</t>
        </is>
      </c>
      <c r="D128" t="inlineStr">
        <is>
          <t>Jüdische Zeitung für Ostdeutschland</t>
        </is>
      </c>
      <c r="E128" t="inlineStr"/>
      <c r="F128" t="inlineStr">
        <is>
          <t>JUDAICA</t>
        </is>
      </c>
      <c r="G128" t="inlineStr">
        <is>
          <t>[1925-1931]</t>
        </is>
      </c>
      <c r="H128" t="inlineStr"/>
      <c r="I128" t="inlineStr">
        <is>
          <t>290</t>
        </is>
      </c>
      <c r="J128" t="inlineStr"/>
    </row>
    <row r="129">
      <c r="A129" s="1" t="n">
        <v>394</v>
      </c>
      <c r="B129" t="inlineStr">
        <is>
          <t>019642717</t>
        </is>
      </c>
      <c r="C129" t="inlineStr">
        <is>
          <t>zdb</t>
        </is>
      </c>
      <c r="D129" t="inlineStr">
        <is>
          <t>Mitteilungen für Studierende / Hebräische Universität Jerusalem</t>
        </is>
      </c>
      <c r="E129" t="inlineStr">
        <is>
          <t>Studienjahr ...</t>
        </is>
      </c>
      <c r="F129" t="inlineStr"/>
      <c r="G129" t="inlineStr">
        <is>
          <t>1935-1935</t>
        </is>
      </c>
      <c r="H129" t="inlineStr"/>
      <c r="I129" t="inlineStr">
        <is>
          <t>370</t>
        </is>
      </c>
      <c r="J129" t="inlineStr"/>
    </row>
    <row r="130">
      <c r="A130" s="1" t="n">
        <v>395</v>
      </c>
      <c r="B130" t="inlineStr">
        <is>
          <t>010129847</t>
        </is>
      </c>
      <c r="C130" t="inlineStr">
        <is>
          <t>zdb</t>
        </is>
      </c>
      <c r="D130" t="inlineStr">
        <is>
          <t>Al- thaura</t>
        </is>
      </c>
      <c r="E130" t="inlineStr"/>
      <c r="F130" t="inlineStr">
        <is>
          <t>JUDAICA</t>
        </is>
      </c>
      <c r="G130" t="inlineStr">
        <is>
          <t>1971-</t>
        </is>
      </c>
      <c r="H130" t="inlineStr"/>
      <c r="I130" t="inlineStr">
        <is>
          <t>320</t>
        </is>
      </c>
      <c r="J130" t="inlineStr"/>
    </row>
    <row r="131">
      <c r="A131" s="1" t="n">
        <v>396</v>
      </c>
      <c r="B131" t="inlineStr">
        <is>
          <t>1140939149</t>
        </is>
      </c>
      <c r="C131" t="inlineStr">
        <is>
          <t>zdb</t>
        </is>
      </c>
      <c r="D131" t="inlineStr">
        <is>
          <t>Das jüdische Echo</t>
        </is>
      </c>
      <c r="E131" t="inlineStr">
        <is>
          <t>bayerische Blätter für die jüdischen Angelegenheiten : Mitteilungen der Zionistischen Vereine Bayerns</t>
        </is>
      </c>
      <c r="F131" t="inlineStr">
        <is>
          <t>JUDAICA</t>
        </is>
      </c>
      <c r="G131" t="inlineStr">
        <is>
          <t>1913-1933</t>
        </is>
      </c>
      <c r="H131" t="inlineStr"/>
      <c r="I131" t="inlineStr">
        <is>
          <t>070</t>
        </is>
      </c>
      <c r="J131" t="inlineStr"/>
    </row>
    <row r="132">
      <c r="A132" s="1" t="n">
        <v>398</v>
      </c>
      <c r="B132" t="inlineStr">
        <is>
          <t>018531113</t>
        </is>
      </c>
      <c r="C132" t="inlineStr">
        <is>
          <t>zdb</t>
        </is>
      </c>
      <c r="D132" t="inlineStr">
        <is>
          <t>Tagung / Deutsches Komitee pro Palästina zur Förderung der Jüdischen Palästinasiedlung</t>
        </is>
      </c>
      <c r="E132" t="inlineStr"/>
      <c r="F132" t="inlineStr"/>
      <c r="G132" t="inlineStr">
        <is>
          <t>1927-1927</t>
        </is>
      </c>
      <c r="H132" t="inlineStr"/>
      <c r="I132" t="inlineStr">
        <is>
          <t>290</t>
        </is>
      </c>
      <c r="J132" t="inlineStr"/>
    </row>
    <row r="133">
      <c r="A133" s="1" t="n">
        <v>400</v>
      </c>
      <c r="B133" t="inlineStr">
        <is>
          <t>019548508</t>
        </is>
      </c>
      <c r="C133" t="inlineStr">
        <is>
          <t>zdb</t>
        </is>
      </c>
      <c r="D133" t="inlineStr">
        <is>
          <t>Alijah</t>
        </is>
      </c>
      <c r="E133" t="inlineStr">
        <is>
          <t>Informationen für Palästina-Auswanderer</t>
        </is>
      </c>
      <c r="F133" t="inlineStr"/>
      <c r="G133" t="inlineStr">
        <is>
          <t>1933-1936</t>
        </is>
      </c>
      <c r="H133" t="inlineStr"/>
      <c r="I133" t="inlineStr">
        <is>
          <t>290</t>
        </is>
      </c>
      <c r="J133" t="inlineStr"/>
    </row>
    <row r="134">
      <c r="A134" s="1" t="n">
        <v>401</v>
      </c>
      <c r="B134" t="inlineStr">
        <is>
          <t>013897721</t>
        </is>
      </c>
      <c r="C134" t="inlineStr">
        <is>
          <t>zdb</t>
        </is>
      </c>
      <c r="D134" t="inlineStr">
        <is>
          <t>Volk und Land</t>
        </is>
      </c>
      <c r="E134" t="inlineStr">
        <is>
          <t>jüdische Wochenschr. für Politik, Wirtschaft u. Palaestina-Arbeit</t>
        </is>
      </c>
      <c r="F134" t="inlineStr">
        <is>
          <t>JUDAICA</t>
        </is>
      </c>
      <c r="G134" t="inlineStr">
        <is>
          <t>1919-1919</t>
        </is>
      </c>
      <c r="H134" t="inlineStr"/>
      <c r="I134" t="inlineStr">
        <is>
          <t>290</t>
        </is>
      </c>
      <c r="J134" t="inlineStr"/>
    </row>
    <row r="135">
      <c r="A135" s="1" t="n">
        <v>402</v>
      </c>
      <c r="B135" t="inlineStr">
        <is>
          <t>1214722652</t>
        </is>
      </c>
      <c r="C135" t="inlineStr">
        <is>
          <t>zdb</t>
        </is>
      </c>
      <c r="D135" t="inlineStr">
        <is>
          <t>Das neue Palästina</t>
        </is>
      </c>
      <c r="E135" t="inlineStr"/>
      <c r="F135" t="inlineStr">
        <is>
          <t>JUDAICA</t>
        </is>
      </c>
      <c r="G135" t="inlineStr">
        <is>
          <t>1922</t>
        </is>
      </c>
      <c r="H135" t="inlineStr"/>
      <c r="I135" t="inlineStr">
        <is>
          <t>290</t>
        </is>
      </c>
      <c r="J135" t="inlineStr"/>
    </row>
    <row r="136">
      <c r="A136" s="1" t="n">
        <v>403</v>
      </c>
      <c r="B136" t="inlineStr">
        <is>
          <t>019212410</t>
        </is>
      </c>
      <c r="C136" t="inlineStr">
        <is>
          <t>zdb</t>
        </is>
      </c>
      <c r="D136" t="inlineStr">
        <is>
          <t>Der Keren Hajessod (Palästina-Gründungs-Fonds) auf dem ... Zionistenkongress</t>
        </is>
      </c>
      <c r="E136" t="inlineStr">
        <is>
          <t>enthaltend den Bericht des Hauptbüros des Keren Hajessod an den ... Zionistenkongress</t>
        </is>
      </c>
      <c r="F136" t="inlineStr"/>
      <c r="G136" t="inlineStr">
        <is>
          <t>1925-1925</t>
        </is>
      </c>
      <c r="H136" t="inlineStr"/>
      <c r="I136" t="inlineStr">
        <is>
          <t>320</t>
        </is>
      </c>
      <c r="J136" t="inlineStr"/>
    </row>
    <row r="137">
      <c r="A137" s="1" t="n">
        <v>404</v>
      </c>
      <c r="B137" t="inlineStr">
        <is>
          <t>1008506303</t>
        </is>
      </c>
      <c r="C137" t="inlineStr">
        <is>
          <t>zdb</t>
        </is>
      </c>
      <c r="D137" t="inlineStr">
        <is>
          <t>Bericht an die ... Tagung des Councils der Jewish Agency / Keren Hajessod (Palästina-Gründungsfonds)</t>
        </is>
      </c>
      <c r="E137" t="inlineStr"/>
      <c r="F137" t="inlineStr"/>
      <c r="G137" t="inlineStr">
        <is>
          <t>1931-1931</t>
        </is>
      </c>
      <c r="H137" t="inlineStr"/>
      <c r="I137" t="inlineStr">
        <is>
          <t>290</t>
        </is>
      </c>
      <c r="J137" t="inlineStr"/>
    </row>
    <row r="138">
      <c r="A138" s="1" t="n">
        <v>405</v>
      </c>
      <c r="B138" t="inlineStr">
        <is>
          <t>019212488</t>
        </is>
      </c>
      <c r="C138" t="inlineStr">
        <is>
          <t>zdb</t>
        </is>
      </c>
      <c r="D138" t="inlineStr">
        <is>
          <t>Bericht an den ... Zionistenkongress / Keren Hajessod (Palästina-Gründungs-Fonds)</t>
        </is>
      </c>
      <c r="E138" t="inlineStr"/>
      <c r="F138" t="inlineStr">
        <is>
          <t>JUDAICA</t>
        </is>
      </c>
      <c r="G138" t="inlineStr">
        <is>
          <t>1927-1931</t>
        </is>
      </c>
      <c r="H138" t="inlineStr"/>
      <c r="I138" t="inlineStr">
        <is>
          <t>320</t>
        </is>
      </c>
      <c r="J138" t="inlineStr"/>
    </row>
    <row r="139">
      <c r="A139" s="1" t="n">
        <v>406</v>
      </c>
      <c r="B139" t="inlineStr">
        <is>
          <t>016124286</t>
        </is>
      </c>
      <c r="C139" t="inlineStr">
        <is>
          <t>zdb</t>
        </is>
      </c>
      <c r="D139" t="inlineStr">
        <is>
          <t>Yedîʿôt hay-yôm</t>
        </is>
      </c>
      <c r="E139">
        <f> Yedioth hayom</f>
        <v/>
      </c>
      <c r="F139" t="inlineStr">
        <is>
          <t>26</t>
        </is>
      </c>
      <c r="G139" t="inlineStr">
        <is>
          <t>1940-1964</t>
        </is>
      </c>
      <c r="H139" t="inlineStr"/>
      <c r="I139" t="inlineStr">
        <is>
          <t>070</t>
        </is>
      </c>
      <c r="J139" t="inlineStr"/>
    </row>
    <row r="140">
      <c r="A140" s="1" t="n">
        <v>407</v>
      </c>
      <c r="B140" t="inlineStr">
        <is>
          <t>026091046</t>
        </is>
      </c>
      <c r="C140" t="inlineStr">
        <is>
          <t>zdb</t>
        </is>
      </c>
      <c r="D140" t="inlineStr">
        <is>
          <t>Yedîʿôt hay-yôm</t>
        </is>
      </c>
      <c r="E140">
        <f> Yedioth hayom</f>
        <v/>
      </c>
      <c r="F140" t="inlineStr">
        <is>
          <t>26</t>
        </is>
      </c>
      <c r="G140" t="inlineStr">
        <is>
          <t>1936-1940</t>
        </is>
      </c>
      <c r="H140" t="inlineStr"/>
      <c r="I140" t="inlineStr">
        <is>
          <t>070</t>
        </is>
      </c>
      <c r="J140" t="inlineStr"/>
    </row>
    <row r="141">
      <c r="A141" s="1" t="n">
        <v>408</v>
      </c>
      <c r="B141" t="inlineStr">
        <is>
          <t>010120777</t>
        </is>
      </c>
      <c r="C141" t="inlineStr">
        <is>
          <t>zdb</t>
        </is>
      </c>
      <c r="D141" t="inlineStr">
        <is>
          <t>Lûaḥ ereṣ Jiśrā'ēl</t>
        </is>
      </c>
      <c r="E141" t="inlineStr">
        <is>
          <t>s̆immūs̆ī we-sifrūtī = Litterarischer Palästina-Almanach</t>
        </is>
      </c>
      <c r="F141" t="inlineStr">
        <is>
          <t>JUDAICA</t>
        </is>
      </c>
      <c r="G141" t="inlineStr">
        <is>
          <t>1895-1916</t>
        </is>
      </c>
      <c r="H141" t="inlineStr"/>
      <c r="I141" t="inlineStr">
        <is>
          <t>290</t>
        </is>
      </c>
      <c r="J141" t="inlineStr"/>
    </row>
    <row r="142">
      <c r="A142" s="1" t="n">
        <v>409</v>
      </c>
      <c r="B142" t="inlineStr">
        <is>
          <t>012772747</t>
        </is>
      </c>
      <c r="C142" t="inlineStr">
        <is>
          <t>zdb</t>
        </is>
      </c>
      <c r="D142" t="inlineStr">
        <is>
          <t>Palästina-Nachrichten</t>
        </is>
      </c>
      <c r="E142" t="inlineStr">
        <is>
          <t>Zeitschrift für Wirtschaftsentwicklung im Vorderen Orient</t>
        </is>
      </c>
      <c r="F142" t="inlineStr">
        <is>
          <t>JUDAICA</t>
        </is>
      </c>
      <c r="G142" t="inlineStr">
        <is>
          <t>1934-1936</t>
        </is>
      </c>
      <c r="H142" t="inlineStr"/>
      <c r="I142" t="inlineStr">
        <is>
          <t>070</t>
        </is>
      </c>
      <c r="J142" t="inlineStr"/>
    </row>
    <row r="143">
      <c r="A143" s="1" t="n">
        <v>410</v>
      </c>
      <c r="B143" t="inlineStr">
        <is>
          <t>587117265</t>
        </is>
      </c>
      <c r="C143" t="inlineStr">
        <is>
          <t>zdb</t>
        </is>
      </c>
      <c r="D143" t="inlineStr">
        <is>
          <t>Bord-Merkblatt für die Ankunft in Palästina</t>
        </is>
      </c>
      <c r="E143" t="inlineStr"/>
      <c r="F143" t="inlineStr"/>
      <c r="G143" t="inlineStr">
        <is>
          <t>1934-1935</t>
        </is>
      </c>
      <c r="H143" t="inlineStr"/>
      <c r="I143" t="inlineStr">
        <is>
          <t>050</t>
        </is>
      </c>
      <c r="J143" t="inlineStr"/>
    </row>
    <row r="144">
      <c r="A144" s="1" t="n">
        <v>411</v>
      </c>
      <c r="B144" t="inlineStr">
        <is>
          <t>588045217</t>
        </is>
      </c>
      <c r="C144" t="inlineStr">
        <is>
          <t>zdb</t>
        </is>
      </c>
      <c r="D144" t="inlineStr">
        <is>
          <t>Wir bauen Palästina</t>
        </is>
      </c>
      <c r="E144" t="inlineStr">
        <is>
          <t>politische, wirtschaftliche und kulturelle Aufbau-Arbeit ; nach dem offiziellen Rechenschafts-Bericht der Exekutive der Jewish Agency vorgelegt dem 18. Zionistenkongress und der 3. Tagung des Council der Agency</t>
        </is>
      </c>
      <c r="F144" t="inlineStr"/>
      <c r="G144" t="inlineStr">
        <is>
          <t>1931-1933</t>
        </is>
      </c>
      <c r="H144" t="inlineStr"/>
      <c r="I144" t="inlineStr">
        <is>
          <t>050</t>
        </is>
      </c>
      <c r="J144" t="inlineStr"/>
    </row>
    <row r="145">
      <c r="A145" s="1" t="n">
        <v>412</v>
      </c>
      <c r="B145" t="inlineStr">
        <is>
          <t>026098652</t>
        </is>
      </c>
      <c r="C145" t="inlineStr">
        <is>
          <t>zdb</t>
        </is>
      </c>
      <c r="D145" t="inlineStr">
        <is>
          <t>Blumenthal's neuste Nachrichten</t>
        </is>
      </c>
      <c r="E145" t="inlineStr">
        <is>
          <t>BNN = Yedîʿôt ḥadāšôt Ś. Blûmenṭal</t>
        </is>
      </c>
      <c r="F145" t="inlineStr">
        <is>
          <t>26</t>
        </is>
      </c>
      <c r="G145" t="inlineStr">
        <is>
          <t>1937-1943</t>
        </is>
      </c>
      <c r="H145" t="inlineStr"/>
      <c r="I145" t="inlineStr">
        <is>
          <t>070</t>
        </is>
      </c>
      <c r="J145" t="inlineStr"/>
    </row>
    <row r="146">
      <c r="A146" s="1" t="n">
        <v>413</v>
      </c>
      <c r="B146" t="inlineStr">
        <is>
          <t>014294303</t>
        </is>
      </c>
      <c r="C146" t="inlineStr">
        <is>
          <t>zdb</t>
        </is>
      </c>
      <c r="D146" t="inlineStr">
        <is>
          <t>Wirtschaftsjahrbuch für Palästina</t>
        </is>
      </c>
      <c r="E146" t="inlineStr"/>
      <c r="F146" t="inlineStr"/>
      <c r="G146" t="inlineStr">
        <is>
          <t>1935-1936</t>
        </is>
      </c>
      <c r="H146" t="inlineStr"/>
      <c r="I146" t="inlineStr">
        <is>
          <t>330</t>
        </is>
      </c>
      <c r="J146" t="inlineStr"/>
    </row>
    <row r="147">
      <c r="A147" s="1" t="n">
        <v>414</v>
      </c>
      <c r="B147" t="inlineStr">
        <is>
          <t>587904836</t>
        </is>
      </c>
      <c r="C147" t="inlineStr">
        <is>
          <t>zdb</t>
        </is>
      </c>
      <c r="D147" t="inlineStr">
        <is>
          <t>Palästina-Kalender</t>
        </is>
      </c>
      <c r="E147" t="inlineStr"/>
      <c r="F147" t="inlineStr"/>
      <c r="G147" t="inlineStr">
        <is>
          <t>1936-1938</t>
        </is>
      </c>
      <c r="H147" t="inlineStr"/>
      <c r="I147" t="inlineStr">
        <is>
          <t>050</t>
        </is>
      </c>
      <c r="J147" t="inlineStr"/>
    </row>
    <row r="148">
      <c r="A148" s="1" t="n">
        <v>417</v>
      </c>
      <c r="B148" t="inlineStr">
        <is>
          <t>587830611</t>
        </is>
      </c>
      <c r="C148" t="inlineStr">
        <is>
          <t>zdb</t>
        </is>
      </c>
      <c r="D148" t="inlineStr">
        <is>
          <t>Die deutsche Alijah in Palästina</t>
        </is>
      </c>
      <c r="E148" t="inlineStr">
        <is>
          <t>Bericht d. Hitachduth Olej Germania</t>
        </is>
      </c>
      <c r="F148" t="inlineStr"/>
      <c r="G148" t="inlineStr">
        <is>
          <t>1936-</t>
        </is>
      </c>
      <c r="H148" t="inlineStr"/>
      <c r="I148" t="inlineStr">
        <is>
          <t>050</t>
        </is>
      </c>
      <c r="J148" t="inlineStr"/>
    </row>
    <row r="149">
      <c r="A149" s="1" t="n">
        <v>418</v>
      </c>
      <c r="B149" t="inlineStr">
        <is>
          <t>015239586</t>
        </is>
      </c>
      <c r="C149" t="inlineStr">
        <is>
          <t>zdb</t>
        </is>
      </c>
      <c r="D149" t="inlineStr">
        <is>
          <t>Protokoll der Verhandlungen des ... Zionisten-Kongresses und der konstituierenden Tagung des Council der Jewish Agency für Palästina</t>
        </is>
      </c>
      <c r="E149" t="inlineStr"/>
      <c r="F149" t="inlineStr">
        <is>
          <t>JUDAICA</t>
        </is>
      </c>
      <c r="G149" t="inlineStr">
        <is>
          <t>1926-1929</t>
        </is>
      </c>
      <c r="H149" t="inlineStr"/>
      <c r="I149" t="inlineStr">
        <is>
          <t>290</t>
        </is>
      </c>
      <c r="J149" t="inlineStr"/>
    </row>
    <row r="150">
      <c r="A150" s="1" t="n">
        <v>419</v>
      </c>
      <c r="B150" t="inlineStr">
        <is>
          <t>011134097</t>
        </is>
      </c>
      <c r="C150" t="inlineStr">
        <is>
          <t>zdb</t>
        </is>
      </c>
      <c r="D150" t="inlineStr">
        <is>
          <t>Mitteilungen und Nachrichten des Deutschen Palästinavereins</t>
        </is>
      </c>
      <c r="E150" t="inlineStr"/>
      <c r="F150" t="inlineStr">
        <is>
          <t>1</t>
        </is>
      </c>
      <c r="G150" t="inlineStr">
        <is>
          <t>1895-1912</t>
        </is>
      </c>
      <c r="H150" t="inlineStr"/>
      <c r="I150" t="inlineStr">
        <is>
          <t>290</t>
        </is>
      </c>
      <c r="J150" t="inlineStr"/>
    </row>
    <row r="151">
      <c r="A151" s="1" t="n">
        <v>420</v>
      </c>
      <c r="B151" t="inlineStr">
        <is>
          <t>010632557</t>
        </is>
      </c>
      <c r="C151" t="inlineStr">
        <is>
          <t>zdb</t>
        </is>
      </c>
      <c r="D151" t="inlineStr">
        <is>
          <t>Yedîʿôt ḥadāšôt</t>
        </is>
      </c>
      <c r="E151">
        <f> Neuste Nachrichten = Jedioth chadashoth</f>
        <v/>
      </c>
      <c r="F151" t="inlineStr">
        <is>
          <t>26</t>
        </is>
      </c>
      <c r="G151" t="inlineStr">
        <is>
          <t>1942-1973</t>
        </is>
      </c>
      <c r="H151" t="inlineStr"/>
      <c r="I151" t="inlineStr">
        <is>
          <t>070</t>
        </is>
      </c>
      <c r="J151" t="inlineStr"/>
    </row>
    <row r="152">
      <c r="A152" s="1" t="n">
        <v>421</v>
      </c>
      <c r="B152" t="inlineStr">
        <is>
          <t>012772674</t>
        </is>
      </c>
      <c r="C152" t="inlineStr">
        <is>
          <t>zdb</t>
        </is>
      </c>
      <c r="D152" t="inlineStr">
        <is>
          <t>Palästina-Nachrichten</t>
        </is>
      </c>
      <c r="E152" t="inlineStr">
        <is>
          <t>Informationsorgan d. Freunde Palästinas</t>
        </is>
      </c>
      <c r="F152" t="inlineStr">
        <is>
          <t>63</t>
        </is>
      </c>
      <c r="G152" t="inlineStr">
        <is>
          <t>1964-1966</t>
        </is>
      </c>
      <c r="H152" t="inlineStr"/>
      <c r="I152" t="inlineStr">
        <is>
          <t>320</t>
        </is>
      </c>
      <c r="J152" t="inlineStr"/>
    </row>
    <row r="153">
      <c r="A153" s="1" t="n">
        <v>422</v>
      </c>
      <c r="B153" t="inlineStr">
        <is>
          <t>011866047</t>
        </is>
      </c>
      <c r="C153" t="inlineStr">
        <is>
          <t>zdb</t>
        </is>
      </c>
      <c r="D153" t="inlineStr">
        <is>
          <t>Stenographisches Protokoll der Verhandlungen des ... Zionisten-Kongresses und der ... Tagung des Council der Jewish Agency für Palästina</t>
        </is>
      </c>
      <c r="E153" t="inlineStr"/>
      <c r="F153" t="inlineStr">
        <is>
          <t>JUDAICA</t>
        </is>
      </c>
      <c r="G153" t="inlineStr">
        <is>
          <t>1898-1935</t>
        </is>
      </c>
      <c r="H153" t="inlineStr"/>
      <c r="I153" t="inlineStr">
        <is>
          <t>290</t>
        </is>
      </c>
      <c r="J153" t="inlineStr"/>
    </row>
    <row r="154">
      <c r="A154" s="1" t="n">
        <v>423</v>
      </c>
      <c r="B154" t="inlineStr">
        <is>
          <t>012867772</t>
        </is>
      </c>
      <c r="C154" t="inlineStr">
        <is>
          <t>zdb</t>
        </is>
      </c>
      <c r="D154" t="inlineStr">
        <is>
          <t>Palästina</t>
        </is>
      </c>
      <c r="E154" t="inlineStr">
        <is>
          <t>Wirtschaftsbulletin</t>
        </is>
      </c>
      <c r="F154" t="inlineStr"/>
      <c r="G154" t="inlineStr">
        <is>
          <t>1932-1933</t>
        </is>
      </c>
      <c r="H154" t="inlineStr"/>
      <c r="I154" t="inlineStr">
        <is>
          <t>330</t>
        </is>
      </c>
      <c r="J154" t="inlineStr"/>
    </row>
    <row r="155">
      <c r="A155" s="1" t="n">
        <v>424</v>
      </c>
      <c r="B155" t="inlineStr">
        <is>
          <t>013099965</t>
        </is>
      </c>
      <c r="C155" t="inlineStr">
        <is>
          <t>zdb</t>
        </is>
      </c>
      <c r="D155" t="inlineStr">
        <is>
          <t>Palästina-Hefte des Deutschen Vereins vom Heiligen Lande</t>
        </is>
      </c>
      <c r="E155" t="inlineStr"/>
      <c r="F155" t="inlineStr">
        <is>
          <t>1</t>
        </is>
      </c>
      <c r="G155" t="inlineStr">
        <is>
          <t>1931-1956</t>
        </is>
      </c>
      <c r="H155" t="inlineStr"/>
      <c r="I155" t="inlineStr">
        <is>
          <t>290</t>
        </is>
      </c>
      <c r="J155" t="inlineStr">
        <is>
          <t>2698-5128</t>
        </is>
      </c>
    </row>
    <row r="156">
      <c r="A156" s="1" t="n">
        <v>425</v>
      </c>
      <c r="B156" t="inlineStr">
        <is>
          <t>114130225X</t>
        </is>
      </c>
      <c r="C156" t="inlineStr">
        <is>
          <t>zdb</t>
        </is>
      </c>
      <c r="D156" t="inlineStr">
        <is>
          <t>Palästina-Schriften</t>
        </is>
      </c>
      <c r="E156" t="inlineStr"/>
      <c r="F156" t="inlineStr"/>
      <c r="G156" t="inlineStr">
        <is>
          <t>[1982?]</t>
        </is>
      </c>
      <c r="H156" t="inlineStr"/>
      <c r="I156" t="inlineStr">
        <is>
          <t>320</t>
        </is>
      </c>
      <c r="J156" t="inlineStr"/>
    </row>
    <row r="157">
      <c r="A157" s="1" t="n">
        <v>426</v>
      </c>
      <c r="B157" t="inlineStr">
        <is>
          <t>012680052</t>
        </is>
      </c>
      <c r="C157" t="inlineStr">
        <is>
          <t>zdb</t>
        </is>
      </c>
      <c r="D157" t="inlineStr">
        <is>
          <t>Schriften des Deutschen Palästina-Instituts</t>
        </is>
      </c>
      <c r="E157" t="inlineStr"/>
      <c r="F157" t="inlineStr">
        <is>
          <t>6,23</t>
        </is>
      </c>
      <c r="G157" t="inlineStr">
        <is>
          <t>1924-1942</t>
        </is>
      </c>
      <c r="H157" t="inlineStr"/>
      <c r="I157" t="inlineStr">
        <is>
          <t>930</t>
        </is>
      </c>
      <c r="J157" t="inlineStr"/>
    </row>
    <row r="158">
      <c r="A158" s="1" t="n">
        <v>427</v>
      </c>
      <c r="B158" t="inlineStr">
        <is>
          <t>1018964452</t>
        </is>
      </c>
      <c r="C158" t="inlineStr">
        <is>
          <t>zdb</t>
        </is>
      </c>
      <c r="D158" t="inlineStr">
        <is>
          <t>Pro Palästina</t>
        </is>
      </c>
      <c r="E158" t="inlineStr">
        <is>
          <t>Schriften d. Deutschen Komitees zur Förderung der Jüdischen Palästinasiedlung</t>
        </is>
      </c>
      <c r="F158" t="inlineStr"/>
      <c r="G158" t="inlineStr">
        <is>
          <t>1918-1918</t>
        </is>
      </c>
      <c r="H158" t="inlineStr"/>
      <c r="I158" t="inlineStr">
        <is>
          <t>290</t>
        </is>
      </c>
      <c r="J158" t="inlineStr"/>
    </row>
    <row r="159">
      <c r="A159" s="1" t="n">
        <v>428</v>
      </c>
      <c r="B159" t="inlineStr">
        <is>
          <t>01270539X</t>
        </is>
      </c>
      <c r="C159" t="inlineStr">
        <is>
          <t>zdb</t>
        </is>
      </c>
      <c r="D159" t="inlineStr">
        <is>
          <t>Pro Palästina</t>
        </is>
      </c>
      <c r="E159" t="inlineStr">
        <is>
          <t>Schriften d. Deutschen Komitees zur Förderung der Jüdischen Palästinasiedlung</t>
        </is>
      </c>
      <c r="F159" t="inlineStr"/>
      <c r="G159" t="inlineStr">
        <is>
          <t>1918-1919</t>
        </is>
      </c>
      <c r="H159" t="inlineStr"/>
      <c r="I159" t="inlineStr">
        <is>
          <t>050</t>
        </is>
      </c>
      <c r="J159" t="inlineStr"/>
    </row>
    <row r="160">
      <c r="A160" s="1" t="n">
        <v>429</v>
      </c>
      <c r="B160" t="inlineStr">
        <is>
          <t>01302051X</t>
        </is>
      </c>
      <c r="C160" t="inlineStr">
        <is>
          <t>zdb</t>
        </is>
      </c>
      <c r="D160" t="inlineStr">
        <is>
          <t>Palästina-Dokumentation</t>
        </is>
      </c>
      <c r="E160" t="inlineStr"/>
      <c r="F160" t="inlineStr"/>
      <c r="G160" t="inlineStr">
        <is>
          <t>1974-1989</t>
        </is>
      </c>
      <c r="H160" t="inlineStr"/>
      <c r="I160" t="inlineStr">
        <is>
          <t>320</t>
        </is>
      </c>
      <c r="J160" t="inlineStr"/>
    </row>
    <row r="161">
      <c r="A161" s="1" t="n">
        <v>430</v>
      </c>
      <c r="B161" t="inlineStr">
        <is>
          <t>012983799</t>
        </is>
      </c>
      <c r="C161" t="inlineStr">
        <is>
          <t>zdb</t>
        </is>
      </c>
      <c r="D161" t="inlineStr">
        <is>
          <t>Jüdische Rundschau</t>
        </is>
      </c>
      <c r="E161" t="inlineStr">
        <is>
          <t>allgemeine jüdische Zeitung</t>
        </is>
      </c>
      <c r="F161" t="inlineStr">
        <is>
          <t>JUDAICA</t>
        </is>
      </c>
      <c r="G161" t="inlineStr">
        <is>
          <t>1902-1938</t>
        </is>
      </c>
      <c r="H161" t="inlineStr"/>
      <c r="I161" t="inlineStr">
        <is>
          <t>290</t>
        </is>
      </c>
      <c r="J161" t="inlineStr"/>
    </row>
    <row r="162">
      <c r="A162" s="1" t="n">
        <v>432</v>
      </c>
      <c r="B162" t="inlineStr">
        <is>
          <t>025267760</t>
        </is>
      </c>
      <c r="C162" t="inlineStr">
        <is>
          <t>zdb</t>
        </is>
      </c>
      <c r="D162" t="inlineStr">
        <is>
          <t>Palästina</t>
        </is>
      </c>
      <c r="E162" t="inlineStr">
        <is>
          <t>Zeitschrift für den Aufbau Palästinas</t>
        </is>
      </c>
      <c r="F162" t="inlineStr">
        <is>
          <t>JUDAICA</t>
        </is>
      </c>
      <c r="G162" t="inlineStr">
        <is>
          <t>1902-1938</t>
        </is>
      </c>
      <c r="H162" t="inlineStr"/>
      <c r="I162" t="inlineStr">
        <is>
          <t>330</t>
        </is>
      </c>
      <c r="J162" t="inlineStr"/>
    </row>
    <row r="163">
      <c r="A163" s="1" t="n">
        <v>433</v>
      </c>
      <c r="B163" t="inlineStr">
        <is>
          <t>1054666008</t>
        </is>
      </c>
      <c r="C163" t="inlineStr">
        <is>
          <t>zdb</t>
        </is>
      </c>
      <c r="D163" t="inlineStr">
        <is>
          <t>Luaḥ erets Yiśraʾel</t>
        </is>
      </c>
      <c r="E163" t="inlineStr">
        <is>
          <t>shimushe ṿe-sifruti</t>
        </is>
      </c>
      <c r="F163" t="inlineStr">
        <is>
          <t>JUDAICA</t>
        </is>
      </c>
      <c r="G163" t="inlineStr">
        <is>
          <t>1895-1916</t>
        </is>
      </c>
      <c r="H163" t="inlineStr"/>
      <c r="I163" t="inlineStr">
        <is>
          <t>290</t>
        </is>
      </c>
      <c r="J163" t="inlineStr"/>
    </row>
    <row r="164">
      <c r="A164" s="1" t="n">
        <v>439</v>
      </c>
      <c r="B164" t="inlineStr">
        <is>
          <t>010693262</t>
        </is>
      </c>
      <c r="C164" t="inlineStr">
        <is>
          <t>zdb</t>
        </is>
      </c>
      <c r="D164" t="inlineStr">
        <is>
          <t>Palästina</t>
        </is>
      </c>
      <c r="E164" t="inlineStr">
        <is>
          <t>Mitteilungen der Evangelischen Karmelmission</t>
        </is>
      </c>
      <c r="F164" t="inlineStr">
        <is>
          <t>1</t>
        </is>
      </c>
      <c r="G164" t="inlineStr">
        <is>
          <t>1913-1977</t>
        </is>
      </c>
      <c r="H164" t="inlineStr"/>
      <c r="I164" t="inlineStr">
        <is>
          <t>230</t>
        </is>
      </c>
      <c r="J164" t="inlineStr"/>
    </row>
    <row r="165">
      <c r="A165" s="1" t="n">
        <v>440</v>
      </c>
      <c r="B165" t="inlineStr">
        <is>
          <t>1277293635</t>
        </is>
      </c>
      <c r="C165" t="inlineStr">
        <is>
          <t>zdb</t>
        </is>
      </c>
      <c r="D165" t="inlineStr">
        <is>
          <t>Nil- und Palästina-Zeitung</t>
        </is>
      </c>
      <c r="E165" t="inlineStr"/>
      <c r="F165" t="inlineStr"/>
      <c r="G165" t="inlineStr">
        <is>
          <t>[1927-1928?]</t>
        </is>
      </c>
      <c r="H165" t="inlineStr"/>
      <c r="I165" t="inlineStr"/>
      <c r="J165" t="inlineStr"/>
    </row>
    <row r="166">
      <c r="A166" s="1" t="n">
        <v>442</v>
      </c>
      <c r="B166" t="inlineStr">
        <is>
          <t>010823131</t>
        </is>
      </c>
      <c r="C166" t="inlineStr">
        <is>
          <t>zdb</t>
        </is>
      </c>
      <c r="D166" t="inlineStr">
        <is>
          <t>Israel &amp; Palästina</t>
        </is>
      </c>
      <c r="E166" t="inlineStr">
        <is>
          <t>Zeitschrift für Dialog</t>
        </is>
      </c>
      <c r="F166" t="inlineStr">
        <is>
          <t>7,6</t>
        </is>
      </c>
      <c r="G166" t="inlineStr">
        <is>
          <t>1983-</t>
        </is>
      </c>
      <c r="H166" t="inlineStr"/>
      <c r="I166" t="inlineStr">
        <is>
          <t>956.9405</t>
        </is>
      </c>
      <c r="J166" t="inlineStr">
        <is>
          <t>0175-7024</t>
        </is>
      </c>
    </row>
    <row r="167">
      <c r="A167" s="1" t="n">
        <v>443</v>
      </c>
      <c r="B167" t="inlineStr">
        <is>
          <t>018028942</t>
        </is>
      </c>
      <c r="C167" t="inlineStr">
        <is>
          <t>zdb</t>
        </is>
      </c>
      <c r="D167" t="inlineStr">
        <is>
          <t>Israel &amp; Palästina</t>
        </is>
      </c>
      <c r="E167" t="inlineStr">
        <is>
          <t>Zeitschrift für Dialog</t>
        </is>
      </c>
      <c r="F167" t="inlineStr"/>
      <c r="G167" t="inlineStr">
        <is>
          <t>1995-2003</t>
        </is>
      </c>
      <c r="H167" t="inlineStr"/>
      <c r="I167" t="inlineStr">
        <is>
          <t>320</t>
        </is>
      </c>
      <c r="J167" t="inlineStr">
        <is>
          <t>1431-5769</t>
        </is>
      </c>
    </row>
    <row r="168">
      <c r="A168" s="1" t="n">
        <v>444</v>
      </c>
      <c r="B168" t="inlineStr">
        <is>
          <t>010847367</t>
        </is>
      </c>
      <c r="C168" t="inlineStr">
        <is>
          <t>zdb</t>
        </is>
      </c>
      <c r="D168" t="inlineStr">
        <is>
          <t>Israel &amp; Palästina</t>
        </is>
      </c>
      <c r="E168" t="inlineStr">
        <is>
          <t>Zeitschr. für Dialog</t>
        </is>
      </c>
      <c r="F168" t="inlineStr">
        <is>
          <t>JUDAICA</t>
        </is>
      </c>
      <c r="G168" t="inlineStr">
        <is>
          <t>1983-1995</t>
        </is>
      </c>
      <c r="H168" t="inlineStr"/>
      <c r="I168" t="inlineStr">
        <is>
          <t>956.94</t>
        </is>
      </c>
      <c r="J168" t="inlineStr">
        <is>
          <t>0175-7032</t>
        </is>
      </c>
    </row>
    <row r="169">
      <c r="A169" s="1" t="n">
        <v>448</v>
      </c>
      <c r="B169" t="inlineStr">
        <is>
          <t>1033463663</t>
        </is>
      </c>
      <c r="C169" t="inlineStr">
        <is>
          <t>zdb</t>
        </is>
      </c>
      <c r="D169" t="inlineStr">
        <is>
          <t>Veröffentlichung / Gesellschaft für Palästina-Forschung</t>
        </is>
      </c>
      <c r="E169" t="inlineStr"/>
      <c r="F169" t="inlineStr"/>
      <c r="G169" t="inlineStr">
        <is>
          <t>1910-1910</t>
        </is>
      </c>
      <c r="H169" t="inlineStr"/>
      <c r="I169" t="inlineStr">
        <is>
          <t>930</t>
        </is>
      </c>
      <c r="J169" t="inlineStr"/>
    </row>
    <row r="170">
      <c r="A170" s="1" t="n">
        <v>451</v>
      </c>
      <c r="B170" t="inlineStr">
        <is>
          <t>011134089</t>
        </is>
      </c>
      <c r="C170" t="inlineStr">
        <is>
          <t>zdb</t>
        </is>
      </c>
      <c r="D170" t="inlineStr">
        <is>
          <t>Zeitschrift des Deutschen Palästina-Vereins</t>
        </is>
      </c>
      <c r="E170" t="inlineStr">
        <is>
          <t>ZDPV ; zugl. Organ des Deutschen Evangelischen Instituts für Altertumswissenschaft des Heiligen Landes</t>
        </is>
      </c>
      <c r="F170" t="inlineStr">
        <is>
          <t>THEO</t>
        </is>
      </c>
      <c r="G170" t="inlineStr">
        <is>
          <t>1878-</t>
        </is>
      </c>
      <c r="H170" t="inlineStr"/>
      <c r="I170" t="inlineStr">
        <is>
          <t>930</t>
        </is>
      </c>
      <c r="J170" t="inlineStr">
        <is>
          <t>0012-1169</t>
        </is>
      </c>
    </row>
    <row r="171">
      <c r="A171" s="1" t="n">
        <v>452</v>
      </c>
      <c r="B171" t="inlineStr">
        <is>
          <t>1017288100</t>
        </is>
      </c>
      <c r="C171" t="inlineStr">
        <is>
          <t>zdb</t>
        </is>
      </c>
      <c r="D171" t="inlineStr">
        <is>
          <t>Zeitschrift des Deutschen Palästina-Vereins</t>
        </is>
      </c>
      <c r="E171" t="inlineStr">
        <is>
          <t>ZDPV ; zugleich Organ des Deutschen Evangelischen Instituts für Altertumswissenschaft des Heiligen Landes</t>
        </is>
      </c>
      <c r="F171" t="inlineStr">
        <is>
          <t>8</t>
        </is>
      </c>
      <c r="G171" t="inlineStr">
        <is>
          <t>1953-</t>
        </is>
      </c>
      <c r="H171" t="inlineStr"/>
      <c r="I171" t="inlineStr">
        <is>
          <t>900</t>
        </is>
      </c>
      <c r="J171" t="inlineStr">
        <is>
          <t>2747-4534</t>
        </is>
      </c>
    </row>
    <row r="172">
      <c r="A172" s="1" t="n">
        <v>453</v>
      </c>
      <c r="B172" t="inlineStr">
        <is>
          <t>1195238339</t>
        </is>
      </c>
      <c r="C172" t="inlineStr">
        <is>
          <t>zdb</t>
        </is>
      </c>
      <c r="D172" t="inlineStr">
        <is>
          <t>Zeitschrift des Deutschen Palästina-Vereins</t>
        </is>
      </c>
      <c r="E172" t="inlineStr">
        <is>
          <t>ZDPV ; zugleich Organ des Deutschen Evangelischen Instituts für Altertumswissenschaft des Heiligen Landes</t>
        </is>
      </c>
      <c r="F172" t="inlineStr">
        <is>
          <t>8</t>
        </is>
      </c>
      <c r="G172" t="inlineStr">
        <is>
          <t>1878-1945</t>
        </is>
      </c>
      <c r="H172" t="inlineStr"/>
      <c r="I172" t="inlineStr">
        <is>
          <t>290</t>
        </is>
      </c>
      <c r="J172" t="inlineStr"/>
    </row>
    <row r="173">
      <c r="A173" s="1" t="n">
        <v>457</v>
      </c>
      <c r="B173" t="inlineStr">
        <is>
          <t>015226999</t>
        </is>
      </c>
      <c r="C173" t="inlineStr">
        <is>
          <t>zdb</t>
        </is>
      </c>
      <c r="D173" t="inlineStr">
        <is>
          <t>Zeitschrift für die Geschichte der Juden in der Tschechoslowakei</t>
        </is>
      </c>
      <c r="E173" t="inlineStr"/>
      <c r="F173" t="inlineStr">
        <is>
          <t>JUDAICA</t>
        </is>
      </c>
      <c r="G173" t="inlineStr">
        <is>
          <t>1930-1938</t>
        </is>
      </c>
      <c r="H173" t="inlineStr"/>
      <c r="I173" t="inlineStr">
        <is>
          <t>290</t>
        </is>
      </c>
      <c r="J173" t="inlineStr"/>
    </row>
    <row r="174">
      <c r="A174" s="1" t="n">
        <v>459</v>
      </c>
      <c r="B174" t="inlineStr">
        <is>
          <t>105964942X</t>
        </is>
      </c>
      <c r="C174" t="inlineStr">
        <is>
          <t>zdb</t>
        </is>
      </c>
      <c r="D174" t="inlineStr">
        <is>
          <t>Illustrirte Monatshefte für die gesammten Interessen des Judenthums</t>
        </is>
      </c>
      <c r="E174" t="inlineStr"/>
      <c r="F174" t="inlineStr">
        <is>
          <t>JUDAICA</t>
        </is>
      </c>
      <c r="G174" t="inlineStr">
        <is>
          <t>1865-1866</t>
        </is>
      </c>
      <c r="H174" t="inlineStr"/>
      <c r="I174" t="inlineStr">
        <is>
          <t>290</t>
        </is>
      </c>
      <c r="J174" t="inlineStr"/>
    </row>
    <row r="175">
      <c r="A175" s="1" t="n">
        <v>462</v>
      </c>
      <c r="B175" t="inlineStr">
        <is>
          <t>1176575147</t>
        </is>
      </c>
      <c r="C175" t="inlineStr">
        <is>
          <t>zdb</t>
        </is>
      </c>
      <c r="D175" t="inlineStr">
        <is>
          <t>Jahrbücher für jüdische Geschichte und Litteratur</t>
        </is>
      </c>
      <c r="E175" t="inlineStr"/>
      <c r="F175" t="inlineStr">
        <is>
          <t>JUDAICA</t>
        </is>
      </c>
      <c r="G175" t="inlineStr">
        <is>
          <t>1874-1890</t>
        </is>
      </c>
      <c r="H175" t="inlineStr"/>
      <c r="I175" t="inlineStr">
        <is>
          <t>290</t>
        </is>
      </c>
      <c r="J175" t="inlineStr"/>
    </row>
    <row r="176">
      <c r="A176" s="1" t="n">
        <v>465</v>
      </c>
      <c r="B176" t="inlineStr">
        <is>
          <t>01295117X</t>
        </is>
      </c>
      <c r="C176" t="inlineStr">
        <is>
          <t>zdb</t>
        </is>
      </c>
      <c r="D176" t="inlineStr">
        <is>
          <t>Central-Anzeiger für jüdische Litteratur</t>
        </is>
      </c>
      <c r="E176" t="inlineStr">
        <is>
          <t>Bl. für neuere u. ältere Litteratur d. Judentums</t>
        </is>
      </c>
      <c r="F176" t="inlineStr">
        <is>
          <t>AVL</t>
        </is>
      </c>
      <c r="G176" t="inlineStr">
        <is>
          <t>1891-1891</t>
        </is>
      </c>
      <c r="H176" t="inlineStr"/>
      <c r="I176" t="inlineStr">
        <is>
          <t>290</t>
        </is>
      </c>
      <c r="J176" t="inlineStr"/>
    </row>
    <row r="177">
      <c r="A177" s="1" t="n">
        <v>466</v>
      </c>
      <c r="B177" t="inlineStr">
        <is>
          <t>98019010X</t>
        </is>
      </c>
      <c r="C177" t="inlineStr">
        <is>
          <t>zdb</t>
        </is>
      </c>
      <c r="D177" t="inlineStr">
        <is>
          <t>Central-Anzeiger für jüdische Litteratur</t>
        </is>
      </c>
      <c r="E177" t="inlineStr">
        <is>
          <t>Blätter für neuere und ältere Litteratur des Judentums</t>
        </is>
      </c>
      <c r="F177" t="inlineStr">
        <is>
          <t>0</t>
        </is>
      </c>
      <c r="G177" t="inlineStr">
        <is>
          <t>1890-1890</t>
        </is>
      </c>
      <c r="H177" t="inlineStr"/>
      <c r="I177" t="inlineStr">
        <is>
          <t>290</t>
        </is>
      </c>
      <c r="J177" t="inlineStr"/>
    </row>
    <row r="178">
      <c r="A178" s="1" t="n">
        <v>467</v>
      </c>
      <c r="B178" t="inlineStr">
        <is>
          <t>012791237</t>
        </is>
      </c>
      <c r="C178" t="inlineStr">
        <is>
          <t>zdb</t>
        </is>
      </c>
      <c r="D178" t="inlineStr">
        <is>
          <t>Jüdische Zeitschrift für Wissenschaft und Leben</t>
        </is>
      </c>
      <c r="E178" t="inlineStr"/>
      <c r="F178" t="inlineStr">
        <is>
          <t>1</t>
        </is>
      </c>
      <c r="G178" t="inlineStr">
        <is>
          <t>1862-1875</t>
        </is>
      </c>
      <c r="H178" t="inlineStr"/>
      <c r="I178" t="inlineStr">
        <is>
          <t>050</t>
        </is>
      </c>
      <c r="J178" t="inlineStr"/>
    </row>
    <row r="179">
      <c r="A179" s="1" t="n">
        <v>469</v>
      </c>
      <c r="B179" t="inlineStr">
        <is>
          <t>980306809</t>
        </is>
      </c>
      <c r="C179" t="inlineStr">
        <is>
          <t>zdb</t>
        </is>
      </c>
      <c r="D179" t="inlineStr">
        <is>
          <t>Jüdische Weltrundschau</t>
        </is>
      </c>
      <c r="E179">
        <f> Revue du monde juif</f>
        <v/>
      </c>
      <c r="F179" t="inlineStr">
        <is>
          <t>JUDAICA</t>
        </is>
      </c>
      <c r="G179" t="inlineStr">
        <is>
          <t>1939-1940</t>
        </is>
      </c>
      <c r="H179" t="inlineStr"/>
      <c r="I179" t="inlineStr">
        <is>
          <t>070</t>
        </is>
      </c>
      <c r="J179" t="inlineStr"/>
    </row>
    <row r="180">
      <c r="A180" s="1" t="n">
        <v>471</v>
      </c>
      <c r="B180" t="inlineStr">
        <is>
          <t>026800500</t>
        </is>
      </c>
      <c r="C180" t="inlineStr">
        <is>
          <t>zdb</t>
        </is>
      </c>
      <c r="D180" t="inlineStr">
        <is>
          <t>Blau-Weiss-Blätter</t>
        </is>
      </c>
      <c r="E180" t="inlineStr"/>
      <c r="F180" t="inlineStr"/>
      <c r="G180" t="inlineStr">
        <is>
          <t>1917-1922</t>
        </is>
      </c>
      <c r="H180" t="inlineStr"/>
      <c r="I180" t="inlineStr">
        <is>
          <t>793</t>
        </is>
      </c>
      <c r="J180" t="inlineStr"/>
    </row>
    <row r="181">
      <c r="A181" s="1" t="n">
        <v>473</v>
      </c>
      <c r="B181" t="inlineStr">
        <is>
          <t>015240452</t>
        </is>
      </c>
      <c r="C181" t="inlineStr">
        <is>
          <t>zdb</t>
        </is>
      </c>
      <c r="D181" t="inlineStr">
        <is>
          <t>Blau-Weiss-Blätter</t>
        </is>
      </c>
      <c r="E181" t="inlineStr">
        <is>
          <t>Monatsschrift für jüdisches Jugendwandern</t>
        </is>
      </c>
      <c r="F181" t="inlineStr">
        <is>
          <t>JUDAICA</t>
        </is>
      </c>
      <c r="G181" t="inlineStr">
        <is>
          <t>1913-1925</t>
        </is>
      </c>
      <c r="H181" t="inlineStr"/>
      <c r="I181" t="inlineStr">
        <is>
          <t>793</t>
        </is>
      </c>
      <c r="J181" t="inlineStr"/>
    </row>
    <row r="182">
      <c r="A182" s="1" t="n">
        <v>476</v>
      </c>
      <c r="B182" t="inlineStr">
        <is>
          <t>01362069X</t>
        </is>
      </c>
      <c r="C182" t="inlineStr">
        <is>
          <t>zdb</t>
        </is>
      </c>
      <c r="D182" t="inlineStr">
        <is>
          <t>Neue Nationalzeitung</t>
        </is>
      </c>
      <c r="E182" t="inlineStr">
        <is>
          <t>Jüdischpolitische Wochenschrift</t>
        </is>
      </c>
      <c r="F182" t="inlineStr">
        <is>
          <t>JUDAICA</t>
        </is>
      </c>
      <c r="G182" t="inlineStr">
        <is>
          <t>1908-1912</t>
        </is>
      </c>
      <c r="H182" t="inlineStr"/>
      <c r="I182" t="inlineStr">
        <is>
          <t>070</t>
        </is>
      </c>
      <c r="J182" t="inlineStr"/>
    </row>
    <row r="183">
      <c r="A183" s="1" t="n">
        <v>478</v>
      </c>
      <c r="B183" t="inlineStr">
        <is>
          <t>985591226</t>
        </is>
      </c>
      <c r="C183" t="inlineStr">
        <is>
          <t>zdb</t>
        </is>
      </c>
      <c r="D183" t="inlineStr">
        <is>
          <t>Neue Nationalzeitung</t>
        </is>
      </c>
      <c r="E183" t="inlineStr">
        <is>
          <t>jüdischpolitische Wochenschrift</t>
        </is>
      </c>
      <c r="F183" t="inlineStr">
        <is>
          <t>JUDAICA</t>
        </is>
      </c>
      <c r="G183" t="inlineStr">
        <is>
          <t>1907-1916</t>
        </is>
      </c>
      <c r="H183" t="inlineStr"/>
      <c r="I183" t="inlineStr">
        <is>
          <t>290</t>
        </is>
      </c>
      <c r="J183" t="inlineStr"/>
    </row>
    <row r="184">
      <c r="A184" s="1" t="n">
        <v>533</v>
      </c>
      <c r="B184" t="inlineStr">
        <is>
          <t>1112276335</t>
        </is>
      </c>
      <c r="C184" t="inlineStr">
        <is>
          <t>zdb</t>
        </is>
      </c>
      <c r="D184" t="inlineStr">
        <is>
          <t>Nationalzeitung</t>
        </is>
      </c>
      <c r="E184" t="inlineStr">
        <is>
          <t>Organ für die gesamten Interessen des jüdischen Volkes</t>
        </is>
      </c>
      <c r="F184" t="inlineStr">
        <is>
          <t>JUDAICA</t>
        </is>
      </c>
      <c r="G184" t="inlineStr">
        <is>
          <t>2005</t>
        </is>
      </c>
      <c r="H184" t="inlineStr"/>
      <c r="I184" t="inlineStr">
        <is>
          <t>290</t>
        </is>
      </c>
      <c r="J184" t="inlineStr"/>
    </row>
    <row r="185">
      <c r="A185" s="1" t="n">
        <v>546</v>
      </c>
      <c r="B185" t="inlineStr">
        <is>
          <t>1180414675</t>
        </is>
      </c>
      <c r="C185" t="inlineStr">
        <is>
          <t>zdb</t>
        </is>
      </c>
      <c r="D185" t="inlineStr">
        <is>
          <t>Die jüdische Emigration</t>
        </is>
      </c>
      <c r="E185" t="inlineStr">
        <is>
          <t>Beilage der "Neue National-Zeitung"</t>
        </is>
      </c>
      <c r="F185" t="inlineStr">
        <is>
          <t>JUDAICA</t>
        </is>
      </c>
      <c r="G185" t="inlineStr">
        <is>
          <t>[1913-1914]</t>
        </is>
      </c>
      <c r="H185" t="inlineStr"/>
      <c r="I185" t="inlineStr">
        <is>
          <t>290</t>
        </is>
      </c>
      <c r="J185" t="inlineStr"/>
    </row>
    <row r="186">
      <c r="A186" s="1" t="n">
        <v>592</v>
      </c>
      <c r="B186" t="inlineStr">
        <is>
          <t>014472155</t>
        </is>
      </c>
      <c r="C186" t="inlineStr">
        <is>
          <t>zdb</t>
        </is>
      </c>
      <c r="D186" t="inlineStr">
        <is>
          <t>Neue National-Zeitung</t>
        </is>
      </c>
      <c r="E186" t="inlineStr">
        <is>
          <t>jüdischpolitische Wochenschrift</t>
        </is>
      </c>
      <c r="F186" t="inlineStr">
        <is>
          <t>JUDAICA</t>
        </is>
      </c>
      <c r="G186" t="inlineStr">
        <is>
          <t>1907-1915</t>
        </is>
      </c>
      <c r="H186" t="inlineStr"/>
      <c r="I186" t="inlineStr">
        <is>
          <t>290</t>
        </is>
      </c>
      <c r="J186" t="inlineStr"/>
    </row>
    <row r="187">
      <c r="A187" s="1" t="n">
        <v>612</v>
      </c>
      <c r="B187" t="inlineStr">
        <is>
          <t>985591056</t>
        </is>
      </c>
      <c r="C187" t="inlineStr">
        <is>
          <t>zdb</t>
        </is>
      </c>
      <c r="D187" t="inlineStr">
        <is>
          <t>Nationalzeitung</t>
        </is>
      </c>
      <c r="E187" t="inlineStr">
        <is>
          <t>Organ für die gesamten Interessen des jüdischen Volkes</t>
        </is>
      </c>
      <c r="F187" t="inlineStr">
        <is>
          <t>JUDAICA</t>
        </is>
      </c>
      <c r="G187" t="inlineStr">
        <is>
          <t>1906-1907</t>
        </is>
      </c>
      <c r="H187" t="inlineStr"/>
      <c r="I187" t="inlineStr">
        <is>
          <t>290</t>
        </is>
      </c>
      <c r="J187" t="inlineStr"/>
    </row>
    <row r="188">
      <c r="A188" s="1" t="n">
        <v>642</v>
      </c>
      <c r="B188" t="inlineStr">
        <is>
          <t>1139457802</t>
        </is>
      </c>
      <c r="C188" t="inlineStr">
        <is>
          <t>zdb</t>
        </is>
      </c>
      <c r="D188" t="inlineStr">
        <is>
          <t>Di naye tsayṭung</t>
        </is>
      </c>
      <c r="E188">
        <f> Die neue Zeitung</f>
        <v/>
      </c>
      <c r="F188" t="inlineStr"/>
      <c r="G188" t="inlineStr">
        <is>
          <t>1965</t>
        </is>
      </c>
      <c r="H188" t="inlineStr"/>
      <c r="I188" t="inlineStr">
        <is>
          <t>070</t>
        </is>
      </c>
      <c r="J188" t="inlineStr"/>
    </row>
    <row r="189">
      <c r="A189" s="1" t="n">
        <v>643</v>
      </c>
      <c r="B189" t="inlineStr">
        <is>
          <t>1139458523</t>
        </is>
      </c>
      <c r="C189" t="inlineStr">
        <is>
          <t>zdb</t>
        </is>
      </c>
      <c r="D189" t="inlineStr">
        <is>
          <t>Naye tsayṭung</t>
        </is>
      </c>
      <c r="E189">
        <f> Neue Zeitung</f>
        <v/>
      </c>
      <c r="F189" t="inlineStr"/>
      <c r="G189" t="inlineStr">
        <is>
          <t>1965</t>
        </is>
      </c>
      <c r="H189" t="inlineStr"/>
      <c r="I189" t="inlineStr">
        <is>
          <t>070</t>
        </is>
      </c>
      <c r="J189" t="inlineStr"/>
    </row>
    <row r="190">
      <c r="A190" s="1" t="n">
        <v>721</v>
      </c>
      <c r="B190" t="inlineStr">
        <is>
          <t>1112293884</t>
        </is>
      </c>
      <c r="C190" t="inlineStr">
        <is>
          <t>zdb</t>
        </is>
      </c>
      <c r="D190" t="inlineStr">
        <is>
          <t>Neue Zeitung</t>
        </is>
      </c>
      <c r="E190" t="inlineStr">
        <is>
          <t>unabhängige jüdische Wochenschrift</t>
        </is>
      </c>
      <c r="F190" t="inlineStr">
        <is>
          <t>JUDAICA</t>
        </is>
      </c>
      <c r="G190" t="inlineStr">
        <is>
          <t>1906-1907</t>
        </is>
      </c>
      <c r="H190" t="inlineStr"/>
      <c r="I190" t="inlineStr">
        <is>
          <t>290</t>
        </is>
      </c>
      <c r="J190" t="inlineStr"/>
    </row>
    <row r="191">
      <c r="A191" s="1" t="n">
        <v>774</v>
      </c>
      <c r="B191" t="inlineStr">
        <is>
          <t>019316267</t>
        </is>
      </c>
      <c r="C191" t="inlineStr">
        <is>
          <t>zdb</t>
        </is>
      </c>
      <c r="D191" t="inlineStr">
        <is>
          <t>Die Stimme der Auschwitz-Überlebenden in Israel</t>
        </is>
      </c>
      <c r="E191" t="inlineStr"/>
      <c r="F191" t="inlineStr">
        <is>
          <t>k 2</t>
        </is>
      </c>
      <c r="G191" t="inlineStr">
        <is>
          <t>1983-1984</t>
        </is>
      </c>
      <c r="H191" t="inlineStr"/>
      <c r="I191" t="inlineStr">
        <is>
          <t>940</t>
        </is>
      </c>
      <c r="J191" t="inlineStr"/>
    </row>
    <row r="192">
      <c r="A192" s="1" t="n">
        <v>784</v>
      </c>
      <c r="B192" t="inlineStr">
        <is>
          <t>015230937</t>
        </is>
      </c>
      <c r="C192" t="inlineStr">
        <is>
          <t>zdb</t>
        </is>
      </c>
      <c r="D192" t="inlineStr">
        <is>
          <t>Die Stimme</t>
        </is>
      </c>
      <c r="E192" t="inlineStr">
        <is>
          <t>Mitteilungsblatt für die Bukowiner</t>
        </is>
      </c>
      <c r="F192" t="inlineStr">
        <is>
          <t>JUDAICA</t>
        </is>
      </c>
      <c r="G192" t="inlineStr">
        <is>
          <t>[1966?-2017]</t>
        </is>
      </c>
      <c r="H192" t="inlineStr"/>
      <c r="I192" t="inlineStr">
        <is>
          <t>290</t>
        </is>
      </c>
      <c r="J192" t="inlineStr"/>
    </row>
    <row r="193">
      <c r="A193" s="1" t="n">
        <v>805</v>
      </c>
      <c r="B193" t="inlineStr">
        <is>
          <t>1095557572</t>
        </is>
      </c>
      <c r="C193" t="inlineStr">
        <is>
          <t>zdb</t>
        </is>
      </c>
      <c r="D193" t="inlineStr">
        <is>
          <t>Die Stimme</t>
        </is>
      </c>
      <c r="E193" t="inlineStr">
        <is>
          <t>Organ der Hitachduth Olej Bukowina</t>
        </is>
      </c>
      <c r="F193" t="inlineStr"/>
      <c r="G193" t="inlineStr">
        <is>
          <t>1957-1967</t>
        </is>
      </c>
      <c r="H193" t="inlineStr"/>
      <c r="I193" t="inlineStr">
        <is>
          <t>050</t>
        </is>
      </c>
      <c r="J193" t="inlineStr"/>
    </row>
    <row r="194">
      <c r="A194" s="1" t="n">
        <v>811</v>
      </c>
      <c r="B194" t="inlineStr">
        <is>
          <t>587981210</t>
        </is>
      </c>
      <c r="C194" t="inlineStr">
        <is>
          <t>zdb</t>
        </is>
      </c>
      <c r="D194" t="inlineStr">
        <is>
          <t>Die Stimme Israels</t>
        </is>
      </c>
      <c r="E194" t="inlineStr"/>
      <c r="F194" t="inlineStr"/>
      <c r="G194" t="inlineStr">
        <is>
          <t>1964-1964</t>
        </is>
      </c>
      <c r="H194" t="inlineStr"/>
      <c r="I194" t="inlineStr">
        <is>
          <t>050</t>
        </is>
      </c>
      <c r="J194" t="inlineStr"/>
    </row>
    <row r="195">
      <c r="A195" s="1" t="n">
        <v>861</v>
      </c>
      <c r="B195" t="inlineStr">
        <is>
          <t>010288341</t>
        </is>
      </c>
      <c r="C195" t="inlineStr">
        <is>
          <t>zdb</t>
        </is>
      </c>
      <c r="D195" t="inlineStr">
        <is>
          <t>Die Stimme</t>
        </is>
      </c>
      <c r="E195" t="inlineStr">
        <is>
          <t>jüdische Zeitung</t>
        </is>
      </c>
      <c r="F195" t="inlineStr">
        <is>
          <t>JUDAICA</t>
        </is>
      </c>
      <c r="G195" t="inlineStr">
        <is>
          <t>1928-1937</t>
        </is>
      </c>
      <c r="H195" t="inlineStr"/>
      <c r="I195" t="inlineStr">
        <is>
          <t>290</t>
        </is>
      </c>
      <c r="J195" t="inlineStr"/>
    </row>
    <row r="196">
      <c r="A196" s="1" t="n">
        <v>870</v>
      </c>
      <c r="B196" t="inlineStr">
        <is>
          <t>1247187764</t>
        </is>
      </c>
      <c r="C196" t="inlineStr">
        <is>
          <t>zdb</t>
        </is>
      </c>
      <c r="D196" t="inlineStr">
        <is>
          <t>Die Stimme der Wahrheit</t>
        </is>
      </c>
      <c r="E196" t="inlineStr">
        <is>
          <t>Jahrbuch für wissenschaftlichen Zionismus</t>
        </is>
      </c>
      <c r="F196" t="inlineStr">
        <is>
          <t>JUDAICA</t>
        </is>
      </c>
      <c r="G196" t="inlineStr">
        <is>
          <t>1905</t>
        </is>
      </c>
      <c r="H196" t="inlineStr"/>
      <c r="I196" t="inlineStr">
        <is>
          <t>290</t>
        </is>
      </c>
      <c r="J196" t="inlineStr"/>
    </row>
    <row r="197">
      <c r="A197" s="1" t="n">
        <v>883</v>
      </c>
      <c r="B197" t="inlineStr">
        <is>
          <t>013620592</t>
        </is>
      </c>
      <c r="C197" t="inlineStr">
        <is>
          <t>zdb</t>
        </is>
      </c>
      <c r="D197" t="inlineStr">
        <is>
          <t>Die Stimme</t>
        </is>
      </c>
      <c r="E197" t="inlineStr">
        <is>
          <t>jüdische Zeitung</t>
        </is>
      </c>
      <c r="F197" t="inlineStr"/>
      <c r="G197" t="inlineStr">
        <is>
          <t>1930-1930</t>
        </is>
      </c>
      <c r="H197" t="inlineStr"/>
      <c r="I197" t="inlineStr">
        <is>
          <t>070</t>
        </is>
      </c>
      <c r="J197" t="inlineStr"/>
    </row>
    <row r="198">
      <c r="A198" s="1" t="n">
        <v>898</v>
      </c>
      <c r="B198" t="inlineStr">
        <is>
          <t>013076191</t>
        </is>
      </c>
      <c r="C198" t="inlineStr">
        <is>
          <t>zdb</t>
        </is>
      </c>
      <c r="D198" t="inlineStr">
        <is>
          <t>Die Stimme der Wahrheit</t>
        </is>
      </c>
      <c r="E198" t="inlineStr">
        <is>
          <t>Jahrbuch für wissenschaftlichen Zionismus</t>
        </is>
      </c>
      <c r="F198" t="inlineStr">
        <is>
          <t>JUDAICA</t>
        </is>
      </c>
      <c r="G198" t="inlineStr">
        <is>
          <t>1905-1905</t>
        </is>
      </c>
      <c r="H198" t="inlineStr"/>
      <c r="I198" t="inlineStr">
        <is>
          <t>290</t>
        </is>
      </c>
      <c r="J198" t="inlineStr"/>
    </row>
    <row r="199">
      <c r="A199" s="1" t="n">
        <v>909</v>
      </c>
      <c r="B199" t="inlineStr">
        <is>
          <t>1112631372</t>
        </is>
      </c>
      <c r="C199" t="inlineStr">
        <is>
          <t>zdb</t>
        </is>
      </c>
      <c r="D199" t="inlineStr">
        <is>
          <t>Die Stimme</t>
        </is>
      </c>
      <c r="E199" t="inlineStr">
        <is>
          <t>jüdische Zeitung</t>
        </is>
      </c>
      <c r="F199" t="inlineStr">
        <is>
          <t>JUDAICA</t>
        </is>
      </c>
      <c r="G199" t="inlineStr">
        <is>
          <t>1928-1938</t>
        </is>
      </c>
      <c r="H199" t="inlineStr"/>
      <c r="I199" t="inlineStr">
        <is>
          <t>290</t>
        </is>
      </c>
      <c r="J199" t="inlineStr"/>
    </row>
    <row r="200">
      <c r="A200" s="1" t="n">
        <v>910</v>
      </c>
      <c r="B200" t="inlineStr">
        <is>
          <t>012776734</t>
        </is>
      </c>
      <c r="C200" t="inlineStr">
        <is>
          <t>zdb</t>
        </is>
      </c>
      <c r="D200" t="inlineStr">
        <is>
          <t>Die Stimme</t>
        </is>
      </c>
      <c r="E200" t="inlineStr">
        <is>
          <t>Organ der Allgemeinen Zionisten in Österreich</t>
        </is>
      </c>
      <c r="F200" t="inlineStr"/>
      <c r="G200" t="inlineStr">
        <is>
          <t>1947-1966</t>
        </is>
      </c>
      <c r="H200" t="inlineStr"/>
      <c r="I200" t="inlineStr">
        <is>
          <t>290</t>
        </is>
      </c>
      <c r="J200" t="inlineStr"/>
    </row>
    <row r="201">
      <c r="A201" s="1" t="n">
        <v>951</v>
      </c>
      <c r="B201" t="inlineStr">
        <is>
          <t>015072428</t>
        </is>
      </c>
      <c r="C201" t="inlineStr">
        <is>
          <t>zdb</t>
        </is>
      </c>
      <c r="D201" t="inlineStr">
        <is>
          <t>Jüdisches Volksblatt</t>
        </is>
      </c>
      <c r="E201" t="inlineStr"/>
      <c r="F201" t="inlineStr">
        <is>
          <t>JUDAICA</t>
        </is>
      </c>
      <c r="G201" t="inlineStr">
        <is>
          <t>1888-1888</t>
        </is>
      </c>
      <c r="H201" t="inlineStr"/>
      <c r="I201" t="inlineStr">
        <is>
          <t>070</t>
        </is>
      </c>
      <c r="J201" t="inlineStr"/>
    </row>
    <row r="202">
      <c r="A202" s="1" t="n">
        <v>952</v>
      </c>
      <c r="B202" t="inlineStr">
        <is>
          <t>1097299422</t>
        </is>
      </c>
      <c r="C202" t="inlineStr">
        <is>
          <t>zdb</t>
        </is>
      </c>
      <c r="D202" t="inlineStr">
        <is>
          <t>Selbstwehr</t>
        </is>
      </c>
      <c r="E202" t="inlineStr">
        <is>
          <t>jüdisches Volksblatt</t>
        </is>
      </c>
      <c r="F202" t="inlineStr"/>
      <c r="G202" t="inlineStr">
        <is>
          <t>1919-1933</t>
        </is>
      </c>
      <c r="H202" t="inlineStr"/>
      <c r="I202" t="inlineStr">
        <is>
          <t>050</t>
        </is>
      </c>
      <c r="J202" t="inlineStr"/>
    </row>
    <row r="203">
      <c r="A203" s="1" t="n">
        <v>953</v>
      </c>
      <c r="B203" t="inlineStr">
        <is>
          <t>36736011X</t>
        </is>
      </c>
      <c r="C203" t="inlineStr">
        <is>
          <t>zdb</t>
        </is>
      </c>
      <c r="D203" t="inlineStr">
        <is>
          <t>Jüdisches Volksblatt</t>
        </is>
      </c>
      <c r="E203" t="inlineStr"/>
      <c r="F203" t="inlineStr"/>
      <c r="G203" t="inlineStr">
        <is>
          <t>1929-1933</t>
        </is>
      </c>
      <c r="H203" t="inlineStr"/>
      <c r="I203" t="inlineStr">
        <is>
          <t>050</t>
        </is>
      </c>
      <c r="J203" t="inlineStr"/>
    </row>
    <row r="204">
      <c r="A204" s="1" t="n">
        <v>955</v>
      </c>
      <c r="B204" t="inlineStr">
        <is>
          <t>1112275800</t>
        </is>
      </c>
      <c r="C204" t="inlineStr">
        <is>
          <t>zdb</t>
        </is>
      </c>
      <c r="D204" t="inlineStr">
        <is>
          <t>Jüdisches Volksblatt</t>
        </is>
      </c>
      <c r="E204" t="inlineStr"/>
      <c r="F204" t="inlineStr">
        <is>
          <t>JUDAICA</t>
        </is>
      </c>
      <c r="G204" t="inlineStr">
        <is>
          <t>2005</t>
        </is>
      </c>
      <c r="H204" t="inlineStr"/>
      <c r="I204" t="inlineStr">
        <is>
          <t>070</t>
        </is>
      </c>
      <c r="J204" t="inlineStr"/>
    </row>
    <row r="205">
      <c r="A205" s="1" t="n">
        <v>956</v>
      </c>
      <c r="B205" t="inlineStr">
        <is>
          <t>1054537186</t>
        </is>
      </c>
      <c r="C205" t="inlineStr">
        <is>
          <t>zdb</t>
        </is>
      </c>
      <c r="D205" t="inlineStr">
        <is>
          <t>Jüdisches Volksblatt</t>
        </is>
      </c>
      <c r="E205" t="inlineStr">
        <is>
          <t>unabhängiges Organ für die Interessen von Gemeinde, Schule und Haus</t>
        </is>
      </c>
      <c r="F205" t="inlineStr">
        <is>
          <t>BD 1680</t>
        </is>
      </c>
      <c r="G205" t="inlineStr">
        <is>
          <t>1900-1913</t>
        </is>
      </c>
      <c r="H205" t="inlineStr"/>
      <c r="I205" t="inlineStr">
        <is>
          <t>070</t>
        </is>
      </c>
      <c r="J205" t="inlineStr"/>
    </row>
    <row r="206">
      <c r="A206" s="1" t="n">
        <v>958</v>
      </c>
      <c r="B206" t="inlineStr">
        <is>
          <t>1114680907</t>
        </is>
      </c>
      <c r="C206" t="inlineStr">
        <is>
          <t>zdb</t>
        </is>
      </c>
      <c r="D206" t="inlineStr">
        <is>
          <t>Jüdischer Bote vom Rhein</t>
        </is>
      </c>
      <c r="E206" t="inlineStr">
        <is>
          <t>ein Vereinsanzeiger</t>
        </is>
      </c>
      <c r="F206" t="inlineStr">
        <is>
          <t>JUDAICA</t>
        </is>
      </c>
      <c r="G206" t="inlineStr">
        <is>
          <t>1919-1922</t>
        </is>
      </c>
      <c r="H206" t="inlineStr"/>
      <c r="I206" t="inlineStr">
        <is>
          <t>070</t>
        </is>
      </c>
      <c r="J206" t="inlineStr"/>
    </row>
    <row r="207">
      <c r="A207" s="1" t="n">
        <v>959</v>
      </c>
      <c r="B207" t="inlineStr">
        <is>
          <t>1168651166</t>
        </is>
      </c>
      <c r="C207" t="inlineStr">
        <is>
          <t>zdb</t>
        </is>
      </c>
      <c r="D207" t="inlineStr">
        <is>
          <t>Jüdisches Volksblatt</t>
        </is>
      </c>
      <c r="E207" t="inlineStr"/>
      <c r="F207" t="inlineStr">
        <is>
          <t>JUDAICA</t>
        </is>
      </c>
      <c r="G207" t="inlineStr">
        <is>
          <t>1921</t>
        </is>
      </c>
      <c r="H207" t="inlineStr"/>
      <c r="I207" t="inlineStr">
        <is>
          <t>050</t>
        </is>
      </c>
      <c r="J207" t="inlineStr"/>
    </row>
    <row r="208">
      <c r="A208" s="1" t="n">
        <v>960</v>
      </c>
      <c r="B208" t="inlineStr">
        <is>
          <t>013620843</t>
        </is>
      </c>
      <c r="C208" t="inlineStr">
        <is>
          <t>zdb</t>
        </is>
      </c>
      <c r="D208" t="inlineStr">
        <is>
          <t>Jüdisches Volksblatt</t>
        </is>
      </c>
      <c r="E208" t="inlineStr">
        <is>
          <t>unabhängiges Organ für d. Interessen von Gemeinde, Schule u. Haus</t>
        </is>
      </c>
      <c r="F208" t="inlineStr"/>
      <c r="G208" t="inlineStr">
        <is>
          <t>1913-1913</t>
        </is>
      </c>
      <c r="H208" t="inlineStr"/>
      <c r="I208" t="inlineStr">
        <is>
          <t>070</t>
        </is>
      </c>
      <c r="J208" t="inlineStr"/>
    </row>
    <row r="209">
      <c r="A209" s="1" t="n">
        <v>961</v>
      </c>
      <c r="B209" t="inlineStr">
        <is>
          <t>013620851</t>
        </is>
      </c>
      <c r="C209" t="inlineStr">
        <is>
          <t>zdb</t>
        </is>
      </c>
      <c r="D209" t="inlineStr">
        <is>
          <t>Jüdisches Volksblatt</t>
        </is>
      </c>
      <c r="E209" t="inlineStr">
        <is>
          <t>unabhängiges Organ für d. Interessen von Gemeinde, Schule u. Haus</t>
        </is>
      </c>
      <c r="F209" t="inlineStr"/>
      <c r="G209" t="inlineStr">
        <is>
          <t>1897-1913</t>
        </is>
      </c>
      <c r="H209" t="inlineStr"/>
      <c r="I209" t="inlineStr">
        <is>
          <t>070</t>
        </is>
      </c>
      <c r="J209" t="inlineStr"/>
    </row>
    <row r="210">
      <c r="A210" s="1" t="n">
        <v>963</v>
      </c>
      <c r="B210" t="inlineStr">
        <is>
          <t>013620541</t>
        </is>
      </c>
      <c r="C210" t="inlineStr">
        <is>
          <t>zdb</t>
        </is>
      </c>
      <c r="D210" t="inlineStr">
        <is>
          <t>Jüdisches Volksblatt</t>
        </is>
      </c>
      <c r="E210" t="inlineStr">
        <is>
          <t>zur Belehrung u. Unterhaltung auf jüd. Gebiete</t>
        </is>
      </c>
      <c r="F210" t="inlineStr">
        <is>
          <t>JUDAICA</t>
        </is>
      </c>
      <c r="G210" t="inlineStr">
        <is>
          <t>1853-1866</t>
        </is>
      </c>
      <c r="H210" t="inlineStr"/>
      <c r="I210" t="inlineStr">
        <is>
          <t>070</t>
        </is>
      </c>
      <c r="J210" t="inlineStr"/>
    </row>
    <row r="211">
      <c r="A211" s="1" t="n">
        <v>964</v>
      </c>
      <c r="B211" t="inlineStr">
        <is>
          <t>015154750</t>
        </is>
      </c>
      <c r="C211" t="inlineStr">
        <is>
          <t>zdb</t>
        </is>
      </c>
      <c r="D211" t="inlineStr">
        <is>
          <t>Jüdisches Volksblatt</t>
        </is>
      </c>
      <c r="E211" t="inlineStr">
        <is>
          <t>unabhängiges Organ für die Interessen von Gemeinde, Schule und Haus</t>
        </is>
      </c>
      <c r="F211" t="inlineStr">
        <is>
          <t>JUDAICA</t>
        </is>
      </c>
      <c r="G211" t="inlineStr">
        <is>
          <t>1896-1913</t>
        </is>
      </c>
      <c r="H211" t="inlineStr"/>
      <c r="I211" t="inlineStr">
        <is>
          <t>070</t>
        </is>
      </c>
      <c r="J211" t="inlineStr"/>
    </row>
    <row r="212">
      <c r="A212" s="1" t="n">
        <v>965</v>
      </c>
      <c r="B212" t="inlineStr">
        <is>
          <t>010133291</t>
        </is>
      </c>
      <c r="C212" t="inlineStr">
        <is>
          <t>zdb</t>
        </is>
      </c>
      <c r="D212" t="inlineStr">
        <is>
          <t>Selbstwehr</t>
        </is>
      </c>
      <c r="E212" t="inlineStr">
        <is>
          <t>jüdisches Volksblatt</t>
        </is>
      </c>
      <c r="F212" t="inlineStr">
        <is>
          <t>26</t>
        </is>
      </c>
      <c r="G212" t="inlineStr">
        <is>
          <t>1907-1938</t>
        </is>
      </c>
      <c r="H212" t="inlineStr"/>
      <c r="I212" t="inlineStr">
        <is>
          <t>070</t>
        </is>
      </c>
      <c r="J212" t="inlineStr"/>
    </row>
    <row r="213">
      <c r="A213" s="1" t="n">
        <v>966</v>
      </c>
      <c r="B213" t="inlineStr">
        <is>
          <t>027075443</t>
        </is>
      </c>
      <c r="C213" t="inlineStr">
        <is>
          <t>zdb</t>
        </is>
      </c>
      <c r="D213" t="inlineStr">
        <is>
          <t>Jüdisches Volksblatt</t>
        </is>
      </c>
      <c r="E213" t="inlineStr"/>
      <c r="F213" t="inlineStr">
        <is>
          <t>JUDAICA</t>
        </is>
      </c>
      <c r="G213" t="inlineStr">
        <is>
          <t>1899-1905</t>
        </is>
      </c>
      <c r="H213" t="inlineStr"/>
      <c r="I213" t="inlineStr">
        <is>
          <t>070</t>
        </is>
      </c>
      <c r="J213" t="inlineStr"/>
    </row>
    <row r="214">
      <c r="A214" s="1" t="n">
        <v>968</v>
      </c>
      <c r="B214" t="inlineStr">
        <is>
          <t>012983780</t>
        </is>
      </c>
      <c r="C214" t="inlineStr">
        <is>
          <t>zdb</t>
        </is>
      </c>
      <c r="D214" t="inlineStr">
        <is>
          <t>Israelitische Rundschau</t>
        </is>
      </c>
      <c r="E214" t="inlineStr">
        <is>
          <t>offizielles Organ d. Zionistischen Vereinigung für Deutschland ; Centralblatt für die jüdischen Vereine</t>
        </is>
      </c>
      <c r="F214" t="inlineStr"/>
      <c r="G214" t="inlineStr">
        <is>
          <t>1901-1902</t>
        </is>
      </c>
      <c r="H214" t="inlineStr"/>
      <c r="I214" t="inlineStr">
        <is>
          <t>070</t>
        </is>
      </c>
      <c r="J214" t="inlineStr"/>
    </row>
    <row r="215">
      <c r="A215" s="1" t="n">
        <v>970</v>
      </c>
      <c r="B215" t="inlineStr">
        <is>
          <t>013011731</t>
        </is>
      </c>
      <c r="C215" t="inlineStr">
        <is>
          <t>zdb</t>
        </is>
      </c>
      <c r="D215" t="inlineStr">
        <is>
          <t>Berliner jüdische Zeitung</t>
        </is>
      </c>
      <c r="E215" t="inlineStr"/>
      <c r="F215" t="inlineStr"/>
      <c r="G215" t="inlineStr">
        <is>
          <t>1929-1929</t>
        </is>
      </c>
      <c r="H215" t="inlineStr"/>
      <c r="I215" t="inlineStr">
        <is>
          <t>070</t>
        </is>
      </c>
      <c r="J215" t="inlineStr"/>
    </row>
    <row r="216">
      <c r="A216" s="1" t="n">
        <v>971</v>
      </c>
      <c r="B216" t="inlineStr">
        <is>
          <t>017858356</t>
        </is>
      </c>
      <c r="C216" t="inlineStr">
        <is>
          <t>zdb</t>
        </is>
      </c>
      <c r="D216" t="inlineStr">
        <is>
          <t>Neue jüdische Zeitung</t>
        </is>
      </c>
      <c r="E216" t="inlineStr">
        <is>
          <t>unabhängig, überparteilich, aktuell</t>
        </is>
      </c>
      <c r="F216" t="inlineStr">
        <is>
          <t>16</t>
        </is>
      </c>
      <c r="G216" t="inlineStr">
        <is>
          <t>1991-1991</t>
        </is>
      </c>
      <c r="H216" t="inlineStr"/>
      <c r="I216" t="inlineStr">
        <is>
          <t>070</t>
        </is>
      </c>
      <c r="J216" t="inlineStr"/>
    </row>
    <row r="217">
      <c r="A217" s="1" t="n">
        <v>972</v>
      </c>
      <c r="B217" t="inlineStr">
        <is>
          <t>018458890</t>
        </is>
      </c>
      <c r="C217" t="inlineStr">
        <is>
          <t>zdb</t>
        </is>
      </c>
      <c r="D217" t="inlineStr">
        <is>
          <t>Krug</t>
        </is>
      </c>
      <c r="E217" t="inlineStr">
        <is>
          <t>monatliche jüdische Zeitung = Der Kreis</t>
        </is>
      </c>
      <c r="F217" t="inlineStr"/>
      <c r="G217" t="inlineStr">
        <is>
          <t>1996-</t>
        </is>
      </c>
      <c r="H217" t="inlineStr"/>
      <c r="I217" t="inlineStr">
        <is>
          <t>070</t>
        </is>
      </c>
      <c r="J217" t="inlineStr"/>
    </row>
    <row r="218">
      <c r="A218" s="1" t="n">
        <v>973</v>
      </c>
      <c r="B218" t="inlineStr">
        <is>
          <t>999733621</t>
        </is>
      </c>
      <c r="C218" t="inlineStr">
        <is>
          <t>zdb</t>
        </is>
      </c>
      <c r="D218" t="inlineStr">
        <is>
          <t>Jüdische Zeitung</t>
        </is>
      </c>
      <c r="E218" t="inlineStr">
        <is>
          <t>unabhängige Monatszeitung für zeitgenössisches Judentum</t>
        </is>
      </c>
      <c r="F218" t="inlineStr"/>
      <c r="G218" t="inlineStr">
        <is>
          <t>2005-[2014?]</t>
        </is>
      </c>
      <c r="H218" t="inlineStr"/>
      <c r="I218" t="inlineStr">
        <is>
          <t>070</t>
        </is>
      </c>
      <c r="J218" t="inlineStr"/>
    </row>
    <row r="219">
      <c r="A219" s="1" t="n">
        <v>974</v>
      </c>
      <c r="B219" t="inlineStr">
        <is>
          <t>018635547</t>
        </is>
      </c>
      <c r="C219" t="inlineStr">
        <is>
          <t>zdb</t>
        </is>
      </c>
      <c r="D219" t="inlineStr">
        <is>
          <t>Zentralblatt für die Israeliten Badens und der Pfalz</t>
        </is>
      </c>
      <c r="E219" t="inlineStr">
        <is>
          <t>unabhängige jüdische Monatsschrift</t>
        </is>
      </c>
      <c r="F219" t="inlineStr"/>
      <c r="G219" t="inlineStr">
        <is>
          <t>1931-1933</t>
        </is>
      </c>
      <c r="H219" t="inlineStr"/>
      <c r="I219" t="inlineStr">
        <is>
          <t>290</t>
        </is>
      </c>
      <c r="J219" t="inlineStr"/>
    </row>
    <row r="220">
      <c r="A220" s="1" t="n">
        <v>975</v>
      </c>
      <c r="B220" t="inlineStr">
        <is>
          <t>023968885</t>
        </is>
      </c>
      <c r="C220" t="inlineStr">
        <is>
          <t>zdb</t>
        </is>
      </c>
      <c r="D220" t="inlineStr">
        <is>
          <t>Evrejskaja gazeta</t>
        </is>
      </c>
      <c r="E220" t="inlineStr">
        <is>
          <t>EG ; russischsprachige jüdische Zeitung</t>
        </is>
      </c>
      <c r="F220" t="inlineStr">
        <is>
          <t>06</t>
        </is>
      </c>
      <c r="G220" t="inlineStr">
        <is>
          <t>2002-2014</t>
        </is>
      </c>
      <c r="H220" t="inlineStr"/>
      <c r="I220" t="inlineStr">
        <is>
          <t>070</t>
        </is>
      </c>
      <c r="J220" t="inlineStr">
        <is>
          <t>1610-8418</t>
        </is>
      </c>
    </row>
    <row r="221">
      <c r="A221" s="1" t="n">
        <v>976</v>
      </c>
      <c r="B221" t="inlineStr">
        <is>
          <t>1038702607</t>
        </is>
      </c>
      <c r="C221" t="inlineStr">
        <is>
          <t>zdb</t>
        </is>
      </c>
      <c r="D221" t="inlineStr">
        <is>
          <t>Jüdische Zeitung Baden-Baden für Baden-Baden und den Landkreis Rastatt</t>
        </is>
      </c>
      <c r="E221">
        <f> Evrejskaja gazeta Baden-Badena dlja Baden-Badena i Okruga Raštatta</f>
        <v/>
      </c>
      <c r="F221" t="inlineStr"/>
      <c r="G221" t="inlineStr">
        <is>
          <t>2012-</t>
        </is>
      </c>
      <c r="H221" t="inlineStr"/>
      <c r="I221" t="inlineStr"/>
      <c r="J221" t="inlineStr"/>
    </row>
    <row r="222">
      <c r="A222" s="1" t="n">
        <v>977</v>
      </c>
      <c r="B222" t="inlineStr">
        <is>
          <t>989133761</t>
        </is>
      </c>
      <c r="C222" t="inlineStr">
        <is>
          <t>zdb</t>
        </is>
      </c>
      <c r="D222" t="inlineStr">
        <is>
          <t>Berliner jüdische Zeitung</t>
        </is>
      </c>
      <c r="E222" t="inlineStr">
        <is>
          <t>BJZ ; Organ für die Gesamtinteressen des Judentums</t>
        </is>
      </c>
      <c r="F222" t="inlineStr"/>
      <c r="G222" t="inlineStr">
        <is>
          <t>1931-1932</t>
        </is>
      </c>
      <c r="H222" t="inlineStr"/>
      <c r="I222" t="inlineStr">
        <is>
          <t>070</t>
        </is>
      </c>
      <c r="J222" t="inlineStr"/>
    </row>
    <row r="223">
      <c r="A223" s="1" t="n">
        <v>978</v>
      </c>
      <c r="B223" t="inlineStr">
        <is>
          <t>019787456</t>
        </is>
      </c>
      <c r="C223" t="inlineStr">
        <is>
          <t>zdb</t>
        </is>
      </c>
      <c r="D223" t="inlineStr">
        <is>
          <t>Jüdische Zeitung</t>
        </is>
      </c>
      <c r="E223" t="inlineStr">
        <is>
          <t>Kultur, Politik, Wirtschaft, Ges., Lokales ; Mitteilungsbl. d. JKG München</t>
        </is>
      </c>
      <c r="F223" t="inlineStr">
        <is>
          <t>06</t>
        </is>
      </c>
      <c r="G223" t="inlineStr">
        <is>
          <t>1985-1991</t>
        </is>
      </c>
      <c r="H223" t="inlineStr"/>
      <c r="I223" t="inlineStr">
        <is>
          <t>070</t>
        </is>
      </c>
      <c r="J223" t="inlineStr"/>
    </row>
    <row r="224">
      <c r="A224" s="1" t="n">
        <v>979</v>
      </c>
      <c r="B224" t="inlineStr">
        <is>
          <t>01522368X</t>
        </is>
      </c>
      <c r="C224" t="inlineStr">
        <is>
          <t>zdb</t>
        </is>
      </c>
      <c r="D224" t="inlineStr">
        <is>
          <t>Jüdische Zeitung</t>
        </is>
      </c>
      <c r="E224" t="inlineStr"/>
      <c r="F224" t="inlineStr"/>
      <c r="G224" t="inlineStr">
        <is>
          <t>1894-1895</t>
        </is>
      </c>
      <c r="H224" t="inlineStr"/>
      <c r="I224" t="inlineStr">
        <is>
          <t>290</t>
        </is>
      </c>
      <c r="J224" t="inlineStr"/>
    </row>
    <row r="225">
      <c r="A225" s="1" t="n">
        <v>980</v>
      </c>
      <c r="B225" t="inlineStr">
        <is>
          <t>015235424</t>
        </is>
      </c>
      <c r="C225" t="inlineStr">
        <is>
          <t>zdb</t>
        </is>
      </c>
      <c r="D225" t="inlineStr">
        <is>
          <t>Neie jidiše tzeiṭung</t>
        </is>
      </c>
      <c r="E225" t="inlineStr">
        <is>
          <t>umparṭeiiš natzionale wochn-tzeiṭung fun der Še'ērît-hap-Pelêṭā in Deiṭšland = Neue jüdische Zeitung : Wochenzeitung</t>
        </is>
      </c>
      <c r="F225" t="inlineStr">
        <is>
          <t>JUDAICA</t>
        </is>
      </c>
      <c r="G225" t="inlineStr">
        <is>
          <t>1950-[1974]</t>
        </is>
      </c>
      <c r="H225" t="inlineStr"/>
      <c r="I225" t="inlineStr">
        <is>
          <t>070</t>
        </is>
      </c>
      <c r="J225" t="inlineStr"/>
    </row>
    <row r="226">
      <c r="A226" s="1" t="n">
        <v>981</v>
      </c>
      <c r="B226" t="inlineStr">
        <is>
          <t>015020320</t>
        </is>
      </c>
      <c r="C226" t="inlineStr">
        <is>
          <t>zdb</t>
        </is>
      </c>
      <c r="D226" t="inlineStr">
        <is>
          <t>Junge jüdische Zeitung</t>
        </is>
      </c>
      <c r="E226" t="inlineStr">
        <is>
          <t>JJZ</t>
        </is>
      </c>
      <c r="F226" t="inlineStr">
        <is>
          <t>JUDAICA</t>
        </is>
      </c>
      <c r="G226" t="inlineStr">
        <is>
          <t>1992-1992</t>
        </is>
      </c>
      <c r="H226" t="inlineStr"/>
      <c r="I226" t="inlineStr">
        <is>
          <t>290</t>
        </is>
      </c>
      <c r="J226" t="inlineStr"/>
    </row>
    <row r="227">
      <c r="A227" s="1" t="n">
        <v>982</v>
      </c>
      <c r="B227" t="inlineStr">
        <is>
          <t>588055840</t>
        </is>
      </c>
      <c r="C227" t="inlineStr">
        <is>
          <t>zdb</t>
        </is>
      </c>
      <c r="D227" t="inlineStr">
        <is>
          <t>Jüdische Zeitung für Thüringen</t>
        </is>
      </c>
      <c r="E227" t="inlineStr"/>
      <c r="F227" t="inlineStr"/>
      <c r="G227" t="inlineStr">
        <is>
          <t>1930-1930</t>
        </is>
      </c>
      <c r="H227" t="inlineStr"/>
      <c r="I227" t="inlineStr">
        <is>
          <t>050</t>
        </is>
      </c>
      <c r="J227" t="inlineStr"/>
    </row>
    <row r="228">
      <c r="A228" s="1" t="n">
        <v>983</v>
      </c>
      <c r="B228" t="inlineStr">
        <is>
          <t>588056197</t>
        </is>
      </c>
      <c r="C228" t="inlineStr">
        <is>
          <t>zdb</t>
        </is>
      </c>
      <c r="D228" t="inlineStr">
        <is>
          <t>Posener jüdische Zeitung</t>
        </is>
      </c>
      <c r="E228" t="inlineStr"/>
      <c r="F228" t="inlineStr"/>
      <c r="G228" t="inlineStr">
        <is>
          <t>1920-1921</t>
        </is>
      </c>
      <c r="H228" t="inlineStr"/>
      <c r="I228" t="inlineStr">
        <is>
          <t>050</t>
        </is>
      </c>
      <c r="J228" t="inlineStr"/>
    </row>
    <row r="229">
      <c r="A229" s="1" t="n">
        <v>985</v>
      </c>
      <c r="B229" t="inlineStr">
        <is>
          <t>1250424534</t>
        </is>
      </c>
      <c r="C229" t="inlineStr">
        <is>
          <t>zdb</t>
        </is>
      </c>
      <c r="D229" t="inlineStr">
        <is>
          <t>Allgemeine jüdische Zeitung</t>
        </is>
      </c>
      <c r="E229" t="inlineStr">
        <is>
          <t>Blätter für überlieferungstreues Judentum : zugleich Jüdisches Archiv : Zeitschrift für jüdisches Museal- und Buchwesen, Geschichte, Volkskunde und Familienforschung</t>
        </is>
      </c>
      <c r="F229" t="inlineStr"/>
      <c r="G229" t="inlineStr">
        <is>
          <t>[1929-1929?]</t>
        </is>
      </c>
      <c r="H229" t="inlineStr"/>
      <c r="I229" t="inlineStr">
        <is>
          <t>050</t>
        </is>
      </c>
      <c r="J229" t="inlineStr"/>
    </row>
    <row r="230">
      <c r="A230" s="1" t="n">
        <v>986</v>
      </c>
      <c r="B230" t="inlineStr">
        <is>
          <t>1276297998</t>
        </is>
      </c>
      <c r="C230" t="inlineStr">
        <is>
          <t>zdb</t>
        </is>
      </c>
      <c r="D230" t="inlineStr">
        <is>
          <t>Neue Jüdische Zeitung</t>
        </is>
      </c>
      <c r="E230" t="inlineStr"/>
      <c r="F230" t="inlineStr"/>
      <c r="G230" t="inlineStr">
        <is>
          <t>1881-1884</t>
        </is>
      </c>
      <c r="H230" t="inlineStr"/>
      <c r="I230" t="inlineStr"/>
      <c r="J230" t="inlineStr"/>
    </row>
    <row r="231">
      <c r="A231" s="1" t="n">
        <v>987</v>
      </c>
      <c r="B231" t="inlineStr">
        <is>
          <t>1267434821</t>
        </is>
      </c>
      <c r="C231" t="inlineStr">
        <is>
          <t>zdb</t>
        </is>
      </c>
      <c r="D231" t="inlineStr">
        <is>
          <t>Gazeta żydowska</t>
        </is>
      </c>
      <c r="E231">
        <f> Judiše tzeitung</f>
        <v/>
      </c>
      <c r="F231" t="inlineStr"/>
      <c r="G231" t="inlineStr">
        <is>
          <t>[1940-1941?]</t>
        </is>
      </c>
      <c r="H231" t="inlineStr"/>
      <c r="I231" t="inlineStr">
        <is>
          <t>290</t>
        </is>
      </c>
      <c r="J231" t="inlineStr"/>
    </row>
    <row r="232">
      <c r="A232" s="1" t="n">
        <v>990</v>
      </c>
      <c r="B232" t="inlineStr">
        <is>
          <t>1127655159</t>
        </is>
      </c>
      <c r="C232" t="inlineStr">
        <is>
          <t>zdb</t>
        </is>
      </c>
      <c r="D232" t="inlineStr">
        <is>
          <t>Jüdische Zeitung</t>
        </is>
      </c>
      <c r="E232" t="inlineStr"/>
      <c r="F232" t="inlineStr">
        <is>
          <t>JUDAICA</t>
        </is>
      </c>
      <c r="G232" t="inlineStr">
        <is>
          <t>[1932-1937]</t>
        </is>
      </c>
      <c r="H232" t="inlineStr"/>
      <c r="I232" t="inlineStr">
        <is>
          <t>290</t>
        </is>
      </c>
      <c r="J232" t="inlineStr"/>
    </row>
    <row r="233">
      <c r="A233" s="1" t="n">
        <v>991</v>
      </c>
      <c r="B233" t="inlineStr">
        <is>
          <t>1108321488</t>
        </is>
      </c>
      <c r="C233" t="inlineStr">
        <is>
          <t>zdb</t>
        </is>
      </c>
      <c r="D233" t="inlineStr">
        <is>
          <t>Jüdische Rundschau</t>
        </is>
      </c>
      <c r="E233" t="inlineStr">
        <is>
          <t>allgemeine juedische Zeitung</t>
        </is>
      </c>
      <c r="F233" t="inlineStr">
        <is>
          <t>JUDAICA</t>
        </is>
      </c>
      <c r="G233" t="inlineStr">
        <is>
          <t>1905-1908</t>
        </is>
      </c>
      <c r="H233" t="inlineStr"/>
      <c r="I233" t="inlineStr">
        <is>
          <t>320</t>
        </is>
      </c>
      <c r="J233" t="inlineStr"/>
    </row>
    <row r="234">
      <c r="A234" s="1" t="n">
        <v>992</v>
      </c>
      <c r="B234" t="inlineStr">
        <is>
          <t>976641380</t>
        </is>
      </c>
      <c r="C234" t="inlineStr">
        <is>
          <t>zdb</t>
        </is>
      </c>
      <c r="D234" t="inlineStr">
        <is>
          <t>Jüdische Zeitung</t>
        </is>
      </c>
      <c r="E234" t="inlineStr">
        <is>
          <t>unabhängige Monatszeitung für zeitgenössisches Judentum</t>
        </is>
      </c>
      <c r="F234" t="inlineStr">
        <is>
          <t>7,7</t>
        </is>
      </c>
      <c r="G234" t="inlineStr">
        <is>
          <t>2005-</t>
        </is>
      </c>
      <c r="H234" t="inlineStr"/>
      <c r="I234" t="inlineStr">
        <is>
          <t>290</t>
        </is>
      </c>
      <c r="J234" t="inlineStr">
        <is>
          <t>1861-4442</t>
        </is>
      </c>
    </row>
    <row r="235">
      <c r="A235" s="1" t="n">
        <v>993</v>
      </c>
      <c r="B235" t="inlineStr">
        <is>
          <t>018978657</t>
        </is>
      </c>
      <c r="C235" t="inlineStr">
        <is>
          <t>zdb</t>
        </is>
      </c>
      <c r="D235" t="inlineStr">
        <is>
          <t>Der Ruf</t>
        </is>
      </c>
      <c r="E235" t="inlineStr">
        <is>
          <t>unabhängige jüdische Zeitung = L' appel</t>
        </is>
      </c>
      <c r="F235" t="inlineStr"/>
      <c r="G235" t="inlineStr">
        <is>
          <t>1934-1936</t>
        </is>
      </c>
      <c r="H235" t="inlineStr"/>
      <c r="I235" t="inlineStr">
        <is>
          <t>290</t>
        </is>
      </c>
      <c r="J235" t="inlineStr"/>
    </row>
    <row r="236">
      <c r="A236" s="1" t="n">
        <v>994</v>
      </c>
      <c r="B236" t="inlineStr">
        <is>
          <t>026890380</t>
        </is>
      </c>
      <c r="C236" t="inlineStr">
        <is>
          <t>zdb</t>
        </is>
      </c>
      <c r="D236" t="inlineStr">
        <is>
          <t>Mainzer jüdische Zeitung</t>
        </is>
      </c>
      <c r="E236" t="inlineStr">
        <is>
          <t>jüdisches Wochenblatt für Mainz und Umgebung</t>
        </is>
      </c>
      <c r="F236" t="inlineStr"/>
      <c r="G236" t="inlineStr">
        <is>
          <t>1929-1931</t>
        </is>
      </c>
      <c r="H236" t="inlineStr"/>
      <c r="I236" t="inlineStr">
        <is>
          <t>070</t>
        </is>
      </c>
      <c r="J236" t="inlineStr"/>
    </row>
    <row r="237">
      <c r="A237" s="1" t="n">
        <v>995</v>
      </c>
      <c r="B237" t="inlineStr">
        <is>
          <t>992968291</t>
        </is>
      </c>
      <c r="C237" t="inlineStr">
        <is>
          <t>zdb</t>
        </is>
      </c>
      <c r="D237" t="inlineStr">
        <is>
          <t>Die Jüdische Zeitung</t>
        </is>
      </c>
      <c r="E237" t="inlineStr">
        <is>
          <t>Wochenzeitschrift der jüdischen Orthodoxie der Schweiz</t>
        </is>
      </c>
      <c r="F237" t="inlineStr">
        <is>
          <t>JUDAICA</t>
        </is>
      </c>
      <c r="G237" t="inlineStr">
        <is>
          <t>2009-</t>
        </is>
      </c>
      <c r="H237" t="inlineStr"/>
      <c r="I237" t="inlineStr">
        <is>
          <t>290</t>
        </is>
      </c>
      <c r="J237" t="inlineStr"/>
    </row>
    <row r="238">
      <c r="A238" s="1" t="n">
        <v>996</v>
      </c>
      <c r="B238" t="inlineStr">
        <is>
          <t>1112471715</t>
        </is>
      </c>
      <c r="C238" t="inlineStr">
        <is>
          <t>zdb</t>
        </is>
      </c>
      <c r="D238" t="inlineStr">
        <is>
          <t>Jüdische Zeitung</t>
        </is>
      </c>
      <c r="E238" t="inlineStr">
        <is>
          <t>National-Jüdisches Organ</t>
        </is>
      </c>
      <c r="F238" t="inlineStr">
        <is>
          <t>JUDAICA</t>
        </is>
      </c>
      <c r="G238" t="inlineStr">
        <is>
          <t>1907-1920</t>
        </is>
      </c>
      <c r="H238" t="inlineStr"/>
      <c r="I238" t="inlineStr">
        <is>
          <t>070</t>
        </is>
      </c>
      <c r="J238" t="inlineStr"/>
    </row>
    <row r="239">
      <c r="A239" s="1" t="n">
        <v>999</v>
      </c>
      <c r="B239" t="inlineStr">
        <is>
          <t>1063745012</t>
        </is>
      </c>
      <c r="C239" t="inlineStr">
        <is>
          <t>zdb</t>
        </is>
      </c>
      <c r="D239" t="inlineStr">
        <is>
          <t>Leipziger jüdische Zeitung</t>
        </is>
      </c>
      <c r="E239" t="inlineStr">
        <is>
          <t>Wochenblatt für die gesamten Interessen des Judentums</t>
        </is>
      </c>
      <c r="F239" t="inlineStr">
        <is>
          <t>JUDAICA</t>
        </is>
      </c>
      <c r="G239" t="inlineStr">
        <is>
          <t>1922-1926</t>
        </is>
      </c>
      <c r="H239" t="inlineStr"/>
      <c r="I239" t="inlineStr">
        <is>
          <t>070</t>
        </is>
      </c>
      <c r="J239" t="inlineStr"/>
    </row>
    <row r="240">
      <c r="A240" s="1" t="n">
        <v>1001</v>
      </c>
      <c r="B240" t="inlineStr">
        <is>
          <t>02136446X</t>
        </is>
      </c>
      <c r="C240" t="inlineStr">
        <is>
          <t>zdb</t>
        </is>
      </c>
      <c r="D240" t="inlineStr">
        <is>
          <t>Jüdische Zeitung</t>
        </is>
      </c>
      <c r="E240" t="inlineStr">
        <is>
          <t>für Düsseldorf, Duisburg, Mülheim-Ruhr, Oberhausen, Hamborn und Umgebung ; Düsseldorfer jüdisches Wochenblatt</t>
        </is>
      </c>
      <c r="F240" t="inlineStr"/>
      <c r="G240" t="inlineStr">
        <is>
          <t>1927-1928</t>
        </is>
      </c>
      <c r="H240" t="inlineStr"/>
      <c r="I240" t="inlineStr">
        <is>
          <t>070</t>
        </is>
      </c>
      <c r="J240" t="inlineStr"/>
    </row>
    <row r="241">
      <c r="A241" s="1" t="n">
        <v>1002</v>
      </c>
      <c r="B241" t="inlineStr">
        <is>
          <t>013620819</t>
        </is>
      </c>
      <c r="C241" t="inlineStr">
        <is>
          <t>zdb</t>
        </is>
      </c>
      <c r="D241" t="inlineStr">
        <is>
          <t>Jüdische Zeitung</t>
        </is>
      </c>
      <c r="E241" t="inlineStr"/>
      <c r="F241" t="inlineStr"/>
      <c r="G241" t="inlineStr">
        <is>
          <t>1932-1933</t>
        </is>
      </c>
      <c r="H241" t="inlineStr"/>
      <c r="I241" t="inlineStr">
        <is>
          <t>070</t>
        </is>
      </c>
      <c r="J241" t="inlineStr"/>
    </row>
    <row r="242">
      <c r="A242" s="1" t="n">
        <v>1003</v>
      </c>
      <c r="B242" t="inlineStr">
        <is>
          <t>013620827</t>
        </is>
      </c>
      <c r="C242" t="inlineStr">
        <is>
          <t>zdb</t>
        </is>
      </c>
      <c r="D242" t="inlineStr">
        <is>
          <t>Jüdische Zeitung für Ostdeutschland</t>
        </is>
      </c>
      <c r="E242" t="inlineStr"/>
      <c r="F242" t="inlineStr">
        <is>
          <t>JUDAICA</t>
        </is>
      </c>
      <c r="G242" t="inlineStr">
        <is>
          <t>1924-1931</t>
        </is>
      </c>
      <c r="H242" t="inlineStr"/>
      <c r="I242" t="inlineStr">
        <is>
          <t>290</t>
        </is>
      </c>
      <c r="J242" t="inlineStr"/>
    </row>
    <row r="243">
      <c r="A243" s="1" t="n">
        <v>1005</v>
      </c>
      <c r="B243" t="inlineStr">
        <is>
          <t>018621449</t>
        </is>
      </c>
      <c r="C243" t="inlineStr">
        <is>
          <t>zdb</t>
        </is>
      </c>
      <c r="D243" t="inlineStr">
        <is>
          <t>Jüdische Zeitung für Mittelsachsen</t>
        </is>
      </c>
      <c r="E243" t="inlineStr">
        <is>
          <t>Chemnitz, Annaberg, Zwickau, Plauen</t>
        </is>
      </c>
      <c r="F243" t="inlineStr"/>
      <c r="G243" t="inlineStr">
        <is>
          <t>1933-1936</t>
        </is>
      </c>
      <c r="H243" t="inlineStr"/>
      <c r="I243" t="inlineStr">
        <is>
          <t>070</t>
        </is>
      </c>
      <c r="J243" t="inlineStr"/>
    </row>
    <row r="244">
      <c r="A244" s="1" t="n">
        <v>1006</v>
      </c>
      <c r="B244" t="inlineStr">
        <is>
          <t>983266174</t>
        </is>
      </c>
      <c r="C244" t="inlineStr">
        <is>
          <t>zdb</t>
        </is>
      </c>
      <c r="D244" t="inlineStr">
        <is>
          <t>Jüdisches Gemeindeblatt für Mittelsachsen</t>
        </is>
      </c>
      <c r="E244" t="inlineStr">
        <is>
          <t>Chemnitz, Annaberg, Zwickau, Plauen</t>
        </is>
      </c>
      <c r="F244" t="inlineStr"/>
      <c r="G244" t="inlineStr">
        <is>
          <t>1934-1938</t>
        </is>
      </c>
      <c r="H244" t="inlineStr"/>
      <c r="I244" t="inlineStr">
        <is>
          <t>290</t>
        </is>
      </c>
      <c r="J244" t="inlineStr"/>
    </row>
    <row r="245">
      <c r="A245" s="1" t="n">
        <v>1009</v>
      </c>
      <c r="B245" t="inlineStr">
        <is>
          <t>013620800</t>
        </is>
      </c>
      <c r="C245" t="inlineStr">
        <is>
          <t>zdb</t>
        </is>
      </c>
      <c r="D245" t="inlineStr">
        <is>
          <t>Jüdische Zeitung</t>
        </is>
      </c>
      <c r="E245" t="inlineStr"/>
      <c r="F245" t="inlineStr">
        <is>
          <t>JUDAICA</t>
        </is>
      </c>
      <c r="G245" t="inlineStr">
        <is>
          <t>1932-1937</t>
        </is>
      </c>
      <c r="H245" t="inlineStr"/>
      <c r="I245" t="inlineStr">
        <is>
          <t>290</t>
        </is>
      </c>
      <c r="J245" t="inlineStr"/>
    </row>
    <row r="246">
      <c r="A246" s="1" t="n">
        <v>1010</v>
      </c>
      <c r="B246" t="inlineStr">
        <is>
          <t>014472112</t>
        </is>
      </c>
      <c r="C246" t="inlineStr">
        <is>
          <t>zdb</t>
        </is>
      </c>
      <c r="D246" t="inlineStr">
        <is>
          <t>Pressburger jüdische Zeitung</t>
        </is>
      </c>
      <c r="E246" t="inlineStr">
        <is>
          <t>Organ für d. gesamten Interessen d. Judentums</t>
        </is>
      </c>
      <c r="F246" t="inlineStr">
        <is>
          <t>JUDAICA</t>
        </is>
      </c>
      <c r="G246" t="inlineStr">
        <is>
          <t>1908-1909</t>
        </is>
      </c>
      <c r="H246" t="inlineStr"/>
      <c r="I246" t="inlineStr">
        <is>
          <t>290</t>
        </is>
      </c>
      <c r="J246" t="inlineStr"/>
    </row>
    <row r="247">
      <c r="A247" s="1" t="n">
        <v>1011</v>
      </c>
      <c r="B247" t="inlineStr">
        <is>
          <t>014472120</t>
        </is>
      </c>
      <c r="C247" t="inlineStr">
        <is>
          <t>zdb</t>
        </is>
      </c>
      <c r="D247" t="inlineStr">
        <is>
          <t>Ungarländische jüdische Zeitung</t>
        </is>
      </c>
      <c r="E247" t="inlineStr">
        <is>
          <t>Organ für d. gesamten Interessen d. Judentums</t>
        </is>
      </c>
      <c r="F247" t="inlineStr">
        <is>
          <t>JUDAICA</t>
        </is>
      </c>
      <c r="G247" t="inlineStr">
        <is>
          <t>1910-1915</t>
        </is>
      </c>
      <c r="H247" t="inlineStr"/>
      <c r="I247" t="inlineStr">
        <is>
          <t>290</t>
        </is>
      </c>
      <c r="J247" t="inlineStr"/>
    </row>
    <row r="248">
      <c r="A248" s="1" t="n">
        <v>1015</v>
      </c>
      <c r="B248" t="inlineStr">
        <is>
          <t>015008363</t>
        </is>
      </c>
      <c r="C248" t="inlineStr">
        <is>
          <t>zdb</t>
        </is>
      </c>
      <c r="D248" t="inlineStr">
        <is>
          <t>Der Landesverband der Israelit. Kultusgemeinden in Bayern</t>
        </is>
      </c>
      <c r="E248" t="inlineStr"/>
      <c r="F248" t="inlineStr">
        <is>
          <t>13</t>
        </is>
      </c>
      <c r="G248" t="inlineStr">
        <is>
          <t>1984-2001</t>
        </is>
      </c>
      <c r="H248" t="inlineStr"/>
      <c r="I248" t="inlineStr">
        <is>
          <t>290</t>
        </is>
      </c>
      <c r="J248" t="inlineStr"/>
    </row>
    <row r="249">
      <c r="A249" s="1" t="n">
        <v>1016</v>
      </c>
      <c r="B249" t="inlineStr">
        <is>
          <t>987093355</t>
        </is>
      </c>
      <c r="C249" t="inlineStr">
        <is>
          <t>zdb</t>
        </is>
      </c>
      <c r="D249" t="inlineStr">
        <is>
          <t>Jahresbericht der Israelitischen Lehrerbildungsanstalt in Würzburg</t>
        </is>
      </c>
      <c r="E249" t="inlineStr"/>
      <c r="F249" t="inlineStr"/>
      <c r="G249" t="inlineStr">
        <is>
          <t>1920-1921</t>
        </is>
      </c>
      <c r="H249" t="inlineStr"/>
      <c r="I249" t="inlineStr">
        <is>
          <t>370</t>
        </is>
      </c>
      <c r="J249" t="inlineStr"/>
    </row>
    <row r="250">
      <c r="A250" s="1" t="n">
        <v>1017</v>
      </c>
      <c r="B250" t="inlineStr">
        <is>
          <t>1059623056</t>
        </is>
      </c>
      <c r="C250" t="inlineStr">
        <is>
          <t>zdb</t>
        </is>
      </c>
      <c r="D250" t="inlineStr">
        <is>
          <t>Der Israelit des neunzehnten Jahrhunderts</t>
        </is>
      </c>
      <c r="E250" t="inlineStr">
        <is>
          <t>eine Wochenschrift für d. Kenntniß u. Reform d. israelitischen Lebens, bes. in religiös-kirchl. Beziehung</t>
        </is>
      </c>
      <c r="F250" t="inlineStr"/>
      <c r="G250" t="inlineStr">
        <is>
          <t>1844-1844</t>
        </is>
      </c>
      <c r="H250" t="inlineStr"/>
      <c r="I250" t="inlineStr">
        <is>
          <t>230</t>
        </is>
      </c>
      <c r="J250" t="inlineStr"/>
    </row>
    <row r="251">
      <c r="A251" s="1" t="n">
        <v>1018</v>
      </c>
      <c r="B251" t="inlineStr">
        <is>
          <t>014473224</t>
        </is>
      </c>
      <c r="C251" t="inlineStr">
        <is>
          <t>zdb</t>
        </is>
      </c>
      <c r="D251" t="inlineStr">
        <is>
          <t>Der Israelit des neunzehnten Jahrhunderts</t>
        </is>
      </c>
      <c r="E251" t="inlineStr">
        <is>
          <t>eine Wochenschrift für d. Kenntniß u. Reform d. israelitischen Lebens</t>
        </is>
      </c>
      <c r="F251" t="inlineStr"/>
      <c r="G251" t="inlineStr">
        <is>
          <t>1846-1846</t>
        </is>
      </c>
      <c r="H251" t="inlineStr"/>
      <c r="I251" t="inlineStr">
        <is>
          <t>070</t>
        </is>
      </c>
      <c r="J251" t="inlineStr"/>
    </row>
    <row r="252">
      <c r="A252" s="1" t="n">
        <v>1020</v>
      </c>
      <c r="B252" t="inlineStr">
        <is>
          <t>1059651076</t>
        </is>
      </c>
      <c r="C252" t="inlineStr">
        <is>
          <t>zdb</t>
        </is>
      </c>
      <c r="D252" t="inlineStr">
        <is>
          <t>Der Israelit</t>
        </is>
      </c>
      <c r="E252" t="inlineStr">
        <is>
          <t>ein Centralorgan für das orthodoxe Judenthum</t>
        </is>
      </c>
      <c r="F252" t="inlineStr">
        <is>
          <t>JUDAICA</t>
        </is>
      </c>
      <c r="G252" t="inlineStr">
        <is>
          <t>1860-1938</t>
        </is>
      </c>
      <c r="H252" t="inlineStr"/>
      <c r="I252" t="inlineStr">
        <is>
          <t>290</t>
        </is>
      </c>
      <c r="J252" t="inlineStr"/>
    </row>
    <row r="253">
      <c r="A253" s="1" t="n">
        <v>1021</v>
      </c>
      <c r="B253" t="inlineStr">
        <is>
          <t>1136934103</t>
        </is>
      </c>
      <c r="C253" t="inlineStr">
        <is>
          <t>zdb</t>
        </is>
      </c>
      <c r="D253" t="inlineStr">
        <is>
          <t>Bericht der Israelit. Heil- und Pflege-Anstalt für Nerven- und Gemüthskranke zu Sayn bei Coblenz am Rhein über ihre Thätigkeit vom ... bis ...</t>
        </is>
      </c>
      <c r="E253" t="inlineStr"/>
      <c r="F253" t="inlineStr"/>
      <c r="G253" t="inlineStr">
        <is>
          <t>[April 1886-1894]</t>
        </is>
      </c>
      <c r="H253" t="inlineStr"/>
      <c r="I253" t="inlineStr">
        <is>
          <t>610</t>
        </is>
      </c>
      <c r="J253" t="inlineStr"/>
    </row>
    <row r="254">
      <c r="A254" s="1" t="n">
        <v>1022</v>
      </c>
      <c r="B254" t="inlineStr">
        <is>
          <t>1267706724</t>
        </is>
      </c>
      <c r="C254" t="inlineStr">
        <is>
          <t>zdb</t>
        </is>
      </c>
      <c r="D254" t="inlineStr">
        <is>
          <t>Der Israelit</t>
        </is>
      </c>
      <c r="E254" t="inlineStr">
        <is>
          <t>Organ des Vereines Schomer Israel</t>
        </is>
      </c>
      <c r="F254" t="inlineStr"/>
      <c r="G254" t="inlineStr">
        <is>
          <t>1888-1890</t>
        </is>
      </c>
      <c r="H254" t="inlineStr"/>
      <c r="I254" t="inlineStr">
        <is>
          <t>290</t>
        </is>
      </c>
      <c r="J254" t="inlineStr"/>
    </row>
    <row r="255">
      <c r="A255" s="1" t="n">
        <v>1023</v>
      </c>
      <c r="B255" t="inlineStr">
        <is>
          <t>1158606982</t>
        </is>
      </c>
      <c r="C255" t="inlineStr">
        <is>
          <t>zdb</t>
        </is>
      </c>
      <c r="D255" t="inlineStr">
        <is>
          <t>Bericht über den Zustand der israelit. Waisen-Knaben-Anstalt zu Posen</t>
        </is>
      </c>
      <c r="E255" t="inlineStr"/>
      <c r="F255" t="inlineStr">
        <is>
          <t>JUDAICA</t>
        </is>
      </c>
      <c r="G255" t="inlineStr">
        <is>
          <t>1840-1840</t>
        </is>
      </c>
      <c r="H255" t="inlineStr"/>
      <c r="I255" t="inlineStr">
        <is>
          <t>290</t>
        </is>
      </c>
      <c r="J255" t="inlineStr"/>
    </row>
    <row r="256">
      <c r="A256" s="1" t="n">
        <v>1024</v>
      </c>
      <c r="B256" t="inlineStr">
        <is>
          <t>012721808</t>
        </is>
      </c>
      <c r="C256" t="inlineStr">
        <is>
          <t>zdb</t>
        </is>
      </c>
      <c r="D256" t="inlineStr">
        <is>
          <t>Der Israelit des neunzehnten Jahrhunderts</t>
        </is>
      </c>
      <c r="E256" t="inlineStr">
        <is>
          <t>eine Wochenschrift für d. Kenntniß u. Reform d. israelitischen Lebens, bes. in religiös-kirchl. Beziehung</t>
        </is>
      </c>
      <c r="F256" t="inlineStr">
        <is>
          <t>JUDAICA</t>
        </is>
      </c>
      <c r="G256" t="inlineStr">
        <is>
          <t>1840-1848</t>
        </is>
      </c>
      <c r="H256" t="inlineStr"/>
      <c r="I256" t="inlineStr">
        <is>
          <t>230</t>
        </is>
      </c>
      <c r="J256" t="inlineStr"/>
    </row>
    <row r="257">
      <c r="A257" s="1" t="n">
        <v>1028</v>
      </c>
      <c r="B257" t="inlineStr">
        <is>
          <t>014097826</t>
        </is>
      </c>
      <c r="C257" t="inlineStr">
        <is>
          <t>zdb</t>
        </is>
      </c>
      <c r="D257" t="inlineStr">
        <is>
          <t>Der Jude</t>
        </is>
      </c>
      <c r="E257" t="inlineStr">
        <is>
          <t>tzaiṭs̆rift fir ale judis̆e in:teresen</t>
        </is>
      </c>
      <c r="F257" t="inlineStr">
        <is>
          <t>JUDAICA</t>
        </is>
      </c>
      <c r="G257" t="inlineStr">
        <is>
          <t>1899-</t>
        </is>
      </c>
      <c r="H257" t="inlineStr"/>
      <c r="I257" t="inlineStr">
        <is>
          <t>050</t>
        </is>
      </c>
      <c r="J257" t="inlineStr"/>
    </row>
    <row r="258">
      <c r="A258" s="1" t="n">
        <v>1029</v>
      </c>
      <c r="B258" t="inlineStr">
        <is>
          <t>989515990</t>
        </is>
      </c>
      <c r="C258" t="inlineStr">
        <is>
          <t>zdb</t>
        </is>
      </c>
      <c r="D258" t="inlineStr">
        <is>
          <t>Der Jude in Deutschlands Gegenwart</t>
        </is>
      </c>
      <c r="E258" t="inlineStr"/>
      <c r="F258" t="inlineStr">
        <is>
          <t>8,1</t>
        </is>
      </c>
      <c r="G258" t="inlineStr">
        <is>
          <t>1846-1846</t>
        </is>
      </c>
      <c r="H258" t="inlineStr"/>
      <c r="I258" t="inlineStr">
        <is>
          <t>290</t>
        </is>
      </c>
      <c r="J258" t="inlineStr"/>
    </row>
    <row r="259">
      <c r="A259" s="1" t="n">
        <v>1030</v>
      </c>
      <c r="B259" t="inlineStr">
        <is>
          <t>367840812</t>
        </is>
      </c>
      <c r="C259" t="inlineStr">
        <is>
          <t>zdb</t>
        </is>
      </c>
      <c r="D259" t="inlineStr">
        <is>
          <t>Der Jude</t>
        </is>
      </c>
      <c r="E259" t="inlineStr"/>
      <c r="F259" t="inlineStr"/>
      <c r="G259" t="inlineStr">
        <is>
          <t>1934-1938</t>
        </is>
      </c>
      <c r="H259" t="inlineStr"/>
      <c r="I259" t="inlineStr">
        <is>
          <t>050</t>
        </is>
      </c>
      <c r="J259" t="inlineStr"/>
    </row>
    <row r="260">
      <c r="A260" s="1" t="n">
        <v>1031</v>
      </c>
      <c r="B260" t="inlineStr">
        <is>
          <t>1046048848</t>
        </is>
      </c>
      <c r="C260" t="inlineStr">
        <is>
          <t>zdb</t>
        </is>
      </c>
      <c r="D260" t="inlineStr">
        <is>
          <t>Der Jude</t>
        </is>
      </c>
      <c r="E260" t="inlineStr">
        <is>
          <t>ein Journal für Gewissens-Freiheit</t>
        </is>
      </c>
      <c r="F260" t="inlineStr">
        <is>
          <t>JUDAICA</t>
        </is>
      </c>
      <c r="G260" t="inlineStr">
        <is>
          <t>1832-1835</t>
        </is>
      </c>
      <c r="H260" t="inlineStr"/>
      <c r="I260" t="inlineStr">
        <is>
          <t>290</t>
        </is>
      </c>
      <c r="J260" t="inlineStr"/>
    </row>
    <row r="261">
      <c r="A261" s="1" t="n">
        <v>1033</v>
      </c>
      <c r="B261" t="inlineStr">
        <is>
          <t>010273115</t>
        </is>
      </c>
      <c r="C261" t="inlineStr">
        <is>
          <t>zdb</t>
        </is>
      </c>
      <c r="D261" t="inlineStr">
        <is>
          <t>Der Jude</t>
        </is>
      </c>
      <c r="E261" t="inlineStr"/>
      <c r="F261" t="inlineStr">
        <is>
          <t>JUDAICA</t>
        </is>
      </c>
      <c r="G261" t="inlineStr">
        <is>
          <t>1835-1835</t>
        </is>
      </c>
      <c r="H261" t="inlineStr"/>
      <c r="I261" t="inlineStr">
        <is>
          <t>290</t>
        </is>
      </c>
      <c r="J261" t="inlineStr"/>
    </row>
    <row r="262">
      <c r="A262" s="1" t="n">
        <v>1035</v>
      </c>
      <c r="B262" t="inlineStr">
        <is>
          <t>025272195</t>
        </is>
      </c>
      <c r="C262" t="inlineStr">
        <is>
          <t>zdb</t>
        </is>
      </c>
      <c r="D262" t="inlineStr">
        <is>
          <t>Der Jude</t>
        </is>
      </c>
      <c r="E262" t="inlineStr">
        <is>
          <t>eine Monatsschrift</t>
        </is>
      </c>
      <c r="F262" t="inlineStr">
        <is>
          <t>JUDAICA</t>
        </is>
      </c>
      <c r="G262" t="inlineStr">
        <is>
          <t>1925-1928</t>
        </is>
      </c>
      <c r="H262" t="inlineStr"/>
      <c r="I262" t="inlineStr">
        <is>
          <t>290</t>
        </is>
      </c>
      <c r="J262" t="inlineStr"/>
    </row>
    <row r="263">
      <c r="A263" s="1" t="n">
        <v>1036</v>
      </c>
      <c r="B263" t="inlineStr">
        <is>
          <t>980673860</t>
        </is>
      </c>
      <c r="C263" t="inlineStr">
        <is>
          <t>zdb</t>
        </is>
      </c>
      <c r="D263" t="inlineStr">
        <is>
          <t>Der Jude</t>
        </is>
      </c>
      <c r="E263" t="inlineStr">
        <is>
          <t>Eine Wochenschrift</t>
        </is>
      </c>
      <c r="F263" t="inlineStr">
        <is>
          <t>JUDAICA</t>
        </is>
      </c>
      <c r="G263" t="inlineStr">
        <is>
          <t>1768-1772</t>
        </is>
      </c>
      <c r="H263" t="inlineStr"/>
      <c r="I263" t="inlineStr">
        <is>
          <t>290</t>
        </is>
      </c>
      <c r="J263" t="inlineStr"/>
    </row>
    <row r="264">
      <c r="A264" s="1" t="n">
        <v>1039</v>
      </c>
      <c r="B264" t="inlineStr">
        <is>
          <t>012858846</t>
        </is>
      </c>
      <c r="C264" t="inlineStr">
        <is>
          <t>zdb</t>
        </is>
      </c>
      <c r="D264" t="inlineStr">
        <is>
          <t>Der Jude</t>
        </is>
      </c>
      <c r="E264" t="inlineStr">
        <is>
          <t>eine Monatsschrift</t>
        </is>
      </c>
      <c r="F264" t="inlineStr">
        <is>
          <t>01</t>
        </is>
      </c>
      <c r="G264" t="inlineStr">
        <is>
          <t>1916-1928</t>
        </is>
      </c>
      <c r="H264" t="inlineStr"/>
      <c r="I264" t="inlineStr">
        <is>
          <t>290</t>
        </is>
      </c>
      <c r="J264" t="inlineStr"/>
    </row>
    <row r="265">
      <c r="A265" s="1" t="n">
        <v>1042</v>
      </c>
      <c r="B265" t="inlineStr">
        <is>
          <t>1154716740</t>
        </is>
      </c>
      <c r="C265" t="inlineStr">
        <is>
          <t>zdb</t>
        </is>
      </c>
      <c r="D265" t="inlineStr">
        <is>
          <t>Forschungen des wissenschaftlich-talmudischen Vereins</t>
        </is>
      </c>
      <c r="E265" t="inlineStr">
        <is>
          <t>Beilage zu "Ben Chananja"</t>
        </is>
      </c>
      <c r="F265" t="inlineStr"/>
      <c r="G265" t="inlineStr">
        <is>
          <t>1866-[1867?]</t>
        </is>
      </c>
      <c r="H265" t="inlineStr"/>
      <c r="I265" t="inlineStr">
        <is>
          <t>290</t>
        </is>
      </c>
      <c r="J265" t="inlineStr"/>
    </row>
    <row r="266">
      <c r="A266" s="1" t="n">
        <v>1043</v>
      </c>
      <c r="B266" t="inlineStr">
        <is>
          <t>010269568</t>
        </is>
      </c>
      <c r="C266" t="inlineStr">
        <is>
          <t>zdb</t>
        </is>
      </c>
      <c r="D266" t="inlineStr">
        <is>
          <t>Ben Chananja</t>
        </is>
      </c>
      <c r="E266" t="inlineStr"/>
      <c r="F266" t="inlineStr">
        <is>
          <t>JUDAICA</t>
        </is>
      </c>
      <c r="G266" t="inlineStr">
        <is>
          <t>1866-1867</t>
        </is>
      </c>
      <c r="H266" t="inlineStr"/>
      <c r="I266" t="inlineStr">
        <is>
          <t>290</t>
        </is>
      </c>
      <c r="J266" t="inlineStr"/>
    </row>
    <row r="267">
      <c r="A267" s="1" t="n">
        <v>1044</v>
      </c>
      <c r="B267" t="inlineStr">
        <is>
          <t>015235769</t>
        </is>
      </c>
      <c r="C267" t="inlineStr">
        <is>
          <t>zdb</t>
        </is>
      </c>
      <c r="D267" t="inlineStr">
        <is>
          <t>Ben Chananja</t>
        </is>
      </c>
      <c r="E267" t="inlineStr">
        <is>
          <t>Monatsschrift für jüdische Theologie und für jüdisches Leben in Gemeinde, Synagoge und Schule</t>
        </is>
      </c>
      <c r="F267" t="inlineStr">
        <is>
          <t>JUDAICA</t>
        </is>
      </c>
      <c r="G267" t="inlineStr">
        <is>
          <t>1858-1867</t>
        </is>
      </c>
      <c r="H267" t="inlineStr"/>
      <c r="I267" t="inlineStr">
        <is>
          <t>290</t>
        </is>
      </c>
      <c r="J267" t="inlineStr"/>
    </row>
    <row r="268">
      <c r="A268" s="1" t="n">
        <v>1471</v>
      </c>
      <c r="B268" t="inlineStr">
        <is>
          <t>116136434X</t>
        </is>
      </c>
      <c r="C268" t="inlineStr">
        <is>
          <t>zdb</t>
        </is>
      </c>
      <c r="D268" t="inlineStr">
        <is>
          <t>Gross-Berliner C.V.-Post</t>
        </is>
      </c>
      <c r="E268" t="inlineStr">
        <is>
          <t>Nachrichtendienst des Verbandes Groß-Berliner Ortsgruppen des Central-Vereins deutscher Staatsbürger jüdischen Glaubens e.V.</t>
        </is>
      </c>
      <c r="F268" t="inlineStr">
        <is>
          <t>JUDAICA</t>
        </is>
      </c>
      <c r="G268" t="inlineStr">
        <is>
          <t>1925-1926</t>
        </is>
      </c>
      <c r="H268" t="inlineStr"/>
      <c r="I268" t="inlineStr">
        <is>
          <t>290</t>
        </is>
      </c>
      <c r="J268" t="inlineStr"/>
    </row>
    <row r="269">
      <c r="A269" s="1" t="n">
        <v>1533</v>
      </c>
      <c r="B269" t="inlineStr">
        <is>
          <t>012083038</t>
        </is>
      </c>
      <c r="C269" t="inlineStr">
        <is>
          <t>zdb</t>
        </is>
      </c>
      <c r="D269" t="inlineStr">
        <is>
          <t>Nachrichtendienst / hrsg. von d. Zentralwohlfahrtsstelle der Deutschen Juden unter Mitw. d. Hauptstelle für Jüdische Wanderfürsorge und Arbeitsnachweise</t>
        </is>
      </c>
      <c r="E269" t="inlineStr"/>
      <c r="F269" t="inlineStr">
        <is>
          <t>JUDAICA</t>
        </is>
      </c>
      <c r="G269" t="inlineStr">
        <is>
          <t>1922-1928</t>
        </is>
      </c>
      <c r="H269" t="inlineStr"/>
      <c r="I269" t="inlineStr">
        <is>
          <t>070</t>
        </is>
      </c>
      <c r="J269" t="inlineStr"/>
    </row>
    <row r="270">
      <c r="A270" s="1" t="n">
        <v>1537</v>
      </c>
      <c r="B270" t="inlineStr">
        <is>
          <t>980829623</t>
        </is>
      </c>
      <c r="C270" t="inlineStr">
        <is>
          <t>zdb</t>
        </is>
      </c>
      <c r="D270" t="inlineStr">
        <is>
          <t>Nachrichtendienst / hrsg. von der Zentralwohlfahrtsstelle der Deutschen Juden unter Mitwirkung der Hauptstelle für Jüdische Wanderfürsorge und Arbeitsnachweise</t>
        </is>
      </c>
      <c r="E270" t="inlineStr"/>
      <c r="F270" t="inlineStr">
        <is>
          <t>JUDAICA</t>
        </is>
      </c>
      <c r="G270" t="inlineStr">
        <is>
          <t>1922-1928</t>
        </is>
      </c>
      <c r="H270" t="inlineStr"/>
      <c r="I270" t="inlineStr">
        <is>
          <t>070</t>
        </is>
      </c>
      <c r="J270" t="inlineStr"/>
    </row>
    <row r="271">
      <c r="A271" s="1" t="n">
        <v>1596</v>
      </c>
      <c r="B271" t="inlineStr">
        <is>
          <t>015234304</t>
        </is>
      </c>
      <c r="C271" t="inlineStr">
        <is>
          <t>zdb</t>
        </is>
      </c>
      <c r="D271" t="inlineStr">
        <is>
          <t>Nachalath Z’wi</t>
        </is>
      </c>
      <c r="E271" t="inlineStr">
        <is>
          <t>eine Monatsschrift für Judentum in Lehre und Tat = Nahalat Tsevi</t>
        </is>
      </c>
      <c r="F271" t="inlineStr">
        <is>
          <t>JUDAICA</t>
        </is>
      </c>
      <c r="G271" t="inlineStr">
        <is>
          <t>1930-1938</t>
        </is>
      </c>
      <c r="H271" t="inlineStr"/>
      <c r="I271" t="inlineStr">
        <is>
          <t>290</t>
        </is>
      </c>
      <c r="J271" t="inlineStr"/>
    </row>
    <row r="272">
      <c r="A272" s="1" t="n">
        <v>1598</v>
      </c>
      <c r="B272" t="inlineStr">
        <is>
          <t>013007351</t>
        </is>
      </c>
      <c r="C272" t="inlineStr">
        <is>
          <t>zdb</t>
        </is>
      </c>
      <c r="D272" t="inlineStr">
        <is>
          <t>Dibre Emeth</t>
        </is>
      </c>
      <c r="E272" t="inlineStr">
        <is>
          <t>oder Stimmen d. Wahrheit an Israeliten u. Freunde Israels</t>
        </is>
      </c>
      <c r="F272" t="inlineStr">
        <is>
          <t>JUDAICA</t>
        </is>
      </c>
      <c r="G272" t="inlineStr">
        <is>
          <t>1845-1912</t>
        </is>
      </c>
      <c r="H272" t="inlineStr"/>
      <c r="I272" t="inlineStr">
        <is>
          <t>290</t>
        </is>
      </c>
      <c r="J272" t="inlineStr"/>
    </row>
    <row r="273">
      <c r="A273" s="1" t="n">
        <v>1599</v>
      </c>
      <c r="B273" t="inlineStr">
        <is>
          <t>980377471</t>
        </is>
      </c>
      <c r="C273" t="inlineStr">
        <is>
          <t>zdb</t>
        </is>
      </c>
      <c r="D273" t="inlineStr">
        <is>
          <t>Dibre Emeth</t>
        </is>
      </c>
      <c r="E273" t="inlineStr">
        <is>
          <t>oder Stimmen der Wahrheit an Israeliten und Freunde Israels</t>
        </is>
      </c>
      <c r="F273" t="inlineStr">
        <is>
          <t>0</t>
        </is>
      </c>
      <c r="G273" t="inlineStr">
        <is>
          <t>1845-1906</t>
        </is>
      </c>
      <c r="H273" t="inlineStr"/>
      <c r="I273" t="inlineStr">
        <is>
          <t>290</t>
        </is>
      </c>
      <c r="J273" t="inlineStr"/>
    </row>
    <row r="274">
      <c r="A274" s="1" t="n">
        <v>1606</v>
      </c>
      <c r="B274" t="inlineStr">
        <is>
          <t>981238475</t>
        </is>
      </c>
      <c r="C274" t="inlineStr">
        <is>
          <t>zdb</t>
        </is>
      </c>
      <c r="D274" t="inlineStr">
        <is>
          <t>Deborah</t>
        </is>
      </c>
      <c r="E274">
        <f> Die Biene : ein Volksblatt zur Belehrung und Unterhaltung für Israeliten</f>
        <v/>
      </c>
      <c r="F274" t="inlineStr"/>
      <c r="G274" t="inlineStr">
        <is>
          <t>1866-1866</t>
        </is>
      </c>
      <c r="H274" t="inlineStr"/>
      <c r="I274" t="inlineStr">
        <is>
          <t>050</t>
        </is>
      </c>
      <c r="J274" t="inlineStr"/>
    </row>
    <row r="275">
      <c r="A275" s="1" t="n">
        <v>1608</v>
      </c>
      <c r="B275" t="inlineStr">
        <is>
          <t>010287434</t>
        </is>
      </c>
      <c r="C275" t="inlineStr">
        <is>
          <t>zdb</t>
        </is>
      </c>
      <c r="D275" t="inlineStr">
        <is>
          <t>Die Deborah</t>
        </is>
      </c>
      <c r="E275" t="inlineStr">
        <is>
          <t>eine deutsch-amerikanische Monatsschrift zur Förderung jüdischer Interessen in Gemeinde, Schule und Haus</t>
        </is>
      </c>
      <c r="F275" t="inlineStr">
        <is>
          <t>JUDAICA</t>
        </is>
      </c>
      <c r="G275" t="inlineStr">
        <is>
          <t>1855-1902</t>
        </is>
      </c>
      <c r="H275" t="inlineStr"/>
      <c r="I275" t="inlineStr">
        <is>
          <t>290</t>
        </is>
      </c>
      <c r="J275" t="inlineStr"/>
    </row>
    <row r="276">
      <c r="A276" s="1" t="n">
        <v>1614</v>
      </c>
      <c r="B276" t="inlineStr">
        <is>
          <t>980033829</t>
        </is>
      </c>
      <c r="C276" t="inlineStr">
        <is>
          <t>zdb</t>
        </is>
      </c>
      <c r="D276" t="inlineStr">
        <is>
          <t>Magazin für die Wissenschaft des Judenthums</t>
        </is>
      </c>
      <c r="E276" t="inlineStr"/>
      <c r="F276" t="inlineStr">
        <is>
          <t>JUDAICA</t>
        </is>
      </c>
      <c r="G276" t="inlineStr">
        <is>
          <t>1876-1893</t>
        </is>
      </c>
      <c r="H276" t="inlineStr"/>
      <c r="I276" t="inlineStr">
        <is>
          <t>290</t>
        </is>
      </c>
      <c r="J276" t="inlineStr"/>
    </row>
    <row r="277">
      <c r="A277" s="1" t="n">
        <v>1616</v>
      </c>
      <c r="B277" t="inlineStr">
        <is>
          <t>010074724</t>
        </is>
      </c>
      <c r="C277" t="inlineStr">
        <is>
          <t>zdb</t>
        </is>
      </c>
      <c r="D277" t="inlineStr">
        <is>
          <t>Freie zionistische Blätter</t>
        </is>
      </c>
      <c r="E277" t="inlineStr"/>
      <c r="F277" t="inlineStr">
        <is>
          <t>JUDAICA</t>
        </is>
      </c>
      <c r="G277" t="inlineStr">
        <is>
          <t>1921-1921</t>
        </is>
      </c>
      <c r="H277" t="inlineStr"/>
      <c r="I277" t="inlineStr">
        <is>
          <t>070</t>
        </is>
      </c>
      <c r="J277" t="inlineStr"/>
    </row>
    <row r="278">
      <c r="A278" s="1" t="n">
        <v>1672</v>
      </c>
      <c r="B278" t="inlineStr">
        <is>
          <t>025268589</t>
        </is>
      </c>
      <c r="C278" t="inlineStr">
        <is>
          <t>zdb</t>
        </is>
      </c>
      <c r="D278" t="inlineStr">
        <is>
          <t>Neue jüdische Monatshefte</t>
        </is>
      </c>
      <c r="E278" t="inlineStr">
        <is>
          <t>Zeitschrift für Politik, Wirtschaft und Literatur in Ost und West</t>
        </is>
      </c>
      <c r="F278" t="inlineStr">
        <is>
          <t>JUDAICA</t>
        </is>
      </c>
      <c r="G278" t="inlineStr">
        <is>
          <t>1916-1920</t>
        </is>
      </c>
      <c r="H278" t="inlineStr"/>
      <c r="I278" t="inlineStr">
        <is>
          <t>050</t>
        </is>
      </c>
      <c r="J278" t="inlineStr"/>
    </row>
    <row r="279">
      <c r="A279" s="1" t="n">
        <v>1673</v>
      </c>
      <c r="B279" t="inlineStr">
        <is>
          <t>025268554</t>
        </is>
      </c>
      <c r="C279" t="inlineStr">
        <is>
          <t>zdb</t>
        </is>
      </c>
      <c r="D279" t="inlineStr">
        <is>
          <t>Ost und West</t>
        </is>
      </c>
      <c r="E279" t="inlineStr">
        <is>
          <t>illustrierte Monatsschrift für das gesamte Judentum</t>
        </is>
      </c>
      <c r="F279" t="inlineStr">
        <is>
          <t>JUDAICA</t>
        </is>
      </c>
      <c r="G279" t="inlineStr">
        <is>
          <t>1901-1923</t>
        </is>
      </c>
      <c r="H279" t="inlineStr"/>
      <c r="I279" t="inlineStr">
        <is>
          <t>290</t>
        </is>
      </c>
      <c r="J279" t="inlineStr"/>
    </row>
    <row r="280">
      <c r="A280" s="1" t="n">
        <v>1690</v>
      </c>
      <c r="B280" t="inlineStr">
        <is>
          <t>1046055070</t>
        </is>
      </c>
      <c r="C280" t="inlineStr">
        <is>
          <t>zdb</t>
        </is>
      </c>
      <c r="D280" t="inlineStr">
        <is>
          <t>Kalender und Jahrbuch für Israeliten</t>
        </is>
      </c>
      <c r="E280" t="inlineStr">
        <is>
          <t>auf das Jahr ..</t>
        </is>
      </c>
      <c r="F280" t="inlineStr">
        <is>
          <t>JUDAICA</t>
        </is>
      </c>
      <c r="G280" t="inlineStr">
        <is>
          <t>1842-1855</t>
        </is>
      </c>
      <c r="H280" t="inlineStr"/>
      <c r="I280" t="inlineStr">
        <is>
          <t>290</t>
        </is>
      </c>
      <c r="J280" t="inlineStr"/>
    </row>
    <row r="281">
      <c r="A281" s="1" t="n">
        <v>1691</v>
      </c>
      <c r="B281" t="inlineStr">
        <is>
          <t>1186275510</t>
        </is>
      </c>
      <c r="C281" t="inlineStr">
        <is>
          <t>zdb</t>
        </is>
      </c>
      <c r="D281" t="inlineStr">
        <is>
          <t>Volks-Kalender und Jahrbuch für Israeliten auf das Jahr der Welt ...</t>
        </is>
      </c>
      <c r="E281" t="inlineStr"/>
      <c r="F281" t="inlineStr">
        <is>
          <t>JUDAICA</t>
        </is>
      </c>
      <c r="G281" t="inlineStr">
        <is>
          <t>1857-1865</t>
        </is>
      </c>
      <c r="H281" t="inlineStr"/>
      <c r="I281" t="inlineStr">
        <is>
          <t>290</t>
        </is>
      </c>
      <c r="J281" t="inlineStr"/>
    </row>
    <row r="282">
      <c r="A282" s="1" t="n">
        <v>1693</v>
      </c>
      <c r="B282" t="inlineStr">
        <is>
          <t>980804566</t>
        </is>
      </c>
      <c r="C282" t="inlineStr">
        <is>
          <t>zdb</t>
        </is>
      </c>
      <c r="D282" t="inlineStr">
        <is>
          <t>Kalender und Jahrbuch für Israeliten</t>
        </is>
      </c>
      <c r="E282" t="inlineStr">
        <is>
          <t>auf das Jahr ..</t>
        </is>
      </c>
      <c r="F282" t="inlineStr">
        <is>
          <t>JUDAICA</t>
        </is>
      </c>
      <c r="G282" t="inlineStr">
        <is>
          <t>1842-1851</t>
        </is>
      </c>
      <c r="H282" t="inlineStr"/>
      <c r="I282" t="inlineStr">
        <is>
          <t>290</t>
        </is>
      </c>
      <c r="J282" t="inlineStr"/>
    </row>
    <row r="283">
      <c r="A283" s="1" t="n">
        <v>1694</v>
      </c>
      <c r="B283" t="inlineStr">
        <is>
          <t>016462866</t>
        </is>
      </c>
      <c r="C283" t="inlineStr">
        <is>
          <t>zdb</t>
        </is>
      </c>
      <c r="D283" t="inlineStr">
        <is>
          <t>Kölner jüdisch-liberale Zeitung</t>
        </is>
      </c>
      <c r="E283" t="inlineStr">
        <is>
          <t>Organ der Vereinigung für das Liberale Judentum der Synagogengemeinde Köln</t>
        </is>
      </c>
      <c r="F283" t="inlineStr"/>
      <c r="G283" t="inlineStr">
        <is>
          <t>1927-1929</t>
        </is>
      </c>
      <c r="H283" t="inlineStr"/>
      <c r="I283" t="inlineStr">
        <is>
          <t>070</t>
        </is>
      </c>
      <c r="J283" t="inlineStr"/>
    </row>
    <row r="284">
      <c r="A284" s="1" t="n">
        <v>1695</v>
      </c>
      <c r="B284" t="inlineStr">
        <is>
          <t>015236412</t>
        </is>
      </c>
      <c r="C284" t="inlineStr">
        <is>
          <t>zdb</t>
        </is>
      </c>
      <c r="D284" t="inlineStr">
        <is>
          <t>Jüdisch-liberale Zeitung</t>
        </is>
      </c>
      <c r="E284" t="inlineStr"/>
      <c r="F284" t="inlineStr">
        <is>
          <t>JUDAICA</t>
        </is>
      </c>
      <c r="G284" t="inlineStr">
        <is>
          <t>1920-1934</t>
        </is>
      </c>
      <c r="H284" t="inlineStr"/>
      <c r="I284" t="inlineStr">
        <is>
          <t>070</t>
        </is>
      </c>
      <c r="J284" t="inlineStr"/>
    </row>
    <row r="285">
      <c r="A285" s="1" t="n">
        <v>1698</v>
      </c>
      <c r="B285" t="inlineStr">
        <is>
          <t>1112573402</t>
        </is>
      </c>
      <c r="C285" t="inlineStr">
        <is>
          <t>zdb</t>
        </is>
      </c>
      <c r="D285" t="inlineStr">
        <is>
          <t>Jüdische Volksstimme</t>
        </is>
      </c>
      <c r="E285" t="inlineStr">
        <is>
          <t>unabhängiges unparteiisches Wochenblatt</t>
        </is>
      </c>
      <c r="F285" t="inlineStr">
        <is>
          <t>JUDAICA</t>
        </is>
      </c>
      <c r="G285" t="inlineStr">
        <is>
          <t>2005</t>
        </is>
      </c>
      <c r="H285" t="inlineStr"/>
      <c r="I285" t="inlineStr">
        <is>
          <t>290</t>
        </is>
      </c>
      <c r="J285" t="inlineStr"/>
    </row>
    <row r="286">
      <c r="A286" s="1" t="n">
        <v>1699</v>
      </c>
      <c r="B286" t="inlineStr">
        <is>
          <t>980033705</t>
        </is>
      </c>
      <c r="C286" t="inlineStr">
        <is>
          <t>zdb</t>
        </is>
      </c>
      <c r="D286" t="inlineStr">
        <is>
          <t>Jüdische Volksstimme</t>
        </is>
      </c>
      <c r="E286" t="inlineStr">
        <is>
          <t>unabhängiges unparteiisches Wochenblatt</t>
        </is>
      </c>
      <c r="F286" t="inlineStr">
        <is>
          <t>JUDAICA</t>
        </is>
      </c>
      <c r="G286" t="inlineStr">
        <is>
          <t>1900-1934</t>
        </is>
      </c>
      <c r="H286" t="inlineStr"/>
      <c r="I286" t="inlineStr">
        <is>
          <t>290</t>
        </is>
      </c>
      <c r="J286" t="inlineStr"/>
    </row>
    <row r="287">
      <c r="A287" s="1" t="n">
        <v>1701</v>
      </c>
      <c r="B287" t="inlineStr">
        <is>
          <t>980405122</t>
        </is>
      </c>
      <c r="C287" t="inlineStr">
        <is>
          <t>zdb</t>
        </is>
      </c>
      <c r="D287" t="inlineStr">
        <is>
          <t>Der treue Zionswächter</t>
        </is>
      </c>
      <c r="E287" t="inlineStr">
        <is>
          <t>Organ zur Wahrung der Interessen des orthodoxen Judenthums</t>
        </is>
      </c>
      <c r="F287" t="inlineStr">
        <is>
          <t>JUDAICA</t>
        </is>
      </c>
      <c r="G287" t="inlineStr">
        <is>
          <t>1845-1854</t>
        </is>
      </c>
      <c r="H287" t="inlineStr"/>
      <c r="I287" t="inlineStr">
        <is>
          <t>070</t>
        </is>
      </c>
      <c r="J287" t="inlineStr"/>
    </row>
    <row r="288">
      <c r="A288" s="1" t="n">
        <v>1703</v>
      </c>
      <c r="B288" t="inlineStr">
        <is>
          <t>012099422</t>
        </is>
      </c>
      <c r="C288" t="inlineStr">
        <is>
          <t>zdb</t>
        </is>
      </c>
      <c r="D288" t="inlineStr">
        <is>
          <t>Die jüdische Presse</t>
        </is>
      </c>
      <c r="E288" t="inlineStr">
        <is>
          <t>Organ für d. Gesammtinteressen d. Judenthums</t>
        </is>
      </c>
      <c r="F288" t="inlineStr">
        <is>
          <t>JUDAICA</t>
        </is>
      </c>
      <c r="G288" t="inlineStr">
        <is>
          <t>1872-1880</t>
        </is>
      </c>
      <c r="H288" t="inlineStr"/>
      <c r="I288" t="inlineStr">
        <is>
          <t>290</t>
        </is>
      </c>
      <c r="J288" t="inlineStr"/>
    </row>
    <row r="289">
      <c r="A289" s="1" t="n">
        <v>1704</v>
      </c>
      <c r="B289" t="inlineStr">
        <is>
          <t>015235610</t>
        </is>
      </c>
      <c r="C289" t="inlineStr">
        <is>
          <t>zdb</t>
        </is>
      </c>
      <c r="D289" t="inlineStr">
        <is>
          <t>Neue jüdische Presse</t>
        </is>
      </c>
      <c r="E289" t="inlineStr">
        <is>
          <t>Frankfurter israelitisches Familienblatt</t>
        </is>
      </c>
      <c r="F289" t="inlineStr">
        <is>
          <t>JUDAICA</t>
        </is>
      </c>
      <c r="G289" t="inlineStr">
        <is>
          <t>1919-</t>
        </is>
      </c>
      <c r="H289" t="inlineStr"/>
      <c r="I289" t="inlineStr">
        <is>
          <t>070</t>
        </is>
      </c>
      <c r="J289" t="inlineStr"/>
    </row>
    <row r="290">
      <c r="A290" s="1" t="n">
        <v>1705</v>
      </c>
      <c r="B290" t="inlineStr">
        <is>
          <t>111256926X</t>
        </is>
      </c>
      <c r="C290" t="inlineStr">
        <is>
          <t>zdb</t>
        </is>
      </c>
      <c r="D290" t="inlineStr">
        <is>
          <t>Jüdische Presse</t>
        </is>
      </c>
      <c r="E290" t="inlineStr">
        <is>
          <t>Organ für die Interessen des orthodoxen Judentums</t>
        </is>
      </c>
      <c r="F290" t="inlineStr">
        <is>
          <t>JUDAICA</t>
        </is>
      </c>
      <c r="G290" t="inlineStr">
        <is>
          <t>2005</t>
        </is>
      </c>
      <c r="H290" t="inlineStr"/>
      <c r="I290" t="inlineStr">
        <is>
          <t>070</t>
        </is>
      </c>
      <c r="J290" t="inlineStr"/>
    </row>
    <row r="291">
      <c r="A291" s="1" t="n">
        <v>1706</v>
      </c>
      <c r="B291" t="inlineStr">
        <is>
          <t>1221290436</t>
        </is>
      </c>
      <c r="C291" t="inlineStr">
        <is>
          <t>zdb</t>
        </is>
      </c>
      <c r="D291" t="inlineStr">
        <is>
          <t>Literaturblatt der "jüdischen Presse"</t>
        </is>
      </c>
      <c r="E291" t="inlineStr"/>
      <c r="F291" t="inlineStr">
        <is>
          <t>JUDAICA</t>
        </is>
      </c>
      <c r="G291" t="inlineStr">
        <is>
          <t>[1870-1878]</t>
        </is>
      </c>
      <c r="H291" t="inlineStr"/>
      <c r="I291" t="inlineStr">
        <is>
          <t>290</t>
        </is>
      </c>
      <c r="J291" t="inlineStr"/>
    </row>
    <row r="292">
      <c r="A292" s="1" t="n">
        <v>1707</v>
      </c>
      <c r="B292" t="inlineStr">
        <is>
          <t>015261107</t>
        </is>
      </c>
      <c r="C292" t="inlineStr">
        <is>
          <t>zdb</t>
        </is>
      </c>
      <c r="D292" t="inlineStr">
        <is>
          <t>Jüdische Presse</t>
        </is>
      </c>
      <c r="E292" t="inlineStr">
        <is>
          <t>Organ für die Interessen des orthodoxen Judentums</t>
        </is>
      </c>
      <c r="F292" t="inlineStr">
        <is>
          <t>JUDAICA</t>
        </is>
      </c>
      <c r="G292" t="inlineStr">
        <is>
          <t>1920-</t>
        </is>
      </c>
      <c r="H292" t="inlineStr"/>
      <c r="I292" t="inlineStr">
        <is>
          <t>070</t>
        </is>
      </c>
      <c r="J292" t="inlineStr"/>
    </row>
    <row r="293">
      <c r="A293" s="1" t="n">
        <v>1708</v>
      </c>
      <c r="B293" t="inlineStr">
        <is>
          <t>977909980</t>
        </is>
      </c>
      <c r="C293" t="inlineStr">
        <is>
          <t>zdb</t>
        </is>
      </c>
      <c r="D293" t="inlineStr">
        <is>
          <t>Die jüdische Presse</t>
        </is>
      </c>
      <c r="E293" t="inlineStr">
        <is>
          <t>Kommunikationsgeschichte im europäischen Raum = The European Jewish Press</t>
        </is>
      </c>
      <c r="F293" t="inlineStr"/>
      <c r="G293" t="inlineStr">
        <is>
          <t>2006-</t>
        </is>
      </c>
      <c r="H293" t="inlineStr"/>
      <c r="I293" t="inlineStr">
        <is>
          <t>070</t>
        </is>
      </c>
      <c r="J293" t="inlineStr"/>
    </row>
    <row r="294">
      <c r="A294" s="1" t="n">
        <v>1709</v>
      </c>
      <c r="B294" t="inlineStr">
        <is>
          <t>013095358</t>
        </is>
      </c>
      <c r="C294" t="inlineStr">
        <is>
          <t>zdb</t>
        </is>
      </c>
      <c r="D294" t="inlineStr">
        <is>
          <t>Die jüdische Presse</t>
        </is>
      </c>
      <c r="E294" t="inlineStr">
        <is>
          <t>konservative Wochenschr. ; Centralorgan d. Misrachi</t>
        </is>
      </c>
      <c r="F294" t="inlineStr">
        <is>
          <t>JUDAICA</t>
        </is>
      </c>
      <c r="G294" t="inlineStr">
        <is>
          <t>1870-1923</t>
        </is>
      </c>
      <c r="H294" t="inlineStr"/>
      <c r="I294" t="inlineStr">
        <is>
          <t>070</t>
        </is>
      </c>
      <c r="J294" t="inlineStr"/>
    </row>
    <row r="295">
      <c r="A295" s="1" t="n">
        <v>1710</v>
      </c>
      <c r="B295" t="inlineStr">
        <is>
          <t>02707627X</t>
        </is>
      </c>
      <c r="C295" t="inlineStr">
        <is>
          <t>zdb</t>
        </is>
      </c>
      <c r="D295" t="inlineStr">
        <is>
          <t>Neue jüdische Presse</t>
        </is>
      </c>
      <c r="E295" t="inlineStr">
        <is>
          <t>Frankfurter israelitisches Familienblatt</t>
        </is>
      </c>
      <c r="F295" t="inlineStr">
        <is>
          <t>0</t>
        </is>
      </c>
      <c r="G295" t="inlineStr">
        <is>
          <t>1902-1923</t>
        </is>
      </c>
      <c r="H295" t="inlineStr"/>
      <c r="I295" t="inlineStr">
        <is>
          <t>070</t>
        </is>
      </c>
      <c r="J295" t="inlineStr"/>
    </row>
    <row r="296">
      <c r="A296" s="1" t="n">
        <v>1711</v>
      </c>
      <c r="B296" t="inlineStr">
        <is>
          <t>984060006</t>
        </is>
      </c>
      <c r="C296" t="inlineStr">
        <is>
          <t>zdb</t>
        </is>
      </c>
      <c r="D296" t="inlineStr">
        <is>
          <t>Jüdische Presse</t>
        </is>
      </c>
      <c r="E296" t="inlineStr">
        <is>
          <t>Organ für die Interessen des orthodoxen Judentums</t>
        </is>
      </c>
      <c r="F296" t="inlineStr">
        <is>
          <t>JUDAICA</t>
        </is>
      </c>
      <c r="G296" t="inlineStr">
        <is>
          <t>1920-1938</t>
        </is>
      </c>
      <c r="H296" t="inlineStr"/>
      <c r="I296" t="inlineStr">
        <is>
          <t>070</t>
        </is>
      </c>
      <c r="J296" t="inlineStr"/>
    </row>
    <row r="297">
      <c r="A297" s="1" t="n">
        <v>1713</v>
      </c>
      <c r="B297" t="inlineStr">
        <is>
          <t>981686737</t>
        </is>
      </c>
      <c r="C297" t="inlineStr">
        <is>
          <t>zdb</t>
        </is>
      </c>
      <c r="D297" t="inlineStr">
        <is>
          <t>Mitteilungen zur jüdischen Volkskunde</t>
        </is>
      </c>
      <c r="E297" t="inlineStr">
        <is>
          <t>Organ d. Gesellschaft für Jüdische Volkskunde in Hamburg u. d. Gesellschaft für Sammlung und Konservierung von Kunst- und Historischen Denkmälern des Judentums in Wien</t>
        </is>
      </c>
      <c r="F297" t="inlineStr">
        <is>
          <t>JUDAICA</t>
        </is>
      </c>
      <c r="G297" t="inlineStr">
        <is>
          <t>1905-1929</t>
        </is>
      </c>
      <c r="H297" t="inlineStr"/>
      <c r="I297" t="inlineStr">
        <is>
          <t>290</t>
        </is>
      </c>
      <c r="J297" t="inlineStr"/>
    </row>
    <row r="298">
      <c r="A298" s="1" t="n">
        <v>1716</v>
      </c>
      <c r="B298" t="inlineStr">
        <is>
          <t>1112568530</t>
        </is>
      </c>
      <c r="C298" t="inlineStr">
        <is>
          <t>zdb</t>
        </is>
      </c>
      <c r="D298" t="inlineStr">
        <is>
          <t>Der Jüdische Arbeiter</t>
        </is>
      </c>
      <c r="E298" t="inlineStr">
        <is>
          <t>Organ der Vereinigten zionistisch-sozialistischen Arbeiterorganisation Poale Zion</t>
        </is>
      </c>
      <c r="F298" t="inlineStr">
        <is>
          <t>JUDAICA</t>
        </is>
      </c>
      <c r="G298" t="inlineStr">
        <is>
          <t>1927-1934</t>
        </is>
      </c>
      <c r="H298" t="inlineStr"/>
      <c r="I298" t="inlineStr">
        <is>
          <t>290</t>
        </is>
      </c>
      <c r="J298" t="inlineStr"/>
    </row>
    <row r="299">
      <c r="A299" s="1" t="n">
        <v>1719</v>
      </c>
      <c r="B299" t="inlineStr">
        <is>
          <t>979270650</t>
        </is>
      </c>
      <c r="C299" t="inlineStr">
        <is>
          <t>zdb</t>
        </is>
      </c>
      <c r="D299" t="inlineStr">
        <is>
          <t>Mitteilungen der Gesellschaft für Jüdische Volkskunde</t>
        </is>
      </c>
      <c r="E299" t="inlineStr"/>
      <c r="F299" t="inlineStr">
        <is>
          <t>JUDAICA</t>
        </is>
      </c>
      <c r="G299" t="inlineStr">
        <is>
          <t>1898-1904</t>
        </is>
      </c>
      <c r="H299" t="inlineStr"/>
      <c r="I299" t="inlineStr">
        <is>
          <t>290</t>
        </is>
      </c>
      <c r="J299" t="inlineStr"/>
    </row>
    <row r="300">
      <c r="A300" s="1" t="n">
        <v>1723</v>
      </c>
      <c r="B300" t="inlineStr">
        <is>
          <t>027035093</t>
        </is>
      </c>
      <c r="C300" t="inlineStr">
        <is>
          <t>zdb</t>
        </is>
      </c>
      <c r="D300" t="inlineStr">
        <is>
          <t>Jahrbuch der Gesellschaft für Geschichte der Juden in der Čechoslovakischen Republik</t>
        </is>
      </c>
      <c r="E300" t="inlineStr"/>
      <c r="F300" t="inlineStr">
        <is>
          <t>0</t>
        </is>
      </c>
      <c r="G300" t="inlineStr">
        <is>
          <t>1929-1938</t>
        </is>
      </c>
      <c r="H300" t="inlineStr"/>
      <c r="I300" t="inlineStr">
        <is>
          <t>943.71004924005</t>
        </is>
      </c>
      <c r="J300" t="inlineStr"/>
    </row>
    <row r="301">
      <c r="A301" s="1" t="n">
        <v>1732</v>
      </c>
      <c r="B301" t="inlineStr">
        <is>
          <t>025267590</t>
        </is>
      </c>
      <c r="C301" t="inlineStr">
        <is>
          <t>zdb</t>
        </is>
      </c>
      <c r="D301" t="inlineStr">
        <is>
          <t>Zeitschrift für Demographie und Statistik der Juden</t>
        </is>
      </c>
      <c r="E301" t="inlineStr"/>
      <c r="F301" t="inlineStr">
        <is>
          <t>JUDAICA</t>
        </is>
      </c>
      <c r="G301" t="inlineStr">
        <is>
          <t>1905-1931</t>
        </is>
      </c>
      <c r="H301" t="inlineStr"/>
      <c r="I301" t="inlineStr">
        <is>
          <t>290</t>
        </is>
      </c>
      <c r="J301" t="inlineStr"/>
    </row>
    <row r="302">
      <c r="A302" s="1" t="n">
        <v>1735</v>
      </c>
      <c r="B302" t="inlineStr">
        <is>
          <t>018664261</t>
        </is>
      </c>
      <c r="C302" t="inlineStr">
        <is>
          <t>zdb</t>
        </is>
      </c>
      <c r="D302" t="inlineStr">
        <is>
          <t>Jüdische Rundschau</t>
        </is>
      </c>
      <c r="E302" t="inlineStr"/>
      <c r="F302" t="inlineStr"/>
      <c r="G302" t="inlineStr">
        <is>
          <t>1912-1913</t>
        </is>
      </c>
      <c r="H302" t="inlineStr"/>
      <c r="I302" t="inlineStr">
        <is>
          <t>070</t>
        </is>
      </c>
      <c r="J302" t="inlineStr"/>
    </row>
    <row r="303">
      <c r="A303" s="1" t="n">
        <v>1736</v>
      </c>
      <c r="B303" t="inlineStr">
        <is>
          <t>015208397</t>
        </is>
      </c>
      <c r="C303" t="inlineStr">
        <is>
          <t>zdb</t>
        </is>
      </c>
      <c r="D303" t="inlineStr">
        <is>
          <t>Jüdische Rundschau Maccabi</t>
        </is>
      </c>
      <c r="E303" t="inlineStr">
        <is>
          <t>unabhängige Wochenzeitung für die Schweiz und das Ausland = La gazette juive</t>
        </is>
      </c>
      <c r="F303" t="inlineStr">
        <is>
          <t>JUDAICA</t>
        </is>
      </c>
      <c r="G303" t="inlineStr">
        <is>
          <t>1947-2001</t>
        </is>
      </c>
      <c r="H303" t="inlineStr"/>
      <c r="I303" t="inlineStr">
        <is>
          <t>290</t>
        </is>
      </c>
      <c r="J303" t="inlineStr"/>
    </row>
    <row r="304">
      <c r="A304" s="1" t="n">
        <v>1737</v>
      </c>
      <c r="B304" t="inlineStr">
        <is>
          <t>016125118</t>
        </is>
      </c>
      <c r="C304" t="inlineStr">
        <is>
          <t>zdb</t>
        </is>
      </c>
      <c r="D304" t="inlineStr">
        <is>
          <t>Rigaer jüdische Rundschau</t>
        </is>
      </c>
      <c r="E304" t="inlineStr"/>
      <c r="F304" t="inlineStr"/>
      <c r="G304" t="inlineStr">
        <is>
          <t>1929-1931</t>
        </is>
      </c>
      <c r="H304" t="inlineStr"/>
      <c r="I304" t="inlineStr">
        <is>
          <t>050</t>
        </is>
      </c>
      <c r="J304" t="inlineStr"/>
    </row>
    <row r="305">
      <c r="A305" s="1" t="n">
        <v>1738</v>
      </c>
      <c r="B305" t="inlineStr">
        <is>
          <t>110614466X</t>
        </is>
      </c>
      <c r="C305" t="inlineStr">
        <is>
          <t>zdb</t>
        </is>
      </c>
      <c r="D305" t="inlineStr">
        <is>
          <t>Rigaer jüdische Rundschau</t>
        </is>
      </c>
      <c r="E305" t="inlineStr"/>
      <c r="F305" t="inlineStr"/>
      <c r="G305" t="inlineStr">
        <is>
          <t>1929-1930</t>
        </is>
      </c>
      <c r="H305" t="inlineStr"/>
      <c r="I305" t="inlineStr">
        <is>
          <t>050</t>
        </is>
      </c>
      <c r="J305" t="inlineStr"/>
    </row>
    <row r="306">
      <c r="A306" s="1" t="n">
        <v>1739</v>
      </c>
      <c r="B306" t="inlineStr">
        <is>
          <t>1001482808</t>
        </is>
      </c>
      <c r="C306" t="inlineStr">
        <is>
          <t>zdb</t>
        </is>
      </c>
      <c r="D306" t="inlineStr">
        <is>
          <t>Juedische Rundschau vom Illimani</t>
        </is>
      </c>
      <c r="E306" t="inlineStr"/>
      <c r="F306" t="inlineStr"/>
      <c r="G306" t="inlineStr">
        <is>
          <t>1950-1950</t>
        </is>
      </c>
      <c r="H306" t="inlineStr"/>
      <c r="I306" t="inlineStr">
        <is>
          <t>070</t>
        </is>
      </c>
      <c r="J306" t="inlineStr"/>
    </row>
    <row r="307">
      <c r="A307" s="1" t="n">
        <v>1740</v>
      </c>
      <c r="B307" t="inlineStr">
        <is>
          <t>011865970</t>
        </is>
      </c>
      <c r="C307" t="inlineStr">
        <is>
          <t>zdb</t>
        </is>
      </c>
      <c r="D307" t="inlineStr">
        <is>
          <t>Jüdische Rundschau</t>
        </is>
      </c>
      <c r="E307" t="inlineStr">
        <is>
          <t>allg. jued. Zeitung</t>
        </is>
      </c>
      <c r="F307" t="inlineStr"/>
      <c r="G307" t="inlineStr">
        <is>
          <t>1932-1933</t>
        </is>
      </c>
      <c r="H307" t="inlineStr"/>
      <c r="I307" t="inlineStr">
        <is>
          <t>070</t>
        </is>
      </c>
      <c r="J307" t="inlineStr"/>
    </row>
    <row r="308">
      <c r="A308" s="1" t="n">
        <v>1741</v>
      </c>
      <c r="B308" t="inlineStr">
        <is>
          <t>1163347612</t>
        </is>
      </c>
      <c r="C308" t="inlineStr">
        <is>
          <t>zdb</t>
        </is>
      </c>
      <c r="D308" t="inlineStr">
        <is>
          <t>Neue Jüdische Rundschau</t>
        </is>
      </c>
      <c r="E308" t="inlineStr"/>
      <c r="F308" t="inlineStr"/>
      <c r="G308" t="inlineStr">
        <is>
          <t>1926-1930</t>
        </is>
      </c>
      <c r="H308" t="inlineStr"/>
      <c r="I308" t="inlineStr">
        <is>
          <t>070</t>
        </is>
      </c>
      <c r="J308" t="inlineStr"/>
    </row>
    <row r="309">
      <c r="A309" s="1" t="n">
        <v>1744</v>
      </c>
      <c r="B309" t="inlineStr">
        <is>
          <t>1053355998</t>
        </is>
      </c>
      <c r="C309" t="inlineStr">
        <is>
          <t>zdb</t>
        </is>
      </c>
      <c r="D309" t="inlineStr">
        <is>
          <t>Jüdische Rundschau</t>
        </is>
      </c>
      <c r="E309" t="inlineStr">
        <is>
          <t>unabhängige Monatszeitung</t>
        </is>
      </c>
      <c r="F309" t="inlineStr">
        <is>
          <t>JUDAICA</t>
        </is>
      </c>
      <c r="G309" t="inlineStr">
        <is>
          <t>2014-</t>
        </is>
      </c>
      <c r="H309" t="inlineStr"/>
      <c r="I309" t="inlineStr">
        <is>
          <t>050</t>
        </is>
      </c>
      <c r="J309" t="inlineStr">
        <is>
          <t>2199-3572</t>
        </is>
      </c>
    </row>
    <row r="310">
      <c r="A310" s="1" t="n">
        <v>1745</v>
      </c>
      <c r="B310" t="inlineStr">
        <is>
          <t>997515503</t>
        </is>
      </c>
      <c r="C310" t="inlineStr">
        <is>
          <t>zdb</t>
        </is>
      </c>
      <c r="D310" t="inlineStr">
        <is>
          <t>Jüdische Rundschau</t>
        </is>
      </c>
      <c r="E310" t="inlineStr"/>
      <c r="F310" t="inlineStr"/>
      <c r="G310" t="inlineStr">
        <is>
          <t>1928-1933</t>
        </is>
      </c>
      <c r="H310" t="inlineStr"/>
      <c r="I310" t="inlineStr">
        <is>
          <t>050</t>
        </is>
      </c>
      <c r="J310" t="inlineStr"/>
    </row>
    <row r="311">
      <c r="A311" s="1" t="n">
        <v>1747</v>
      </c>
      <c r="B311" t="inlineStr">
        <is>
          <t>1199546100</t>
        </is>
      </c>
      <c r="C311" t="inlineStr">
        <is>
          <t>zdb</t>
        </is>
      </c>
      <c r="D311" t="inlineStr">
        <is>
          <t>Jüdische Rundschau</t>
        </is>
      </c>
      <c r="E311">
        <f> The Jewish review : by and for liberated jews in Germany</f>
        <v/>
      </c>
      <c r="F311" t="inlineStr">
        <is>
          <t>JUDAICA</t>
        </is>
      </c>
      <c r="G311" t="inlineStr">
        <is>
          <t>[1946-1948]</t>
        </is>
      </c>
      <c r="H311" t="inlineStr"/>
      <c r="I311" t="inlineStr">
        <is>
          <t>290</t>
        </is>
      </c>
      <c r="J311" t="inlineStr"/>
    </row>
    <row r="312">
      <c r="A312" s="1" t="n">
        <v>1750</v>
      </c>
      <c r="B312" t="inlineStr">
        <is>
          <t>012904686</t>
        </is>
      </c>
      <c r="C312" t="inlineStr">
        <is>
          <t>zdb</t>
        </is>
      </c>
      <c r="D312" t="inlineStr">
        <is>
          <t>Die Juedische Rundschau</t>
        </is>
      </c>
      <c r="E312" t="inlineStr">
        <is>
          <t>by and for liberated jews in Germany = The Jewish review</t>
        </is>
      </c>
      <c r="F312" t="inlineStr">
        <is>
          <t>1</t>
        </is>
      </c>
      <c r="G312" t="inlineStr">
        <is>
          <t>1946-1948</t>
        </is>
      </c>
      <c r="H312" t="inlineStr"/>
      <c r="I312" t="inlineStr">
        <is>
          <t>290</t>
        </is>
      </c>
      <c r="J312" t="inlineStr"/>
    </row>
    <row r="313">
      <c r="A313" s="1" t="n">
        <v>1754</v>
      </c>
      <c r="B313" t="inlineStr">
        <is>
          <t>015224120</t>
        </is>
      </c>
      <c r="C313" t="inlineStr">
        <is>
          <t>zdb</t>
        </is>
      </c>
      <c r="D313" t="inlineStr">
        <is>
          <t>Korrespondenzblatt des Vereins zur Gründung und Erhaltung einer Akademie für die Wissenschaft des Judentums</t>
        </is>
      </c>
      <c r="E313" t="inlineStr"/>
      <c r="F313" t="inlineStr">
        <is>
          <t>JUDAICA</t>
        </is>
      </c>
      <c r="G313" t="inlineStr">
        <is>
          <t>1920-1930</t>
        </is>
      </c>
      <c r="H313" t="inlineStr"/>
      <c r="I313" t="inlineStr">
        <is>
          <t>070</t>
        </is>
      </c>
      <c r="J313" t="inlineStr"/>
    </row>
    <row r="314">
      <c r="A314" s="1" t="n">
        <v>1756</v>
      </c>
      <c r="B314" t="inlineStr">
        <is>
          <t>027369366</t>
        </is>
      </c>
      <c r="C314" t="inlineStr">
        <is>
          <t>zdb</t>
        </is>
      </c>
      <c r="D314" t="inlineStr">
        <is>
          <t>Anti-Semitism in Slovak politics</t>
        </is>
      </c>
      <c r="E314" t="inlineStr"/>
      <c r="F314" t="inlineStr">
        <is>
          <t>JUDAICA</t>
        </is>
      </c>
      <c r="G314" t="inlineStr">
        <is>
          <t>2000-</t>
        </is>
      </c>
      <c r="H314" t="inlineStr"/>
      <c r="I314" t="inlineStr">
        <is>
          <t>290</t>
        </is>
      </c>
      <c r="J314" t="inlineStr"/>
    </row>
    <row r="315">
      <c r="A315" s="1" t="n">
        <v>1757</v>
      </c>
      <c r="B315" t="inlineStr">
        <is>
          <t>026647974</t>
        </is>
      </c>
      <c r="C315" t="inlineStr">
        <is>
          <t>zdb</t>
        </is>
      </c>
      <c r="D315" t="inlineStr">
        <is>
          <t>Philatelic Judaica journal</t>
        </is>
      </c>
      <c r="E315" t="inlineStr">
        <is>
          <t>a publication of the Judaica Historical Philatelic Society</t>
        </is>
      </c>
      <c r="F315" t="inlineStr"/>
      <c r="G315" t="inlineStr">
        <is>
          <t>1972-1972</t>
        </is>
      </c>
      <c r="H315" t="inlineStr"/>
      <c r="I315" t="inlineStr">
        <is>
          <t>290</t>
        </is>
      </c>
      <c r="J315" t="inlineStr"/>
    </row>
    <row r="316">
      <c r="A316" s="1" t="n">
        <v>1758</v>
      </c>
      <c r="B316" t="inlineStr">
        <is>
          <t>026926466</t>
        </is>
      </c>
      <c r="C316" t="inlineStr">
        <is>
          <t>zdb</t>
        </is>
      </c>
      <c r="D316" t="inlineStr">
        <is>
          <t>Girona judaica</t>
        </is>
      </c>
      <c r="E316" t="inlineStr"/>
      <c r="F316" t="inlineStr"/>
      <c r="G316" t="inlineStr">
        <is>
          <t>2004-</t>
        </is>
      </c>
      <c r="H316" t="inlineStr"/>
      <c r="I316" t="inlineStr">
        <is>
          <t>290</t>
        </is>
      </c>
      <c r="J316" t="inlineStr"/>
    </row>
    <row r="317">
      <c r="A317" s="1" t="n">
        <v>1759</v>
      </c>
      <c r="B317" t="inlineStr">
        <is>
          <t>019025556</t>
        </is>
      </c>
      <c r="C317" t="inlineStr">
        <is>
          <t>zdb</t>
        </is>
      </c>
      <c r="D317" t="inlineStr">
        <is>
          <t>The Israel-Judaica collector</t>
        </is>
      </c>
      <c r="E317" t="inlineStr">
        <is>
          <t>the Israel-Judaica stamp club's journalty</t>
        </is>
      </c>
      <c r="F317" t="inlineStr">
        <is>
          <t>7,7</t>
        </is>
      </c>
      <c r="G317" t="inlineStr">
        <is>
          <t>1997-2010</t>
        </is>
      </c>
      <c r="H317" t="inlineStr"/>
      <c r="I317" t="inlineStr">
        <is>
          <t>380</t>
        </is>
      </c>
      <c r="J317" t="inlineStr">
        <is>
          <t>0269-140X</t>
        </is>
      </c>
    </row>
    <row r="318">
      <c r="A318" s="1" t="n">
        <v>1760</v>
      </c>
      <c r="B318" t="inlineStr">
        <is>
          <t>018921264</t>
        </is>
      </c>
      <c r="C318" t="inlineStr">
        <is>
          <t>zdb</t>
        </is>
      </c>
      <c r="D318" t="inlineStr">
        <is>
          <t>Systematische catalogus van de Judaica der Bibliotheca Rosenthaliana</t>
        </is>
      </c>
      <c r="E318" t="inlineStr"/>
      <c r="F318" t="inlineStr">
        <is>
          <t>JUDAICA</t>
        </is>
      </c>
      <c r="G318" t="inlineStr">
        <is>
          <t>1936-1966</t>
        </is>
      </c>
      <c r="H318" t="inlineStr"/>
      <c r="I318" t="inlineStr">
        <is>
          <t>010</t>
        </is>
      </c>
      <c r="J318" t="inlineStr"/>
    </row>
    <row r="319">
      <c r="A319" s="1" t="n">
        <v>1761</v>
      </c>
      <c r="B319" t="inlineStr">
        <is>
          <t>01906358X</t>
        </is>
      </c>
      <c r="C319" t="inlineStr">
        <is>
          <t>zdb</t>
        </is>
      </c>
      <c r="D319" t="inlineStr">
        <is>
          <t>Judaica Jerusalem</t>
        </is>
      </c>
      <c r="E319" t="inlineStr">
        <is>
          <t>exhibition and auction</t>
        </is>
      </c>
      <c r="F319" t="inlineStr">
        <is>
          <t>7,7</t>
        </is>
      </c>
      <c r="G319" t="inlineStr">
        <is>
          <t>1992-</t>
        </is>
      </c>
      <c r="H319" t="inlineStr"/>
      <c r="I319" t="inlineStr">
        <is>
          <t>020</t>
        </is>
      </c>
      <c r="J319" t="inlineStr"/>
    </row>
    <row r="320">
      <c r="A320" s="1" t="n">
        <v>1762</v>
      </c>
      <c r="B320" t="inlineStr">
        <is>
          <t>017596262</t>
        </is>
      </c>
      <c r="C320" t="inlineStr">
        <is>
          <t>zdb</t>
        </is>
      </c>
      <c r="D320" t="inlineStr">
        <is>
          <t>Jüdischer Kalender</t>
        </is>
      </c>
      <c r="E320" t="inlineStr">
        <is>
          <t>Judaica aus Berliner Sammlungen</t>
        </is>
      </c>
      <c r="F320" t="inlineStr"/>
      <c r="G320" t="inlineStr">
        <is>
          <t>1987-1988</t>
        </is>
      </c>
      <c r="H320" t="inlineStr"/>
      <c r="I320" t="inlineStr">
        <is>
          <t>290</t>
        </is>
      </c>
      <c r="J320" t="inlineStr"/>
    </row>
    <row r="321">
      <c r="A321" s="1" t="n">
        <v>1763</v>
      </c>
      <c r="B321" t="inlineStr">
        <is>
          <t>017078075</t>
        </is>
      </c>
      <c r="C321" t="inlineStr">
        <is>
          <t>zdb</t>
        </is>
      </c>
      <c r="D321" t="inlineStr">
        <is>
          <t>Nova bibliotheca [Anglo-Iudaica] Anglo-Judaica</t>
        </is>
      </c>
      <c r="E321" t="inlineStr">
        <is>
          <t>a bibliographical guide to Anglo-Jewish history</t>
        </is>
      </c>
      <c r="F321" t="inlineStr"/>
      <c r="G321" t="inlineStr">
        <is>
          <t>1961-1961</t>
        </is>
      </c>
      <c r="H321" t="inlineStr"/>
      <c r="I321" t="inlineStr">
        <is>
          <t>290</t>
        </is>
      </c>
      <c r="J321" t="inlineStr"/>
    </row>
    <row r="322">
      <c r="A322" s="1" t="n">
        <v>1764</v>
      </c>
      <c r="B322" t="inlineStr">
        <is>
          <t>020990650</t>
        </is>
      </c>
      <c r="C322" t="inlineStr">
        <is>
          <t>zdb</t>
        </is>
      </c>
      <c r="D322" t="inlineStr">
        <is>
          <t>Yûdâîqā Yerûšālem</t>
        </is>
      </c>
      <c r="E322" t="inlineStr">
        <is>
          <t>teṣûgā û-meḵîrā pûmbît b-Îrûšālayim šel sefârîm ʿivriyyîm ʿattîqîm, teʿûdôt hisṭoriyyôt, kitvê yad nedîrîm we-ammanût yehûdît = Judaica Jerusalem</t>
        </is>
      </c>
      <c r="F322" t="inlineStr">
        <is>
          <t>JUDAICA</t>
        </is>
      </c>
      <c r="G322" t="inlineStr">
        <is>
          <t>1989-1991</t>
        </is>
      </c>
      <c r="H322" t="inlineStr"/>
      <c r="I322" t="inlineStr">
        <is>
          <t>020</t>
        </is>
      </c>
      <c r="J322" t="inlineStr"/>
    </row>
    <row r="323">
      <c r="A323" s="1" t="n">
        <v>1765</v>
      </c>
      <c r="B323" t="inlineStr">
        <is>
          <t>010333711</t>
        </is>
      </c>
      <c r="C323" t="inlineStr">
        <is>
          <t>zdb</t>
        </is>
      </c>
      <c r="D323" t="inlineStr">
        <is>
          <t>Qāṭālôg Qōhelet</t>
        </is>
      </c>
      <c r="E323" t="inlineStr">
        <is>
          <t>sefārîm ʿivriyyîm ʿattîqîm, teʿûdôt hîsṭôriyyôt we-kitwê yād = Kohelet catalogue = Catalogue Kohelet</t>
        </is>
      </c>
      <c r="F323" t="inlineStr">
        <is>
          <t>JUDAICA</t>
        </is>
      </c>
      <c r="G323" t="inlineStr">
        <is>
          <t>1990-1992</t>
        </is>
      </c>
      <c r="H323" t="inlineStr"/>
      <c r="I323" t="inlineStr">
        <is>
          <t>290</t>
        </is>
      </c>
      <c r="J323" t="inlineStr"/>
    </row>
    <row r="324">
      <c r="A324" s="1" t="n">
        <v>1766</v>
      </c>
      <c r="B324" t="inlineStr">
        <is>
          <t>01084869X</t>
        </is>
      </c>
      <c r="C324" t="inlineStr">
        <is>
          <t>zdb</t>
        </is>
      </c>
      <c r="D324" t="inlineStr">
        <is>
          <t>Judaica</t>
        </is>
      </c>
      <c r="E324" t="inlineStr">
        <is>
          <t>a compendium of rare and out of print books</t>
        </is>
      </c>
      <c r="F324" t="inlineStr"/>
      <c r="G324" t="inlineStr">
        <is>
          <t>1985-</t>
        </is>
      </c>
      <c r="H324" t="inlineStr"/>
      <c r="I324" t="inlineStr">
        <is>
          <t>290</t>
        </is>
      </c>
      <c r="J324" t="inlineStr"/>
    </row>
    <row r="325">
      <c r="A325" s="1" t="n">
        <v>1767</v>
      </c>
      <c r="B325" t="inlineStr">
        <is>
          <t>010864245</t>
        </is>
      </c>
      <c r="C325" t="inlineStr">
        <is>
          <t>zdb</t>
        </is>
      </c>
      <c r="D325" t="inlineStr">
        <is>
          <t>Bibliotheca historica italo-iudaica</t>
        </is>
      </c>
      <c r="E325" t="inlineStr"/>
      <c r="F325" t="inlineStr"/>
      <c r="G325" t="inlineStr">
        <is>
          <t>1954-1964</t>
        </is>
      </c>
      <c r="H325" t="inlineStr"/>
      <c r="I325" t="inlineStr">
        <is>
          <t>290</t>
        </is>
      </c>
      <c r="J325" t="inlineStr"/>
    </row>
    <row r="326">
      <c r="A326" s="1" t="n">
        <v>1768</v>
      </c>
      <c r="B326" t="inlineStr">
        <is>
          <t>011864400</t>
        </is>
      </c>
      <c r="C326" t="inlineStr">
        <is>
          <t>zdb</t>
        </is>
      </c>
      <c r="D326" t="inlineStr">
        <is>
          <t>Bikkûrîm</t>
        </is>
      </c>
      <c r="E326" t="inlineStr">
        <is>
          <t>le-šānat .. = Bikkurim : a journal for Judaica studies</t>
        </is>
      </c>
      <c r="F326" t="inlineStr">
        <is>
          <t>JUDAICA</t>
        </is>
      </c>
      <c r="G326" t="inlineStr">
        <is>
          <t>1864-1865</t>
        </is>
      </c>
      <c r="H326" t="inlineStr"/>
      <c r="I326" t="inlineStr">
        <is>
          <t>290</t>
        </is>
      </c>
      <c r="J326" t="inlineStr"/>
    </row>
    <row r="327">
      <c r="A327" s="1" t="n">
        <v>1769</v>
      </c>
      <c r="B327" t="inlineStr">
        <is>
          <t>016556305</t>
        </is>
      </c>
      <c r="C327" t="inlineStr">
        <is>
          <t>zdb</t>
        </is>
      </c>
      <c r="D327" t="inlineStr">
        <is>
          <t>Studies in Judaica</t>
        </is>
      </c>
      <c r="E327" t="inlineStr">
        <is>
          <t>a project of the Mandelbaum Trust</t>
        </is>
      </c>
      <c r="F327" t="inlineStr"/>
      <c r="G327" t="inlineStr">
        <is>
          <t>1985-</t>
        </is>
      </c>
      <c r="H327" t="inlineStr"/>
      <c r="I327" t="inlineStr">
        <is>
          <t>290</t>
        </is>
      </c>
      <c r="J327" t="inlineStr">
        <is>
          <t>0818-8696</t>
        </is>
      </c>
    </row>
    <row r="328">
      <c r="A328" s="1" t="n">
        <v>1770</v>
      </c>
      <c r="B328" t="inlineStr">
        <is>
          <t>016679482</t>
        </is>
      </c>
      <c r="C328" t="inlineStr">
        <is>
          <t>zdb</t>
        </is>
      </c>
      <c r="D328" t="inlineStr">
        <is>
          <t>Judaica</t>
        </is>
      </c>
      <c r="E328" t="inlineStr">
        <is>
          <t>bibliografia publikacji polskich za lata ...</t>
        </is>
      </c>
      <c r="F328" t="inlineStr">
        <is>
          <t>7,41</t>
        </is>
      </c>
      <c r="G328" t="inlineStr">
        <is>
          <t>1980-</t>
        </is>
      </c>
      <c r="H328" t="inlineStr"/>
      <c r="I328" t="inlineStr">
        <is>
          <t>290</t>
        </is>
      </c>
      <c r="J328" t="inlineStr"/>
    </row>
    <row r="329">
      <c r="A329" s="1" t="n">
        <v>1771</v>
      </c>
      <c r="B329" t="inlineStr">
        <is>
          <t>013944827</t>
        </is>
      </c>
      <c r="C329" t="inlineStr">
        <is>
          <t>zdb</t>
        </is>
      </c>
      <c r="D329" t="inlineStr">
        <is>
          <t>[Iudaica] Judaica ibero-americana</t>
        </is>
      </c>
      <c r="E329" t="inlineStr"/>
      <c r="F329" t="inlineStr"/>
      <c r="G329" t="inlineStr">
        <is>
          <t>1973-</t>
        </is>
      </c>
      <c r="H329" t="inlineStr"/>
      <c r="I329" t="inlineStr">
        <is>
          <t>290</t>
        </is>
      </c>
      <c r="J329" t="inlineStr">
        <is>
          <t>0716-6427</t>
        </is>
      </c>
    </row>
    <row r="330">
      <c r="A330" s="1" t="n">
        <v>1772</v>
      </c>
      <c r="B330" t="inlineStr">
        <is>
          <t>025335219</t>
        </is>
      </c>
      <c r="C330" t="inlineStr">
        <is>
          <t>zdb</t>
        </is>
      </c>
      <c r="D330" t="inlineStr">
        <is>
          <t>Taʿarûḵā û-meḵîrā pûmbît</t>
        </is>
      </c>
      <c r="E330">
        <f> Judaica sale : auction of rare books with important signatures, manuscripts &amp; documents</f>
        <v/>
      </c>
      <c r="F330" t="inlineStr">
        <is>
          <t>7,6</t>
        </is>
      </c>
      <c r="G330" t="inlineStr">
        <is>
          <t>2002-</t>
        </is>
      </c>
      <c r="H330" t="inlineStr"/>
      <c r="I330" t="inlineStr">
        <is>
          <t>020</t>
        </is>
      </c>
      <c r="J330" t="inlineStr"/>
    </row>
    <row r="331">
      <c r="A331" s="1" t="n">
        <v>1773</v>
      </c>
      <c r="B331" t="inlineStr">
        <is>
          <t>016712188</t>
        </is>
      </c>
      <c r="C331" t="inlineStr">
        <is>
          <t>zdb</t>
        </is>
      </c>
      <c r="D331" t="inlineStr">
        <is>
          <t>Katalog der Judaica und Hebraica</t>
        </is>
      </c>
      <c r="E331" t="inlineStr"/>
      <c r="F331" t="inlineStr"/>
      <c r="G331" t="inlineStr">
        <is>
          <t>1932-1932</t>
        </is>
      </c>
      <c r="H331" t="inlineStr"/>
      <c r="I331" t="inlineStr">
        <is>
          <t>290</t>
        </is>
      </c>
      <c r="J331" t="inlineStr"/>
    </row>
    <row r="332">
      <c r="A332" s="1" t="n">
        <v>1774</v>
      </c>
      <c r="B332" t="inlineStr">
        <is>
          <t>016727568</t>
        </is>
      </c>
      <c r="C332" t="inlineStr">
        <is>
          <t>zdb</t>
        </is>
      </c>
      <c r="D332" t="inlineStr">
        <is>
          <t>Judaica series</t>
        </is>
      </c>
      <c r="E332" t="inlineStr"/>
      <c r="F332" t="inlineStr"/>
      <c r="G332" t="inlineStr">
        <is>
          <t>1968-</t>
        </is>
      </c>
      <c r="H332" t="inlineStr"/>
      <c r="I332" t="inlineStr">
        <is>
          <t>290</t>
        </is>
      </c>
      <c r="J332" t="inlineStr"/>
    </row>
    <row r="333">
      <c r="A333" s="1" t="n">
        <v>1775</v>
      </c>
      <c r="B333" t="inlineStr">
        <is>
          <t>019207247</t>
        </is>
      </c>
      <c r="C333" t="inlineStr">
        <is>
          <t>zdb</t>
        </is>
      </c>
      <c r="D333" t="inlineStr">
        <is>
          <t>Semana judaica</t>
        </is>
      </c>
      <c r="E333" t="inlineStr">
        <is>
          <t>o jornal da comunidade</t>
        </is>
      </c>
      <c r="F333" t="inlineStr">
        <is>
          <t>JUDAICA</t>
        </is>
      </c>
      <c r="G333" t="inlineStr">
        <is>
          <t>1998-2002</t>
        </is>
      </c>
      <c r="H333" t="inlineStr"/>
      <c r="I333" t="inlineStr">
        <is>
          <t>070</t>
        </is>
      </c>
      <c r="J333" t="inlineStr"/>
    </row>
    <row r="334">
      <c r="A334" s="1" t="n">
        <v>1776</v>
      </c>
      <c r="B334" t="inlineStr">
        <is>
          <t>015208362</t>
        </is>
      </c>
      <c r="C334" t="inlineStr">
        <is>
          <t>zdb</t>
        </is>
      </c>
      <c r="D334" t="inlineStr">
        <is>
          <t>Judaica</t>
        </is>
      </c>
      <c r="E334" t="inlineStr">
        <is>
          <t>Vademecum für Judaica</t>
        </is>
      </c>
      <c r="F334" t="inlineStr">
        <is>
          <t>JUDAICA</t>
        </is>
      </c>
      <c r="G334" t="inlineStr">
        <is>
          <t>1968-</t>
        </is>
      </c>
      <c r="H334" t="inlineStr"/>
      <c r="I334" t="inlineStr">
        <is>
          <t>290</t>
        </is>
      </c>
      <c r="J334" t="inlineStr"/>
    </row>
    <row r="335">
      <c r="A335" s="1" t="n">
        <v>1777</v>
      </c>
      <c r="B335" t="inlineStr">
        <is>
          <t>01605556X</t>
        </is>
      </c>
      <c r="C335" t="inlineStr">
        <is>
          <t>zdb</t>
        </is>
      </c>
      <c r="D335" t="inlineStr">
        <is>
          <t>Monumenta Hebraica et Iudaica</t>
        </is>
      </c>
      <c r="E335" t="inlineStr">
        <is>
          <t>fontes historiae literarum typographiae Hebraicarum</t>
        </is>
      </c>
      <c r="F335" t="inlineStr"/>
      <c r="G335" t="inlineStr">
        <is>
          <t>1926-1926</t>
        </is>
      </c>
      <c r="H335" t="inlineStr"/>
      <c r="I335" t="inlineStr">
        <is>
          <t>020</t>
        </is>
      </c>
      <c r="J335" t="inlineStr"/>
    </row>
    <row r="336">
      <c r="A336" s="1" t="n">
        <v>1778</v>
      </c>
      <c r="B336" t="inlineStr">
        <is>
          <t>011041315</t>
        </is>
      </c>
      <c r="C336" t="inlineStr">
        <is>
          <t>zdb</t>
        </is>
      </c>
      <c r="D336" t="inlineStr">
        <is>
          <t>Studia Judaica</t>
        </is>
      </c>
      <c r="E336" t="inlineStr"/>
      <c r="F336" t="inlineStr"/>
      <c r="G336" t="inlineStr">
        <is>
          <t>1974-</t>
        </is>
      </c>
      <c r="H336" t="inlineStr"/>
      <c r="I336" t="inlineStr">
        <is>
          <t>290</t>
        </is>
      </c>
      <c r="J336" t="inlineStr"/>
    </row>
    <row r="337">
      <c r="A337" s="1" t="n">
        <v>1779</v>
      </c>
      <c r="B337" t="inlineStr">
        <is>
          <t>993936431</t>
        </is>
      </c>
      <c r="C337" t="inlineStr">
        <is>
          <t>zdb</t>
        </is>
      </c>
      <c r="D337" t="inlineStr">
        <is>
          <t>Hungaria Judaica</t>
        </is>
      </c>
      <c r="E337" t="inlineStr"/>
      <c r="F337" t="inlineStr"/>
      <c r="G337" t="inlineStr">
        <is>
          <t>2008-</t>
        </is>
      </c>
      <c r="H337" t="inlineStr"/>
      <c r="I337" t="inlineStr">
        <is>
          <t>900</t>
        </is>
      </c>
      <c r="J337" t="inlineStr"/>
    </row>
    <row r="338">
      <c r="A338" s="1" t="n">
        <v>1780</v>
      </c>
      <c r="B338" t="inlineStr">
        <is>
          <t>99567633X</t>
        </is>
      </c>
      <c r="C338" t="inlineStr">
        <is>
          <t>zdb</t>
        </is>
      </c>
      <c r="D338" t="inlineStr">
        <is>
          <t>Bibliotheca Judaica</t>
        </is>
      </c>
      <c r="E338" t="inlineStr"/>
      <c r="F338" t="inlineStr"/>
      <c r="G338" t="inlineStr">
        <is>
          <t>2007-</t>
        </is>
      </c>
      <c r="H338" t="inlineStr"/>
      <c r="I338" t="inlineStr">
        <is>
          <t>290</t>
        </is>
      </c>
      <c r="J338" t="inlineStr"/>
    </row>
    <row r="339">
      <c r="A339" s="1" t="n">
        <v>1781</v>
      </c>
      <c r="B339" t="inlineStr">
        <is>
          <t>988831260</t>
        </is>
      </c>
      <c r="C339" t="inlineStr">
        <is>
          <t>zdb</t>
        </is>
      </c>
      <c r="D339" t="inlineStr">
        <is>
          <t>Hasmonaea</t>
        </is>
      </c>
      <c r="E339" t="inlineStr">
        <is>
          <t>Revistă de literatură, artă ṣi ṣtiinṭă judaică ; Revista Societăṭii studenṭilor universitari sioniṣti</t>
        </is>
      </c>
      <c r="F339" t="inlineStr"/>
      <c r="G339" t="inlineStr">
        <is>
          <t>5697-5697</t>
        </is>
      </c>
      <c r="H339" t="inlineStr"/>
      <c r="I339" t="inlineStr">
        <is>
          <t>050</t>
        </is>
      </c>
      <c r="J339" t="inlineStr"/>
    </row>
    <row r="340">
      <c r="A340" s="1" t="n">
        <v>1782</v>
      </c>
      <c r="B340" t="inlineStr">
        <is>
          <t>98993425X</t>
        </is>
      </c>
      <c r="C340" t="inlineStr">
        <is>
          <t>zdb</t>
        </is>
      </c>
      <c r="D340" t="inlineStr">
        <is>
          <t>Mantua Judaica</t>
        </is>
      </c>
      <c r="E340" t="inlineStr"/>
      <c r="F340" t="inlineStr"/>
      <c r="G340" t="inlineStr">
        <is>
          <t>1996-</t>
        </is>
      </c>
      <c r="H340" t="inlineStr"/>
      <c r="I340" t="inlineStr">
        <is>
          <t>290</t>
        </is>
      </c>
      <c r="J340" t="inlineStr"/>
    </row>
    <row r="341">
      <c r="A341" s="1" t="n">
        <v>1783</v>
      </c>
      <c r="B341" t="inlineStr">
        <is>
          <t>989835618</t>
        </is>
      </c>
      <c r="C341" t="inlineStr">
        <is>
          <t>zdb</t>
        </is>
      </c>
      <c r="D341" t="inlineStr">
        <is>
          <t>Judaica</t>
        </is>
      </c>
      <c r="E341" t="inlineStr"/>
      <c r="F341" t="inlineStr"/>
      <c r="G341" t="inlineStr">
        <is>
          <t>2002-</t>
        </is>
      </c>
      <c r="H341" t="inlineStr"/>
      <c r="I341" t="inlineStr">
        <is>
          <t>290</t>
        </is>
      </c>
      <c r="J341" t="inlineStr"/>
    </row>
    <row r="342">
      <c r="A342" s="1" t="n">
        <v>1784</v>
      </c>
      <c r="B342" t="inlineStr">
        <is>
          <t>985566795</t>
        </is>
      </c>
      <c r="C342" t="inlineStr">
        <is>
          <t>zdb</t>
        </is>
      </c>
      <c r="D342" t="inlineStr">
        <is>
          <t>Scripta Iudaica</t>
        </is>
      </c>
      <c r="E342" t="inlineStr"/>
      <c r="F342" t="inlineStr"/>
      <c r="G342" t="inlineStr">
        <is>
          <t>2007-</t>
        </is>
      </c>
      <c r="H342" t="inlineStr"/>
      <c r="I342" t="inlineStr">
        <is>
          <t>290</t>
        </is>
      </c>
      <c r="J342" t="inlineStr">
        <is>
          <t>1788-4128</t>
        </is>
      </c>
    </row>
    <row r="343">
      <c r="A343" s="1" t="n">
        <v>1785</v>
      </c>
      <c r="B343" t="inlineStr">
        <is>
          <t>97925096X</t>
        </is>
      </c>
      <c r="C343" t="inlineStr">
        <is>
          <t>zdb</t>
        </is>
      </c>
      <c r="D343" t="inlineStr">
        <is>
          <t>Reihe Judaica slovaca Bratislava</t>
        </is>
      </c>
      <c r="E343" t="inlineStr"/>
      <c r="F343" t="inlineStr"/>
      <c r="G343" t="inlineStr">
        <is>
          <t>0000-</t>
        </is>
      </c>
      <c r="H343" t="inlineStr"/>
      <c r="I343" t="inlineStr">
        <is>
          <t>060</t>
        </is>
      </c>
      <c r="J343" t="inlineStr"/>
    </row>
    <row r="344">
      <c r="A344" s="1" t="n">
        <v>1787</v>
      </c>
      <c r="B344" t="inlineStr">
        <is>
          <t>979584205</t>
        </is>
      </c>
      <c r="C344" t="inlineStr">
        <is>
          <t>zdb</t>
        </is>
      </c>
      <c r="D344" t="inlineStr">
        <is>
          <t>Harvard Judaica collection</t>
        </is>
      </c>
      <c r="E344" t="inlineStr"/>
      <c r="F344" t="inlineStr"/>
      <c r="G344" t="inlineStr">
        <is>
          <t>1996-</t>
        </is>
      </c>
      <c r="H344" t="inlineStr"/>
      <c r="I344" t="inlineStr">
        <is>
          <t>290</t>
        </is>
      </c>
      <c r="J344" t="inlineStr"/>
    </row>
    <row r="345">
      <c r="A345" s="1" t="n">
        <v>1788</v>
      </c>
      <c r="B345" t="inlineStr">
        <is>
          <t>982237693</t>
        </is>
      </c>
      <c r="C345" t="inlineStr">
        <is>
          <t>zdb</t>
        </is>
      </c>
      <c r="D345" t="inlineStr">
        <is>
          <t>Hebraica - Judaica</t>
        </is>
      </c>
      <c r="E345" t="inlineStr">
        <is>
          <t>catalogue ... ; with a.o. a selection of books from the famous libraries of the late Sigmund Seligmann of Amsterdam and the late  Chief Rabbi A. S. Hirsch of Zwolle, The Netherlands</t>
        </is>
      </c>
      <c r="F345" t="inlineStr"/>
      <c r="G345" t="inlineStr">
        <is>
          <t>[1965?]-1992</t>
        </is>
      </c>
      <c r="H345" t="inlineStr"/>
      <c r="I345" t="inlineStr">
        <is>
          <t>020</t>
        </is>
      </c>
      <c r="J345" t="inlineStr"/>
    </row>
    <row r="346">
      <c r="A346" s="1" t="n">
        <v>1790</v>
      </c>
      <c r="B346" t="inlineStr">
        <is>
          <t>98182238X</t>
        </is>
      </c>
      <c r="C346" t="inlineStr">
        <is>
          <t>zdb</t>
        </is>
      </c>
      <c r="D346" t="inlineStr">
        <is>
          <t>Hungarica Judaica</t>
        </is>
      </c>
      <c r="E346" t="inlineStr"/>
      <c r="F346" t="inlineStr"/>
      <c r="G346" t="inlineStr">
        <is>
          <t>2002-</t>
        </is>
      </c>
      <c r="H346" t="inlineStr"/>
      <c r="I346" t="inlineStr">
        <is>
          <t>290</t>
        </is>
      </c>
      <c r="J346" t="inlineStr"/>
    </row>
    <row r="347">
      <c r="A347" s="1" t="n">
        <v>1791</v>
      </c>
      <c r="B347" t="inlineStr">
        <is>
          <t>979502810</t>
        </is>
      </c>
      <c r="C347" t="inlineStr">
        <is>
          <t>zdb</t>
        </is>
      </c>
      <c r="D347" t="inlineStr">
        <is>
          <t>Monograph / University of Sydney, Archive of Australian Judaica</t>
        </is>
      </c>
      <c r="E347" t="inlineStr"/>
      <c r="F347" t="inlineStr"/>
      <c r="G347" t="inlineStr">
        <is>
          <t>1985-2004</t>
        </is>
      </c>
      <c r="H347" t="inlineStr"/>
      <c r="I347" t="inlineStr">
        <is>
          <t>910</t>
        </is>
      </c>
      <c r="J347" t="inlineStr">
        <is>
          <t>0816-3480</t>
        </is>
      </c>
    </row>
    <row r="348">
      <c r="A348" s="1" t="n">
        <v>1792</v>
      </c>
      <c r="B348" t="inlineStr">
        <is>
          <t>978244893</t>
        </is>
      </c>
      <c r="C348" t="inlineStr">
        <is>
          <t>zdb</t>
        </is>
      </c>
      <c r="D348" t="inlineStr">
        <is>
          <t>Studia polono-judaica</t>
        </is>
      </c>
      <c r="E348">
        <f> Ḥeqer yahadût Pôlîn</f>
        <v/>
      </c>
      <c r="F348" t="inlineStr">
        <is>
          <t>0</t>
        </is>
      </c>
      <c r="G348" t="inlineStr">
        <is>
          <t>1993-</t>
        </is>
      </c>
      <c r="H348" t="inlineStr"/>
      <c r="I348" t="inlineStr">
        <is>
          <t>290</t>
        </is>
      </c>
      <c r="J348" t="inlineStr"/>
    </row>
    <row r="349">
      <c r="A349" s="1" t="n">
        <v>1793</v>
      </c>
      <c r="B349" t="inlineStr">
        <is>
          <t>1013002644</t>
        </is>
      </c>
      <c r="C349" t="inlineStr">
        <is>
          <t>zdb</t>
        </is>
      </c>
      <c r="D349" t="inlineStr">
        <is>
          <t>Judaica</t>
        </is>
      </c>
      <c r="E349" t="inlineStr"/>
      <c r="F349" t="inlineStr"/>
      <c r="G349" t="inlineStr">
        <is>
          <t>2011-</t>
        </is>
      </c>
      <c r="H349" t="inlineStr"/>
      <c r="I349" t="inlineStr">
        <is>
          <t>290</t>
        </is>
      </c>
      <c r="J349" t="inlineStr"/>
    </row>
    <row r="350">
      <c r="A350" s="1" t="n">
        <v>1794</v>
      </c>
      <c r="B350" t="inlineStr">
        <is>
          <t>1013248465</t>
        </is>
      </c>
      <c r="C350" t="inlineStr">
        <is>
          <t>zdb</t>
        </is>
      </c>
      <c r="D350" t="inlineStr">
        <is>
          <t>Tel-Aviv stamps</t>
        </is>
      </c>
      <c r="E350" t="inlineStr">
        <is>
          <t>stamps, judaica, autographs, postcards, J.N.F., WWII &amp; bank notes ; mail auction</t>
        </is>
      </c>
      <c r="F350" t="inlineStr">
        <is>
          <t>7,6</t>
        </is>
      </c>
      <c r="G350" t="inlineStr">
        <is>
          <t>2011-</t>
        </is>
      </c>
      <c r="H350" t="inlineStr"/>
      <c r="I350" t="inlineStr">
        <is>
          <t>290</t>
        </is>
      </c>
      <c r="J350" t="inlineStr"/>
    </row>
    <row r="351">
      <c r="A351" s="1" t="n">
        <v>1795</v>
      </c>
      <c r="B351" t="inlineStr">
        <is>
          <t>1047205157</t>
        </is>
      </c>
      <c r="C351" t="inlineStr">
        <is>
          <t>zdb</t>
        </is>
      </c>
      <c r="D351" t="inlineStr">
        <is>
          <t>Studia polono-judaica</t>
        </is>
      </c>
      <c r="E351">
        <f> Ḥēqer yahadût Pôlîn</f>
        <v/>
      </c>
      <c r="F351" t="inlineStr">
        <is>
          <t>0</t>
        </is>
      </c>
      <c r="G351" t="inlineStr">
        <is>
          <t>1994-1996</t>
        </is>
      </c>
      <c r="H351" t="inlineStr"/>
      <c r="I351" t="inlineStr">
        <is>
          <t>290</t>
        </is>
      </c>
      <c r="J351" t="inlineStr">
        <is>
          <t>1233-6777</t>
        </is>
      </c>
    </row>
    <row r="352">
      <c r="A352" s="1" t="n">
        <v>1796</v>
      </c>
      <c r="B352" t="inlineStr">
        <is>
          <t>1060026376</t>
        </is>
      </c>
      <c r="C352" t="inlineStr">
        <is>
          <t>zdb</t>
        </is>
      </c>
      <c r="D352" t="inlineStr">
        <is>
          <t>Judaica Ukrainica</t>
        </is>
      </c>
      <c r="E352" t="inlineStr">
        <is>
          <t>annual journal in jewish studies</t>
        </is>
      </c>
      <c r="F352" t="inlineStr">
        <is>
          <t>JUDAICA</t>
        </is>
      </c>
      <c r="G352" t="inlineStr">
        <is>
          <t>2012-</t>
        </is>
      </c>
      <c r="H352" t="inlineStr"/>
      <c r="I352" t="inlineStr">
        <is>
          <t>290</t>
        </is>
      </c>
      <c r="J352" t="inlineStr">
        <is>
          <t>2305-4034</t>
        </is>
      </c>
    </row>
    <row r="353">
      <c r="A353" s="1" t="n">
        <v>1797</v>
      </c>
      <c r="B353" t="inlineStr">
        <is>
          <t>104933132X</t>
        </is>
      </c>
      <c r="C353" t="inlineStr">
        <is>
          <t>zdb</t>
        </is>
      </c>
      <c r="D353" t="inlineStr">
        <is>
          <t>Hermeneutica et Judaica</t>
        </is>
      </c>
      <c r="E353" t="inlineStr"/>
      <c r="F353" t="inlineStr"/>
      <c r="G353" t="inlineStr">
        <is>
          <t>2008-</t>
        </is>
      </c>
      <c r="H353" t="inlineStr"/>
      <c r="I353" t="inlineStr">
        <is>
          <t>230</t>
        </is>
      </c>
      <c r="J353" t="inlineStr"/>
    </row>
    <row r="354">
      <c r="A354" s="1" t="n">
        <v>1798</v>
      </c>
      <c r="B354" t="inlineStr">
        <is>
          <t>1105426297</t>
        </is>
      </c>
      <c r="C354" t="inlineStr">
        <is>
          <t>zdb</t>
        </is>
      </c>
      <c r="D354" t="inlineStr">
        <is>
          <t>Tribuna judaica</t>
        </is>
      </c>
      <c r="E354" t="inlineStr"/>
      <c r="F354" t="inlineStr">
        <is>
          <t>7,36</t>
        </is>
      </c>
      <c r="G354" t="inlineStr">
        <is>
          <t>[1997]-</t>
        </is>
      </c>
      <c r="H354" t="inlineStr"/>
      <c r="I354" t="inlineStr">
        <is>
          <t>050</t>
        </is>
      </c>
      <c r="J354" t="inlineStr">
        <is>
          <t>1982-1743</t>
        </is>
      </c>
    </row>
    <row r="355">
      <c r="A355" s="1" t="n">
        <v>1800</v>
      </c>
      <c r="B355" t="inlineStr">
        <is>
          <t>1148329072</t>
        </is>
      </c>
      <c r="C355" t="inlineStr">
        <is>
          <t>zdb</t>
        </is>
      </c>
      <c r="D355" t="inlineStr">
        <is>
          <t>História judaica</t>
        </is>
      </c>
      <c r="E355" t="inlineStr"/>
      <c r="F355" t="inlineStr">
        <is>
          <t>LATAM</t>
        </is>
      </c>
      <c r="G355" t="inlineStr">
        <is>
          <t>[2008?]</t>
        </is>
      </c>
      <c r="H355" t="inlineStr"/>
      <c r="I355" t="inlineStr">
        <is>
          <t>900</t>
        </is>
      </c>
      <c r="J355" t="inlineStr"/>
    </row>
    <row r="356">
      <c r="A356" s="1" t="n">
        <v>1801</v>
      </c>
      <c r="B356" t="inlineStr">
        <is>
          <t>994063938</t>
        </is>
      </c>
      <c r="C356" t="inlineStr">
        <is>
          <t>zdb</t>
        </is>
      </c>
      <c r="D356" t="inlineStr">
        <is>
          <t>Lamm's Bibliotheca Judaica</t>
        </is>
      </c>
      <c r="E356" t="inlineStr">
        <is>
          <t>Sammlung von Neudr. aus d. Gebiete d. jüd. Geschichte u. Literatur</t>
        </is>
      </c>
      <c r="F356" t="inlineStr"/>
      <c r="G356" t="inlineStr">
        <is>
          <t>1905-1909</t>
        </is>
      </c>
      <c r="H356" t="inlineStr"/>
      <c r="I356" t="inlineStr">
        <is>
          <t>290</t>
        </is>
      </c>
      <c r="J356" t="inlineStr"/>
    </row>
    <row r="357">
      <c r="A357" s="1" t="n">
        <v>1802</v>
      </c>
      <c r="B357" t="inlineStr">
        <is>
          <t>1010084232</t>
        </is>
      </c>
      <c r="C357" t="inlineStr">
        <is>
          <t>zdb</t>
        </is>
      </c>
      <c r="D357" t="inlineStr">
        <is>
          <t>Judaica westfalica regionalia</t>
        </is>
      </c>
      <c r="E357" t="inlineStr"/>
      <c r="F357" t="inlineStr"/>
      <c r="G357" t="inlineStr">
        <is>
          <t>2010-</t>
        </is>
      </c>
      <c r="H357" t="inlineStr"/>
      <c r="I357" t="inlineStr">
        <is>
          <t>290</t>
        </is>
      </c>
      <c r="J357" t="inlineStr"/>
    </row>
    <row r="358">
      <c r="A358" s="1" t="n">
        <v>1803</v>
      </c>
      <c r="B358" t="inlineStr">
        <is>
          <t>019895186</t>
        </is>
      </c>
      <c r="C358" t="inlineStr">
        <is>
          <t>zdb</t>
        </is>
      </c>
      <c r="D358" t="inlineStr">
        <is>
          <t>Studia judaica</t>
        </is>
      </c>
      <c r="E358" t="inlineStr">
        <is>
          <t>półrocznik</t>
        </is>
      </c>
      <c r="F358" t="inlineStr">
        <is>
          <t>JUDAICA</t>
        </is>
      </c>
      <c r="G358" t="inlineStr">
        <is>
          <t>1998-</t>
        </is>
      </c>
      <c r="H358" t="inlineStr"/>
      <c r="I358" t="inlineStr">
        <is>
          <t>290</t>
        </is>
      </c>
      <c r="J358" t="inlineStr">
        <is>
          <t>1506-9729</t>
        </is>
      </c>
    </row>
    <row r="359">
      <c r="A359" s="1" t="n">
        <v>1804</v>
      </c>
      <c r="B359" t="inlineStr">
        <is>
          <t>014209772</t>
        </is>
      </c>
      <c r="C359" t="inlineStr">
        <is>
          <t>zdb</t>
        </is>
      </c>
      <c r="D359" t="inlineStr">
        <is>
          <t>Union list of serials in Israel libraries</t>
        </is>
      </c>
      <c r="E359" t="inlineStr">
        <is>
          <t>natural sciences and technology (excluding clinical medicine) = Rešîmat kitvêʿēt be-sifriyyôt Yiśrāʾēl</t>
        </is>
      </c>
      <c r="F359" t="inlineStr">
        <is>
          <t>JUDAICA</t>
        </is>
      </c>
      <c r="G359" t="inlineStr">
        <is>
          <t>1964-</t>
        </is>
      </c>
      <c r="H359" t="inlineStr"/>
      <c r="I359" t="inlineStr">
        <is>
          <t>020</t>
        </is>
      </c>
      <c r="J359" t="inlineStr">
        <is>
          <t>0082-7665</t>
        </is>
      </c>
    </row>
    <row r="360">
      <c r="A360" s="1" t="n">
        <v>1805</v>
      </c>
      <c r="B360" t="inlineStr">
        <is>
          <t>023268069</t>
        </is>
      </c>
      <c r="C360" t="inlineStr">
        <is>
          <t>zdb</t>
        </is>
      </c>
      <c r="D360" t="inlineStr">
        <is>
          <t>Judaica rossica</t>
        </is>
      </c>
      <c r="E360" t="inlineStr">
        <is>
          <t>izdanie Project Judaica</t>
        </is>
      </c>
      <c r="F360" t="inlineStr">
        <is>
          <t>7,7</t>
        </is>
      </c>
      <c r="G360" t="inlineStr">
        <is>
          <t>2001-2006</t>
        </is>
      </c>
      <c r="H360" t="inlineStr"/>
      <c r="I360" t="inlineStr">
        <is>
          <t>290</t>
        </is>
      </c>
      <c r="J360" t="inlineStr"/>
    </row>
    <row r="361">
      <c r="A361" s="1" t="n">
        <v>1806</v>
      </c>
      <c r="B361" t="inlineStr">
        <is>
          <t>1021204927</t>
        </is>
      </c>
      <c r="C361" t="inlineStr">
        <is>
          <t>zdb</t>
        </is>
      </c>
      <c r="D361" t="inlineStr">
        <is>
          <t>Edice Judaica</t>
        </is>
      </c>
      <c r="E361" t="inlineStr"/>
      <c r="F361" t="inlineStr"/>
      <c r="G361" t="inlineStr">
        <is>
          <t>2010-</t>
        </is>
      </c>
      <c r="H361" t="inlineStr"/>
      <c r="I361" t="inlineStr">
        <is>
          <t>200</t>
        </is>
      </c>
      <c r="J361" t="inlineStr"/>
    </row>
    <row r="362">
      <c r="A362" s="1" t="n">
        <v>1807</v>
      </c>
      <c r="B362" t="inlineStr">
        <is>
          <t>1024866246</t>
        </is>
      </c>
      <c r="C362" t="inlineStr">
        <is>
          <t>zdb</t>
        </is>
      </c>
      <c r="D362" t="inlineStr">
        <is>
          <t>Judaica Jerusalem</t>
        </is>
      </c>
      <c r="E362" t="inlineStr">
        <is>
          <t>Auction</t>
        </is>
      </c>
      <c r="F362" t="inlineStr">
        <is>
          <t>7,7</t>
        </is>
      </c>
      <c r="G362" t="inlineStr">
        <is>
          <t>2012-</t>
        </is>
      </c>
      <c r="H362" t="inlineStr"/>
      <c r="I362" t="inlineStr">
        <is>
          <t>020</t>
        </is>
      </c>
      <c r="J362" t="inlineStr"/>
    </row>
    <row r="363">
      <c r="A363" s="1" t="n">
        <v>1809</v>
      </c>
      <c r="B363" t="inlineStr">
        <is>
          <t>1017253552</t>
        </is>
      </c>
      <c r="C363" t="inlineStr">
        <is>
          <t>zdb</t>
        </is>
      </c>
      <c r="D363" t="inlineStr">
        <is>
          <t>Studia Judaica</t>
        </is>
      </c>
      <c r="E363" t="inlineStr">
        <is>
          <t>Forschungen zur Wissenschaft des Judentums</t>
        </is>
      </c>
      <c r="F363" t="inlineStr">
        <is>
          <t>6,23</t>
        </is>
      </c>
      <c r="G363" t="inlineStr">
        <is>
          <t>2010-</t>
        </is>
      </c>
      <c r="H363" t="inlineStr"/>
      <c r="I363" t="inlineStr">
        <is>
          <t>290</t>
        </is>
      </c>
      <c r="J363" t="inlineStr"/>
    </row>
    <row r="364">
      <c r="A364" s="1" t="n">
        <v>1810</v>
      </c>
      <c r="B364" t="inlineStr">
        <is>
          <t>1017361274</t>
        </is>
      </c>
      <c r="C364" t="inlineStr">
        <is>
          <t>zdb</t>
        </is>
      </c>
      <c r="D364" t="inlineStr">
        <is>
          <t>Colloquia Judaica</t>
        </is>
      </c>
      <c r="E364" t="inlineStr"/>
      <c r="F364" t="inlineStr"/>
      <c r="G364" t="inlineStr">
        <is>
          <t>2011-</t>
        </is>
      </c>
      <c r="H364" t="inlineStr"/>
      <c r="I364" t="inlineStr">
        <is>
          <t>290</t>
        </is>
      </c>
      <c r="J364" t="inlineStr"/>
    </row>
    <row r="365">
      <c r="A365" s="1" t="n">
        <v>1811</v>
      </c>
      <c r="B365" t="inlineStr">
        <is>
          <t>98444419X</t>
        </is>
      </c>
      <c r="C365" t="inlineStr">
        <is>
          <t>zdb</t>
        </is>
      </c>
      <c r="D365" t="inlineStr">
        <is>
          <t>Judaica aus den Ländern der Böhmischen Krone</t>
        </is>
      </c>
      <c r="E365" t="inlineStr"/>
      <c r="F365" t="inlineStr"/>
      <c r="G365" t="inlineStr">
        <is>
          <t>2006-</t>
        </is>
      </c>
      <c r="H365" t="inlineStr"/>
      <c r="I365" t="inlineStr">
        <is>
          <t>940</t>
        </is>
      </c>
      <c r="J365" t="inlineStr"/>
    </row>
    <row r="366">
      <c r="A366" s="1" t="n">
        <v>1812</v>
      </c>
      <c r="B366" t="inlineStr">
        <is>
          <t>019553579</t>
        </is>
      </c>
      <c r="C366" t="inlineStr">
        <is>
          <t>zdb</t>
        </is>
      </c>
      <c r="D366" t="inlineStr">
        <is>
          <t>Gerações, Brasil</t>
        </is>
      </c>
      <c r="E366" t="inlineStr">
        <is>
          <t>boletim da Sociedade Genealógica Judaica do Brasil</t>
        </is>
      </c>
      <c r="F366" t="inlineStr">
        <is>
          <t>7,7</t>
        </is>
      </c>
      <c r="G366" t="inlineStr">
        <is>
          <t>1995-</t>
        </is>
      </c>
      <c r="H366" t="inlineStr"/>
      <c r="I366" t="inlineStr">
        <is>
          <t>730</t>
        </is>
      </c>
      <c r="J366" t="inlineStr"/>
    </row>
    <row r="367">
      <c r="A367" s="1" t="n">
        <v>1813</v>
      </c>
      <c r="B367" t="inlineStr">
        <is>
          <t>023008067</t>
        </is>
      </c>
      <c r="C367" t="inlineStr">
        <is>
          <t>zdb</t>
        </is>
      </c>
      <c r="D367" t="inlineStr">
        <is>
          <t>Derekh</t>
        </is>
      </c>
      <c r="E367" t="inlineStr">
        <is>
          <t>judaica urbinatensia</t>
        </is>
      </c>
      <c r="F367" t="inlineStr">
        <is>
          <t>7,7</t>
        </is>
      </c>
      <c r="G367" t="inlineStr">
        <is>
          <t>2002-2005</t>
        </is>
      </c>
      <c r="H367" t="inlineStr"/>
      <c r="I367" t="inlineStr">
        <is>
          <t>290</t>
        </is>
      </c>
      <c r="J367" t="inlineStr"/>
    </row>
    <row r="368">
      <c r="A368" s="1" t="n">
        <v>1814</v>
      </c>
      <c r="B368" t="inlineStr">
        <is>
          <t>026090589</t>
        </is>
      </c>
      <c r="C368" t="inlineStr">
        <is>
          <t>zdb</t>
        </is>
      </c>
      <c r="D368" t="inlineStr">
        <is>
          <t>Studia judaica</t>
        </is>
      </c>
      <c r="E368" t="inlineStr"/>
      <c r="F368" t="inlineStr"/>
      <c r="G368" t="inlineStr">
        <is>
          <t>2003-</t>
        </is>
      </c>
      <c r="H368" t="inlineStr"/>
      <c r="I368" t="inlineStr">
        <is>
          <t>290</t>
        </is>
      </c>
      <c r="J368" t="inlineStr"/>
    </row>
    <row r="369">
      <c r="A369" s="1" t="n">
        <v>1815</v>
      </c>
      <c r="B369" t="inlineStr">
        <is>
          <t>012923079</t>
        </is>
      </c>
      <c r="C369" t="inlineStr">
        <is>
          <t>zdb</t>
        </is>
      </c>
      <c r="D369" t="inlineStr">
        <is>
          <t>Biblioteca [Iudaica] Judaica</t>
        </is>
      </c>
      <c r="E369" t="inlineStr"/>
      <c r="F369" t="inlineStr"/>
      <c r="G369" t="inlineStr">
        <is>
          <t>1974-</t>
        </is>
      </c>
      <c r="H369" t="inlineStr"/>
      <c r="I369" t="inlineStr">
        <is>
          <t>290</t>
        </is>
      </c>
      <c r="J369" t="inlineStr"/>
    </row>
    <row r="370">
      <c r="A370" s="1" t="n">
        <v>1816</v>
      </c>
      <c r="B370" t="inlineStr">
        <is>
          <t>010337091</t>
        </is>
      </c>
      <c r="C370" t="inlineStr">
        <is>
          <t>zdb</t>
        </is>
      </c>
      <c r="D370" t="inlineStr">
        <is>
          <t>The Judaica collector</t>
        </is>
      </c>
      <c r="E370" t="inlineStr">
        <is>
          <t>journal of the Judaica Philatelic Society</t>
        </is>
      </c>
      <c r="F370" t="inlineStr">
        <is>
          <t>JUDAICA</t>
        </is>
      </c>
      <c r="G370" t="inlineStr">
        <is>
          <t>1981-1997</t>
        </is>
      </c>
      <c r="H370" t="inlineStr"/>
      <c r="I370" t="inlineStr">
        <is>
          <t>380</t>
        </is>
      </c>
      <c r="J370" t="inlineStr">
        <is>
          <t>0269-140X</t>
        </is>
      </c>
    </row>
    <row r="371">
      <c r="A371" s="1" t="n">
        <v>1817</v>
      </c>
      <c r="B371" t="inlineStr">
        <is>
          <t>01534178X</t>
        </is>
      </c>
      <c r="C371" t="inlineStr">
        <is>
          <t>zdb</t>
        </is>
      </c>
      <c r="D371" t="inlineStr">
        <is>
          <t>Italia iudaica</t>
        </is>
      </c>
      <c r="E371" t="inlineStr">
        <is>
          <t>atti del ... convegno internazionale</t>
        </is>
      </c>
      <c r="F371" t="inlineStr"/>
      <c r="G371" t="inlineStr">
        <is>
          <t>1983-</t>
        </is>
      </c>
      <c r="H371" t="inlineStr"/>
      <c r="I371" t="inlineStr">
        <is>
          <t>290</t>
        </is>
      </c>
      <c r="J371" t="inlineStr"/>
    </row>
    <row r="372">
      <c r="A372" s="1" t="n">
        <v>1818</v>
      </c>
      <c r="B372" t="inlineStr">
        <is>
          <t>015377415</t>
        </is>
      </c>
      <c r="C372" t="inlineStr">
        <is>
          <t>zdb</t>
        </is>
      </c>
      <c r="D372" t="inlineStr">
        <is>
          <t>Judaica</t>
        </is>
      </c>
      <c r="E372" t="inlineStr">
        <is>
          <t>Zeitschr. für Geschichte, Literatur, Kunst u. Bibliographie</t>
        </is>
      </c>
      <c r="F372" t="inlineStr"/>
      <c r="G372" t="inlineStr">
        <is>
          <t>1935-1935</t>
        </is>
      </c>
      <c r="H372" t="inlineStr"/>
      <c r="I372" t="inlineStr">
        <is>
          <t>290</t>
        </is>
      </c>
      <c r="J372" t="inlineStr"/>
    </row>
    <row r="373">
      <c r="A373" s="1" t="n">
        <v>1819</v>
      </c>
      <c r="B373" t="inlineStr">
        <is>
          <t>01541728X</t>
        </is>
      </c>
      <c r="C373" t="inlineStr">
        <is>
          <t>zdb</t>
        </is>
      </c>
      <c r="D373" t="inlineStr">
        <is>
          <t>Judaica</t>
        </is>
      </c>
      <c r="E373" t="inlineStr">
        <is>
          <t>catalogo dei libri d'argomento ebraico in lingua italiana</t>
        </is>
      </c>
      <c r="F373" t="inlineStr"/>
      <c r="G373" t="inlineStr">
        <is>
          <t>1986-</t>
        </is>
      </c>
      <c r="H373" t="inlineStr"/>
      <c r="I373" t="inlineStr">
        <is>
          <t>290</t>
        </is>
      </c>
      <c r="J373" t="inlineStr"/>
    </row>
    <row r="374">
      <c r="A374" s="1" t="n">
        <v>1820</v>
      </c>
      <c r="B374" t="inlineStr">
        <is>
          <t>014114313</t>
        </is>
      </c>
      <c r="C374" t="inlineStr">
        <is>
          <t>zdb</t>
        </is>
      </c>
      <c r="D374" t="inlineStr">
        <is>
          <t>Bibliographic and reference handbooks in Judaica</t>
        </is>
      </c>
      <c r="E374" t="inlineStr"/>
      <c r="F374" t="inlineStr"/>
      <c r="G374" t="inlineStr">
        <is>
          <t>1979-</t>
        </is>
      </c>
      <c r="H374" t="inlineStr"/>
      <c r="I374" t="inlineStr">
        <is>
          <t>290</t>
        </is>
      </c>
      <c r="J374" t="inlineStr"/>
    </row>
    <row r="375">
      <c r="A375" s="1" t="n">
        <v>1821</v>
      </c>
      <c r="B375" t="inlineStr">
        <is>
          <t>014556138</t>
        </is>
      </c>
      <c r="C375" t="inlineStr">
        <is>
          <t>zdb</t>
        </is>
      </c>
      <c r="D375" t="inlineStr">
        <is>
          <t>Bibliographica Judaica [Iudaica]</t>
        </is>
      </c>
      <c r="E375" t="inlineStr">
        <is>
          <t>a bibliographic series of the Library of Hebrew Union College - Jewish Institute of Religion</t>
        </is>
      </c>
      <c r="F375" t="inlineStr"/>
      <c r="G375" t="inlineStr">
        <is>
          <t>1969-</t>
        </is>
      </c>
      <c r="H375" t="inlineStr"/>
      <c r="I375" t="inlineStr">
        <is>
          <t>290</t>
        </is>
      </c>
      <c r="J375" t="inlineStr">
        <is>
          <t>0067-6853</t>
        </is>
      </c>
    </row>
    <row r="376">
      <c r="A376" s="1" t="n">
        <v>1822</v>
      </c>
      <c r="B376" t="inlineStr">
        <is>
          <t>014581000</t>
        </is>
      </c>
      <c r="C376" t="inlineStr">
        <is>
          <t>zdb</t>
        </is>
      </c>
      <c r="D376" t="inlineStr">
        <is>
          <t>Scripta [iudaica] judaica</t>
        </is>
      </c>
      <c r="E376" t="inlineStr"/>
      <c r="F376" t="inlineStr"/>
      <c r="G376" t="inlineStr">
        <is>
          <t>1957-</t>
        </is>
      </c>
      <c r="H376" t="inlineStr"/>
      <c r="I376" t="inlineStr">
        <is>
          <t>290</t>
        </is>
      </c>
      <c r="J376" t="inlineStr"/>
    </row>
    <row r="377">
      <c r="A377" s="1" t="n">
        <v>1823</v>
      </c>
      <c r="B377" t="inlineStr">
        <is>
          <t>014473178</t>
        </is>
      </c>
      <c r="C377" t="inlineStr">
        <is>
          <t>zdb</t>
        </is>
      </c>
      <c r="D377" t="inlineStr">
        <is>
          <t>Judaica book news</t>
        </is>
      </c>
      <c r="E377" t="inlineStr">
        <is>
          <t>JBN</t>
        </is>
      </c>
      <c r="F377" t="inlineStr">
        <is>
          <t>JUDAICA</t>
        </is>
      </c>
      <c r="G377" t="inlineStr">
        <is>
          <t>1970-</t>
        </is>
      </c>
      <c r="H377" t="inlineStr"/>
      <c r="I377" t="inlineStr">
        <is>
          <t>290</t>
        </is>
      </c>
      <c r="J377" t="inlineStr">
        <is>
          <t>0022-5754</t>
        </is>
      </c>
    </row>
    <row r="378">
      <c r="A378" s="1" t="n">
        <v>1824</v>
      </c>
      <c r="B378" t="inlineStr">
        <is>
          <t>014575965</t>
        </is>
      </c>
      <c r="C378" t="inlineStr">
        <is>
          <t>zdb</t>
        </is>
      </c>
      <c r="D378" t="inlineStr">
        <is>
          <t>Yale Judaica series</t>
        </is>
      </c>
      <c r="E378" t="inlineStr"/>
      <c r="F378" t="inlineStr"/>
      <c r="G378" t="inlineStr">
        <is>
          <t>1948-</t>
        </is>
      </c>
      <c r="H378" t="inlineStr"/>
      <c r="I378" t="inlineStr">
        <is>
          <t>290</t>
        </is>
      </c>
      <c r="J378" t="inlineStr">
        <is>
          <t>0084-3369</t>
        </is>
      </c>
    </row>
    <row r="379">
      <c r="A379" s="1" t="n">
        <v>1825</v>
      </c>
      <c r="B379" t="inlineStr">
        <is>
          <t>014582538</t>
        </is>
      </c>
      <c r="C379" t="inlineStr">
        <is>
          <t>zdb</t>
        </is>
      </c>
      <c r="D379" t="inlineStr">
        <is>
          <t>Judaica</t>
        </is>
      </c>
      <c r="E379" t="inlineStr">
        <is>
          <t>texts and translations</t>
        </is>
      </c>
      <c r="F379" t="inlineStr"/>
      <c r="G379" t="inlineStr">
        <is>
          <t>1965-1979</t>
        </is>
      </c>
      <c r="H379" t="inlineStr"/>
      <c r="I379" t="inlineStr">
        <is>
          <t>290</t>
        </is>
      </c>
      <c r="J379" t="inlineStr"/>
    </row>
    <row r="380">
      <c r="A380" s="1" t="n">
        <v>1826</v>
      </c>
      <c r="B380" t="inlineStr">
        <is>
          <t>014584042</t>
        </is>
      </c>
      <c r="C380" t="inlineStr">
        <is>
          <t>zdb</t>
        </is>
      </c>
      <c r="D380" t="inlineStr">
        <is>
          <t>Studies in judaica</t>
        </is>
      </c>
      <c r="E380" t="inlineStr"/>
      <c r="F380" t="inlineStr"/>
      <c r="G380" t="inlineStr">
        <is>
          <t>1963-1976</t>
        </is>
      </c>
      <c r="H380" t="inlineStr"/>
      <c r="I380" t="inlineStr">
        <is>
          <t>290</t>
        </is>
      </c>
      <c r="J380" t="inlineStr"/>
    </row>
    <row r="381">
      <c r="A381" s="1" t="n">
        <v>1827</v>
      </c>
      <c r="B381" t="inlineStr">
        <is>
          <t>01532849X</t>
        </is>
      </c>
      <c r="C381" t="inlineStr">
        <is>
          <t>zdb</t>
        </is>
      </c>
      <c r="D381" t="inlineStr">
        <is>
          <t>Judaica</t>
        </is>
      </c>
      <c r="E381" t="inlineStr"/>
      <c r="F381" t="inlineStr">
        <is>
          <t>JUDAICA</t>
        </is>
      </c>
      <c r="G381" t="inlineStr">
        <is>
          <t>1933-</t>
        </is>
      </c>
      <c r="H381" t="inlineStr"/>
      <c r="I381" t="inlineStr">
        <is>
          <t>290</t>
        </is>
      </c>
      <c r="J381" t="inlineStr"/>
    </row>
    <row r="382">
      <c r="A382" s="1" t="n">
        <v>1828</v>
      </c>
      <c r="B382" t="inlineStr">
        <is>
          <t>015046982</t>
        </is>
      </c>
      <c r="C382" t="inlineStr">
        <is>
          <t>zdb</t>
        </is>
      </c>
      <c r="D382" t="inlineStr">
        <is>
          <t>Catalogue des doctorats hebraica-judaica</t>
        </is>
      </c>
      <c r="E382" t="inlineStr"/>
      <c r="F382" t="inlineStr">
        <is>
          <t>JUDAICA</t>
        </is>
      </c>
      <c r="G382" t="inlineStr">
        <is>
          <t>1993-</t>
        </is>
      </c>
      <c r="H382" t="inlineStr"/>
      <c r="I382" t="inlineStr">
        <is>
          <t>890</t>
        </is>
      </c>
      <c r="J382" t="inlineStr"/>
    </row>
    <row r="383">
      <c r="A383" s="1" t="n">
        <v>1829</v>
      </c>
      <c r="B383" t="inlineStr">
        <is>
          <t>978429648</t>
        </is>
      </c>
      <c r="C383" t="inlineStr">
        <is>
          <t>zdb</t>
        </is>
      </c>
      <c r="D383" t="inlineStr">
        <is>
          <t>Hungaria Judaica</t>
        </is>
      </c>
      <c r="E383" t="inlineStr">
        <is>
          <t>az MTA Judaisztikai Kutatócsoport kiadványai</t>
        </is>
      </c>
      <c r="F383" t="inlineStr">
        <is>
          <t>7,52</t>
        </is>
      </c>
      <c r="G383" t="inlineStr">
        <is>
          <t>1991-</t>
        </is>
      </c>
      <c r="H383" t="inlineStr"/>
      <c r="I383" t="inlineStr">
        <is>
          <t>290</t>
        </is>
      </c>
      <c r="J383" t="inlineStr">
        <is>
          <t>0865-1345</t>
        </is>
      </c>
    </row>
    <row r="384">
      <c r="A384" s="1" t="n">
        <v>1830</v>
      </c>
      <c r="B384" t="inlineStr">
        <is>
          <t>975258664</t>
        </is>
      </c>
      <c r="C384" t="inlineStr">
        <is>
          <t>zdb</t>
        </is>
      </c>
      <c r="D384" t="inlineStr">
        <is>
          <t>Studia Judaica Cracoviensia</t>
        </is>
      </c>
      <c r="E384" t="inlineStr"/>
      <c r="F384" t="inlineStr"/>
      <c r="G384" t="inlineStr">
        <is>
          <t>2004-</t>
        </is>
      </c>
      <c r="H384" t="inlineStr"/>
      <c r="I384" t="inlineStr">
        <is>
          <t>290</t>
        </is>
      </c>
      <c r="J384" t="inlineStr"/>
    </row>
    <row r="385">
      <c r="A385" s="1" t="n">
        <v>1832</v>
      </c>
      <c r="B385" t="inlineStr">
        <is>
          <t>105270221X</t>
        </is>
      </c>
      <c r="C385" t="inlineStr">
        <is>
          <t>zdb</t>
        </is>
      </c>
      <c r="D385" t="inlineStr">
        <is>
          <t>Die jüdischen Friedhöfe im Saarland</t>
        </is>
      </c>
      <c r="E385" t="inlineStr"/>
      <c r="F385" t="inlineStr"/>
      <c r="G385" t="inlineStr">
        <is>
          <t>2003-</t>
        </is>
      </c>
      <c r="H385" t="inlineStr"/>
      <c r="I385" t="inlineStr">
        <is>
          <t>290</t>
        </is>
      </c>
      <c r="J385" t="inlineStr"/>
    </row>
    <row r="386">
      <c r="A386" s="1" t="n">
        <v>1833</v>
      </c>
      <c r="B386" t="inlineStr">
        <is>
          <t>1031946543</t>
        </is>
      </c>
      <c r="C386" t="inlineStr">
        <is>
          <t>zdb</t>
        </is>
      </c>
      <c r="D386" t="inlineStr">
        <is>
          <t>Judaica Lublinensia</t>
        </is>
      </c>
      <c r="E386" t="inlineStr">
        <is>
          <t>zakład kultury i historii żydów</t>
        </is>
      </c>
      <c r="F386" t="inlineStr"/>
      <c r="G386" t="inlineStr">
        <is>
          <t>2003-</t>
        </is>
      </c>
      <c r="H386" t="inlineStr"/>
      <c r="I386" t="inlineStr">
        <is>
          <t>290</t>
        </is>
      </c>
      <c r="J386" t="inlineStr"/>
    </row>
    <row r="387">
      <c r="A387" s="1" t="n">
        <v>1836</v>
      </c>
      <c r="B387" t="inlineStr">
        <is>
          <t>983789886</t>
        </is>
      </c>
      <c r="C387" t="inlineStr">
        <is>
          <t>zdb</t>
        </is>
      </c>
      <c r="D387" t="inlineStr">
        <is>
          <t>Studies in Judaica and the Holocaust</t>
        </is>
      </c>
      <c r="E387" t="inlineStr"/>
      <c r="F387" t="inlineStr">
        <is>
          <t>63</t>
        </is>
      </c>
      <c r="G387" t="inlineStr">
        <is>
          <t>1986-</t>
        </is>
      </c>
      <c r="H387" t="inlineStr"/>
      <c r="I387" t="inlineStr">
        <is>
          <t>290</t>
        </is>
      </c>
      <c r="J387" t="inlineStr">
        <is>
          <t>0884-6952</t>
        </is>
      </c>
    </row>
    <row r="388">
      <c r="A388" s="1" t="n">
        <v>1837</v>
      </c>
      <c r="B388" t="inlineStr">
        <is>
          <t>1000466736</t>
        </is>
      </c>
      <c r="C388" t="inlineStr">
        <is>
          <t>zdb</t>
        </is>
      </c>
      <c r="D388" t="inlineStr">
        <is>
          <t>Biblioteca judaica</t>
        </is>
      </c>
      <c r="E388" t="inlineStr"/>
      <c r="F388" t="inlineStr"/>
      <c r="G388" t="inlineStr">
        <is>
          <t>2009-</t>
        </is>
      </c>
      <c r="H388" t="inlineStr"/>
      <c r="I388" t="inlineStr">
        <is>
          <t>290</t>
        </is>
      </c>
      <c r="J388" t="inlineStr"/>
    </row>
    <row r="389">
      <c r="A389" s="1" t="n">
        <v>1838</v>
      </c>
      <c r="B389" t="inlineStr">
        <is>
          <t>1009935860</t>
        </is>
      </c>
      <c r="C389" t="inlineStr">
        <is>
          <t>zdb</t>
        </is>
      </c>
      <c r="D389" t="inlineStr">
        <is>
          <t>Wertvolle ältere Judaica und Hebraica</t>
        </is>
      </c>
      <c r="E389" t="inlineStr"/>
      <c r="F389" t="inlineStr">
        <is>
          <t>JUDAICA</t>
        </is>
      </c>
      <c r="G389" t="inlineStr">
        <is>
          <t>1922-</t>
        </is>
      </c>
      <c r="H389" t="inlineStr"/>
      <c r="I389" t="inlineStr">
        <is>
          <t>290</t>
        </is>
      </c>
      <c r="J389" t="inlineStr"/>
    </row>
    <row r="390">
      <c r="A390" s="1" t="n">
        <v>1839</v>
      </c>
      <c r="B390" t="inlineStr">
        <is>
          <t>1010153951</t>
        </is>
      </c>
      <c r="C390" t="inlineStr">
        <is>
          <t>zdb</t>
        </is>
      </c>
      <c r="D390" t="inlineStr">
        <is>
          <t>Monograph / University of Sydney, Archive of Australian Judaica</t>
        </is>
      </c>
      <c r="E390" t="inlineStr"/>
      <c r="F390" t="inlineStr"/>
      <c r="G390" t="inlineStr">
        <is>
          <t>2010-</t>
        </is>
      </c>
      <c r="H390" t="inlineStr"/>
      <c r="I390" t="inlineStr">
        <is>
          <t>290</t>
        </is>
      </c>
      <c r="J390" t="inlineStr"/>
    </row>
    <row r="391">
      <c r="A391" s="1" t="n">
        <v>1840</v>
      </c>
      <c r="B391" t="inlineStr">
        <is>
          <t>011912502</t>
        </is>
      </c>
      <c r="C391" t="inlineStr">
        <is>
          <t>zdb</t>
        </is>
      </c>
      <c r="D391" t="inlineStr">
        <is>
          <t>Bar-Îlān</t>
        </is>
      </c>
      <c r="E391" t="inlineStr">
        <is>
          <t>sēfer haš-šānā le-maddāʿê hay-yahadût we-hā-rûaḥ šel hā-Ûnîversîtā Bar-Îlān = Bar-Ilan : annual of Bar-Ilan University ; studies in Judaica and the humanities</t>
        </is>
      </c>
      <c r="F391" t="inlineStr"/>
      <c r="G391" t="inlineStr">
        <is>
          <t>1967-1969</t>
        </is>
      </c>
      <c r="H391" t="inlineStr"/>
      <c r="I391" t="inlineStr">
        <is>
          <t>290</t>
        </is>
      </c>
      <c r="J391" t="inlineStr"/>
    </row>
    <row r="392">
      <c r="A392" s="1" t="n">
        <v>1841</v>
      </c>
      <c r="B392" t="inlineStr">
        <is>
          <t>012032344</t>
        </is>
      </c>
      <c r="C392" t="inlineStr">
        <is>
          <t>zdb</t>
        </is>
      </c>
      <c r="D392" t="inlineStr">
        <is>
          <t>Beginnings</t>
        </is>
      </c>
      <c r="E392" t="inlineStr">
        <is>
          <t>early American Judaica</t>
        </is>
      </c>
      <c r="F392" t="inlineStr"/>
      <c r="G392" t="inlineStr">
        <is>
          <t>1975-1975</t>
        </is>
      </c>
      <c r="H392" t="inlineStr"/>
      <c r="I392" t="inlineStr">
        <is>
          <t>290</t>
        </is>
      </c>
      <c r="J392" t="inlineStr"/>
    </row>
    <row r="393">
      <c r="A393" s="1" t="n">
        <v>1842</v>
      </c>
      <c r="B393" t="inlineStr">
        <is>
          <t>010242392</t>
        </is>
      </c>
      <c r="C393" t="inlineStr">
        <is>
          <t>zdb</t>
        </is>
      </c>
      <c r="D393" t="inlineStr">
        <is>
          <t>Casual bulletin / The University of Sydney, Archive of Australian Judaica</t>
        </is>
      </c>
      <c r="E393" t="inlineStr"/>
      <c r="F393" t="inlineStr">
        <is>
          <t>7,7</t>
        </is>
      </c>
      <c r="G393" t="inlineStr">
        <is>
          <t>1983-</t>
        </is>
      </c>
      <c r="H393" t="inlineStr"/>
      <c r="I393" t="inlineStr">
        <is>
          <t>290</t>
        </is>
      </c>
      <c r="J393" t="inlineStr">
        <is>
          <t>0814-8228</t>
        </is>
      </c>
    </row>
    <row r="394">
      <c r="A394" s="1" t="n">
        <v>1843</v>
      </c>
      <c r="B394" t="inlineStr">
        <is>
          <t>010291881</t>
        </is>
      </c>
      <c r="C394" t="inlineStr">
        <is>
          <t>zdb</t>
        </is>
      </c>
      <c r="D394" t="inlineStr">
        <is>
          <t>Resenha judaica</t>
        </is>
      </c>
      <c r="E394" t="inlineStr">
        <is>
          <t>maior tiragem e melhor communicação</t>
        </is>
      </c>
      <c r="F394" t="inlineStr">
        <is>
          <t>JUDAICA</t>
        </is>
      </c>
      <c r="G394" t="inlineStr">
        <is>
          <t>1970-1997</t>
        </is>
      </c>
      <c r="H394" t="inlineStr"/>
      <c r="I394" t="inlineStr">
        <is>
          <t>290</t>
        </is>
      </c>
      <c r="J394" t="inlineStr"/>
    </row>
    <row r="395">
      <c r="A395" s="1" t="n">
        <v>1844</v>
      </c>
      <c r="B395" t="inlineStr">
        <is>
          <t>010295860</t>
        </is>
      </c>
      <c r="C395" t="inlineStr">
        <is>
          <t>zdb</t>
        </is>
      </c>
      <c r="D395" t="inlineStr">
        <is>
          <t>Archive of Australian Judaica holdings</t>
        </is>
      </c>
      <c r="E395" t="inlineStr">
        <is>
          <t>to ...</t>
        </is>
      </c>
      <c r="F395" t="inlineStr">
        <is>
          <t>JUDAICA</t>
        </is>
      </c>
      <c r="G395" t="inlineStr">
        <is>
          <t>1985-</t>
        </is>
      </c>
      <c r="H395" t="inlineStr"/>
      <c r="I395" t="inlineStr">
        <is>
          <t>020</t>
        </is>
      </c>
      <c r="J395" t="inlineStr"/>
    </row>
    <row r="396">
      <c r="A396" s="1" t="n">
        <v>1845</v>
      </c>
      <c r="B396" t="inlineStr">
        <is>
          <t>010304614</t>
        </is>
      </c>
      <c r="C396" t="inlineStr">
        <is>
          <t>zdb</t>
        </is>
      </c>
      <c r="D396" t="inlineStr">
        <is>
          <t>Herança judaica</t>
        </is>
      </c>
      <c r="E396" t="inlineStr">
        <is>
          <t>edição trimestral</t>
        </is>
      </c>
      <c r="F396" t="inlineStr">
        <is>
          <t>7,7</t>
        </is>
      </c>
      <c r="G396" t="inlineStr">
        <is>
          <t>1969-2004</t>
        </is>
      </c>
      <c r="H396" t="inlineStr"/>
      <c r="I396" t="inlineStr">
        <is>
          <t>290</t>
        </is>
      </c>
      <c r="J396" t="inlineStr"/>
    </row>
    <row r="397">
      <c r="A397" s="1" t="n">
        <v>1846</v>
      </c>
      <c r="B397" t="inlineStr">
        <is>
          <t>1127873660</t>
        </is>
      </c>
      <c r="C397" t="inlineStr">
        <is>
          <t>zdb</t>
        </is>
      </c>
      <c r="D397" t="inlineStr">
        <is>
          <t>Reihe Judaica</t>
        </is>
      </c>
      <c r="E397" t="inlineStr"/>
      <c r="F397" t="inlineStr"/>
      <c r="G397" t="inlineStr">
        <is>
          <t>1989-[1994?]</t>
        </is>
      </c>
      <c r="H397" t="inlineStr"/>
      <c r="I397" t="inlineStr">
        <is>
          <t>900</t>
        </is>
      </c>
      <c r="J397" t="inlineStr"/>
    </row>
    <row r="398">
      <c r="A398" s="1" t="n">
        <v>1847</v>
      </c>
      <c r="B398" t="inlineStr">
        <is>
          <t>1164505513</t>
        </is>
      </c>
      <c r="C398" t="inlineStr">
        <is>
          <t>zdb</t>
        </is>
      </c>
      <c r="D398" t="inlineStr">
        <is>
          <t>Historia judaica</t>
        </is>
      </c>
      <c r="E398" t="inlineStr">
        <is>
          <t>Miszellen zur jüdischen Geschichte (Mittelalter und Frühe Neuzeit)</t>
        </is>
      </c>
      <c r="F398" t="inlineStr">
        <is>
          <t>0</t>
        </is>
      </c>
      <c r="G398" t="inlineStr">
        <is>
          <t>[2016]-</t>
        </is>
      </c>
      <c r="H398" t="inlineStr"/>
      <c r="I398" t="inlineStr">
        <is>
          <t>900</t>
        </is>
      </c>
      <c r="J398" t="inlineStr">
        <is>
          <t>2625-8234</t>
        </is>
      </c>
    </row>
    <row r="399">
      <c r="A399" s="1" t="n">
        <v>1848</v>
      </c>
      <c r="B399" t="inlineStr">
        <is>
          <t>1179797604</t>
        </is>
      </c>
      <c r="C399" t="inlineStr">
        <is>
          <t>zdb</t>
        </is>
      </c>
      <c r="D399" t="inlineStr">
        <is>
          <t>Judaica</t>
        </is>
      </c>
      <c r="E399" t="inlineStr">
        <is>
          <t>collana di storia, letteratura e cultura ebraica</t>
        </is>
      </c>
      <c r="F399" t="inlineStr"/>
      <c r="G399" t="inlineStr">
        <is>
          <t>2016-</t>
        </is>
      </c>
      <c r="H399" t="inlineStr"/>
      <c r="I399" t="inlineStr">
        <is>
          <t>290</t>
        </is>
      </c>
      <c r="J399" t="inlineStr"/>
    </row>
    <row r="400">
      <c r="A400" s="1" t="n">
        <v>1849</v>
      </c>
      <c r="B400" t="inlineStr">
        <is>
          <t>1186156546</t>
        </is>
      </c>
      <c r="C400" t="inlineStr">
        <is>
          <t>zdb</t>
        </is>
      </c>
      <c r="D400" t="inlineStr">
        <is>
          <t>Judaica</t>
        </is>
      </c>
      <c r="E400" t="inlineStr">
        <is>
          <t>studi e ricerche di cultura ebraica</t>
        </is>
      </c>
      <c r="F400" t="inlineStr">
        <is>
          <t>INTRECHT</t>
        </is>
      </c>
      <c r="G400" t="inlineStr">
        <is>
          <t>[2018]-</t>
        </is>
      </c>
      <c r="H400" t="inlineStr"/>
      <c r="I400" t="inlineStr">
        <is>
          <t>340</t>
        </is>
      </c>
      <c r="J400" t="inlineStr"/>
    </row>
    <row r="401">
      <c r="A401" s="1" t="n">
        <v>1850</v>
      </c>
      <c r="B401" t="inlineStr">
        <is>
          <t>1218251824</t>
        </is>
      </c>
      <c r="C401" t="inlineStr">
        <is>
          <t>zdb</t>
        </is>
      </c>
      <c r="D401" t="inlineStr">
        <is>
          <t>Romania Judaica</t>
        </is>
      </c>
      <c r="E401" t="inlineStr">
        <is>
          <t>Studien zur jüdischen Kultur in den romanischen Ländern</t>
        </is>
      </c>
      <c r="F401" t="inlineStr"/>
      <c r="G401" t="inlineStr">
        <is>
          <t>[2001?]-</t>
        </is>
      </c>
      <c r="H401" t="inlineStr"/>
      <c r="I401" t="inlineStr">
        <is>
          <t>290</t>
        </is>
      </c>
      <c r="J401" t="inlineStr"/>
    </row>
    <row r="402">
      <c r="A402" s="1" t="n">
        <v>1851</v>
      </c>
      <c r="B402" t="inlineStr">
        <is>
          <t>1247577716</t>
        </is>
      </c>
      <c r="C402" t="inlineStr">
        <is>
          <t>zdb</t>
        </is>
      </c>
      <c r="D402" t="inlineStr">
        <is>
          <t>Wertvolle ältere Judaica und Hebraica</t>
        </is>
      </c>
      <c r="E402" t="inlineStr"/>
      <c r="F402" t="inlineStr">
        <is>
          <t>JUDAICA</t>
        </is>
      </c>
      <c r="G402" t="inlineStr">
        <is>
          <t>1922</t>
        </is>
      </c>
      <c r="H402" t="inlineStr"/>
      <c r="I402" t="inlineStr">
        <is>
          <t>290</t>
        </is>
      </c>
      <c r="J402" t="inlineStr"/>
    </row>
    <row r="403">
      <c r="A403" s="1" t="n">
        <v>1852</v>
      </c>
      <c r="B403" t="inlineStr">
        <is>
          <t>1266503846</t>
        </is>
      </c>
      <c r="C403" t="inlineStr">
        <is>
          <t>zdb</t>
        </is>
      </c>
      <c r="D403" t="inlineStr">
        <is>
          <t>Documenta [Iudaica] Judaica</t>
        </is>
      </c>
      <c r="E403" t="inlineStr"/>
      <c r="F403" t="inlineStr"/>
      <c r="G403" t="inlineStr">
        <is>
          <t>1936-1938</t>
        </is>
      </c>
      <c r="H403" t="inlineStr"/>
      <c r="I403" t="inlineStr">
        <is>
          <t>290</t>
        </is>
      </c>
      <c r="J403" t="inlineStr"/>
    </row>
    <row r="404">
      <c r="A404" s="1" t="n">
        <v>1853</v>
      </c>
      <c r="B404" t="inlineStr">
        <is>
          <t>1243677244</t>
        </is>
      </c>
      <c r="C404" t="inlineStr">
        <is>
          <t>zdb</t>
        </is>
      </c>
      <c r="D404" t="inlineStr">
        <is>
          <t>Alemannia Judaica</t>
        </is>
      </c>
      <c r="E404" t="inlineStr">
        <is>
          <t>Arbeitsgemeinschaft für die Erforschung der Geschichte der Juden im süddeutschen und angrenzenden Raum</t>
        </is>
      </c>
      <c r="F404" t="inlineStr"/>
      <c r="G404" t="inlineStr">
        <is>
          <t>2021-</t>
        </is>
      </c>
      <c r="H404" t="inlineStr"/>
      <c r="I404" t="inlineStr">
        <is>
          <t>290</t>
        </is>
      </c>
      <c r="J404" t="inlineStr"/>
    </row>
    <row r="405">
      <c r="A405" s="1" t="n">
        <v>1854</v>
      </c>
      <c r="B405" t="inlineStr">
        <is>
          <t>1258982498</t>
        </is>
      </c>
      <c r="C405" t="inlineStr">
        <is>
          <t>zdb</t>
        </is>
      </c>
      <c r="D405" t="inlineStr">
        <is>
          <t>Sino-Judaica</t>
        </is>
      </c>
      <c r="E405" t="inlineStr">
        <is>
          <t>occasional papers of the Sino-Judaic Institute</t>
        </is>
      </c>
      <c r="F405" t="inlineStr"/>
      <c r="G405" t="inlineStr">
        <is>
          <t>[1991-1995?]</t>
        </is>
      </c>
      <c r="H405" t="inlineStr"/>
      <c r="I405" t="inlineStr"/>
      <c r="J405" t="inlineStr">
        <is>
          <t>1063-6277</t>
        </is>
      </c>
    </row>
    <row r="406">
      <c r="A406" s="1" t="n">
        <v>1855</v>
      </c>
      <c r="B406" t="inlineStr">
        <is>
          <t>023141085</t>
        </is>
      </c>
      <c r="C406" t="inlineStr">
        <is>
          <t>zdb</t>
        </is>
      </c>
      <c r="D406" t="inlineStr">
        <is>
          <t>Judaica latinoamericana</t>
        </is>
      </c>
      <c r="E406" t="inlineStr">
        <is>
          <t>estudios históricos, sociales y literarios</t>
        </is>
      </c>
      <c r="F406" t="inlineStr">
        <is>
          <t>7,7</t>
        </is>
      </c>
      <c r="G406" t="inlineStr">
        <is>
          <t>1988-</t>
        </is>
      </c>
      <c r="H406" t="inlineStr"/>
      <c r="I406" t="inlineStr">
        <is>
          <t>290</t>
        </is>
      </c>
      <c r="J406" t="inlineStr">
        <is>
          <t>0793-8373</t>
        </is>
      </c>
    </row>
    <row r="407">
      <c r="A407" s="1" t="n">
        <v>1856</v>
      </c>
      <c r="B407" t="inlineStr">
        <is>
          <t>1042958149</t>
        </is>
      </c>
      <c r="C407" t="inlineStr">
        <is>
          <t>zdb</t>
        </is>
      </c>
      <c r="D407" t="inlineStr">
        <is>
          <t>Tiroš</t>
        </is>
      </c>
      <c r="E407" t="inlineStr">
        <is>
          <t>trudy po iudaike, slavistike, orientalistike = Tirosh : jewish, slavic and oriental studies</t>
        </is>
      </c>
      <c r="F407" t="inlineStr">
        <is>
          <t>OST</t>
        </is>
      </c>
      <c r="G407" t="inlineStr">
        <is>
          <t>1998-</t>
        </is>
      </c>
      <c r="H407" t="inlineStr"/>
      <c r="I407" t="inlineStr">
        <is>
          <t>320</t>
        </is>
      </c>
      <c r="J407" t="inlineStr">
        <is>
          <t>2658-3380</t>
        </is>
      </c>
    </row>
    <row r="408">
      <c r="A408" s="1" t="n">
        <v>1857</v>
      </c>
      <c r="B408" t="inlineStr">
        <is>
          <t>1081212225</t>
        </is>
      </c>
      <c r="C408" t="inlineStr">
        <is>
          <t>zdb</t>
        </is>
      </c>
      <c r="D408" t="inlineStr">
        <is>
          <t>Judaica Petropolitana</t>
        </is>
      </c>
      <c r="E408" t="inlineStr">
        <is>
          <t>Scholarly journal = naucno-teoreticeskij zurnal</t>
        </is>
      </c>
      <c r="F408" t="inlineStr">
        <is>
          <t>JUDAICA</t>
        </is>
      </c>
      <c r="G408" t="inlineStr">
        <is>
          <t>2013-</t>
        </is>
      </c>
      <c r="H408" t="inlineStr"/>
      <c r="I408" t="inlineStr">
        <is>
          <t>290</t>
        </is>
      </c>
      <c r="J408" t="inlineStr">
        <is>
          <t>2307-9053</t>
        </is>
      </c>
    </row>
    <row r="409">
      <c r="A409" s="1" t="n">
        <v>1858</v>
      </c>
      <c r="B409" t="inlineStr">
        <is>
          <t>981074456</t>
        </is>
      </c>
      <c r="C409" t="inlineStr">
        <is>
          <t>zdb</t>
        </is>
      </c>
      <c r="D409" t="inlineStr">
        <is>
          <t>Studia judaica cracoviensia</t>
        </is>
      </c>
      <c r="E409" t="inlineStr"/>
      <c r="F409" t="inlineStr"/>
      <c r="G409" t="inlineStr">
        <is>
          <t>2002-</t>
        </is>
      </c>
      <c r="H409" t="inlineStr"/>
      <c r="I409" t="inlineStr">
        <is>
          <t>900</t>
        </is>
      </c>
      <c r="J409" t="inlineStr"/>
    </row>
    <row r="410">
      <c r="A410" s="1" t="n">
        <v>1859</v>
      </c>
      <c r="B410" t="inlineStr">
        <is>
          <t>987865110</t>
        </is>
      </c>
      <c r="C410" t="inlineStr">
        <is>
          <t>zdb</t>
        </is>
      </c>
      <c r="D410" t="inlineStr">
        <is>
          <t>Studia Judaica Cracoviensia</t>
        </is>
      </c>
      <c r="E410" t="inlineStr"/>
      <c r="F410" t="inlineStr"/>
      <c r="G410" t="inlineStr">
        <is>
          <t>2003-</t>
        </is>
      </c>
      <c r="H410" t="inlineStr"/>
      <c r="I410" t="inlineStr">
        <is>
          <t>100</t>
        </is>
      </c>
      <c r="J410" t="inlineStr"/>
    </row>
    <row r="411">
      <c r="A411" s="1" t="n">
        <v>1860</v>
      </c>
      <c r="B411" t="inlineStr">
        <is>
          <t>1031969721</t>
        </is>
      </c>
      <c r="C411" t="inlineStr">
        <is>
          <t>zdb</t>
        </is>
      </c>
      <c r="D411" t="inlineStr">
        <is>
          <t>Acta Judaica Lodziensia</t>
        </is>
      </c>
      <c r="E411" t="inlineStr">
        <is>
          <t>studia i materiały</t>
        </is>
      </c>
      <c r="F411" t="inlineStr">
        <is>
          <t>JUDAICA</t>
        </is>
      </c>
      <c r="G411" t="inlineStr">
        <is>
          <t>2011-2011</t>
        </is>
      </c>
      <c r="H411" t="inlineStr"/>
      <c r="I411" t="inlineStr">
        <is>
          <t>290</t>
        </is>
      </c>
      <c r="J411" t="inlineStr">
        <is>
          <t>2299-4467</t>
        </is>
      </c>
    </row>
    <row r="412">
      <c r="A412" s="1" t="n">
        <v>1861</v>
      </c>
      <c r="B412" t="inlineStr">
        <is>
          <t>024381209</t>
        </is>
      </c>
      <c r="C412" t="inlineStr">
        <is>
          <t>zdb</t>
        </is>
      </c>
      <c r="D412" t="inlineStr">
        <is>
          <t>IJS studies in Judaica</t>
        </is>
      </c>
      <c r="E412" t="inlineStr">
        <is>
          <t>conference proceedings of the Institute of Jewish Studies, University College London</t>
        </is>
      </c>
      <c r="F412" t="inlineStr"/>
      <c r="G412" t="inlineStr">
        <is>
          <t>2002-</t>
        </is>
      </c>
      <c r="H412" t="inlineStr"/>
      <c r="I412" t="inlineStr">
        <is>
          <t>290</t>
        </is>
      </c>
      <c r="J412" t="inlineStr">
        <is>
          <t>1570-1581</t>
        </is>
      </c>
    </row>
    <row r="413">
      <c r="A413" s="1" t="n">
        <v>1862</v>
      </c>
      <c r="B413" t="inlineStr">
        <is>
          <t>02462585X</t>
        </is>
      </c>
      <c r="C413" t="inlineStr">
        <is>
          <t>zdb</t>
        </is>
      </c>
      <c r="D413" t="inlineStr">
        <is>
          <t>Studia Judaica Cracoviensia</t>
        </is>
      </c>
      <c r="E413" t="inlineStr"/>
      <c r="F413" t="inlineStr"/>
      <c r="G413" t="inlineStr">
        <is>
          <t>2001-</t>
        </is>
      </c>
      <c r="H413" t="inlineStr"/>
      <c r="I413" t="inlineStr">
        <is>
          <t>290</t>
        </is>
      </c>
      <c r="J413" t="inlineStr"/>
    </row>
    <row r="414">
      <c r="A414" s="1" t="n">
        <v>1863</v>
      </c>
      <c r="B414" t="inlineStr">
        <is>
          <t>1020455837</t>
        </is>
      </c>
      <c r="C414" t="inlineStr">
        <is>
          <t>zdb</t>
        </is>
      </c>
      <c r="D414" t="inlineStr">
        <is>
          <t>Judaica Lublinensia</t>
        </is>
      </c>
      <c r="E414" t="inlineStr"/>
      <c r="F414" t="inlineStr"/>
      <c r="G414" t="inlineStr">
        <is>
          <t>2001-</t>
        </is>
      </c>
      <c r="H414" t="inlineStr"/>
      <c r="I414" t="inlineStr">
        <is>
          <t>290</t>
        </is>
      </c>
      <c r="J414" t="inlineStr"/>
    </row>
    <row r="415">
      <c r="A415" s="1" t="n">
        <v>1864</v>
      </c>
      <c r="B415" t="inlineStr">
        <is>
          <t>1154541576</t>
        </is>
      </c>
      <c r="C415" t="inlineStr">
        <is>
          <t>zdb</t>
        </is>
      </c>
      <c r="D415" t="inlineStr">
        <is>
          <t>Hereditas polono-judaica</t>
        </is>
      </c>
      <c r="E415" t="inlineStr"/>
      <c r="F415" t="inlineStr"/>
      <c r="G415" t="inlineStr">
        <is>
          <t>1992-</t>
        </is>
      </c>
      <c r="H415" t="inlineStr"/>
      <c r="I415" t="inlineStr">
        <is>
          <t>400</t>
        </is>
      </c>
      <c r="J415" t="inlineStr"/>
    </row>
    <row r="416">
      <c r="A416" s="1" t="n">
        <v>1865</v>
      </c>
      <c r="B416" t="inlineStr">
        <is>
          <t>017673151</t>
        </is>
      </c>
      <c r="C416" t="inlineStr">
        <is>
          <t>zdb</t>
        </is>
      </c>
      <c r="D416" t="inlineStr">
        <is>
          <t>Edícia Judaica slovaca</t>
        </is>
      </c>
      <c r="E416" t="inlineStr"/>
      <c r="F416" t="inlineStr"/>
      <c r="G416" t="inlineStr">
        <is>
          <t>1993-</t>
        </is>
      </c>
      <c r="H416" t="inlineStr"/>
      <c r="I416" t="inlineStr">
        <is>
          <t>940</t>
        </is>
      </c>
      <c r="J416" t="inlineStr"/>
    </row>
    <row r="417">
      <c r="A417" s="1" t="n">
        <v>1866</v>
      </c>
      <c r="B417" t="inlineStr">
        <is>
          <t>017673100</t>
        </is>
      </c>
      <c r="C417" t="inlineStr">
        <is>
          <t>zdb</t>
        </is>
      </c>
      <c r="D417" t="inlineStr">
        <is>
          <t>Acta judaica slovaca</t>
        </is>
      </c>
      <c r="E417" t="inlineStr"/>
      <c r="F417" t="inlineStr">
        <is>
          <t>7,41</t>
        </is>
      </c>
      <c r="G417" t="inlineStr">
        <is>
          <t>1993-</t>
        </is>
      </c>
      <c r="H417" t="inlineStr"/>
      <c r="I417" t="inlineStr">
        <is>
          <t>290</t>
        </is>
      </c>
      <c r="J417" t="inlineStr"/>
    </row>
    <row r="418">
      <c r="A418" s="1" t="n">
        <v>1867</v>
      </c>
      <c r="B418" t="inlineStr">
        <is>
          <t>017759528</t>
        </is>
      </c>
      <c r="C418" t="inlineStr">
        <is>
          <t>zdb</t>
        </is>
      </c>
      <c r="D418" t="inlineStr">
        <is>
          <t>Meḥqārīm u-meqōrōt / Bēt ham-Midrāš le Rabbānīm be-Amerīqa</t>
        </is>
      </c>
      <c r="E418" t="inlineStr">
        <is>
          <t>me'assēf le-maddā'ē haj-jahadūt = Texts and studies</t>
        </is>
      </c>
      <c r="F418" t="inlineStr"/>
      <c r="G418" t="inlineStr">
        <is>
          <t>1977-1990</t>
        </is>
      </c>
      <c r="H418" t="inlineStr"/>
      <c r="I418" t="inlineStr">
        <is>
          <t>290</t>
        </is>
      </c>
      <c r="J418" t="inlineStr"/>
    </row>
    <row r="419">
      <c r="A419" s="1" t="n">
        <v>1868</v>
      </c>
      <c r="B419" t="inlineStr">
        <is>
          <t>01808365X</t>
        </is>
      </c>
      <c r="C419" t="inlineStr">
        <is>
          <t>zdb</t>
        </is>
      </c>
      <c r="D419" t="inlineStr">
        <is>
          <t>Studia polono-judaica</t>
        </is>
      </c>
      <c r="E419">
        <f> Ḥeqer yahadût Pôlîn</f>
        <v/>
      </c>
      <c r="F419" t="inlineStr">
        <is>
          <t>0</t>
        </is>
      </c>
      <c r="G419" t="inlineStr">
        <is>
          <t>1992-2000</t>
        </is>
      </c>
      <c r="H419" t="inlineStr"/>
      <c r="I419" t="inlineStr">
        <is>
          <t>290</t>
        </is>
      </c>
      <c r="J419" t="inlineStr">
        <is>
          <t>1230-0306</t>
        </is>
      </c>
    </row>
    <row r="420">
      <c r="A420" s="1" t="n">
        <v>1869</v>
      </c>
      <c r="B420" t="inlineStr">
        <is>
          <t>026757664</t>
        </is>
      </c>
      <c r="C420" t="inlineStr">
        <is>
          <t>zdb</t>
        </is>
      </c>
      <c r="D420" t="inlineStr">
        <is>
          <t>Hispaniah Yudaʾiḳah</t>
        </is>
      </c>
      <c r="E420">
        <f> Hispania Judaica Bulletin : articles, reviews, bibliography and manuscripts on Sefarad</f>
        <v/>
      </c>
      <c r="F420" t="inlineStr">
        <is>
          <t>JUDAICA</t>
        </is>
      </c>
      <c r="G420" t="inlineStr">
        <is>
          <t>1998-</t>
        </is>
      </c>
      <c r="H420" t="inlineStr"/>
      <c r="I420" t="inlineStr">
        <is>
          <t>290</t>
        </is>
      </c>
      <c r="J420" t="inlineStr">
        <is>
          <t>1565-0073</t>
        </is>
      </c>
    </row>
    <row r="421">
      <c r="A421" s="1" t="n">
        <v>1870</v>
      </c>
      <c r="B421" t="inlineStr">
        <is>
          <t>015358607</t>
        </is>
      </c>
      <c r="C421" t="inlineStr">
        <is>
          <t>zdb</t>
        </is>
      </c>
      <c r="D421" t="inlineStr">
        <is>
          <t>Neuerwerbungen Hebraica / Stadt- und Universitätsbibliothek Frankfurt am Main, Sammlung Judaica, Sondersammelgebiet Judentum und Israel</t>
        </is>
      </c>
      <c r="E421" t="inlineStr"/>
      <c r="F421" t="inlineStr">
        <is>
          <t>JUDAICA</t>
        </is>
      </c>
      <c r="G421" t="inlineStr">
        <is>
          <t>1985-1994</t>
        </is>
      </c>
      <c r="H421" t="inlineStr"/>
      <c r="I421" t="inlineStr">
        <is>
          <t>290</t>
        </is>
      </c>
      <c r="J421" t="inlineStr">
        <is>
          <t>0178-4501</t>
        </is>
      </c>
    </row>
    <row r="422">
      <c r="A422" s="1" t="n">
        <v>1871</v>
      </c>
      <c r="B422" t="inlineStr">
        <is>
          <t>1014475635</t>
        </is>
      </c>
      <c r="C422" t="inlineStr">
        <is>
          <t>zdb</t>
        </is>
      </c>
      <c r="D422" t="inlineStr">
        <is>
          <t>Judaica et Holocaustica</t>
        </is>
      </c>
      <c r="E422" t="inlineStr">
        <is>
          <t>peer-reviewed scientific journal : recenzovaný vedecký časopis</t>
        </is>
      </c>
      <c r="F422" t="inlineStr"/>
      <c r="G422" t="inlineStr">
        <is>
          <t>2010-</t>
        </is>
      </c>
      <c r="H422" t="inlineStr"/>
      <c r="I422" t="inlineStr">
        <is>
          <t>940</t>
        </is>
      </c>
      <c r="J422" t="inlineStr">
        <is>
          <t>2644-7045</t>
        </is>
      </c>
    </row>
    <row r="423">
      <c r="A423" s="1" t="n">
        <v>1872</v>
      </c>
      <c r="B423" t="inlineStr">
        <is>
          <t>014593637</t>
        </is>
      </c>
      <c r="C423" t="inlineStr">
        <is>
          <t>zdb</t>
        </is>
      </c>
      <c r="D423" t="inlineStr">
        <is>
          <t>Schriftenreihe / Germania Judaica, Kölner Bibliothek zur Geschichte des Deutschen Judentums</t>
        </is>
      </c>
      <c r="E423" t="inlineStr"/>
      <c r="F423" t="inlineStr"/>
      <c r="G423" t="inlineStr">
        <is>
          <t>1959-1962</t>
        </is>
      </c>
      <c r="H423" t="inlineStr"/>
      <c r="I423" t="inlineStr">
        <is>
          <t>290</t>
        </is>
      </c>
      <c r="J423" t="inlineStr">
        <is>
          <t>0531-0180</t>
        </is>
      </c>
    </row>
    <row r="424">
      <c r="A424" s="1" t="n">
        <v>1873</v>
      </c>
      <c r="B424" t="inlineStr">
        <is>
          <t>015957284</t>
        </is>
      </c>
      <c r="C424" t="inlineStr">
        <is>
          <t>zdb</t>
        </is>
      </c>
      <c r="D424" t="inlineStr">
        <is>
          <t>Bestandskatalog / Germania Judaica, Kölner Bibliothek zur Geschichte des Deutschen Judentums</t>
        </is>
      </c>
      <c r="E424" t="inlineStr"/>
      <c r="F424" t="inlineStr"/>
      <c r="G424" t="inlineStr">
        <is>
          <t>1988-</t>
        </is>
      </c>
      <c r="H424" t="inlineStr"/>
      <c r="I424" t="inlineStr">
        <is>
          <t>020</t>
        </is>
      </c>
      <c r="J424" t="inlineStr">
        <is>
          <t>0934-5981</t>
        </is>
      </c>
    </row>
    <row r="425">
      <c r="A425" s="1" t="n">
        <v>1875</v>
      </c>
      <c r="B425" t="inlineStr">
        <is>
          <t>019336721</t>
        </is>
      </c>
      <c r="C425" t="inlineStr">
        <is>
          <t>zdb</t>
        </is>
      </c>
      <c r="D425" t="inlineStr">
        <is>
          <t>Historia academica [Iudaica] Judaica</t>
        </is>
      </c>
      <c r="E425" t="inlineStr"/>
      <c r="F425" t="inlineStr"/>
      <c r="G425" t="inlineStr">
        <is>
          <t>1990-</t>
        </is>
      </c>
      <c r="H425" t="inlineStr"/>
      <c r="I425" t="inlineStr">
        <is>
          <t>370</t>
        </is>
      </c>
      <c r="J425" t="inlineStr"/>
    </row>
    <row r="426">
      <c r="A426" s="1" t="n">
        <v>1876</v>
      </c>
      <c r="B426" t="inlineStr">
        <is>
          <t>989841057</t>
        </is>
      </c>
      <c r="C426" t="inlineStr">
        <is>
          <t>zdb</t>
        </is>
      </c>
      <c r="D426" t="inlineStr">
        <is>
          <t>Bibliotheca judaica</t>
        </is>
      </c>
      <c r="E426" t="inlineStr"/>
      <c r="F426" t="inlineStr"/>
      <c r="G426" t="inlineStr">
        <is>
          <t>1994-</t>
        </is>
      </c>
      <c r="H426" t="inlineStr"/>
      <c r="I426" t="inlineStr">
        <is>
          <t>290</t>
        </is>
      </c>
      <c r="J426" t="inlineStr"/>
    </row>
    <row r="427">
      <c r="A427" s="1" t="n">
        <v>1878</v>
      </c>
      <c r="B427" t="inlineStr">
        <is>
          <t>015007049</t>
        </is>
      </c>
      <c r="C427" t="inlineStr">
        <is>
          <t>zdb</t>
        </is>
      </c>
      <c r="D427" t="inlineStr">
        <is>
          <t>Studia Judaica</t>
        </is>
      </c>
      <c r="E427" t="inlineStr"/>
      <c r="F427" t="inlineStr">
        <is>
          <t>JUDAICA</t>
        </is>
      </c>
      <c r="G427" t="inlineStr">
        <is>
          <t>1991-2017</t>
        </is>
      </c>
      <c r="H427" t="inlineStr"/>
      <c r="I427" t="inlineStr">
        <is>
          <t>290</t>
        </is>
      </c>
      <c r="J427" t="inlineStr">
        <is>
          <t>1221-5163</t>
        </is>
      </c>
    </row>
    <row r="428">
      <c r="A428" s="1" t="n">
        <v>1879</v>
      </c>
      <c r="B428" t="inlineStr">
        <is>
          <t>01167234X</t>
        </is>
      </c>
      <c r="C428" t="inlineStr">
        <is>
          <t>zdb</t>
        </is>
      </c>
      <c r="D428" t="inlineStr">
        <is>
          <t>Bar-Îlān</t>
        </is>
      </c>
      <c r="E428" t="inlineStr">
        <is>
          <t>sēfer haš-šānā le-maddāʿê hay-yahadût we-hā-rûaḥ šel hā-Ûnîversîṭā Bar-Īlān = Bar-Ilan : annual of Bar-Ilan University, studies in judaica and the humanities</t>
        </is>
      </c>
      <c r="F428" t="inlineStr">
        <is>
          <t>1</t>
        </is>
      </c>
      <c r="G428" t="inlineStr">
        <is>
          <t>1963-</t>
        </is>
      </c>
      <c r="H428" t="inlineStr"/>
      <c r="I428" t="inlineStr">
        <is>
          <t>370</t>
        </is>
      </c>
      <c r="J428" t="inlineStr">
        <is>
          <t>0067-4109</t>
        </is>
      </c>
    </row>
    <row r="429">
      <c r="A429" s="1" t="n">
        <v>1880</v>
      </c>
      <c r="B429" t="inlineStr">
        <is>
          <t>014136163</t>
        </is>
      </c>
      <c r="C429" t="inlineStr">
        <is>
          <t>zdb</t>
        </is>
      </c>
      <c r="D429" t="inlineStr">
        <is>
          <t>Scripta Universitatis atque Bibliothecae Hierosolymitanarum</t>
        </is>
      </c>
      <c r="E429" t="inlineStr"/>
      <c r="F429" t="inlineStr">
        <is>
          <t>25</t>
        </is>
      </c>
      <c r="G429" t="inlineStr">
        <is>
          <t>1923-1923</t>
        </is>
      </c>
      <c r="H429" t="inlineStr"/>
      <c r="I429" t="inlineStr">
        <is>
          <t>890</t>
        </is>
      </c>
      <c r="J429" t="inlineStr"/>
    </row>
    <row r="430">
      <c r="A430" s="1" t="n">
        <v>1881</v>
      </c>
      <c r="B430" t="inlineStr">
        <is>
          <t>1058985566</t>
        </is>
      </c>
      <c r="C430" t="inlineStr">
        <is>
          <t>zdb</t>
        </is>
      </c>
      <c r="D430" t="inlineStr">
        <is>
          <t>Orientalia Judaica Christiana$dChristian Orient and its Jewish heritage</t>
        </is>
      </c>
      <c r="E430" t="inlineStr"/>
      <c r="F430" t="inlineStr">
        <is>
          <t>NAHOST</t>
        </is>
      </c>
      <c r="G430" t="inlineStr">
        <is>
          <t>2008-</t>
        </is>
      </c>
      <c r="H430" t="inlineStr"/>
      <c r="I430" t="inlineStr"/>
      <c r="J430" t="inlineStr">
        <is>
          <t>1942-1281</t>
        </is>
      </c>
    </row>
    <row r="431">
      <c r="A431" s="1" t="n">
        <v>1882</v>
      </c>
      <c r="B431" t="inlineStr">
        <is>
          <t>015223914</t>
        </is>
      </c>
      <c r="C431" t="inlineStr">
        <is>
          <t>zdb</t>
        </is>
      </c>
      <c r="D431" t="inlineStr">
        <is>
          <t>Judaica</t>
        </is>
      </c>
      <c r="E431" t="inlineStr">
        <is>
          <t>Zeitschr. für Geschichte, Literatur, Kunst u. Bibliographie</t>
        </is>
      </c>
      <c r="F431" t="inlineStr">
        <is>
          <t>JUDAICA</t>
        </is>
      </c>
      <c r="G431" t="inlineStr">
        <is>
          <t>1934-1937</t>
        </is>
      </c>
      <c r="H431" t="inlineStr"/>
      <c r="I431" t="inlineStr">
        <is>
          <t>290</t>
        </is>
      </c>
      <c r="J431" t="inlineStr"/>
    </row>
    <row r="432">
      <c r="A432" s="1" t="n">
        <v>1883</v>
      </c>
      <c r="B432" t="inlineStr">
        <is>
          <t>1243706392</t>
        </is>
      </c>
      <c r="C432" t="inlineStr">
        <is>
          <t>zdb</t>
        </is>
      </c>
      <c r="D432" t="inlineStr">
        <is>
          <t>Dr.-Erich-Bloch-und-Lebenheim-Bibliothek (Judaica)</t>
        </is>
      </c>
      <c r="E432" t="inlineStr">
        <is>
          <t>Konstanz</t>
        </is>
      </c>
      <c r="F432" t="inlineStr"/>
      <c r="G432" t="inlineStr">
        <is>
          <t>2021-</t>
        </is>
      </c>
      <c r="H432" t="inlineStr"/>
      <c r="I432" t="inlineStr">
        <is>
          <t>290</t>
        </is>
      </c>
      <c r="J432" t="inlineStr"/>
    </row>
    <row r="433">
      <c r="A433" s="1" t="n">
        <v>1884</v>
      </c>
      <c r="B433" t="inlineStr">
        <is>
          <t>1154414531</t>
        </is>
      </c>
      <c r="C433" t="inlineStr">
        <is>
          <t>zdb</t>
        </is>
      </c>
      <c r="D433" t="inlineStr">
        <is>
          <t>Ars Judaica</t>
        </is>
      </c>
      <c r="E433" t="inlineStr">
        <is>
          <t>the Bar-Ilan journal of Jewish art</t>
        </is>
      </c>
      <c r="F433" t="inlineStr">
        <is>
          <t>ROM</t>
        </is>
      </c>
      <c r="G433" t="inlineStr">
        <is>
          <t>[2016?]-</t>
        </is>
      </c>
      <c r="H433" t="inlineStr"/>
      <c r="I433" t="inlineStr">
        <is>
          <t>290</t>
        </is>
      </c>
      <c r="J433" t="inlineStr">
        <is>
          <t>2516-4252</t>
        </is>
      </c>
    </row>
    <row r="434">
      <c r="A434" s="1" t="n">
        <v>1885</v>
      </c>
      <c r="B434" t="inlineStr">
        <is>
          <t>011005653</t>
        </is>
      </c>
      <c r="C434" t="inlineStr">
        <is>
          <t>zdb</t>
        </is>
      </c>
      <c r="D434" t="inlineStr">
        <is>
          <t>Collection Franco-Judai͏̈ca</t>
        </is>
      </c>
      <c r="E434" t="inlineStr"/>
      <c r="F434" t="inlineStr"/>
      <c r="G434" t="inlineStr">
        <is>
          <t>1972-</t>
        </is>
      </c>
      <c r="H434" t="inlineStr"/>
      <c r="I434" t="inlineStr">
        <is>
          <t>290</t>
        </is>
      </c>
      <c r="J434" t="inlineStr">
        <is>
          <t>0755-9119</t>
        </is>
      </c>
    </row>
    <row r="435">
      <c r="A435" s="1" t="n">
        <v>1886</v>
      </c>
      <c r="B435" t="inlineStr">
        <is>
          <t>026990393</t>
        </is>
      </c>
      <c r="C435" t="inlineStr">
        <is>
          <t>zdb</t>
        </is>
      </c>
      <c r="D435" t="inlineStr">
        <is>
          <t>Arbeitsinformationen über Studienprojekte auf dem Gebiet der Geschichte des deutschen Judentums und des Antisemitismus</t>
        </is>
      </c>
      <c r="E435" t="inlineStr"/>
      <c r="F435" t="inlineStr">
        <is>
          <t>JUDAICA</t>
        </is>
      </c>
      <c r="G435" t="inlineStr">
        <is>
          <t>2004</t>
        </is>
      </c>
      <c r="H435" t="inlineStr"/>
      <c r="I435" t="inlineStr">
        <is>
          <t>943</t>
        </is>
      </c>
      <c r="J435" t="inlineStr">
        <is>
          <t>0341-8340</t>
        </is>
      </c>
    </row>
    <row r="436">
      <c r="A436" s="1" t="n">
        <v>1887</v>
      </c>
      <c r="B436" t="inlineStr">
        <is>
          <t>010723641</t>
        </is>
      </c>
      <c r="C436" t="inlineStr">
        <is>
          <t>zdb</t>
        </is>
      </c>
      <c r="D436" t="inlineStr">
        <is>
          <t>Encyclopaedia [Iudaica] Judaica</t>
        </is>
      </c>
      <c r="E436" t="inlineStr"/>
      <c r="F436" t="inlineStr"/>
      <c r="G436" t="inlineStr">
        <is>
          <t>1971-1996</t>
        </is>
      </c>
      <c r="H436" t="inlineStr"/>
      <c r="I436" t="inlineStr">
        <is>
          <t>050</t>
        </is>
      </c>
      <c r="J436" t="inlineStr"/>
    </row>
    <row r="437">
      <c r="A437" s="1" t="n">
        <v>1888</v>
      </c>
      <c r="B437" t="inlineStr">
        <is>
          <t>01072365X</t>
        </is>
      </c>
      <c r="C437" t="inlineStr">
        <is>
          <t>zdb</t>
        </is>
      </c>
      <c r="D437" t="inlineStr">
        <is>
          <t>Encyclopaedia Judaica</t>
        </is>
      </c>
      <c r="E437" t="inlineStr"/>
      <c r="F437" t="inlineStr">
        <is>
          <t>JUDAICA</t>
        </is>
      </c>
      <c r="G437" t="inlineStr">
        <is>
          <t>1973-1992</t>
        </is>
      </c>
      <c r="H437" t="inlineStr"/>
      <c r="I437" t="inlineStr">
        <is>
          <t>290</t>
        </is>
      </c>
      <c r="J437" t="inlineStr">
        <is>
          <t>0303-7819</t>
        </is>
      </c>
    </row>
    <row r="438">
      <c r="A438" s="1" t="n">
        <v>1889</v>
      </c>
      <c r="B438" t="inlineStr">
        <is>
          <t>977729117</t>
        </is>
      </c>
      <c r="C438" t="inlineStr">
        <is>
          <t>zdb</t>
        </is>
      </c>
      <c r="D438" t="inlineStr">
        <is>
          <t>Harvard Judaic texts and studies</t>
        </is>
      </c>
      <c r="E438" t="inlineStr"/>
      <c r="F438" t="inlineStr"/>
      <c r="G438" t="inlineStr">
        <is>
          <t>[1983?]-</t>
        </is>
      </c>
      <c r="H438" t="inlineStr"/>
      <c r="I438" t="inlineStr">
        <is>
          <t>290</t>
        </is>
      </c>
      <c r="J438" t="inlineStr"/>
    </row>
    <row r="439">
      <c r="A439" s="1" t="n">
        <v>1891</v>
      </c>
      <c r="B439" t="inlineStr">
        <is>
          <t>011376791</t>
        </is>
      </c>
      <c r="C439" t="inlineStr">
        <is>
          <t>zdb</t>
        </is>
      </c>
      <c r="D439" t="inlineStr">
        <is>
          <t>Encyclopaedia Judaica</t>
        </is>
      </c>
      <c r="E439" t="inlineStr"/>
      <c r="F439" t="inlineStr">
        <is>
          <t>7,7</t>
        </is>
      </c>
      <c r="G439" t="inlineStr">
        <is>
          <t>1982-1994</t>
        </is>
      </c>
      <c r="H439" t="inlineStr"/>
      <c r="I439" t="inlineStr">
        <is>
          <t>010</t>
        </is>
      </c>
      <c r="J439" t="inlineStr"/>
    </row>
    <row r="440">
      <c r="A440" s="1" t="n">
        <v>1892</v>
      </c>
      <c r="B440" t="inlineStr">
        <is>
          <t>010188975</t>
        </is>
      </c>
      <c r="C440" t="inlineStr">
        <is>
          <t>zdb</t>
        </is>
      </c>
      <c r="D440" t="inlineStr">
        <is>
          <t>Newsletter / The Association of Libraries of Judaica and Hebraica in Europe</t>
        </is>
      </c>
      <c r="E440" t="inlineStr"/>
      <c r="F440" t="inlineStr">
        <is>
          <t>JUDAICA</t>
        </is>
      </c>
      <c r="G440" t="inlineStr">
        <is>
          <t>1982-1986</t>
        </is>
      </c>
      <c r="H440" t="inlineStr"/>
      <c r="I440" t="inlineStr">
        <is>
          <t>290</t>
        </is>
      </c>
      <c r="J440" t="inlineStr"/>
    </row>
    <row r="441">
      <c r="A441" s="1" t="n">
        <v>1893</v>
      </c>
      <c r="B441" t="inlineStr">
        <is>
          <t>1026104637</t>
        </is>
      </c>
      <c r="C441" t="inlineStr">
        <is>
          <t>zdb</t>
        </is>
      </c>
      <c r="D441" t="inlineStr">
        <is>
          <t>Visão judaica</t>
        </is>
      </c>
      <c r="E441" t="inlineStr"/>
      <c r="F441" t="inlineStr">
        <is>
          <t>7,36</t>
        </is>
      </c>
      <c r="G441" t="inlineStr">
        <is>
          <t>[2010]-</t>
        </is>
      </c>
      <c r="H441" t="inlineStr"/>
      <c r="I441" t="inlineStr">
        <is>
          <t>290</t>
        </is>
      </c>
      <c r="J441" t="inlineStr"/>
    </row>
    <row r="442">
      <c r="A442" s="1" t="n">
        <v>1894</v>
      </c>
      <c r="B442" t="inlineStr">
        <is>
          <t>011271930</t>
        </is>
      </c>
      <c r="C442" t="inlineStr">
        <is>
          <t>zdb</t>
        </is>
      </c>
      <c r="D442" t="inlineStr">
        <is>
          <t>Germania Iudaica</t>
        </is>
      </c>
      <c r="E442" t="inlineStr">
        <is>
          <t>Bulletin der Kölner Bibliothek zur Geschichte des Deutschen Judentums</t>
        </is>
      </c>
      <c r="F442" t="inlineStr">
        <is>
          <t>1</t>
        </is>
      </c>
      <c r="G442" t="inlineStr">
        <is>
          <t>1960-1969</t>
        </is>
      </c>
      <c r="H442" t="inlineStr"/>
      <c r="I442" t="inlineStr">
        <is>
          <t>020</t>
        </is>
      </c>
      <c r="J442" t="inlineStr"/>
    </row>
    <row r="443">
      <c r="A443" s="1" t="n">
        <v>1895</v>
      </c>
      <c r="B443" t="inlineStr">
        <is>
          <t>021676593</t>
        </is>
      </c>
      <c r="C443" t="inlineStr">
        <is>
          <t>zdb</t>
        </is>
      </c>
      <c r="D443" t="inlineStr">
        <is>
          <t>Verzeichnis des Antiquarischen Bücherlagers von Joseph Jolowicz</t>
        </is>
      </c>
      <c r="E443" t="inlineStr">
        <is>
          <t>Judaica und Hebraica</t>
        </is>
      </c>
      <c r="F443" t="inlineStr">
        <is>
          <t>JUDAICA</t>
        </is>
      </c>
      <c r="G443" t="inlineStr">
        <is>
          <t>1906-1908</t>
        </is>
      </c>
      <c r="H443" t="inlineStr"/>
      <c r="I443" t="inlineStr">
        <is>
          <t>020</t>
        </is>
      </c>
      <c r="J443" t="inlineStr"/>
    </row>
    <row r="444">
      <c r="A444" s="1" t="n">
        <v>1896</v>
      </c>
      <c r="B444" t="inlineStr">
        <is>
          <t>1221142402</t>
        </is>
      </c>
      <c r="C444" t="inlineStr">
        <is>
          <t>zdb</t>
        </is>
      </c>
      <c r="D444" t="inlineStr">
        <is>
          <t>Verzeichnis des antiquarischen Bücherlagers von Joseph Jolowicz</t>
        </is>
      </c>
      <c r="E444" t="inlineStr">
        <is>
          <t>Buchhandlung und Antiquariat in Posen (Preussen) : Judaica und Hebraica</t>
        </is>
      </c>
      <c r="F444" t="inlineStr">
        <is>
          <t>JUDAICA</t>
        </is>
      </c>
      <c r="G444" t="inlineStr">
        <is>
          <t>1906</t>
        </is>
      </c>
      <c r="H444" t="inlineStr"/>
      <c r="I444" t="inlineStr">
        <is>
          <t>020</t>
        </is>
      </c>
      <c r="J444" t="inlineStr"/>
    </row>
    <row r="445">
      <c r="A445" s="1" t="n">
        <v>1897</v>
      </c>
      <c r="B445" t="inlineStr">
        <is>
          <t>975594575</t>
        </is>
      </c>
      <c r="C445" t="inlineStr">
        <is>
          <t>zdb</t>
        </is>
      </c>
      <c r="D445" t="inlineStr">
        <is>
          <t>Ars Judaica</t>
        </is>
      </c>
      <c r="E445" t="inlineStr">
        <is>
          <t>the Bar-Ilan journal of Jewish art</t>
        </is>
      </c>
      <c r="F445" t="inlineStr">
        <is>
          <t>JUDAICA</t>
        </is>
      </c>
      <c r="G445" t="inlineStr">
        <is>
          <t>2005-</t>
        </is>
      </c>
      <c r="H445" t="inlineStr"/>
      <c r="I445" t="inlineStr">
        <is>
          <t>290</t>
        </is>
      </c>
      <c r="J445" t="inlineStr">
        <is>
          <t>1565-6721</t>
        </is>
      </c>
    </row>
    <row r="446">
      <c r="A446" s="1" t="n">
        <v>1898</v>
      </c>
      <c r="B446" t="inlineStr">
        <is>
          <t>010209263</t>
        </is>
      </c>
      <c r="C446" t="inlineStr">
        <is>
          <t>zdb</t>
        </is>
      </c>
      <c r="D446" t="inlineStr">
        <is>
          <t>Magyar-zsidó oklevéltár</t>
        </is>
      </c>
      <c r="E446">
        <f> Monumenta Hungariae Judaica</f>
        <v/>
      </c>
      <c r="F446" t="inlineStr">
        <is>
          <t>7,52</t>
        </is>
      </c>
      <c r="G446" t="inlineStr">
        <is>
          <t>1903-</t>
        </is>
      </c>
      <c r="H446" t="inlineStr"/>
      <c r="I446" t="inlineStr">
        <is>
          <t>290</t>
        </is>
      </c>
      <c r="J446" t="inlineStr"/>
    </row>
    <row r="447">
      <c r="A447" s="1" t="n">
        <v>1899</v>
      </c>
      <c r="B447" t="inlineStr">
        <is>
          <t>010267204</t>
        </is>
      </c>
      <c r="C447" t="inlineStr">
        <is>
          <t>zdb</t>
        </is>
      </c>
      <c r="D447" t="inlineStr">
        <is>
          <t>Judaica librarianship</t>
        </is>
      </c>
      <c r="E447" t="inlineStr"/>
      <c r="F447" t="inlineStr">
        <is>
          <t>7,7</t>
        </is>
      </c>
      <c r="G447" t="inlineStr">
        <is>
          <t>1983-2011</t>
        </is>
      </c>
      <c r="H447" t="inlineStr"/>
      <c r="I447" t="inlineStr">
        <is>
          <t>290</t>
        </is>
      </c>
      <c r="J447" t="inlineStr">
        <is>
          <t>0739-5086</t>
        </is>
      </c>
    </row>
    <row r="448">
      <c r="A448" s="1" t="n">
        <v>1900</v>
      </c>
      <c r="B448" t="inlineStr">
        <is>
          <t>993321615</t>
        </is>
      </c>
      <c r="C448" t="inlineStr">
        <is>
          <t>zdb</t>
        </is>
      </c>
      <c r="D448" t="inlineStr">
        <is>
          <t>Iberia judaica</t>
        </is>
      </c>
      <c r="E448" t="inlineStr"/>
      <c r="F448" t="inlineStr">
        <is>
          <t>7,34</t>
        </is>
      </c>
      <c r="G448" t="inlineStr">
        <is>
          <t>2009-</t>
        </is>
      </c>
      <c r="H448" t="inlineStr"/>
      <c r="I448" t="inlineStr">
        <is>
          <t>290</t>
        </is>
      </c>
      <c r="J448" t="inlineStr">
        <is>
          <t>2171-2182</t>
        </is>
      </c>
    </row>
    <row r="449">
      <c r="A449" s="1" t="n">
        <v>1901</v>
      </c>
      <c r="B449" t="inlineStr">
        <is>
          <t>014466627</t>
        </is>
      </c>
      <c r="C449" t="inlineStr">
        <is>
          <t>zdb</t>
        </is>
      </c>
      <c r="D449" t="inlineStr">
        <is>
          <t>Judaica-Zeitschriften in der Stadt- und Universitätsbibliothek Frankfurt am Main</t>
        </is>
      </c>
      <c r="E449" t="inlineStr"/>
      <c r="F449" t="inlineStr">
        <is>
          <t>JUDAICA</t>
        </is>
      </c>
      <c r="G449" t="inlineStr">
        <is>
          <t>1975-1975</t>
        </is>
      </c>
      <c r="H449" t="inlineStr"/>
      <c r="I449" t="inlineStr">
        <is>
          <t>290</t>
        </is>
      </c>
      <c r="J449" t="inlineStr"/>
    </row>
    <row r="450">
      <c r="A450" s="1" t="n">
        <v>1902</v>
      </c>
      <c r="B450" t="inlineStr">
        <is>
          <t>017741491</t>
        </is>
      </c>
      <c r="C450" t="inlineStr">
        <is>
          <t>zdb</t>
        </is>
      </c>
      <c r="D450" t="inlineStr">
        <is>
          <t>Fachkatalog Judaica</t>
        </is>
      </c>
      <c r="E450" t="inlineStr"/>
      <c r="F450" t="inlineStr"/>
      <c r="G450" t="inlineStr">
        <is>
          <t>1977-</t>
        </is>
      </c>
      <c r="H450" t="inlineStr"/>
      <c r="I450" t="inlineStr">
        <is>
          <t>010</t>
        </is>
      </c>
      <c r="J450" t="inlineStr"/>
    </row>
    <row r="451">
      <c r="A451" s="1" t="n">
        <v>1903</v>
      </c>
      <c r="B451" t="inlineStr">
        <is>
          <t>1054193908</t>
        </is>
      </c>
      <c r="C451" t="inlineStr">
        <is>
          <t>zdb</t>
        </is>
      </c>
      <c r="D451" t="inlineStr">
        <is>
          <t>Studia Judaica</t>
        </is>
      </c>
      <c r="E451" t="inlineStr">
        <is>
          <t>Forschungen zur Wissenschaft des Judentums</t>
        </is>
      </c>
      <c r="F451" t="inlineStr"/>
      <c r="G451" t="inlineStr">
        <is>
          <t>2014-</t>
        </is>
      </c>
      <c r="H451" t="inlineStr"/>
      <c r="I451" t="inlineStr">
        <is>
          <t>290</t>
        </is>
      </c>
      <c r="J451" t="inlineStr">
        <is>
          <t>0585-5306</t>
        </is>
      </c>
    </row>
    <row r="452">
      <c r="A452" s="1" t="n">
        <v>1904</v>
      </c>
      <c r="B452" t="inlineStr">
        <is>
          <t>988773430</t>
        </is>
      </c>
      <c r="C452" t="inlineStr">
        <is>
          <t>zdb</t>
        </is>
      </c>
      <c r="D452" t="inlineStr">
        <is>
          <t>Nouvelle Gallia judaica</t>
        </is>
      </c>
      <c r="E452" t="inlineStr"/>
      <c r="F452" t="inlineStr"/>
      <c r="G452" t="inlineStr">
        <is>
          <t>1999-</t>
        </is>
      </c>
      <c r="H452" t="inlineStr"/>
      <c r="I452" t="inlineStr">
        <is>
          <t>940</t>
        </is>
      </c>
      <c r="J452" t="inlineStr"/>
    </row>
    <row r="453">
      <c r="A453" s="1" t="n">
        <v>1905</v>
      </c>
      <c r="B453" t="inlineStr">
        <is>
          <t>012944750</t>
        </is>
      </c>
      <c r="C453" t="inlineStr">
        <is>
          <t>zdb</t>
        </is>
      </c>
      <c r="D453" t="inlineStr">
        <is>
          <t>Judaica et Christiana</t>
        </is>
      </c>
      <c r="E453" t="inlineStr"/>
      <c r="F453" t="inlineStr"/>
      <c r="G453" t="inlineStr">
        <is>
          <t>1976-</t>
        </is>
      </c>
      <c r="H453" t="inlineStr"/>
      <c r="I453" t="inlineStr">
        <is>
          <t>290</t>
        </is>
      </c>
      <c r="J453" t="inlineStr">
        <is>
          <t>0171-676X</t>
        </is>
      </c>
    </row>
    <row r="454">
      <c r="A454" s="1" t="n">
        <v>1906</v>
      </c>
      <c r="B454" t="inlineStr">
        <is>
          <t>551991798</t>
        </is>
      </c>
      <c r="C454" t="inlineStr">
        <is>
          <t>zdb</t>
        </is>
      </c>
      <c r="D454" t="inlineStr">
        <is>
          <t>Konstanzer Schriften zur Schoáh und Judaica</t>
        </is>
      </c>
      <c r="E454" t="inlineStr"/>
      <c r="F454" t="inlineStr"/>
      <c r="G454" t="inlineStr">
        <is>
          <t>1992-</t>
        </is>
      </c>
      <c r="H454" t="inlineStr"/>
      <c r="I454" t="inlineStr">
        <is>
          <t>940</t>
        </is>
      </c>
      <c r="J454" t="inlineStr">
        <is>
          <t>0942-6043</t>
        </is>
      </c>
    </row>
    <row r="455">
      <c r="A455" s="1" t="n">
        <v>1909</v>
      </c>
      <c r="B455" t="inlineStr">
        <is>
          <t>980264359</t>
        </is>
      </c>
      <c r="C455" t="inlineStr">
        <is>
          <t>zdb</t>
        </is>
      </c>
      <c r="D455" t="inlineStr">
        <is>
          <t>Oracula</t>
        </is>
      </c>
      <c r="E455" t="inlineStr">
        <is>
          <t>revista eletrônica do Grupo Oracula de Pesquisas em Apocalíptica Judaica e Cristã, Universidade Metodista de São Paulo</t>
        </is>
      </c>
      <c r="F455" t="inlineStr">
        <is>
          <t>JUDAICA</t>
        </is>
      </c>
      <c r="G455" t="inlineStr">
        <is>
          <t>2005-</t>
        </is>
      </c>
      <c r="H455" t="inlineStr"/>
      <c r="I455" t="inlineStr">
        <is>
          <t>290</t>
        </is>
      </c>
      <c r="J455" t="inlineStr">
        <is>
          <t>1807-8222</t>
        </is>
      </c>
    </row>
    <row r="456">
      <c r="A456" s="1" t="n">
        <v>1910</v>
      </c>
      <c r="B456" t="inlineStr">
        <is>
          <t>1058228676</t>
        </is>
      </c>
      <c r="C456" t="inlineStr">
        <is>
          <t>zdb</t>
        </is>
      </c>
      <c r="D456" t="inlineStr">
        <is>
          <t>Judaica petropolitana</t>
        </is>
      </c>
      <c r="E456" t="inlineStr">
        <is>
          <t>naučno-teoretičeskij žurnal</t>
        </is>
      </c>
      <c r="F456" t="inlineStr">
        <is>
          <t>JUDAICA</t>
        </is>
      </c>
      <c r="G456" t="inlineStr">
        <is>
          <t>2013-</t>
        </is>
      </c>
      <c r="H456" t="inlineStr"/>
      <c r="I456" t="inlineStr">
        <is>
          <t>290</t>
        </is>
      </c>
      <c r="J456" t="inlineStr">
        <is>
          <t>2542-1794</t>
        </is>
      </c>
    </row>
    <row r="457">
      <c r="A457" s="1" t="n">
        <v>1911</v>
      </c>
      <c r="B457" t="inlineStr">
        <is>
          <t>1195197810</t>
        </is>
      </c>
      <c r="C457" t="inlineStr">
        <is>
          <t>zdb</t>
        </is>
      </c>
      <c r="D457" t="inlineStr">
        <is>
          <t>Studia Judaica</t>
        </is>
      </c>
      <c r="E457" t="inlineStr"/>
      <c r="F457" t="inlineStr">
        <is>
          <t>OST</t>
        </is>
      </c>
      <c r="G457" t="inlineStr">
        <is>
          <t>[2014?]-</t>
        </is>
      </c>
      <c r="H457" t="inlineStr"/>
      <c r="I457" t="inlineStr">
        <is>
          <t>290</t>
        </is>
      </c>
      <c r="J457" t="inlineStr"/>
    </row>
    <row r="458">
      <c r="A458" s="1" t="n">
        <v>1912</v>
      </c>
      <c r="B458" t="inlineStr">
        <is>
          <t>1219918490</t>
        </is>
      </c>
      <c r="C458" t="inlineStr">
        <is>
          <t>zdb</t>
        </is>
      </c>
      <c r="D458" t="inlineStr">
        <is>
          <t>Judaica: neue digitale Folge</t>
        </is>
      </c>
      <c r="E458" t="inlineStr"/>
      <c r="F458" t="inlineStr">
        <is>
          <t>0</t>
        </is>
      </c>
      <c r="G458" t="inlineStr">
        <is>
          <t>[2020]-</t>
        </is>
      </c>
      <c r="H458" t="inlineStr"/>
      <c r="I458" t="inlineStr"/>
      <c r="J458" t="inlineStr">
        <is>
          <t>2673-4273</t>
        </is>
      </c>
    </row>
    <row r="459">
      <c r="A459" s="1" t="n">
        <v>1914</v>
      </c>
      <c r="B459" t="inlineStr">
        <is>
          <t>1263230385</t>
        </is>
      </c>
      <c r="C459" t="inlineStr">
        <is>
          <t>zdb</t>
        </is>
      </c>
      <c r="D459" t="inlineStr">
        <is>
          <t>Judaica</t>
        </is>
      </c>
      <c r="E459" t="inlineStr">
        <is>
          <t>Beiträge zum Verstehen des Judentums</t>
        </is>
      </c>
      <c r="F459" t="inlineStr"/>
      <c r="G459" t="inlineStr">
        <is>
          <t>[1945-2018]</t>
        </is>
      </c>
      <c r="H459" t="inlineStr"/>
      <c r="I459" t="inlineStr"/>
      <c r="J459" t="inlineStr"/>
    </row>
    <row r="460">
      <c r="A460" s="1" t="n">
        <v>1915</v>
      </c>
      <c r="B460" t="inlineStr">
        <is>
          <t>1117494179</t>
        </is>
      </c>
      <c r="C460" t="inlineStr">
        <is>
          <t>zdb</t>
        </is>
      </c>
      <c r="D460" t="inlineStr">
        <is>
          <t>Conditio Judaica</t>
        </is>
      </c>
      <c r="E460" t="inlineStr">
        <is>
          <t>Studien und Quellen zur deutsch-jüdischen Literatur- und Kulturgeschichte</t>
        </is>
      </c>
      <c r="F460" t="inlineStr"/>
      <c r="G460" t="inlineStr">
        <is>
          <t>1992-</t>
        </is>
      </c>
      <c r="H460" t="inlineStr"/>
      <c r="I460" t="inlineStr">
        <is>
          <t>940</t>
        </is>
      </c>
      <c r="J460" t="inlineStr"/>
    </row>
    <row r="461">
      <c r="A461" s="1" t="n">
        <v>1916</v>
      </c>
      <c r="B461" t="inlineStr">
        <is>
          <t>991705750</t>
        </is>
      </c>
      <c r="C461" t="inlineStr">
        <is>
          <t>zdb</t>
        </is>
      </c>
      <c r="D461" t="inlineStr">
        <is>
          <t>Online responsa project</t>
        </is>
      </c>
      <c r="E461" t="inlineStr"/>
      <c r="F461" t="inlineStr">
        <is>
          <t>7,6</t>
        </is>
      </c>
      <c r="G461" t="inlineStr">
        <is>
          <t>2008-</t>
        </is>
      </c>
      <c r="H461" t="inlineStr"/>
      <c r="I461" t="inlineStr">
        <is>
          <t>290</t>
        </is>
      </c>
      <c r="J461" t="inlineStr"/>
    </row>
    <row r="462">
      <c r="A462" s="1" t="n">
        <v>1917</v>
      </c>
      <c r="B462" t="inlineStr">
        <is>
          <t>1128842076</t>
        </is>
      </c>
      <c r="C462" t="inlineStr">
        <is>
          <t>zdb</t>
        </is>
      </c>
      <c r="D462" t="inlineStr">
        <is>
          <t>Judaica</t>
        </is>
      </c>
      <c r="E462" t="inlineStr"/>
      <c r="F462" t="inlineStr">
        <is>
          <t>0</t>
        </is>
      </c>
      <c r="G462" t="inlineStr">
        <is>
          <t>[2010?]-</t>
        </is>
      </c>
      <c r="H462" t="inlineStr"/>
      <c r="I462" t="inlineStr">
        <is>
          <t>290</t>
        </is>
      </c>
      <c r="J462" t="inlineStr"/>
    </row>
    <row r="463">
      <c r="A463" s="1" t="n">
        <v>1918</v>
      </c>
      <c r="B463" t="inlineStr">
        <is>
          <t>1010101986</t>
        </is>
      </c>
      <c r="C463" t="inlineStr">
        <is>
          <t>zdb</t>
        </is>
      </c>
      <c r="D463" t="inlineStr">
        <is>
          <t>Alemannia Judaica</t>
        </is>
      </c>
      <c r="E463" t="inlineStr">
        <is>
          <t>Arbeitsgemeinschaft für die Erforschung der Geschichte der Juden im Süddeutschen und Angrenzenden Raum</t>
        </is>
      </c>
      <c r="F463" t="inlineStr">
        <is>
          <t>8,1</t>
        </is>
      </c>
      <c r="G463" t="inlineStr">
        <is>
          <t>2003-</t>
        </is>
      </c>
      <c r="H463" t="inlineStr"/>
      <c r="I463" t="inlineStr">
        <is>
          <t>290</t>
        </is>
      </c>
      <c r="J463" t="inlineStr"/>
    </row>
    <row r="464">
      <c r="A464" s="1" t="n">
        <v>1919</v>
      </c>
      <c r="B464" t="inlineStr">
        <is>
          <t>988805898</t>
        </is>
      </c>
      <c r="C464" t="inlineStr">
        <is>
          <t>zdb</t>
        </is>
      </c>
      <c r="D464" t="inlineStr">
        <is>
          <t>Rachel</t>
        </is>
      </c>
      <c r="E464" t="inlineStr">
        <is>
          <t>le catalogue collectif du Réseau Européen des Bibliothèques Judaica et Hebraica ; the On-line Catalog of the European Network of Judaica and Hebraica Libraries</t>
        </is>
      </c>
      <c r="F464" t="inlineStr">
        <is>
          <t>JUDAICA</t>
        </is>
      </c>
      <c r="G464" t="inlineStr">
        <is>
          <t>2004-</t>
        </is>
      </c>
      <c r="H464" t="inlineStr"/>
      <c r="I464" t="inlineStr">
        <is>
          <t>290</t>
        </is>
      </c>
      <c r="J464" t="inlineStr"/>
    </row>
    <row r="465">
      <c r="A465" s="1" t="n">
        <v>1920</v>
      </c>
      <c r="B465" t="inlineStr">
        <is>
          <t>1212368258</t>
        </is>
      </c>
      <c r="C465" t="inlineStr">
        <is>
          <t>zdb</t>
        </is>
      </c>
      <c r="D465" t="inlineStr">
        <is>
          <t>Archiv Bibliographia Judaica</t>
        </is>
      </c>
      <c r="E465" t="inlineStr">
        <is>
          <t>deutschsprachiges Judentum Online : bio-bibliographische Sammlung, 18.-20. Jh.</t>
        </is>
      </c>
      <c r="F465" t="inlineStr">
        <is>
          <t>NY 9000</t>
        </is>
      </c>
      <c r="G465" t="inlineStr">
        <is>
          <t>2020-</t>
        </is>
      </c>
      <c r="H465" t="inlineStr"/>
      <c r="I465" t="inlineStr">
        <is>
          <t>230</t>
        </is>
      </c>
      <c r="J465" t="inlineStr"/>
    </row>
    <row r="466">
      <c r="A466" s="1" t="n">
        <v>1921</v>
      </c>
      <c r="B466" t="inlineStr">
        <is>
          <t>1163280380</t>
        </is>
      </c>
      <c r="C466" t="inlineStr">
        <is>
          <t>zdb</t>
        </is>
      </c>
      <c r="D466" t="inlineStr">
        <is>
          <t>Judaica-Portal</t>
        </is>
      </c>
      <c r="E466" t="inlineStr"/>
      <c r="F466" t="inlineStr">
        <is>
          <t>0</t>
        </is>
      </c>
      <c r="G466" t="inlineStr">
        <is>
          <t>2017-</t>
        </is>
      </c>
      <c r="H466" t="inlineStr"/>
      <c r="I466" t="inlineStr">
        <is>
          <t>290</t>
        </is>
      </c>
      <c r="J466" t="inlineStr"/>
    </row>
    <row r="467">
      <c r="A467" s="1" t="n">
        <v>1922</v>
      </c>
      <c r="B467" t="inlineStr">
        <is>
          <t>015161900</t>
        </is>
      </c>
      <c r="C467" t="inlineStr">
        <is>
          <t>zdb</t>
        </is>
      </c>
      <c r="D467" t="inlineStr">
        <is>
          <t>Musica [iudaica] judaica</t>
        </is>
      </c>
      <c r="E467" t="inlineStr">
        <is>
          <t>journal of the American Society for Jewish Music</t>
        </is>
      </c>
      <c r="F467" t="inlineStr">
        <is>
          <t>9,2</t>
        </is>
      </c>
      <c r="G467" t="inlineStr">
        <is>
          <t>1975-</t>
        </is>
      </c>
      <c r="H467" t="inlineStr"/>
      <c r="I467" t="inlineStr">
        <is>
          <t>290</t>
        </is>
      </c>
      <c r="J467" t="inlineStr">
        <is>
          <t>0147-7536</t>
        </is>
      </c>
    </row>
    <row r="468">
      <c r="A468" s="1" t="n">
        <v>1923</v>
      </c>
      <c r="B468" t="inlineStr">
        <is>
          <t>1279554487</t>
        </is>
      </c>
      <c r="C468" t="inlineStr">
        <is>
          <t>zdb</t>
        </is>
      </c>
      <c r="D468" t="inlineStr">
        <is>
          <t>Catalog of catalogs online</t>
        </is>
      </c>
      <c r="E468" t="inlineStr">
        <is>
          <t>a bibliography of temporary exhibition catalogs since 1876 that contain items of Judaica</t>
        </is>
      </c>
      <c r="F468" t="inlineStr"/>
      <c r="G468" t="inlineStr">
        <is>
          <t>2022-</t>
        </is>
      </c>
      <c r="H468" t="inlineStr"/>
      <c r="I468" t="inlineStr">
        <is>
          <t>230</t>
        </is>
      </c>
      <c r="J468" t="inlineStr"/>
    </row>
    <row r="469">
      <c r="A469" s="1" t="n">
        <v>1924</v>
      </c>
      <c r="B469" t="inlineStr">
        <is>
          <t>1199119555</t>
        </is>
      </c>
      <c r="C469" t="inlineStr">
        <is>
          <t>zdb</t>
        </is>
      </c>
      <c r="D469" t="inlineStr">
        <is>
          <t>Library of the Haskala</t>
        </is>
      </c>
      <c r="E469" t="inlineStr"/>
      <c r="F469" t="inlineStr"/>
      <c r="G469" t="inlineStr">
        <is>
          <t>2010-</t>
        </is>
      </c>
      <c r="H469" t="inlineStr"/>
      <c r="I469" t="inlineStr">
        <is>
          <t>290</t>
        </is>
      </c>
      <c r="J469" t="inlineStr"/>
    </row>
    <row r="470">
      <c r="A470" s="1" t="n">
        <v>1925</v>
      </c>
      <c r="B470" t="inlineStr">
        <is>
          <t>1219748684</t>
        </is>
      </c>
      <c r="C470" t="inlineStr">
        <is>
          <t>zdb</t>
        </is>
      </c>
      <c r="D470" t="inlineStr">
        <is>
          <t>Judaica Americana</t>
        </is>
      </c>
      <c r="E470" t="inlineStr"/>
      <c r="F470" t="inlineStr">
        <is>
          <t>JUDAICA</t>
        </is>
      </c>
      <c r="G470" t="inlineStr">
        <is>
          <t>[2020?]-</t>
        </is>
      </c>
      <c r="H470" t="inlineStr">
        <is>
          <t>Singerman, Robert</t>
        </is>
      </c>
      <c r="I470" t="inlineStr">
        <is>
          <t>290</t>
        </is>
      </c>
      <c r="J470" t="inlineStr"/>
    </row>
    <row r="471">
      <c r="A471" s="1" t="n">
        <v>1926</v>
      </c>
      <c r="B471" t="inlineStr">
        <is>
          <t>012270423</t>
        </is>
      </c>
      <c r="C471" t="inlineStr">
        <is>
          <t>zdb</t>
        </is>
      </c>
      <c r="D471" t="inlineStr">
        <is>
          <t>Judaica [Iudaica] Bohemiae</t>
        </is>
      </c>
      <c r="E471" t="inlineStr"/>
      <c r="F471" t="inlineStr">
        <is>
          <t>JUDAICA</t>
        </is>
      </c>
      <c r="G471" t="inlineStr">
        <is>
          <t>1965-</t>
        </is>
      </c>
      <c r="H471" t="inlineStr"/>
      <c r="I471" t="inlineStr">
        <is>
          <t>296.0943705</t>
        </is>
      </c>
      <c r="J471" t="inlineStr">
        <is>
          <t>0022-5738</t>
        </is>
      </c>
    </row>
    <row r="472">
      <c r="A472" s="1" t="n">
        <v>1927</v>
      </c>
      <c r="B472" t="inlineStr">
        <is>
          <t>1279141972</t>
        </is>
      </c>
      <c r="C472" t="inlineStr">
        <is>
          <t>zdb</t>
        </is>
      </c>
      <c r="D472" t="inlineStr">
        <is>
          <t>Verzeichnis der im Jahre ... erworbenen Bücher</t>
        </is>
      </c>
      <c r="E472" t="inlineStr">
        <is>
          <t>(Judaica)</t>
        </is>
      </c>
      <c r="F472" t="inlineStr"/>
      <c r="G472" t="inlineStr">
        <is>
          <t>[1913?]</t>
        </is>
      </c>
      <c r="H472" t="inlineStr"/>
      <c r="I472" t="inlineStr">
        <is>
          <t>290</t>
        </is>
      </c>
      <c r="J472" t="inlineStr"/>
    </row>
    <row r="473">
      <c r="A473" s="1" t="n">
        <v>1929</v>
      </c>
      <c r="B473" t="inlineStr">
        <is>
          <t>013909339</t>
        </is>
      </c>
      <c r="C473" t="inlineStr">
        <is>
          <t>zdb</t>
        </is>
      </c>
      <c r="D473" t="inlineStr">
        <is>
          <t>Zeitschriftenverzeichnis Judaica</t>
        </is>
      </c>
      <c r="E473" t="inlineStr">
        <is>
          <t>Bestände der Sondersammelgebietsbibliothek</t>
        </is>
      </c>
      <c r="F473" t="inlineStr">
        <is>
          <t>24,1</t>
        </is>
      </c>
      <c r="G473" t="inlineStr">
        <is>
          <t>1984-1992</t>
        </is>
      </c>
      <c r="H473" t="inlineStr"/>
      <c r="I473" t="inlineStr">
        <is>
          <t>290</t>
        </is>
      </c>
      <c r="J473" t="inlineStr"/>
    </row>
    <row r="474">
      <c r="A474" s="1" t="n">
        <v>1930</v>
      </c>
      <c r="B474" t="inlineStr">
        <is>
          <t>997772077</t>
        </is>
      </c>
      <c r="C474" t="inlineStr">
        <is>
          <t>zdb</t>
        </is>
      </c>
      <c r="D474" t="inlineStr">
        <is>
          <t>Encyclopaedia Judaica</t>
        </is>
      </c>
      <c r="E474" t="inlineStr"/>
      <c r="F474" t="inlineStr">
        <is>
          <t>1</t>
        </is>
      </c>
      <c r="G474" t="inlineStr">
        <is>
          <t>2007-</t>
        </is>
      </c>
      <c r="H474" t="inlineStr"/>
      <c r="I474" t="inlineStr">
        <is>
          <t>290</t>
        </is>
      </c>
      <c r="J474" t="inlineStr"/>
    </row>
    <row r="475">
      <c r="A475" s="1" t="n">
        <v>1931</v>
      </c>
      <c r="B475" t="inlineStr">
        <is>
          <t>026911337</t>
        </is>
      </c>
      <c r="C475" t="inlineStr">
        <is>
          <t>zdb</t>
        </is>
      </c>
      <c r="D475" t="inlineStr">
        <is>
          <t>Judaica Bohemiae</t>
        </is>
      </c>
      <c r="E475" t="inlineStr"/>
      <c r="F475" t="inlineStr">
        <is>
          <t>OST</t>
        </is>
      </c>
      <c r="G475" t="inlineStr">
        <is>
          <t>1965-</t>
        </is>
      </c>
      <c r="H475" t="inlineStr"/>
      <c r="I475" t="inlineStr">
        <is>
          <t>290</t>
        </is>
      </c>
      <c r="J475" t="inlineStr">
        <is>
          <t>2571-0974</t>
        </is>
      </c>
    </row>
    <row r="476">
      <c r="A476" s="1" t="n">
        <v>1933</v>
      </c>
      <c r="B476" t="inlineStr">
        <is>
          <t>1013705521</t>
        </is>
      </c>
      <c r="C476" t="inlineStr">
        <is>
          <t>zdb</t>
        </is>
      </c>
      <c r="D476" t="inlineStr">
        <is>
          <t>Scripta judaica cracoviensia</t>
        </is>
      </c>
      <c r="E476" t="inlineStr">
        <is>
          <t>studia z historii, kultury i religii żydów</t>
        </is>
      </c>
      <c r="F476" t="inlineStr"/>
      <c r="G476" t="inlineStr">
        <is>
          <t>2002-</t>
        </is>
      </c>
      <c r="H476" t="inlineStr"/>
      <c r="I476" t="inlineStr">
        <is>
          <t>290</t>
        </is>
      </c>
      <c r="J476" t="inlineStr"/>
    </row>
    <row r="477">
      <c r="A477" s="1" t="n">
        <v>1934</v>
      </c>
      <c r="B477" t="inlineStr">
        <is>
          <t>011049871</t>
        </is>
      </c>
      <c r="C477" t="inlineStr">
        <is>
          <t>zdb</t>
        </is>
      </c>
      <c r="D477" t="inlineStr">
        <is>
          <t>Bibliotheca [iudaica] judaica</t>
        </is>
      </c>
      <c r="E477" t="inlineStr"/>
      <c r="F477" t="inlineStr"/>
      <c r="G477" t="inlineStr">
        <is>
          <t>1974-</t>
        </is>
      </c>
      <c r="H477" t="inlineStr"/>
      <c r="I477" t="inlineStr">
        <is>
          <t>290</t>
        </is>
      </c>
      <c r="J477" t="inlineStr"/>
    </row>
    <row r="478">
      <c r="A478" s="1" t="n">
        <v>1935</v>
      </c>
      <c r="B478" t="inlineStr">
        <is>
          <t>017128153</t>
        </is>
      </c>
      <c r="C478" t="inlineStr">
        <is>
          <t>zdb</t>
        </is>
      </c>
      <c r="D478" t="inlineStr">
        <is>
          <t>Judaica</t>
        </is>
      </c>
      <c r="E478" t="inlineStr"/>
      <c r="F478" t="inlineStr"/>
      <c r="G478" t="inlineStr">
        <is>
          <t>1979-</t>
        </is>
      </c>
      <c r="H478" t="inlineStr"/>
      <c r="I478" t="inlineStr">
        <is>
          <t>050</t>
        </is>
      </c>
      <c r="J478" t="inlineStr"/>
    </row>
    <row r="479">
      <c r="A479" s="1" t="n">
        <v>1936</v>
      </c>
      <c r="B479" t="inlineStr">
        <is>
          <t>96199794X</t>
        </is>
      </c>
      <c r="C479" t="inlineStr">
        <is>
          <t>zdb</t>
        </is>
      </c>
      <c r="D479" t="inlineStr">
        <is>
          <t>Minima judaica</t>
        </is>
      </c>
      <c r="E479" t="inlineStr"/>
      <c r="F479" t="inlineStr"/>
      <c r="G479" t="inlineStr">
        <is>
          <t>2001-</t>
        </is>
      </c>
      <c r="H479" t="inlineStr"/>
      <c r="I479" t="inlineStr">
        <is>
          <t>290</t>
        </is>
      </c>
      <c r="J479" t="inlineStr"/>
    </row>
    <row r="480">
      <c r="A480" s="1" t="n">
        <v>1937</v>
      </c>
      <c r="B480" t="inlineStr">
        <is>
          <t>979777437</t>
        </is>
      </c>
      <c r="C480" t="inlineStr">
        <is>
          <t>zdb</t>
        </is>
      </c>
      <c r="D480" t="inlineStr">
        <is>
          <t>Juristische Zeitgeschichte</t>
        </is>
      </c>
      <c r="E480" t="inlineStr"/>
      <c r="F480" t="inlineStr"/>
      <c r="G480" t="inlineStr">
        <is>
          <t>2005-</t>
        </is>
      </c>
      <c r="H480" t="inlineStr"/>
      <c r="I480" t="inlineStr">
        <is>
          <t>340</t>
        </is>
      </c>
      <c r="J480" t="inlineStr"/>
    </row>
    <row r="481">
      <c r="A481" s="1" t="n">
        <v>1938</v>
      </c>
      <c r="B481" t="inlineStr">
        <is>
          <t>999486020</t>
        </is>
      </c>
      <c r="C481" t="inlineStr">
        <is>
          <t>zdb</t>
        </is>
      </c>
      <c r="D481" t="inlineStr">
        <is>
          <t>Judaica Olomucensia</t>
        </is>
      </c>
      <c r="E481" t="inlineStr"/>
      <c r="F481" t="inlineStr"/>
      <c r="G481" t="inlineStr">
        <is>
          <t>2009-</t>
        </is>
      </c>
      <c r="H481" t="inlineStr"/>
      <c r="I481" t="inlineStr">
        <is>
          <t>290</t>
        </is>
      </c>
      <c r="J481" t="inlineStr"/>
    </row>
    <row r="482">
      <c r="A482" s="1" t="n">
        <v>1939</v>
      </c>
      <c r="B482" t="inlineStr">
        <is>
          <t>01994456X</t>
        </is>
      </c>
      <c r="C482" t="inlineStr">
        <is>
          <t>zdb</t>
        </is>
      </c>
      <c r="D482" t="inlineStr">
        <is>
          <t>Romania Judaica</t>
        </is>
      </c>
      <c r="E482" t="inlineStr">
        <is>
          <t>Studien zur jüdischen Kultur in den romanischen Ländern</t>
        </is>
      </c>
      <c r="F482" t="inlineStr"/>
      <c r="G482" t="inlineStr">
        <is>
          <t>1998-</t>
        </is>
      </c>
      <c r="H482" t="inlineStr"/>
      <c r="I482" t="inlineStr">
        <is>
          <t>290</t>
        </is>
      </c>
      <c r="J482" t="inlineStr">
        <is>
          <t>1435-098X</t>
        </is>
      </c>
    </row>
    <row r="483">
      <c r="A483" s="1" t="n">
        <v>1940</v>
      </c>
      <c r="B483" t="inlineStr">
        <is>
          <t>985751991</t>
        </is>
      </c>
      <c r="C483" t="inlineStr">
        <is>
          <t>zdb</t>
        </is>
      </c>
      <c r="D483" t="inlineStr">
        <is>
          <t>Franconia judaica</t>
        </is>
      </c>
      <c r="E483" t="inlineStr"/>
      <c r="F483" t="inlineStr"/>
      <c r="G483" t="inlineStr">
        <is>
          <t>2007-</t>
        </is>
      </c>
      <c r="H483" t="inlineStr"/>
      <c r="I483" t="inlineStr">
        <is>
          <t>943</t>
        </is>
      </c>
      <c r="J483" t="inlineStr">
        <is>
          <t>1864-6484</t>
        </is>
      </c>
    </row>
    <row r="484">
      <c r="A484" s="1" t="n">
        <v>1941</v>
      </c>
      <c r="B484" t="inlineStr">
        <is>
          <t>011068922</t>
        </is>
      </c>
      <c r="C484" t="inlineStr">
        <is>
          <t>zdb</t>
        </is>
      </c>
      <c r="D484" t="inlineStr">
        <is>
          <t>Studia Judaica Austriaca</t>
        </is>
      </c>
      <c r="E484" t="inlineStr"/>
      <c r="F484" t="inlineStr"/>
      <c r="G484" t="inlineStr">
        <is>
          <t>1974-</t>
        </is>
      </c>
      <c r="H484" t="inlineStr"/>
      <c r="I484" t="inlineStr">
        <is>
          <t>050</t>
        </is>
      </c>
      <c r="J484" t="inlineStr"/>
    </row>
    <row r="485">
      <c r="A485" s="1" t="n">
        <v>1942</v>
      </c>
      <c r="B485" t="inlineStr">
        <is>
          <t>01458252X</t>
        </is>
      </c>
      <c r="C485" t="inlineStr">
        <is>
          <t>zdb</t>
        </is>
      </c>
      <c r="D485" t="inlineStr">
        <is>
          <t>Documenta [iudaica] judaica</t>
        </is>
      </c>
      <c r="E485" t="inlineStr"/>
      <c r="F485" t="inlineStr"/>
      <c r="G485" t="inlineStr">
        <is>
          <t>1967-</t>
        </is>
      </c>
      <c r="H485" t="inlineStr"/>
      <c r="I485" t="inlineStr">
        <is>
          <t>290</t>
        </is>
      </c>
      <c r="J485" t="inlineStr"/>
    </row>
    <row r="486">
      <c r="A486" s="1" t="n">
        <v>1943</v>
      </c>
      <c r="B486" t="inlineStr">
        <is>
          <t>019181833</t>
        </is>
      </c>
      <c r="C486" t="inlineStr">
        <is>
          <t>zdb</t>
        </is>
      </c>
      <c r="D486" t="inlineStr">
        <is>
          <t>Campus Judaica</t>
        </is>
      </c>
      <c r="E486" t="inlineStr"/>
      <c r="F486" t="inlineStr"/>
      <c r="G486" t="inlineStr">
        <is>
          <t>1995-</t>
        </is>
      </c>
      <c r="H486" t="inlineStr"/>
      <c r="I486" t="inlineStr">
        <is>
          <t>290</t>
        </is>
      </c>
      <c r="J486" t="inlineStr"/>
    </row>
    <row r="487">
      <c r="A487" s="1" t="n">
        <v>1944</v>
      </c>
      <c r="B487" t="inlineStr">
        <is>
          <t>012776300</t>
        </is>
      </c>
      <c r="C487" t="inlineStr">
        <is>
          <t>zdb</t>
        </is>
      </c>
      <c r="D487" t="inlineStr">
        <is>
          <t>Studia Judaica</t>
        </is>
      </c>
      <c r="E487" t="inlineStr">
        <is>
          <t>Forschungen zur Wissenschaft des Judentums</t>
        </is>
      </c>
      <c r="F487" t="inlineStr">
        <is>
          <t>6,23</t>
        </is>
      </c>
      <c r="G487" t="inlineStr">
        <is>
          <t>1961-</t>
        </is>
      </c>
      <c r="H487" t="inlineStr"/>
      <c r="I487" t="inlineStr">
        <is>
          <t>290</t>
        </is>
      </c>
      <c r="J487" t="inlineStr">
        <is>
          <t>0585-5306</t>
        </is>
      </c>
    </row>
    <row r="488">
      <c r="A488" s="1" t="n">
        <v>1945</v>
      </c>
      <c r="B488" t="inlineStr">
        <is>
          <t>010068317</t>
        </is>
      </c>
      <c r="C488" t="inlineStr">
        <is>
          <t>zdb</t>
        </is>
      </c>
      <c r="D488" t="inlineStr">
        <is>
          <t>Historia iudaica</t>
        </is>
      </c>
      <c r="E488" t="inlineStr">
        <is>
          <t>a journal of studies in Jewish history, especially in legal and economic history of Jews</t>
        </is>
      </c>
      <c r="F488" t="inlineStr">
        <is>
          <t>1</t>
        </is>
      </c>
      <c r="G488" t="inlineStr">
        <is>
          <t>1938-1961</t>
        </is>
      </c>
      <c r="H488" t="inlineStr"/>
      <c r="I488" t="inlineStr">
        <is>
          <t>290</t>
        </is>
      </c>
      <c r="J488" t="inlineStr"/>
    </row>
    <row r="489">
      <c r="A489" s="1" t="n">
        <v>1946</v>
      </c>
      <c r="B489" t="inlineStr">
        <is>
          <t>019199767</t>
        </is>
      </c>
      <c r="C489" t="inlineStr">
        <is>
          <t>zdb</t>
        </is>
      </c>
      <c r="D489" t="inlineStr">
        <is>
          <t>Conditio Judaica [Iudaica]</t>
        </is>
      </c>
      <c r="E489" t="inlineStr">
        <is>
          <t>CJ ; Studien und Quellen zur deutsch-jüdischen Literatur- und Kulturgeschichte</t>
        </is>
      </c>
      <c r="F489" t="inlineStr"/>
      <c r="G489" t="inlineStr">
        <is>
          <t>1992-</t>
        </is>
      </c>
      <c r="H489" t="inlineStr"/>
      <c r="I489" t="inlineStr">
        <is>
          <t>940</t>
        </is>
      </c>
      <c r="J489" t="inlineStr">
        <is>
          <t>0941-5866</t>
        </is>
      </c>
    </row>
    <row r="490">
      <c r="A490" s="1" t="n">
        <v>1947</v>
      </c>
      <c r="B490" t="inlineStr">
        <is>
          <t>014434229</t>
        </is>
      </c>
      <c r="C490" t="inlineStr">
        <is>
          <t>zdb</t>
        </is>
      </c>
      <c r="D490" t="inlineStr">
        <is>
          <t>Jahrbuch / Archiv Bibliographia Judaica e.V</t>
        </is>
      </c>
      <c r="E490" t="inlineStr"/>
      <c r="F490" t="inlineStr">
        <is>
          <t>JUDAICA</t>
        </is>
      </c>
      <c r="G490" t="inlineStr">
        <is>
          <t>1986-1990</t>
        </is>
      </c>
      <c r="H490" t="inlineStr"/>
      <c r="I490" t="inlineStr">
        <is>
          <t>290</t>
        </is>
      </c>
      <c r="J490" t="inlineStr"/>
    </row>
    <row r="491">
      <c r="A491" s="1" t="n">
        <v>1948</v>
      </c>
      <c r="B491" t="inlineStr">
        <is>
          <t>1260509621</t>
        </is>
      </c>
      <c r="C491" t="inlineStr">
        <is>
          <t>zdb</t>
        </is>
      </c>
      <c r="D491" t="inlineStr">
        <is>
          <t>Arnold and Deanne Kaplan Collection of Early American Judaica</t>
        </is>
      </c>
      <c r="E491" t="inlineStr"/>
      <c r="F491" t="inlineStr"/>
      <c r="G491" t="inlineStr">
        <is>
          <t>[2021]-</t>
        </is>
      </c>
      <c r="H491" t="inlineStr"/>
      <c r="I491" t="inlineStr"/>
      <c r="J491" t="inlineStr"/>
    </row>
    <row r="492">
      <c r="A492" s="1" t="n">
        <v>1949</v>
      </c>
      <c r="B492" t="inlineStr">
        <is>
          <t>012616478</t>
        </is>
      </c>
      <c r="C492" t="inlineStr">
        <is>
          <t>zdb</t>
        </is>
      </c>
      <c r="D492" t="inlineStr">
        <is>
          <t>Judaica</t>
        </is>
      </c>
      <c r="E492" t="inlineStr">
        <is>
          <t>Beiträge zum Verstehen des Judentums</t>
        </is>
      </c>
      <c r="F492" t="inlineStr">
        <is>
          <t>13</t>
        </is>
      </c>
      <c r="G492" t="inlineStr">
        <is>
          <t>1945-[2018]</t>
        </is>
      </c>
      <c r="H492" t="inlineStr"/>
      <c r="I492" t="inlineStr"/>
      <c r="J492" t="inlineStr">
        <is>
          <t>0022-572X</t>
        </is>
      </c>
    </row>
    <row r="493">
      <c r="A493" s="1" t="n">
        <v>1950</v>
      </c>
      <c r="B493" t="inlineStr">
        <is>
          <t>100585310X</t>
        </is>
      </c>
      <c r="C493" t="inlineStr">
        <is>
          <t>zdb</t>
        </is>
      </c>
      <c r="D493" t="inlineStr">
        <is>
          <t>Judaica librarianship</t>
        </is>
      </c>
      <c r="E493" t="inlineStr"/>
      <c r="F493" t="inlineStr">
        <is>
          <t>JUDAICA</t>
        </is>
      </c>
      <c r="G493" t="inlineStr">
        <is>
          <t>1983-</t>
        </is>
      </c>
      <c r="H493" t="inlineStr"/>
      <c r="I493" t="inlineStr">
        <is>
          <t>290</t>
        </is>
      </c>
      <c r="J493" t="inlineStr">
        <is>
          <t>2330-2976</t>
        </is>
      </c>
    </row>
    <row r="494">
      <c r="A494" s="1" t="n">
        <v>1952</v>
      </c>
      <c r="B494" t="inlineStr">
        <is>
          <t>1103167316</t>
        </is>
      </c>
      <c r="C494" t="inlineStr">
        <is>
          <t>zdb</t>
        </is>
      </c>
      <c r="D494" t="inlineStr">
        <is>
          <t>Musica judaica</t>
        </is>
      </c>
      <c r="E494" t="inlineStr">
        <is>
          <t>journal of the American Society for Jewish Music</t>
        </is>
      </c>
      <c r="F494" t="inlineStr">
        <is>
          <t>9,2</t>
        </is>
      </c>
      <c r="G494" t="inlineStr">
        <is>
          <t>[1976]-</t>
        </is>
      </c>
      <c r="H494" t="inlineStr"/>
      <c r="I494" t="inlineStr">
        <is>
          <t>290</t>
        </is>
      </c>
      <c r="J494" t="inlineStr"/>
    </row>
    <row r="495">
      <c r="A495" s="1" t="n">
        <v>1954</v>
      </c>
      <c r="B495" t="inlineStr">
        <is>
          <t>010003479</t>
        </is>
      </c>
      <c r="C495" t="inlineStr">
        <is>
          <t>zdb</t>
        </is>
      </c>
      <c r="D495" t="inlineStr">
        <is>
          <t>Arbeitsinformationen über Studienprojekte auf dem Gebiet der Geschichte des deutschen Judentums und des Antisemitismus</t>
        </is>
      </c>
      <c r="E495" t="inlineStr"/>
      <c r="F495" t="inlineStr">
        <is>
          <t>JUDAICA</t>
        </is>
      </c>
      <c r="G495" t="inlineStr">
        <is>
          <t>1963-2001</t>
        </is>
      </c>
      <c r="H495" t="inlineStr"/>
      <c r="I495" t="inlineStr">
        <is>
          <t>900</t>
        </is>
      </c>
      <c r="J495" t="inlineStr">
        <is>
          <t>0341-8340</t>
        </is>
      </c>
    </row>
    <row r="496">
      <c r="A496" s="1" t="n">
        <v>1955</v>
      </c>
      <c r="B496" t="inlineStr">
        <is>
          <t>1244409480</t>
        </is>
      </c>
      <c r="C496" t="inlineStr">
        <is>
          <t>zdb</t>
        </is>
      </c>
      <c r="D496" t="inlineStr">
        <is>
          <t>Tiroš</t>
        </is>
      </c>
      <c r="E496" t="inlineStr">
        <is>
          <t>trudy po iudaike, slavistike, orientalistike = Tirosh : jewish, slavic and oriental studies</t>
        </is>
      </c>
      <c r="F496" t="inlineStr">
        <is>
          <t>OST</t>
        </is>
      </c>
      <c r="G496" t="inlineStr">
        <is>
          <t>[2003?]-</t>
        </is>
      </c>
      <c r="H496" t="inlineStr"/>
      <c r="I496" t="inlineStr">
        <is>
          <t>290</t>
        </is>
      </c>
      <c r="J496" t="inlineStr"/>
    </row>
    <row r="497">
      <c r="A497" s="1" t="n">
        <v>1956</v>
      </c>
      <c r="B497" t="inlineStr">
        <is>
          <t>012647837</t>
        </is>
      </c>
      <c r="C497" t="inlineStr">
        <is>
          <t>zdb</t>
        </is>
      </c>
      <c r="D497" t="inlineStr">
        <is>
          <t>Jüdische Arbeits- und Wanderfürsorge</t>
        </is>
      </c>
      <c r="E497" t="inlineStr"/>
      <c r="F497" t="inlineStr">
        <is>
          <t>JUDAICA</t>
        </is>
      </c>
      <c r="G497" t="inlineStr">
        <is>
          <t>1927-1929</t>
        </is>
      </c>
      <c r="H497" t="inlineStr"/>
      <c r="I497" t="inlineStr">
        <is>
          <t>070</t>
        </is>
      </c>
      <c r="J497" t="inlineStr"/>
    </row>
    <row r="498">
      <c r="A498" s="1" t="n">
        <v>1959</v>
      </c>
      <c r="B498" t="inlineStr">
        <is>
          <t>369310837</t>
        </is>
      </c>
      <c r="C498" t="inlineStr">
        <is>
          <t>zdb</t>
        </is>
      </c>
      <c r="D498" t="inlineStr">
        <is>
          <t>Der Anfang</t>
        </is>
      </c>
      <c r="E498" t="inlineStr">
        <is>
          <t>Vierteljahresschrift [Jg. 1.1948, Nr 4: Zeitschrift] für die Schuljugend</t>
        </is>
      </c>
      <c r="F498" t="inlineStr"/>
      <c r="G498" t="inlineStr">
        <is>
          <t>1948-1948</t>
        </is>
      </c>
      <c r="H498" t="inlineStr"/>
      <c r="I498" t="inlineStr">
        <is>
          <t>370</t>
        </is>
      </c>
      <c r="J498" t="inlineStr"/>
    </row>
    <row r="499">
      <c r="A499" s="1" t="n">
        <v>1963</v>
      </c>
      <c r="B499" t="inlineStr">
        <is>
          <t>980265207</t>
        </is>
      </c>
      <c r="C499" t="inlineStr">
        <is>
          <t>zdb</t>
        </is>
      </c>
      <c r="D499" t="inlineStr">
        <is>
          <t>Der Anfang</t>
        </is>
      </c>
      <c r="E499" t="inlineStr">
        <is>
          <t>Zeitschrift der Jugend</t>
        </is>
      </c>
      <c r="F499" t="inlineStr">
        <is>
          <t>JUDAICA</t>
        </is>
      </c>
      <c r="G499" t="inlineStr">
        <is>
          <t>1911-1914</t>
        </is>
      </c>
      <c r="H499" t="inlineStr"/>
      <c r="I499" t="inlineStr">
        <is>
          <t>741.5</t>
        </is>
      </c>
      <c r="J499" t="inlineStr"/>
    </row>
    <row r="500">
      <c r="A500" s="1" t="n">
        <v>1964</v>
      </c>
      <c r="B500" t="inlineStr">
        <is>
          <t>012958859</t>
        </is>
      </c>
      <c r="C500" t="inlineStr">
        <is>
          <t>zdb</t>
        </is>
      </c>
      <c r="D500" t="inlineStr">
        <is>
          <t>Der Anfang</t>
        </is>
      </c>
      <c r="E500" t="inlineStr">
        <is>
          <t>Zeitschrift der Jugend</t>
        </is>
      </c>
      <c r="F500" t="inlineStr"/>
      <c r="G500" t="inlineStr">
        <is>
          <t>1911-1933</t>
        </is>
      </c>
      <c r="H500" t="inlineStr"/>
      <c r="I500" t="inlineStr">
        <is>
          <t>741.5</t>
        </is>
      </c>
      <c r="J500" t="inlineStr"/>
    </row>
    <row r="501">
      <c r="A501" s="1" t="n">
        <v>1965</v>
      </c>
      <c r="B501" t="inlineStr">
        <is>
          <t>015180816</t>
        </is>
      </c>
      <c r="C501" t="inlineStr">
        <is>
          <t>zdb</t>
        </is>
      </c>
      <c r="D501" t="inlineStr">
        <is>
          <t>Der neue Anfang</t>
        </is>
      </c>
      <c r="E501" t="inlineStr">
        <is>
          <t>Zeitschr. d. Jugend</t>
        </is>
      </c>
      <c r="F501" t="inlineStr"/>
      <c r="G501" t="inlineStr">
        <is>
          <t>1919-1920</t>
        </is>
      </c>
      <c r="H501" t="inlineStr"/>
      <c r="I501" t="inlineStr">
        <is>
          <t>050</t>
        </is>
      </c>
      <c r="J501" t="inlineStr"/>
    </row>
    <row r="502">
      <c r="A502" s="1" t="n">
        <v>1972</v>
      </c>
      <c r="B502" t="inlineStr">
        <is>
          <t>015897842</t>
        </is>
      </c>
      <c r="C502" t="inlineStr">
        <is>
          <t>zdb</t>
        </is>
      </c>
      <c r="D502" t="inlineStr">
        <is>
          <t>Di neie welṭ</t>
        </is>
      </c>
      <c r="E502" t="inlineStr">
        <is>
          <t xml:space="preserve"> a ṭegliche politiše un liṭerariše tzeiṭung = Die neue Welt = Di naje Velt</t>
        </is>
      </c>
      <c r="F502" t="inlineStr">
        <is>
          <t>JUDAICA</t>
        </is>
      </c>
      <c r="G502" t="inlineStr">
        <is>
          <t>1906-1910</t>
        </is>
      </c>
      <c r="H502" t="inlineStr"/>
      <c r="I502" t="inlineStr">
        <is>
          <t>290</t>
        </is>
      </c>
      <c r="J502" t="inlineStr"/>
    </row>
    <row r="503">
      <c r="A503" s="1" t="n">
        <v>1985</v>
      </c>
      <c r="B503" t="inlineStr">
        <is>
          <t>1112630406</t>
        </is>
      </c>
      <c r="C503" t="inlineStr">
        <is>
          <t>zdb</t>
        </is>
      </c>
      <c r="D503" t="inlineStr">
        <is>
          <t>Die neue Welt</t>
        </is>
      </c>
      <c r="E503" t="inlineStr">
        <is>
          <t>Revue</t>
        </is>
      </c>
      <c r="F503" t="inlineStr">
        <is>
          <t>JUDAICA</t>
        </is>
      </c>
      <c r="G503" t="inlineStr">
        <is>
          <t>2005</t>
        </is>
      </c>
      <c r="H503" t="inlineStr"/>
      <c r="I503" t="inlineStr">
        <is>
          <t>070</t>
        </is>
      </c>
      <c r="J503" t="inlineStr"/>
    </row>
    <row r="504">
      <c r="A504" s="1" t="n">
        <v>1990</v>
      </c>
      <c r="B504" t="inlineStr">
        <is>
          <t>012845698</t>
        </is>
      </c>
      <c r="C504" t="inlineStr">
        <is>
          <t>zdb</t>
        </is>
      </c>
      <c r="D504" t="inlineStr">
        <is>
          <t>Die neue Welt</t>
        </is>
      </c>
      <c r="E504" t="inlineStr">
        <is>
          <t>zionistisch-revisionistische Zeitschrift</t>
        </is>
      </c>
      <c r="F504" t="inlineStr">
        <is>
          <t>JUDAICA</t>
        </is>
      </c>
      <c r="G504" t="inlineStr">
        <is>
          <t>1927-1948</t>
        </is>
      </c>
      <c r="H504" t="inlineStr"/>
      <c r="I504" t="inlineStr">
        <is>
          <t>070</t>
        </is>
      </c>
      <c r="J504" t="inlineStr"/>
    </row>
    <row r="505">
      <c r="A505" s="1" t="n">
        <v>1996</v>
      </c>
      <c r="B505" t="inlineStr">
        <is>
          <t>984069623</t>
        </is>
      </c>
      <c r="C505" t="inlineStr">
        <is>
          <t>zdb</t>
        </is>
      </c>
      <c r="D505" t="inlineStr">
        <is>
          <t>Die neue Welt</t>
        </is>
      </c>
      <c r="E505" t="inlineStr">
        <is>
          <t>Revue</t>
        </is>
      </c>
      <c r="F505" t="inlineStr">
        <is>
          <t>JUDAICA</t>
        </is>
      </c>
      <c r="G505" t="inlineStr">
        <is>
          <t>1927-1938</t>
        </is>
      </c>
      <c r="H505" t="inlineStr"/>
      <c r="I505" t="inlineStr">
        <is>
          <t>070</t>
        </is>
      </c>
      <c r="J505" t="inlineStr"/>
    </row>
    <row r="506">
      <c r="A506" s="1" t="n">
        <v>1999</v>
      </c>
      <c r="B506" t="inlineStr">
        <is>
          <t>010269851</t>
        </is>
      </c>
      <c r="C506" t="inlineStr">
        <is>
          <t>zdb</t>
        </is>
      </c>
      <c r="D506" t="inlineStr">
        <is>
          <t>Bayerische israelitische Gemeindezeitung</t>
        </is>
      </c>
      <c r="E506" t="inlineStr"/>
      <c r="F506" t="inlineStr">
        <is>
          <t>JUDAICA</t>
        </is>
      </c>
      <c r="G506" t="inlineStr">
        <is>
          <t>1925-1937</t>
        </is>
      </c>
      <c r="H506" t="inlineStr"/>
      <c r="I506" t="inlineStr">
        <is>
          <t>290</t>
        </is>
      </c>
      <c r="J506" t="inlineStr"/>
    </row>
    <row r="507">
      <c r="A507" s="1" t="n">
        <v>2002</v>
      </c>
      <c r="B507" t="inlineStr">
        <is>
          <t>979088755</t>
        </is>
      </c>
      <c r="C507" t="inlineStr">
        <is>
          <t>zdb</t>
        </is>
      </c>
      <c r="D507" t="inlineStr">
        <is>
          <t>Zeitschrift für die religiösen Interessen des Judenthums</t>
        </is>
      </c>
      <c r="E507" t="inlineStr"/>
      <c r="F507" t="inlineStr">
        <is>
          <t>JUDAICA</t>
        </is>
      </c>
      <c r="G507" t="inlineStr">
        <is>
          <t>1844-1846</t>
        </is>
      </c>
      <c r="H507" t="inlineStr"/>
      <c r="I507" t="inlineStr">
        <is>
          <t>290</t>
        </is>
      </c>
      <c r="J507" t="inlineStr">
        <is>
          <t>2509-9043</t>
        </is>
      </c>
    </row>
    <row r="508">
      <c r="A508" s="1" t="n">
        <v>2003</v>
      </c>
      <c r="B508" t="inlineStr">
        <is>
          <t>1104175916</t>
        </is>
      </c>
      <c r="C508" t="inlineStr">
        <is>
          <t>zdb</t>
        </is>
      </c>
      <c r="D508" t="inlineStr">
        <is>
          <t>Zeitschrift für die religiösen Interessen des Judenthums</t>
        </is>
      </c>
      <c r="E508" t="inlineStr"/>
      <c r="F508" t="inlineStr"/>
      <c r="G508" t="inlineStr">
        <is>
          <t>[1844-1845?]</t>
        </is>
      </c>
      <c r="H508" t="inlineStr"/>
      <c r="I508" t="inlineStr">
        <is>
          <t>290</t>
        </is>
      </c>
      <c r="J508" t="inlineStr">
        <is>
          <t>2509-9043</t>
        </is>
      </c>
    </row>
    <row r="509">
      <c r="A509" s="1" t="n">
        <v>2005</v>
      </c>
      <c r="B509" t="inlineStr">
        <is>
          <t>025268694</t>
        </is>
      </c>
      <c r="C509" t="inlineStr">
        <is>
          <t>zdb</t>
        </is>
      </c>
      <c r="D509" t="inlineStr">
        <is>
          <t>Mitteilungen des Gesamtarchivs der Deutschen Juden</t>
        </is>
      </c>
      <c r="E509" t="inlineStr"/>
      <c r="F509" t="inlineStr">
        <is>
          <t>JUDAICA</t>
        </is>
      </c>
      <c r="G509" t="inlineStr">
        <is>
          <t>1909-1926</t>
        </is>
      </c>
      <c r="H509" t="inlineStr"/>
      <c r="I509" t="inlineStr">
        <is>
          <t>050</t>
        </is>
      </c>
      <c r="J509" t="inlineStr">
        <is>
          <t>2193-5173</t>
        </is>
      </c>
    </row>
    <row r="510">
      <c r="A510" s="1" t="n">
        <v>2006</v>
      </c>
      <c r="B510" t="inlineStr">
        <is>
          <t>012614661</t>
        </is>
      </c>
      <c r="C510" t="inlineStr">
        <is>
          <t>zdb</t>
        </is>
      </c>
      <c r="D510" t="inlineStr">
        <is>
          <t>Mitteilungen des Gesamtarchivs der Deutschen Juden</t>
        </is>
      </c>
      <c r="E510" t="inlineStr"/>
      <c r="F510" t="inlineStr">
        <is>
          <t>63</t>
        </is>
      </c>
      <c r="G510" t="inlineStr">
        <is>
          <t>1908-1926</t>
        </is>
      </c>
      <c r="H510" t="inlineStr"/>
      <c r="I510" t="inlineStr">
        <is>
          <t>070</t>
        </is>
      </c>
      <c r="J510" t="inlineStr">
        <is>
          <t>2193-5165</t>
        </is>
      </c>
    </row>
    <row r="511">
      <c r="A511" s="1" t="n">
        <v>2011</v>
      </c>
      <c r="B511" t="inlineStr">
        <is>
          <t>012001678</t>
        </is>
      </c>
      <c r="C511" t="inlineStr">
        <is>
          <t>zdb</t>
        </is>
      </c>
      <c r="D511" t="inlineStr">
        <is>
          <t>KC-Mitteilungen</t>
        </is>
      </c>
      <c r="E511" t="inlineStr">
        <is>
          <t>Mitteilungsbl. d. im Kartell-Convent der Verbindungen Deutscher Studenten Jüdischen Glaubens vereinigten Korporationen</t>
        </is>
      </c>
      <c r="F511" t="inlineStr">
        <is>
          <t>24</t>
        </is>
      </c>
      <c r="G511" t="inlineStr">
        <is>
          <t>1924-1933</t>
        </is>
      </c>
      <c r="H511" t="inlineStr"/>
      <c r="I511" t="inlineStr">
        <is>
          <t>070</t>
        </is>
      </c>
      <c r="J511" t="inlineStr"/>
    </row>
    <row r="512">
      <c r="A512" s="1" t="n">
        <v>2012</v>
      </c>
      <c r="B512" t="inlineStr">
        <is>
          <t>980804469</t>
        </is>
      </c>
      <c r="C512" t="inlineStr">
        <is>
          <t>zdb</t>
        </is>
      </c>
      <c r="D512" t="inlineStr">
        <is>
          <t>KC-Mitteilungen</t>
        </is>
      </c>
      <c r="E512" t="inlineStr">
        <is>
          <t>Mitteilungsblatt der im Kartell-Convent der Verbindungen Deutscher Studenten Jüdischen Glaubens vereinigten Korporationen</t>
        </is>
      </c>
      <c r="F512" t="inlineStr">
        <is>
          <t>JUDAICA</t>
        </is>
      </c>
      <c r="G512" t="inlineStr">
        <is>
          <t>1924-1930</t>
        </is>
      </c>
      <c r="H512" t="inlineStr"/>
      <c r="I512" t="inlineStr">
        <is>
          <t>070</t>
        </is>
      </c>
      <c r="J512" t="inlineStr"/>
    </row>
    <row r="513">
      <c r="A513" s="1" t="n">
        <v>2013</v>
      </c>
      <c r="B513" t="inlineStr">
        <is>
          <t>980373379</t>
        </is>
      </c>
      <c r="C513" t="inlineStr">
        <is>
          <t>zdb</t>
        </is>
      </c>
      <c r="D513" t="inlineStr">
        <is>
          <t>Die Kreatur</t>
        </is>
      </c>
      <c r="E513" t="inlineStr">
        <is>
          <t>eine Zeitschrift</t>
        </is>
      </c>
      <c r="F513" t="inlineStr">
        <is>
          <t>JUDAICA</t>
        </is>
      </c>
      <c r="G513" t="inlineStr">
        <is>
          <t>1926-1930</t>
        </is>
      </c>
      <c r="H513" t="inlineStr"/>
      <c r="I513" t="inlineStr">
        <is>
          <t>050</t>
        </is>
      </c>
      <c r="J513" t="inlineStr"/>
    </row>
    <row r="514">
      <c r="A514" s="1" t="n">
        <v>2015</v>
      </c>
      <c r="B514" t="inlineStr">
        <is>
          <t>015261735</t>
        </is>
      </c>
      <c r="C514" t="inlineStr">
        <is>
          <t>zdb</t>
        </is>
      </c>
      <c r="D514" t="inlineStr">
        <is>
          <t>Jüdische Schulzeitung</t>
        </is>
      </c>
      <c r="E514" t="inlineStr">
        <is>
          <t>Monatsschrift für Erziehung, Unterricht und Schulpolitik</t>
        </is>
      </c>
      <c r="F514" t="inlineStr">
        <is>
          <t>JUDAICA</t>
        </is>
      </c>
      <c r="G514" t="inlineStr">
        <is>
          <t>1925-1938</t>
        </is>
      </c>
      <c r="H514" t="inlineStr"/>
      <c r="I514" t="inlineStr">
        <is>
          <t>290</t>
        </is>
      </c>
      <c r="J514" t="inlineStr"/>
    </row>
    <row r="515">
      <c r="A515" s="1" t="n">
        <v>2017</v>
      </c>
      <c r="B515" t="inlineStr">
        <is>
          <t>015223787</t>
        </is>
      </c>
      <c r="C515" t="inlineStr">
        <is>
          <t>zdb</t>
        </is>
      </c>
      <c r="D515" t="inlineStr">
        <is>
          <t>Der jüdische Wille</t>
        </is>
      </c>
      <c r="E515" t="inlineStr">
        <is>
          <t>Zeitschrift des Kartells jüdischer Verbindungen</t>
        </is>
      </c>
      <c r="F515" t="inlineStr">
        <is>
          <t>JUDAICA</t>
        </is>
      </c>
      <c r="G515" t="inlineStr">
        <is>
          <t>1918-1937</t>
        </is>
      </c>
      <c r="H515" t="inlineStr"/>
      <c r="I515" t="inlineStr">
        <is>
          <t>290</t>
        </is>
      </c>
      <c r="J515" t="inlineStr"/>
    </row>
    <row r="516">
      <c r="A516" s="1" t="n">
        <v>2018</v>
      </c>
      <c r="B516" t="inlineStr">
        <is>
          <t>98002322X</t>
        </is>
      </c>
      <c r="C516" t="inlineStr">
        <is>
          <t>zdb</t>
        </is>
      </c>
      <c r="D516" t="inlineStr">
        <is>
          <t>Der jüdische Wille</t>
        </is>
      </c>
      <c r="E516" t="inlineStr">
        <is>
          <t>Zeitschrift des Kartells jüdischer Verbindungen</t>
        </is>
      </c>
      <c r="F516" t="inlineStr">
        <is>
          <t>JUDAICA</t>
        </is>
      </c>
      <c r="G516" t="inlineStr">
        <is>
          <t>1918-</t>
        </is>
      </c>
      <c r="H516" t="inlineStr"/>
      <c r="I516" t="inlineStr">
        <is>
          <t>290</t>
        </is>
      </c>
      <c r="J516" t="inlineStr"/>
    </row>
    <row r="517">
      <c r="A517" s="1" t="n">
        <v>2022</v>
      </c>
      <c r="B517" t="inlineStr">
        <is>
          <t>012938408</t>
        </is>
      </c>
      <c r="C517" t="inlineStr">
        <is>
          <t>zdb</t>
        </is>
      </c>
      <c r="D517" t="inlineStr">
        <is>
          <t>Freie Tribüne</t>
        </is>
      </c>
      <c r="E517" t="inlineStr">
        <is>
          <t>Organ der Jüdischen Sozialistischen Arbeiterpartei Poale Zion in Deutschösterreich</t>
        </is>
      </c>
      <c r="F517" t="inlineStr"/>
      <c r="G517" t="inlineStr">
        <is>
          <t>1919-1923</t>
        </is>
      </c>
      <c r="H517" t="inlineStr"/>
      <c r="I517" t="inlineStr">
        <is>
          <t>290</t>
        </is>
      </c>
      <c r="J517" t="inlineStr"/>
    </row>
    <row r="518">
      <c r="A518" s="1" t="n">
        <v>2028</v>
      </c>
      <c r="B518" t="inlineStr">
        <is>
          <t>1112574158</t>
        </is>
      </c>
      <c r="C518" t="inlineStr">
        <is>
          <t>zdb</t>
        </is>
      </c>
      <c r="D518" t="inlineStr">
        <is>
          <t>Freie Tribüne</t>
        </is>
      </c>
      <c r="E518" t="inlineStr">
        <is>
          <t>Organ der Jüdischen Kommunistischen Partei Österreichs</t>
        </is>
      </c>
      <c r="F518" t="inlineStr">
        <is>
          <t>JUDAICA</t>
        </is>
      </c>
      <c r="G518" t="inlineStr">
        <is>
          <t>2005</t>
        </is>
      </c>
      <c r="H518" t="inlineStr"/>
      <c r="I518" t="inlineStr">
        <is>
          <t>290</t>
        </is>
      </c>
      <c r="J518" t="inlineStr"/>
    </row>
    <row r="519">
      <c r="A519" s="1" t="n">
        <v>2031</v>
      </c>
      <c r="B519" t="inlineStr">
        <is>
          <t>979286123</t>
        </is>
      </c>
      <c r="C519" t="inlineStr">
        <is>
          <t>zdb</t>
        </is>
      </c>
      <c r="D519" t="inlineStr">
        <is>
          <t>Freie Tribüne</t>
        </is>
      </c>
      <c r="E519" t="inlineStr">
        <is>
          <t>Organ der jüdischen sozialdemokratischen Partei "Poale Zion"</t>
        </is>
      </c>
      <c r="F519" t="inlineStr">
        <is>
          <t>JUDAICA</t>
        </is>
      </c>
      <c r="G519" t="inlineStr">
        <is>
          <t>1919-1921</t>
        </is>
      </c>
      <c r="H519" t="inlineStr"/>
      <c r="I519" t="inlineStr">
        <is>
          <t>290</t>
        </is>
      </c>
      <c r="J519" t="inlineStr"/>
    </row>
    <row r="520">
      <c r="A520" s="1" t="n">
        <v>2038</v>
      </c>
      <c r="B520" t="inlineStr">
        <is>
          <t>587290145</t>
        </is>
      </c>
      <c r="C520" t="inlineStr">
        <is>
          <t>zdb</t>
        </is>
      </c>
      <c r="D520" t="inlineStr">
        <is>
          <t>Jugendblätter des "Esra"</t>
        </is>
      </c>
      <c r="E520" t="inlineStr"/>
      <c r="F520" t="inlineStr"/>
      <c r="G520" t="inlineStr">
        <is>
          <t>1920-1932</t>
        </is>
      </c>
      <c r="H520" t="inlineStr"/>
      <c r="I520" t="inlineStr">
        <is>
          <t>050</t>
        </is>
      </c>
      <c r="J520" t="inlineStr"/>
    </row>
    <row r="521">
      <c r="A521" s="1" t="n">
        <v>2039</v>
      </c>
      <c r="B521" t="inlineStr">
        <is>
          <t>012778370</t>
        </is>
      </c>
      <c r="C521" t="inlineStr">
        <is>
          <t>zdb</t>
        </is>
      </c>
      <c r="D521" t="inlineStr">
        <is>
          <t>Esra</t>
        </is>
      </c>
      <c r="E521" t="inlineStr">
        <is>
          <t>Monatsschrift des jüdischen Akademikers</t>
        </is>
      </c>
      <c r="F521" t="inlineStr"/>
      <c r="G521" t="inlineStr">
        <is>
          <t>1919-1920</t>
        </is>
      </c>
      <c r="H521" t="inlineStr"/>
      <c r="I521" t="inlineStr">
        <is>
          <t>290</t>
        </is>
      </c>
      <c r="J521" t="inlineStr"/>
    </row>
    <row r="522">
      <c r="A522" s="1" t="n">
        <v>2044</v>
      </c>
      <c r="B522" t="inlineStr">
        <is>
          <t>1060806231</t>
        </is>
      </c>
      <c r="C522" t="inlineStr">
        <is>
          <t>zdb</t>
        </is>
      </c>
      <c r="D522" t="inlineStr">
        <is>
          <t>Anachnu : Jüngerenschrift des Esra Leipzig</t>
        </is>
      </c>
      <c r="E522">
        <f> Wir</f>
        <v/>
      </c>
      <c r="F522" t="inlineStr"/>
      <c r="G522" t="inlineStr">
        <is>
          <t>1933-</t>
        </is>
      </c>
      <c r="H522" t="inlineStr"/>
      <c r="I522" t="inlineStr"/>
      <c r="J522" t="inlineStr"/>
    </row>
    <row r="523">
      <c r="A523" s="1" t="n">
        <v>2053</v>
      </c>
      <c r="B523" t="inlineStr">
        <is>
          <t>027034054</t>
        </is>
      </c>
      <c r="C523" t="inlineStr">
        <is>
          <t>zdb</t>
        </is>
      </c>
      <c r="D523" t="inlineStr">
        <is>
          <t>Monatsschrift für Geschichte und Wissenschaft des Judentums</t>
        </is>
      </c>
      <c r="E523" t="inlineStr"/>
      <c r="F523" t="inlineStr">
        <is>
          <t>0</t>
        </is>
      </c>
      <c r="G523" t="inlineStr">
        <is>
          <t>1851-1939</t>
        </is>
      </c>
      <c r="H523" t="inlineStr"/>
      <c r="I523" t="inlineStr">
        <is>
          <t>290</t>
        </is>
      </c>
      <c r="J523" t="inlineStr">
        <is>
          <t>2509-9051</t>
        </is>
      </c>
    </row>
    <row r="524">
      <c r="A524" s="1" t="n">
        <v>2054</v>
      </c>
      <c r="B524" t="inlineStr">
        <is>
          <t>1031567356</t>
        </is>
      </c>
      <c r="C524" t="inlineStr">
        <is>
          <t>zdb</t>
        </is>
      </c>
      <c r="D524" t="inlineStr">
        <is>
          <t>Monatsschrift für Geschichte und Wissenschaft des Judentums</t>
        </is>
      </c>
      <c r="E524" t="inlineStr"/>
      <c r="F524" t="inlineStr">
        <is>
          <t>JUDAICA</t>
        </is>
      </c>
      <c r="G524" t="inlineStr">
        <is>
          <t>[1856?-1939]</t>
        </is>
      </c>
      <c r="H524" t="inlineStr"/>
      <c r="I524" t="inlineStr">
        <is>
          <t>290</t>
        </is>
      </c>
      <c r="J524" t="inlineStr">
        <is>
          <t>2509-9051</t>
        </is>
      </c>
    </row>
    <row r="525">
      <c r="A525" s="1" t="n">
        <v>2061</v>
      </c>
      <c r="B525" t="inlineStr">
        <is>
          <t>989962709</t>
        </is>
      </c>
      <c r="C525" t="inlineStr">
        <is>
          <t>zdb</t>
        </is>
      </c>
      <c r="D525" t="inlineStr">
        <is>
          <t>Der Morgen</t>
        </is>
      </c>
      <c r="E525" t="inlineStr">
        <is>
          <t>central organ fun der farainigter arbeter funt "MP'M" in daišland = Jewish magazine</t>
        </is>
      </c>
      <c r="F525" t="inlineStr"/>
      <c r="G525" t="inlineStr">
        <is>
          <t>1949-1949</t>
        </is>
      </c>
      <c r="H525" t="inlineStr"/>
      <c r="I525" t="inlineStr">
        <is>
          <t>050</t>
        </is>
      </c>
      <c r="J525" t="inlineStr"/>
    </row>
    <row r="526">
      <c r="A526" s="1" t="n">
        <v>2063</v>
      </c>
      <c r="B526" t="inlineStr">
        <is>
          <t>015528723</t>
        </is>
      </c>
      <c r="C526" t="inlineStr">
        <is>
          <t>zdb</t>
        </is>
      </c>
      <c r="D526" t="inlineStr">
        <is>
          <t>Der Morgen</t>
        </is>
      </c>
      <c r="E526" t="inlineStr">
        <is>
          <t>jugoslawische Presse für Volkswirtschaft, Kultur und öffentliches Leben</t>
        </is>
      </c>
      <c r="F526" t="inlineStr"/>
      <c r="G526" t="inlineStr">
        <is>
          <t>1923-1926</t>
        </is>
      </c>
      <c r="H526" t="inlineStr"/>
      <c r="I526" t="inlineStr">
        <is>
          <t>070</t>
        </is>
      </c>
      <c r="J526" t="inlineStr"/>
    </row>
    <row r="527">
      <c r="A527" s="1" t="n">
        <v>2081</v>
      </c>
      <c r="B527" t="inlineStr">
        <is>
          <t>011235365</t>
        </is>
      </c>
      <c r="C527" t="inlineStr">
        <is>
          <t>zdb</t>
        </is>
      </c>
      <c r="D527" t="inlineStr">
        <is>
          <t>Der Morgen</t>
        </is>
      </c>
      <c r="E527" t="inlineStr">
        <is>
          <t>Monatsschrift der Juden in Deutschland</t>
        </is>
      </c>
      <c r="F527" t="inlineStr">
        <is>
          <t>JUDAICA</t>
        </is>
      </c>
      <c r="G527" t="inlineStr">
        <is>
          <t>1925-1938</t>
        </is>
      </c>
      <c r="H527" t="inlineStr"/>
      <c r="I527" t="inlineStr">
        <is>
          <t>070</t>
        </is>
      </c>
      <c r="J527" t="inlineStr"/>
    </row>
    <row r="528">
      <c r="A528" s="1" t="n">
        <v>2088</v>
      </c>
      <c r="B528" t="inlineStr">
        <is>
          <t>012047694</t>
        </is>
      </c>
      <c r="C528" t="inlineStr">
        <is>
          <t>zdb</t>
        </is>
      </c>
      <c r="D528" t="inlineStr">
        <is>
          <t>Menora</t>
        </is>
      </c>
      <c r="E528" t="inlineStr">
        <is>
          <t>publ. de culturǎ iudaicǎ a cenaclului literar = Menorah</t>
        </is>
      </c>
      <c r="F528" t="inlineStr"/>
      <c r="G528" t="inlineStr">
        <is>
          <t>1959-1965</t>
        </is>
      </c>
      <c r="H528" t="inlineStr"/>
      <c r="I528" t="inlineStr">
        <is>
          <t>910</t>
        </is>
      </c>
      <c r="J528" t="inlineStr"/>
    </row>
    <row r="529">
      <c r="A529" s="1" t="n">
        <v>2089</v>
      </c>
      <c r="B529" t="inlineStr">
        <is>
          <t>016181344</t>
        </is>
      </c>
      <c r="C529" t="inlineStr">
        <is>
          <t>zdb</t>
        </is>
      </c>
      <c r="D529" t="inlineStr">
        <is>
          <t>Die Menorah</t>
        </is>
      </c>
      <c r="E529" t="inlineStr">
        <is>
          <t>Zeitschrift der Jüdischen Gemeinde Aachen</t>
        </is>
      </c>
      <c r="F529" t="inlineStr"/>
      <c r="G529" t="inlineStr">
        <is>
          <t>1984-1995</t>
        </is>
      </c>
      <c r="H529" t="inlineStr"/>
      <c r="I529" t="inlineStr">
        <is>
          <t>290</t>
        </is>
      </c>
      <c r="J529" t="inlineStr"/>
    </row>
    <row r="530">
      <c r="A530" s="1" t="n">
        <v>2090</v>
      </c>
      <c r="B530" t="inlineStr">
        <is>
          <t>016896734</t>
        </is>
      </c>
      <c r="C530" t="inlineStr">
        <is>
          <t>zdb</t>
        </is>
      </c>
      <c r="D530" t="inlineStr">
        <is>
          <t>Menorah</t>
        </is>
      </c>
      <c r="E530" t="inlineStr">
        <is>
          <t>revista noticiosa al servicio de la comunidad judía de Colombia</t>
        </is>
      </c>
      <c r="F530" t="inlineStr"/>
      <c r="G530" t="inlineStr">
        <is>
          <t>1954-1960</t>
        </is>
      </c>
      <c r="H530" t="inlineStr"/>
      <c r="I530" t="inlineStr">
        <is>
          <t>290</t>
        </is>
      </c>
      <c r="J530" t="inlineStr"/>
    </row>
    <row r="531">
      <c r="A531" s="1" t="n">
        <v>2091</v>
      </c>
      <c r="B531" t="inlineStr">
        <is>
          <t>01929784X</t>
        </is>
      </c>
      <c r="C531" t="inlineStr">
        <is>
          <t>zdb</t>
        </is>
      </c>
      <c r="D531" t="inlineStr">
        <is>
          <t>Menorah</t>
        </is>
      </c>
      <c r="E531" t="inlineStr">
        <is>
          <t>Magazin für Erziehung und Kultur</t>
        </is>
      </c>
      <c r="F531" t="inlineStr"/>
      <c r="G531" t="inlineStr">
        <is>
          <t>1972-1988</t>
        </is>
      </c>
      <c r="H531" t="inlineStr"/>
      <c r="I531" t="inlineStr">
        <is>
          <t>290</t>
        </is>
      </c>
      <c r="J531" t="inlineStr"/>
    </row>
    <row r="532">
      <c r="A532" s="1" t="n">
        <v>2092</v>
      </c>
      <c r="B532" t="inlineStr">
        <is>
          <t>015988066</t>
        </is>
      </c>
      <c r="C532" t="inlineStr">
        <is>
          <t>zdb</t>
        </is>
      </c>
      <c r="D532" t="inlineStr">
        <is>
          <t>Menorah</t>
        </is>
      </c>
      <c r="E532" t="inlineStr"/>
      <c r="F532" t="inlineStr"/>
      <c r="G532" t="inlineStr">
        <is>
          <t>1924-1933</t>
        </is>
      </c>
      <c r="H532" t="inlineStr"/>
      <c r="I532" t="inlineStr">
        <is>
          <t>290</t>
        </is>
      </c>
      <c r="J532" t="inlineStr"/>
    </row>
    <row r="533">
      <c r="A533" s="1" t="n">
        <v>2093</v>
      </c>
      <c r="B533" t="inlineStr">
        <is>
          <t>1014154146</t>
        </is>
      </c>
      <c r="C533" t="inlineStr">
        <is>
          <t>zdb</t>
        </is>
      </c>
      <c r="D533" t="inlineStr">
        <is>
          <t>Menorah-Bücherei</t>
        </is>
      </c>
      <c r="E533" t="inlineStr"/>
      <c r="F533" t="inlineStr"/>
      <c r="G533" t="inlineStr">
        <is>
          <t>1925-</t>
        </is>
      </c>
      <c r="H533" t="inlineStr"/>
      <c r="I533" t="inlineStr"/>
      <c r="J533" t="inlineStr"/>
    </row>
    <row r="534">
      <c r="A534" s="1" t="n">
        <v>2094</v>
      </c>
      <c r="B534" t="inlineStr">
        <is>
          <t>990385299</t>
        </is>
      </c>
      <c r="C534" t="inlineStr">
        <is>
          <t>zdb</t>
        </is>
      </c>
      <c r="D534" t="inlineStr">
        <is>
          <t>The Menorah series</t>
        </is>
      </c>
      <c r="E534" t="inlineStr"/>
      <c r="F534" t="inlineStr"/>
      <c r="G534" t="inlineStr">
        <is>
          <t>1994-</t>
        </is>
      </c>
      <c r="H534" t="inlineStr"/>
      <c r="I534" t="inlineStr">
        <is>
          <t>900</t>
        </is>
      </c>
      <c r="J534" t="inlineStr"/>
    </row>
    <row r="535">
      <c r="A535" s="1" t="n">
        <v>2095</v>
      </c>
      <c r="B535" t="inlineStr">
        <is>
          <t>989885364</t>
        </is>
      </c>
      <c r="C535" t="inlineStr">
        <is>
          <t>zdb</t>
        </is>
      </c>
      <c r="D535" t="inlineStr">
        <is>
          <t>Menorah</t>
        </is>
      </c>
      <c r="E535" t="inlineStr">
        <is>
          <t>joods jaarboek</t>
        </is>
      </c>
      <c r="F535" t="inlineStr"/>
      <c r="G535" t="inlineStr">
        <is>
          <t>1940-1940</t>
        </is>
      </c>
      <c r="H535" t="inlineStr"/>
      <c r="I535" t="inlineStr">
        <is>
          <t>050</t>
        </is>
      </c>
      <c r="J535" t="inlineStr"/>
    </row>
    <row r="536">
      <c r="A536" s="1" t="n">
        <v>2096</v>
      </c>
      <c r="B536" t="inlineStr">
        <is>
          <t>012829870</t>
        </is>
      </c>
      <c r="C536" t="inlineStr">
        <is>
          <t>zdb</t>
        </is>
      </c>
      <c r="D536" t="inlineStr">
        <is>
          <t>Menorah</t>
        </is>
      </c>
      <c r="E536" t="inlineStr"/>
      <c r="F536" t="inlineStr"/>
      <c r="G536" t="inlineStr">
        <is>
          <t>1920-1921</t>
        </is>
      </c>
      <c r="H536" t="inlineStr"/>
      <c r="I536" t="inlineStr">
        <is>
          <t>050</t>
        </is>
      </c>
      <c r="J536" t="inlineStr"/>
    </row>
    <row r="537">
      <c r="A537" s="1" t="n">
        <v>2097</v>
      </c>
      <c r="B537" t="inlineStr">
        <is>
          <t>012913944</t>
        </is>
      </c>
      <c r="C537" t="inlineStr">
        <is>
          <t>zdb</t>
        </is>
      </c>
      <c r="D537" t="inlineStr">
        <is>
          <t>Menorah</t>
        </is>
      </c>
      <c r="E537" t="inlineStr">
        <is>
          <t>Jugendzeitung der Zentralwohlfahrtsstelle der Juden in Deutschland, Jugendreferat</t>
        </is>
      </c>
      <c r="F537" t="inlineStr">
        <is>
          <t>JUDAICA</t>
        </is>
      </c>
      <c r="G537" t="inlineStr">
        <is>
          <t>1958-1960</t>
        </is>
      </c>
      <c r="H537" t="inlineStr"/>
      <c r="I537" t="inlineStr">
        <is>
          <t>360</t>
        </is>
      </c>
      <c r="J537" t="inlineStr"/>
    </row>
    <row r="538">
      <c r="A538" s="1" t="n">
        <v>2098</v>
      </c>
      <c r="B538" t="inlineStr">
        <is>
          <t>966079477</t>
        </is>
      </c>
      <c r="C538" t="inlineStr">
        <is>
          <t>zdb</t>
        </is>
      </c>
      <c r="D538" t="inlineStr">
        <is>
          <t>Colección Menoráh</t>
        </is>
      </c>
      <c r="E538" t="inlineStr"/>
      <c r="F538" t="inlineStr">
        <is>
          <t>13</t>
        </is>
      </c>
      <c r="G538" t="inlineStr">
        <is>
          <t>0000-</t>
        </is>
      </c>
      <c r="H538" t="inlineStr"/>
      <c r="I538" t="inlineStr">
        <is>
          <t>050</t>
        </is>
      </c>
      <c r="J538" t="inlineStr"/>
    </row>
    <row r="539">
      <c r="A539" s="1" t="n">
        <v>2099</v>
      </c>
      <c r="B539" t="inlineStr">
        <is>
          <t>1007791888</t>
        </is>
      </c>
      <c r="C539" t="inlineStr">
        <is>
          <t>zdb</t>
        </is>
      </c>
      <c r="D539" t="inlineStr">
        <is>
          <t>Menorah publications</t>
        </is>
      </c>
      <c r="E539" t="inlineStr"/>
      <c r="F539" t="inlineStr">
        <is>
          <t>0</t>
        </is>
      </c>
      <c r="G539" t="inlineStr">
        <is>
          <t>2010-</t>
        </is>
      </c>
      <c r="H539" t="inlineStr"/>
      <c r="I539" t="inlineStr">
        <is>
          <t>290</t>
        </is>
      </c>
      <c r="J539" t="inlineStr"/>
    </row>
    <row r="540">
      <c r="A540" s="1" t="n">
        <v>2100</v>
      </c>
      <c r="B540" t="inlineStr">
        <is>
          <t>010291768</t>
        </is>
      </c>
      <c r="C540" t="inlineStr">
        <is>
          <t>zdb</t>
        </is>
      </c>
      <c r="D540" t="inlineStr">
        <is>
          <t>Menorah</t>
        </is>
      </c>
      <c r="E540" t="inlineStr">
        <is>
          <t>Australian journal of jewish studies</t>
        </is>
      </c>
      <c r="F540" t="inlineStr">
        <is>
          <t>JUDAICA</t>
        </is>
      </c>
      <c r="G540" t="inlineStr">
        <is>
          <t>1987-1990</t>
        </is>
      </c>
      <c r="H540" t="inlineStr"/>
      <c r="I540" t="inlineStr">
        <is>
          <t>290</t>
        </is>
      </c>
      <c r="J540" t="inlineStr">
        <is>
          <t>0819-9957</t>
        </is>
      </c>
    </row>
    <row r="541">
      <c r="A541" s="1" t="n">
        <v>2101</v>
      </c>
      <c r="B541" t="inlineStr">
        <is>
          <t>1213270537</t>
        </is>
      </c>
      <c r="C541" t="inlineStr">
        <is>
          <t>zdb</t>
        </is>
      </c>
      <c r="D541" t="inlineStr">
        <is>
          <t>Menorah</t>
        </is>
      </c>
      <c r="E541" t="inlineStr"/>
      <c r="F541" t="inlineStr">
        <is>
          <t>LATAM</t>
        </is>
      </c>
      <c r="G541" t="inlineStr">
        <is>
          <t>[1975-1980?]</t>
        </is>
      </c>
      <c r="H541" t="inlineStr"/>
      <c r="I541" t="inlineStr"/>
      <c r="J541" t="inlineStr"/>
    </row>
    <row r="542">
      <c r="A542" s="1" t="n">
        <v>2102</v>
      </c>
      <c r="B542" t="inlineStr">
        <is>
          <t>1286003814</t>
        </is>
      </c>
      <c r="C542" t="inlineStr">
        <is>
          <t>zdb</t>
        </is>
      </c>
      <c r="D542" t="inlineStr">
        <is>
          <t>Menora</t>
        </is>
      </c>
      <c r="E542" t="inlineStr"/>
      <c r="F542" t="inlineStr">
        <is>
          <t>JUDAICA</t>
        </is>
      </c>
      <c r="G542" t="inlineStr">
        <is>
          <t>1985-1985</t>
        </is>
      </c>
      <c r="H542" t="inlineStr"/>
      <c r="I542" t="inlineStr">
        <is>
          <t>290</t>
        </is>
      </c>
      <c r="J542" t="inlineStr"/>
    </row>
    <row r="543">
      <c r="A543" s="1" t="n">
        <v>2103</v>
      </c>
      <c r="B543" t="inlineStr">
        <is>
          <t>012829862</t>
        </is>
      </c>
      <c r="C543" t="inlineStr">
        <is>
          <t>zdb</t>
        </is>
      </c>
      <c r="D543" t="inlineStr">
        <is>
          <t>Menorah</t>
        </is>
      </c>
      <c r="E543" t="inlineStr">
        <is>
          <t>jüdisches Familienblatt für Wissenschaft, Kunst und Literatur</t>
        </is>
      </c>
      <c r="F543" t="inlineStr">
        <is>
          <t>JUDAICA</t>
        </is>
      </c>
      <c r="G543" t="inlineStr">
        <is>
          <t>1923-1932</t>
        </is>
      </c>
      <c r="H543" t="inlineStr"/>
      <c r="I543" t="inlineStr">
        <is>
          <t>050</t>
        </is>
      </c>
      <c r="J543" t="inlineStr"/>
    </row>
    <row r="544">
      <c r="A544" s="1" t="n">
        <v>2104</v>
      </c>
      <c r="B544" t="inlineStr">
        <is>
          <t>982154429</t>
        </is>
      </c>
      <c r="C544" t="inlineStr">
        <is>
          <t>zdb</t>
        </is>
      </c>
      <c r="D544" t="inlineStr">
        <is>
          <t>Menorah review</t>
        </is>
      </c>
      <c r="E544" t="inlineStr">
        <is>
          <t>for the enrichment of Jewish thought</t>
        </is>
      </c>
      <c r="F544" t="inlineStr">
        <is>
          <t>JUDAICA</t>
        </is>
      </c>
      <c r="G544" t="inlineStr">
        <is>
          <t>[1984-2015]</t>
        </is>
      </c>
      <c r="H544" t="inlineStr"/>
      <c r="I544" t="inlineStr">
        <is>
          <t>050</t>
        </is>
      </c>
      <c r="J544" t="inlineStr"/>
    </row>
    <row r="545">
      <c r="A545" s="1" t="n">
        <v>2105</v>
      </c>
      <c r="B545" t="inlineStr">
        <is>
          <t>011958189</t>
        </is>
      </c>
      <c r="C545" t="inlineStr">
        <is>
          <t>zdb</t>
        </is>
      </c>
      <c r="D545" t="inlineStr">
        <is>
          <t>The Menorah journal</t>
        </is>
      </c>
      <c r="E545" t="inlineStr"/>
      <c r="F545" t="inlineStr">
        <is>
          <t>GER</t>
        </is>
      </c>
      <c r="G545" t="inlineStr">
        <is>
          <t>1915-1962</t>
        </is>
      </c>
      <c r="H545" t="inlineStr"/>
      <c r="I545" t="inlineStr">
        <is>
          <t>290</t>
        </is>
      </c>
      <c r="J545" t="inlineStr"/>
    </row>
    <row r="546">
      <c r="A546" s="1" t="n">
        <v>2106</v>
      </c>
      <c r="B546" t="inlineStr">
        <is>
          <t>1220787841</t>
        </is>
      </c>
      <c r="C546" t="inlineStr">
        <is>
          <t>zdb</t>
        </is>
      </c>
      <c r="D546" t="inlineStr">
        <is>
          <t xml:space="preserve">Die Menorah </t>
        </is>
      </c>
      <c r="E546" t="inlineStr">
        <is>
          <t xml:space="preserve">dt.-israel. Familienblatt </t>
        </is>
      </c>
      <c r="F546" t="inlineStr"/>
      <c r="G546" t="inlineStr">
        <is>
          <t>1891</t>
        </is>
      </c>
      <c r="H546" t="inlineStr"/>
      <c r="I546" t="inlineStr"/>
      <c r="J546" t="inlineStr"/>
    </row>
    <row r="547">
      <c r="A547" s="1" t="n">
        <v>2108</v>
      </c>
      <c r="B547" t="inlineStr">
        <is>
          <t>025267302</t>
        </is>
      </c>
      <c r="C547" t="inlineStr">
        <is>
          <t>zdb</t>
        </is>
      </c>
      <c r="D547" t="inlineStr">
        <is>
          <t>Wissenschaftliche Zeitschrift für jüdische Theologie</t>
        </is>
      </c>
      <c r="E547" t="inlineStr"/>
      <c r="F547" t="inlineStr">
        <is>
          <t>0</t>
        </is>
      </c>
      <c r="G547" t="inlineStr">
        <is>
          <t>1835-1847</t>
        </is>
      </c>
      <c r="H547" t="inlineStr"/>
      <c r="I547" t="inlineStr">
        <is>
          <t>230</t>
        </is>
      </c>
      <c r="J547" t="inlineStr"/>
    </row>
    <row r="548">
      <c r="A548" s="1" t="n">
        <v>2110</v>
      </c>
      <c r="B548" t="inlineStr">
        <is>
          <t>015178323</t>
        </is>
      </c>
      <c r="C548" t="inlineStr">
        <is>
          <t>zdb</t>
        </is>
      </c>
      <c r="D548" t="inlineStr">
        <is>
          <t>Haj- Jōnā</t>
        </is>
      </c>
      <c r="E548" t="inlineStr">
        <is>
          <t>Zeitschrift für die Wissenschaft des Judenthums</t>
        </is>
      </c>
      <c r="F548" t="inlineStr">
        <is>
          <t>JUDAICA</t>
        </is>
      </c>
      <c r="G548" t="inlineStr">
        <is>
          <t>1851-1851</t>
        </is>
      </c>
      <c r="H548" t="inlineStr"/>
      <c r="I548" t="inlineStr">
        <is>
          <t>290</t>
        </is>
      </c>
      <c r="J548" t="inlineStr"/>
    </row>
    <row r="549">
      <c r="A549" s="1" t="n">
        <v>2116</v>
      </c>
      <c r="B549" t="inlineStr">
        <is>
          <t>980033349</t>
        </is>
      </c>
      <c r="C549" t="inlineStr">
        <is>
          <t>zdb</t>
        </is>
      </c>
      <c r="D549" t="inlineStr">
        <is>
          <t>Zeitschrift für die Wissenschaft des Judenthums</t>
        </is>
      </c>
      <c r="E549" t="inlineStr"/>
      <c r="F549" t="inlineStr">
        <is>
          <t>JUDAICA</t>
        </is>
      </c>
      <c r="G549" t="inlineStr">
        <is>
          <t>1823-1823</t>
        </is>
      </c>
      <c r="H549" t="inlineStr"/>
      <c r="I549" t="inlineStr">
        <is>
          <t>290</t>
        </is>
      </c>
      <c r="J549" t="inlineStr"/>
    </row>
    <row r="550">
      <c r="A550" s="1" t="n">
        <v>2117</v>
      </c>
      <c r="B550" t="inlineStr">
        <is>
          <t>014426544</t>
        </is>
      </c>
      <c r="C550" t="inlineStr">
        <is>
          <t>zdb</t>
        </is>
      </c>
      <c r="D550" t="inlineStr">
        <is>
          <t>Zeitschrift für die Wissenschaft des Judenthums</t>
        </is>
      </c>
      <c r="E550" t="inlineStr"/>
      <c r="F550" t="inlineStr">
        <is>
          <t>1</t>
        </is>
      </c>
      <c r="G550" t="inlineStr">
        <is>
          <t>1822-1823</t>
        </is>
      </c>
      <c r="H550" t="inlineStr"/>
      <c r="I550" t="inlineStr">
        <is>
          <t>290</t>
        </is>
      </c>
      <c r="J550" t="inlineStr"/>
    </row>
    <row r="551">
      <c r="A551" s="1" t="n">
        <v>2118</v>
      </c>
      <c r="B551" t="inlineStr">
        <is>
          <t>979089093</t>
        </is>
      </c>
      <c r="C551" t="inlineStr">
        <is>
          <t>zdb</t>
        </is>
      </c>
      <c r="D551" t="inlineStr">
        <is>
          <t>Populär-wissenschaftliche Monatsblätter zur Belehrung über das Judenthum für Gebildete aller Confessionen</t>
        </is>
      </c>
      <c r="E551" t="inlineStr">
        <is>
          <t>Organ des Mendelssohn-Vereins in Frankfurt a.M.</t>
        </is>
      </c>
      <c r="F551" t="inlineStr">
        <is>
          <t>0</t>
        </is>
      </c>
      <c r="G551" t="inlineStr">
        <is>
          <t>1881-1908</t>
        </is>
      </c>
      <c r="H551" t="inlineStr"/>
      <c r="I551" t="inlineStr">
        <is>
          <t>290</t>
        </is>
      </c>
      <c r="J551" t="inlineStr"/>
    </row>
    <row r="552">
      <c r="A552" s="1" t="n">
        <v>2119</v>
      </c>
      <c r="B552" t="inlineStr">
        <is>
          <t>1272007359</t>
        </is>
      </c>
      <c r="C552" t="inlineStr">
        <is>
          <t>zdb</t>
        </is>
      </c>
      <c r="D552" t="inlineStr">
        <is>
          <t>Ṿiener morgentsayṭung</t>
        </is>
      </c>
      <c r="E552">
        <f> Wiener Morgenzeitung : jüdisches Tagblatt für Politik, Volkswirtschaft und Literatur</f>
        <v/>
      </c>
      <c r="F552" t="inlineStr"/>
      <c r="G552" t="inlineStr">
        <is>
          <t>[1918?]</t>
        </is>
      </c>
      <c r="H552" t="inlineStr"/>
      <c r="I552" t="inlineStr">
        <is>
          <t>050</t>
        </is>
      </c>
      <c r="J552" t="inlineStr"/>
    </row>
    <row r="553">
      <c r="A553" s="1" t="n">
        <v>2120</v>
      </c>
      <c r="B553" t="inlineStr">
        <is>
          <t>1112272607</t>
        </is>
      </c>
      <c r="C553" t="inlineStr">
        <is>
          <t>zdb</t>
        </is>
      </c>
      <c r="D553" t="inlineStr">
        <is>
          <t>Wiener Morgenzeitung</t>
        </is>
      </c>
      <c r="E553" t="inlineStr"/>
      <c r="F553" t="inlineStr">
        <is>
          <t>JUDAICA</t>
        </is>
      </c>
      <c r="G553" t="inlineStr">
        <is>
          <t>2005</t>
        </is>
      </c>
      <c r="H553" t="inlineStr"/>
      <c r="I553" t="inlineStr">
        <is>
          <t>070</t>
        </is>
      </c>
      <c r="J553" t="inlineStr"/>
    </row>
    <row r="554">
      <c r="A554" s="1" t="n">
        <v>2121</v>
      </c>
      <c r="B554" t="inlineStr">
        <is>
          <t>984082506</t>
        </is>
      </c>
      <c r="C554" t="inlineStr">
        <is>
          <t>zdb</t>
        </is>
      </c>
      <c r="D554" t="inlineStr">
        <is>
          <t>Wiener Morgenzeitung</t>
        </is>
      </c>
      <c r="E554" t="inlineStr"/>
      <c r="F554" t="inlineStr">
        <is>
          <t>JUDAICA</t>
        </is>
      </c>
      <c r="G554" t="inlineStr">
        <is>
          <t>1919-1927</t>
        </is>
      </c>
      <c r="H554" t="inlineStr"/>
      <c r="I554" t="inlineStr">
        <is>
          <t>070</t>
        </is>
      </c>
      <c r="J554" t="inlineStr"/>
    </row>
    <row r="555">
      <c r="A555" s="1" t="n">
        <v>2122</v>
      </c>
      <c r="B555" t="inlineStr">
        <is>
          <t>012983772</t>
        </is>
      </c>
      <c r="C555" t="inlineStr">
        <is>
          <t>zdb</t>
        </is>
      </c>
      <c r="D555" t="inlineStr">
        <is>
          <t>Berliner Vereinsbote</t>
        </is>
      </c>
      <c r="E555" t="inlineStr">
        <is>
          <t>Central-Organ für die jüdischen Vereine Berlins</t>
        </is>
      </c>
      <c r="F555" t="inlineStr">
        <is>
          <t>JUDAICA</t>
        </is>
      </c>
      <c r="G555" t="inlineStr">
        <is>
          <t>1895-1901</t>
        </is>
      </c>
      <c r="H555" t="inlineStr"/>
      <c r="I555" t="inlineStr">
        <is>
          <t>070</t>
        </is>
      </c>
      <c r="J555" t="inlineStr"/>
    </row>
    <row r="556">
      <c r="A556" s="1" t="n">
        <v>2123</v>
      </c>
      <c r="B556" t="inlineStr">
        <is>
          <t>980259622</t>
        </is>
      </c>
      <c r="C556" t="inlineStr">
        <is>
          <t>zdb</t>
        </is>
      </c>
      <c r="D556" t="inlineStr">
        <is>
          <t>Berliner Vereinsbote</t>
        </is>
      </c>
      <c r="E556" t="inlineStr">
        <is>
          <t>Central-Organ für die jüdischen Vereine Berlins</t>
        </is>
      </c>
      <c r="F556" t="inlineStr">
        <is>
          <t>JUDAICA</t>
        </is>
      </c>
      <c r="G556" t="inlineStr">
        <is>
          <t>1896-1897</t>
        </is>
      </c>
      <c r="H556" t="inlineStr"/>
      <c r="I556" t="inlineStr">
        <is>
          <t>070</t>
        </is>
      </c>
      <c r="J556" t="inlineStr"/>
    </row>
    <row r="557">
      <c r="A557" s="1" t="n">
        <v>2124</v>
      </c>
      <c r="B557" t="inlineStr">
        <is>
          <t>1112576266</t>
        </is>
      </c>
      <c r="C557" t="inlineStr">
        <is>
          <t>zdb</t>
        </is>
      </c>
      <c r="D557" t="inlineStr">
        <is>
          <t>Dr. Bloch's Wochenschrift</t>
        </is>
      </c>
      <c r="E557" t="inlineStr">
        <is>
          <t>Zentralorgan für die gesammten Interessen des Judentums</t>
        </is>
      </c>
      <c r="F557" t="inlineStr">
        <is>
          <t>JUDAICA</t>
        </is>
      </c>
      <c r="G557" t="inlineStr">
        <is>
          <t>2005</t>
        </is>
      </c>
      <c r="H557" t="inlineStr"/>
      <c r="I557" t="inlineStr">
        <is>
          <t>290</t>
        </is>
      </c>
      <c r="J557" t="inlineStr"/>
    </row>
    <row r="558">
      <c r="A558" s="1" t="n">
        <v>2125</v>
      </c>
      <c r="B558" t="inlineStr">
        <is>
          <t>015988058</t>
        </is>
      </c>
      <c r="C558" t="inlineStr">
        <is>
          <t>zdb</t>
        </is>
      </c>
      <c r="D558" t="inlineStr">
        <is>
          <t>Dr. Bloch's oesterreichische Wochenschrift</t>
        </is>
      </c>
      <c r="E558" t="inlineStr">
        <is>
          <t>Centralorgan für die gesammten Interessen des Judenthums</t>
        </is>
      </c>
      <c r="F558" t="inlineStr">
        <is>
          <t>JUDAICA</t>
        </is>
      </c>
      <c r="G558" t="inlineStr">
        <is>
          <t>1891-1920</t>
        </is>
      </c>
      <c r="H558" t="inlineStr"/>
      <c r="I558" t="inlineStr">
        <is>
          <t>290</t>
        </is>
      </c>
      <c r="J558" t="inlineStr"/>
    </row>
    <row r="559">
      <c r="A559" s="1" t="n">
        <v>2127</v>
      </c>
      <c r="B559" t="inlineStr">
        <is>
          <t>026262827</t>
        </is>
      </c>
      <c r="C559" t="inlineStr">
        <is>
          <t>zdb</t>
        </is>
      </c>
      <c r="D559" t="inlineStr">
        <is>
          <t>hā- emet</t>
        </is>
      </c>
      <c r="E559" t="inlineStr">
        <is>
          <t>miktāv-ʿittî hôdšî = Die Wahrheit</t>
        </is>
      </c>
      <c r="F559" t="inlineStr"/>
      <c r="G559" t="inlineStr">
        <is>
          <t>1877-1877</t>
        </is>
      </c>
      <c r="H559" t="inlineStr"/>
      <c r="I559" t="inlineStr">
        <is>
          <t>320</t>
        </is>
      </c>
      <c r="J559" t="inlineStr"/>
    </row>
    <row r="560">
      <c r="A560" s="1" t="n">
        <v>2222</v>
      </c>
      <c r="B560" t="inlineStr">
        <is>
          <t>1112622446</t>
        </is>
      </c>
      <c r="C560" t="inlineStr">
        <is>
          <t>zdb</t>
        </is>
      </c>
      <c r="D560" t="inlineStr">
        <is>
          <t>Jüdische Wochenschrift</t>
        </is>
      </c>
      <c r="E560" t="inlineStr">
        <is>
          <t>die Wahrheit</t>
        </is>
      </c>
      <c r="F560" t="inlineStr">
        <is>
          <t>JUDAICA</t>
        </is>
      </c>
      <c r="G560" t="inlineStr">
        <is>
          <t>2005</t>
        </is>
      </c>
      <c r="H560" t="inlineStr"/>
      <c r="I560" t="inlineStr">
        <is>
          <t>290</t>
        </is>
      </c>
      <c r="J560" t="inlineStr"/>
    </row>
    <row r="561">
      <c r="A561" s="1" t="n">
        <v>2229</v>
      </c>
      <c r="B561" t="inlineStr">
        <is>
          <t>014472287</t>
        </is>
      </c>
      <c r="C561" t="inlineStr">
        <is>
          <t>zdb</t>
        </is>
      </c>
      <c r="D561" t="inlineStr">
        <is>
          <t>Jüdische Wochenschrift Die Wahrheit</t>
        </is>
      </c>
      <c r="E561" t="inlineStr">
        <is>
          <t>mit den Veröffentlichungen der Union Österreichischer Juden</t>
        </is>
      </c>
      <c r="F561" t="inlineStr">
        <is>
          <t>JUDAICA</t>
        </is>
      </c>
      <c r="G561" t="inlineStr">
        <is>
          <t>1928-1938</t>
        </is>
      </c>
      <c r="H561" t="inlineStr"/>
      <c r="I561" t="inlineStr">
        <is>
          <t>070</t>
        </is>
      </c>
      <c r="J561" t="inlineStr"/>
    </row>
    <row r="562">
      <c r="A562" s="1" t="n">
        <v>2230</v>
      </c>
      <c r="B562" t="inlineStr">
        <is>
          <t>014472279</t>
        </is>
      </c>
      <c r="C562" t="inlineStr">
        <is>
          <t>zdb</t>
        </is>
      </c>
      <c r="D562" t="inlineStr">
        <is>
          <t>Die Wahrheit</t>
        </is>
      </c>
      <c r="E562" t="inlineStr">
        <is>
          <t>oesterreichische Wochenschrift für jüdische Interessen ; Veröffentlichungen der Union Deutschösterr. Juden</t>
        </is>
      </c>
      <c r="F562" t="inlineStr">
        <is>
          <t>JUDAICA</t>
        </is>
      </c>
      <c r="G562" t="inlineStr">
        <is>
          <t>1885-1927</t>
        </is>
      </c>
      <c r="H562" t="inlineStr"/>
      <c r="I562" t="inlineStr">
        <is>
          <t>290</t>
        </is>
      </c>
      <c r="J562" t="inlineStr"/>
    </row>
    <row r="563">
      <c r="A563" s="1" t="n">
        <v>2245</v>
      </c>
      <c r="B563" t="inlineStr">
        <is>
          <t>012805971</t>
        </is>
      </c>
      <c r="C563" t="inlineStr">
        <is>
          <t>zdb</t>
        </is>
      </c>
      <c r="D563" t="inlineStr">
        <is>
          <t>Die Wahrheit</t>
        </is>
      </c>
      <c r="E563" t="inlineStr">
        <is>
          <t>Wochenschr. für Leben u. Lehre im Judentum</t>
        </is>
      </c>
      <c r="F563" t="inlineStr">
        <is>
          <t>JUDAICA</t>
        </is>
      </c>
      <c r="G563" t="inlineStr">
        <is>
          <t>1871-1872</t>
        </is>
      </c>
      <c r="H563" t="inlineStr"/>
      <c r="I563" t="inlineStr">
        <is>
          <t>290</t>
        </is>
      </c>
      <c r="J563" t="inlineStr"/>
    </row>
    <row r="564">
      <c r="A564" s="1" t="n">
        <v>2263</v>
      </c>
      <c r="B564" t="inlineStr">
        <is>
          <t>011848715</t>
        </is>
      </c>
      <c r="C564" t="inlineStr">
        <is>
          <t>zdb</t>
        </is>
      </c>
      <c r="D564" t="inlineStr">
        <is>
          <t>Der Stürmer</t>
        </is>
      </c>
      <c r="E564" t="inlineStr">
        <is>
          <t xml:space="preserve">deutsches Wochenblatt zum Kampfe um die Wahrheit </t>
        </is>
      </c>
      <c r="F564" t="inlineStr">
        <is>
          <t>JUDAICA</t>
        </is>
      </c>
      <c r="G564" t="inlineStr">
        <is>
          <t>1923-1945</t>
        </is>
      </c>
      <c r="H564" t="inlineStr"/>
      <c r="I564" t="inlineStr">
        <is>
          <t>320</t>
        </is>
      </c>
      <c r="J564" t="inlineStr"/>
    </row>
    <row r="565">
      <c r="A565" s="1" t="n">
        <v>2264</v>
      </c>
      <c r="B565" t="inlineStr">
        <is>
          <t>027034992</t>
        </is>
      </c>
      <c r="C565" t="inlineStr">
        <is>
          <t>zdb</t>
        </is>
      </c>
      <c r="D565" t="inlineStr">
        <is>
          <t>Die Wahrheit</t>
        </is>
      </c>
      <c r="E565" t="inlineStr">
        <is>
          <t>unabhängige Zeitschrift für jüdische Interessen ; Deutschösterreichische Wochenschrift für jüdische Interessen</t>
        </is>
      </c>
      <c r="F565" t="inlineStr">
        <is>
          <t>JUDAICA</t>
        </is>
      </c>
      <c r="G565" t="inlineStr">
        <is>
          <t>1899-1938</t>
        </is>
      </c>
      <c r="H565" t="inlineStr"/>
      <c r="I565" t="inlineStr">
        <is>
          <t>290</t>
        </is>
      </c>
      <c r="J565" t="inlineStr"/>
    </row>
    <row r="566">
      <c r="A566" s="1" t="n">
        <v>3417</v>
      </c>
      <c r="B566" t="inlineStr">
        <is>
          <t>018974627</t>
        </is>
      </c>
      <c r="C566" t="inlineStr">
        <is>
          <t>zdb</t>
        </is>
      </c>
      <c r="D566" t="inlineStr">
        <is>
          <t>Programm / Kulturbund Deutscher Juden</t>
        </is>
      </c>
      <c r="E566" t="inlineStr"/>
      <c r="F566" t="inlineStr"/>
      <c r="G566" t="inlineStr">
        <is>
          <t>1933-1934</t>
        </is>
      </c>
      <c r="H566" t="inlineStr"/>
      <c r="I566" t="inlineStr">
        <is>
          <t>290</t>
        </is>
      </c>
      <c r="J566" t="inlineStr"/>
    </row>
    <row r="567">
      <c r="A567" s="1" t="n">
        <v>3678</v>
      </c>
      <c r="B567" t="inlineStr">
        <is>
          <t>996630996</t>
        </is>
      </c>
      <c r="C567" t="inlineStr">
        <is>
          <t>zdb</t>
        </is>
      </c>
      <c r="D567" t="inlineStr">
        <is>
          <t>Programm ... / Jüdisches Kulturmuseum Augsburg-Schwaben</t>
        </is>
      </c>
      <c r="E567" t="inlineStr"/>
      <c r="F567" t="inlineStr"/>
      <c r="G567" t="inlineStr">
        <is>
          <t>2001-</t>
        </is>
      </c>
      <c r="H567" t="inlineStr"/>
      <c r="I567" t="inlineStr">
        <is>
          <t>290</t>
        </is>
      </c>
      <c r="J567" t="inlineStr"/>
    </row>
    <row r="568">
      <c r="A568" s="1" t="n">
        <v>3828</v>
      </c>
      <c r="B568" t="inlineStr">
        <is>
          <t>980844800</t>
        </is>
      </c>
      <c r="C568" t="inlineStr">
        <is>
          <t>zdb</t>
        </is>
      </c>
      <c r="D568" t="inlineStr">
        <is>
          <t>Programm / Jüdischer Kulturbund Hamburg</t>
        </is>
      </c>
      <c r="E568" t="inlineStr"/>
      <c r="F568" t="inlineStr"/>
      <c r="G568" t="inlineStr">
        <is>
          <t>1935-1936</t>
        </is>
      </c>
      <c r="H568" t="inlineStr"/>
      <c r="I568" t="inlineStr">
        <is>
          <t>943</t>
        </is>
      </c>
      <c r="J568" t="inlineStr"/>
    </row>
    <row r="569">
      <c r="A569" s="1" t="n">
        <v>4082</v>
      </c>
      <c r="B569" t="inlineStr">
        <is>
          <t>1014571413</t>
        </is>
      </c>
      <c r="C569" t="inlineStr">
        <is>
          <t>zdb</t>
        </is>
      </c>
      <c r="D569" t="inlineStr">
        <is>
          <t>Programm / Jüdische Volkshochschule der Jüdischen Gemeinde zu Berlin</t>
        </is>
      </c>
      <c r="E569" t="inlineStr"/>
      <c r="F569" t="inlineStr"/>
      <c r="G569" t="inlineStr">
        <is>
          <t>2009-</t>
        </is>
      </c>
      <c r="H569" t="inlineStr"/>
      <c r="I569" t="inlineStr"/>
      <c r="J569" t="inlineStr"/>
    </row>
    <row r="570">
      <c r="A570" s="1" t="n">
        <v>4812</v>
      </c>
      <c r="B570" t="inlineStr">
        <is>
          <t>1009846434</t>
        </is>
      </c>
      <c r="C570" t="inlineStr">
        <is>
          <t>zdb</t>
        </is>
      </c>
      <c r="D570" t="inlineStr">
        <is>
          <t>Programm / Gesellschaft für Christlich-Jüdische Zusammenarbeit e.V.</t>
        </is>
      </c>
      <c r="E570" t="inlineStr"/>
      <c r="F570" t="inlineStr"/>
      <c r="G570" t="inlineStr">
        <is>
          <t>2010-</t>
        </is>
      </c>
      <c r="H570" t="inlineStr"/>
      <c r="I570" t="inlineStr">
        <is>
          <t>230</t>
        </is>
      </c>
      <c r="J570" t="inlineStr"/>
    </row>
    <row r="571">
      <c r="A571" s="1" t="n">
        <v>6092</v>
      </c>
      <c r="B571" t="inlineStr">
        <is>
          <t>990920909</t>
        </is>
      </c>
      <c r="C571" t="inlineStr">
        <is>
          <t>zdb</t>
        </is>
      </c>
      <c r="D571" t="inlineStr">
        <is>
          <t>Rundbrief / Gesellschaft für Christlich-Jüdische Zusammenarbeit e.V.</t>
        </is>
      </c>
      <c r="E571" t="inlineStr"/>
      <c r="F571" t="inlineStr"/>
      <c r="G571" t="inlineStr">
        <is>
          <t>2008-2009</t>
        </is>
      </c>
      <c r="H571" t="inlineStr"/>
      <c r="I571" t="inlineStr">
        <is>
          <t>230</t>
        </is>
      </c>
      <c r="J571" t="inlineStr"/>
    </row>
    <row r="572">
      <c r="A572" s="1" t="n">
        <v>6174</v>
      </c>
      <c r="B572" t="inlineStr">
        <is>
          <t>980852269</t>
        </is>
      </c>
      <c r="C572" t="inlineStr">
        <is>
          <t>zdb</t>
        </is>
      </c>
      <c r="D572" t="inlineStr">
        <is>
          <t>Mitteilungen / Jüdischer Kulturbund Rhein-Ruhr, Gemeinschaft der Freunde des Theaters und der Musik e.V</t>
        </is>
      </c>
      <c r="E572" t="inlineStr"/>
      <c r="F572" t="inlineStr"/>
      <c r="G572" t="inlineStr">
        <is>
          <t>1933-1938</t>
        </is>
      </c>
      <c r="H572" t="inlineStr"/>
      <c r="I572" t="inlineStr">
        <is>
          <t>943</t>
        </is>
      </c>
      <c r="J572" t="inlineStr"/>
    </row>
    <row r="573">
      <c r="A573" s="1" t="n">
        <v>6573</v>
      </c>
      <c r="B573" t="inlineStr">
        <is>
          <t>013156942</t>
        </is>
      </c>
      <c r="C573" t="inlineStr">
        <is>
          <t>zdb</t>
        </is>
      </c>
      <c r="D573" t="inlineStr">
        <is>
          <t>Toleranz, Humanität, Recht</t>
        </is>
      </c>
      <c r="E573" t="inlineStr">
        <is>
          <t>Programm d. Woche der Brüderlichkeit ; Mitteilungen der Gesellschaft für Christlich-Jüdische Zusammenarbeit Nürnberg, Fürth, Erlangen, Bamberg</t>
        </is>
      </c>
      <c r="F573" t="inlineStr">
        <is>
          <t>5,1</t>
        </is>
      </c>
      <c r="G573" t="inlineStr">
        <is>
          <t>1979-1997</t>
        </is>
      </c>
      <c r="H573" t="inlineStr"/>
      <c r="I573" t="inlineStr">
        <is>
          <t>290</t>
        </is>
      </c>
      <c r="J573" t="inlineStr"/>
    </row>
    <row r="574">
      <c r="A574" s="1" t="n">
        <v>7652</v>
      </c>
      <c r="B574" t="inlineStr">
        <is>
          <t>999932691</t>
        </is>
      </c>
      <c r="C574" t="inlineStr">
        <is>
          <t>zdb</t>
        </is>
      </c>
      <c r="D574" t="inlineStr">
        <is>
          <t>Programm / Jüdisches Museum Frankfurt ; Museum Judengasse ; Fritz Bauer Institut</t>
        </is>
      </c>
      <c r="E574" t="inlineStr"/>
      <c r="F574" t="inlineStr">
        <is>
          <t>7,7</t>
        </is>
      </c>
      <c r="G574" t="inlineStr">
        <is>
          <t>2009-2011</t>
        </is>
      </c>
      <c r="H574" t="inlineStr"/>
      <c r="I574" t="inlineStr">
        <is>
          <t>060</t>
        </is>
      </c>
      <c r="J574" t="inlineStr"/>
    </row>
    <row r="575">
      <c r="A575" s="1" t="n">
        <v>7676</v>
      </c>
      <c r="B575" t="inlineStr">
        <is>
          <t>995597030</t>
        </is>
      </c>
      <c r="C575" t="inlineStr">
        <is>
          <t>zdb</t>
        </is>
      </c>
      <c r="D575" t="inlineStr">
        <is>
          <t>Programm, womit zu der öffentlichen Prüfung der Schüler der israelitischen Gemeinden- und Freischule, welche ... gehalten werden soll, ergebenst einladet</t>
        </is>
      </c>
      <c r="E575" t="inlineStr"/>
      <c r="F575" t="inlineStr"/>
      <c r="G575" t="inlineStr">
        <is>
          <t>1839-1840</t>
        </is>
      </c>
      <c r="H575" t="inlineStr"/>
      <c r="I575" t="inlineStr">
        <is>
          <t>370</t>
        </is>
      </c>
      <c r="J575" t="inlineStr"/>
    </row>
    <row r="576">
      <c r="A576" s="1" t="n">
        <v>7789</v>
      </c>
      <c r="B576" t="inlineStr">
        <is>
          <t>010288465</t>
        </is>
      </c>
      <c r="C576" t="inlineStr">
        <is>
          <t>zdb</t>
        </is>
      </c>
      <c r="D576" t="inlineStr">
        <is>
          <t>Programm / Jüdischer Kulturbund</t>
        </is>
      </c>
      <c r="E576" t="inlineStr"/>
      <c r="F576" t="inlineStr">
        <is>
          <t>JUDAICA</t>
        </is>
      </c>
      <c r="G576" t="inlineStr">
        <is>
          <t>1935-1935</t>
        </is>
      </c>
      <c r="H576" t="inlineStr"/>
      <c r="I576" t="inlineStr">
        <is>
          <t>290</t>
        </is>
      </c>
      <c r="J576" t="inlineStr"/>
    </row>
    <row r="577">
      <c r="A577" s="1" t="n">
        <v>8299</v>
      </c>
      <c r="B577" t="inlineStr">
        <is>
          <t>1151540226</t>
        </is>
      </c>
      <c r="C577" t="inlineStr">
        <is>
          <t>zdb</t>
        </is>
      </c>
      <c r="D577" t="inlineStr">
        <is>
          <t>Programm</t>
        </is>
      </c>
      <c r="E577" t="inlineStr"/>
      <c r="F577" t="inlineStr">
        <is>
          <t>JUDAICA</t>
        </is>
      </c>
      <c r="G577" t="inlineStr">
        <is>
          <t>2018-</t>
        </is>
      </c>
      <c r="H577" t="inlineStr"/>
      <c r="I577" t="inlineStr">
        <is>
          <t>290</t>
        </is>
      </c>
      <c r="J577" t="inlineStr"/>
    </row>
    <row r="578">
      <c r="A578" s="1" t="n">
        <v>9432</v>
      </c>
      <c r="B578" t="inlineStr">
        <is>
          <t>018468489</t>
        </is>
      </c>
      <c r="C578" t="inlineStr">
        <is>
          <t>zdb</t>
        </is>
      </c>
      <c r="D578" t="inlineStr">
        <is>
          <t>Shofar</t>
        </is>
      </c>
      <c r="E578" t="inlineStr">
        <is>
          <t>an interdisciplinary journal of Jewish studies</t>
        </is>
      </c>
      <c r="F578" t="inlineStr">
        <is>
          <t>JUDAICA</t>
        </is>
      </c>
      <c r="G578" t="inlineStr">
        <is>
          <t>1982-</t>
        </is>
      </c>
      <c r="H578" t="inlineStr"/>
      <c r="I578" t="inlineStr">
        <is>
          <t>290</t>
        </is>
      </c>
      <c r="J578" t="inlineStr">
        <is>
          <t>0882-8539</t>
        </is>
      </c>
    </row>
    <row r="579">
      <c r="A579" s="1" t="n">
        <v>10124</v>
      </c>
      <c r="B579" t="inlineStr">
        <is>
          <t>012250236</t>
        </is>
      </c>
      <c r="C579" t="inlineStr">
        <is>
          <t>zdb</t>
        </is>
      </c>
      <c r="D579" t="inlineStr">
        <is>
          <t>Books on vegetable growing</t>
        </is>
      </c>
      <c r="E579" t="inlineStr">
        <is>
          <t>publ. for the National Science Foundation and the Department of Agriculture by the Israel Programm for Scientific Translations</t>
        </is>
      </c>
      <c r="F579" t="inlineStr"/>
      <c r="G579" t="inlineStr">
        <is>
          <t>1960-</t>
        </is>
      </c>
      <c r="H579" t="inlineStr"/>
      <c r="I579" t="inlineStr">
        <is>
          <t>630</t>
        </is>
      </c>
      <c r="J579" t="inlineStr"/>
    </row>
    <row r="580">
      <c r="A580" s="1" t="n">
        <v>10127</v>
      </c>
      <c r="B580" t="inlineStr">
        <is>
          <t>012252646</t>
        </is>
      </c>
      <c r="C580" t="inlineStr">
        <is>
          <t>zdb</t>
        </is>
      </c>
      <c r="D580" t="inlineStr">
        <is>
          <t>Essentials of nematodology</t>
        </is>
      </c>
      <c r="E580" t="inlineStr">
        <is>
          <t>publ. for the National Science Foundation and the United States Department of Agriculture by Israel Programm for Scientific Translations</t>
        </is>
      </c>
      <c r="F580" t="inlineStr"/>
      <c r="G580" t="inlineStr">
        <is>
          <t>1954-1976</t>
        </is>
      </c>
      <c r="H580" t="inlineStr"/>
      <c r="I580" t="inlineStr">
        <is>
          <t>630</t>
        </is>
      </c>
      <c r="J580" t="inlineStr"/>
    </row>
    <row r="581">
      <c r="A581" s="1" t="n">
        <v>10142</v>
      </c>
      <c r="B581" t="inlineStr">
        <is>
          <t>010267239</t>
        </is>
      </c>
      <c r="C581" t="inlineStr">
        <is>
          <t>zdb</t>
        </is>
      </c>
      <c r="D581" t="inlineStr">
        <is>
          <t>Programm / Jüdische Volkshochschule</t>
        </is>
      </c>
      <c r="E581" t="inlineStr"/>
      <c r="F581" t="inlineStr">
        <is>
          <t>7,7</t>
        </is>
      </c>
      <c r="G581" t="inlineStr">
        <is>
          <t>1988-</t>
        </is>
      </c>
      <c r="H581" t="inlineStr"/>
      <c r="I581" t="inlineStr">
        <is>
          <t>290</t>
        </is>
      </c>
      <c r="J581" t="inlineStr"/>
    </row>
    <row r="582">
      <c r="A582" s="1" t="n">
        <v>10241</v>
      </c>
      <c r="B582" t="inlineStr">
        <is>
          <t>016183029</t>
        </is>
      </c>
      <c r="C582" t="inlineStr">
        <is>
          <t>zdb</t>
        </is>
      </c>
      <c r="D582" t="inlineStr">
        <is>
          <t>Programm des Jugend- und Kulturzentrums und der Jüdischen Volkshochschule der Israelitischen Kultusgemeinde München</t>
        </is>
      </c>
      <c r="E582" t="inlineStr"/>
      <c r="F582" t="inlineStr"/>
      <c r="G582" t="inlineStr">
        <is>
          <t>1985-2003</t>
        </is>
      </c>
      <c r="H582" t="inlineStr"/>
      <c r="I582" t="inlineStr">
        <is>
          <t>290</t>
        </is>
      </c>
      <c r="J582" t="inlineStr"/>
    </row>
    <row r="583">
      <c r="A583" s="1" t="n">
        <v>11854</v>
      </c>
      <c r="B583" t="inlineStr">
        <is>
          <t>015239837</t>
        </is>
      </c>
      <c r="C583" t="inlineStr">
        <is>
          <t>zdb</t>
        </is>
      </c>
      <c r="D583" t="inlineStr">
        <is>
          <t>Programm / Philanthropin, Realschule und Lyzeum der Israelitischen Gemeinde zu Frankfurt a. M</t>
        </is>
      </c>
      <c r="E583" t="inlineStr">
        <is>
          <t>Ostern ..</t>
        </is>
      </c>
      <c r="F583" t="inlineStr">
        <is>
          <t>JUDAICA</t>
        </is>
      </c>
      <c r="G583" t="inlineStr">
        <is>
          <t>1888-1913</t>
        </is>
      </c>
      <c r="H583" t="inlineStr"/>
      <c r="I583" t="inlineStr">
        <is>
          <t>290</t>
        </is>
      </c>
      <c r="J583" t="inlineStr"/>
    </row>
    <row r="584">
      <c r="A584" s="1" t="n">
        <v>12347</v>
      </c>
      <c r="B584" t="inlineStr">
        <is>
          <t>1112293213</t>
        </is>
      </c>
      <c r="C584" t="inlineStr">
        <is>
          <t>zdb</t>
        </is>
      </c>
      <c r="D584" t="inlineStr">
        <is>
          <t>Selbst-Emancipation</t>
        </is>
      </c>
      <c r="E584" t="inlineStr">
        <is>
          <t>Zeitschrift für die nationalen, socialen und politischen Interessen des jüdischen Stammes : Organ der Zionisten</t>
        </is>
      </c>
      <c r="F584" t="inlineStr">
        <is>
          <t>JUDAICA</t>
        </is>
      </c>
      <c r="G584" t="inlineStr">
        <is>
          <t>1885-1893</t>
        </is>
      </c>
      <c r="H584" t="inlineStr"/>
      <c r="I584" t="inlineStr">
        <is>
          <t>290</t>
        </is>
      </c>
      <c r="J584" t="inlineStr"/>
    </row>
    <row r="585">
      <c r="A585" s="1" t="n">
        <v>12349</v>
      </c>
      <c r="B585" t="inlineStr">
        <is>
          <t>027047172</t>
        </is>
      </c>
      <c r="C585" t="inlineStr">
        <is>
          <t>zdb</t>
        </is>
      </c>
      <c r="D585" t="inlineStr">
        <is>
          <t>Gemeindeblatt der Israelitischen Gemeinde Frankfurt am Main</t>
        </is>
      </c>
      <c r="E585" t="inlineStr"/>
      <c r="F585" t="inlineStr">
        <is>
          <t>0</t>
        </is>
      </c>
      <c r="G585" t="inlineStr">
        <is>
          <t>1922-1938</t>
        </is>
      </c>
      <c r="H585" t="inlineStr"/>
      <c r="I585" t="inlineStr">
        <is>
          <t>290</t>
        </is>
      </c>
      <c r="J585" t="inlineStr"/>
    </row>
    <row r="586">
      <c r="A586" s="1" t="n">
        <v>12350</v>
      </c>
      <c r="B586" t="inlineStr">
        <is>
          <t>025267191</t>
        </is>
      </c>
      <c r="C586" t="inlineStr">
        <is>
          <t>zdb</t>
        </is>
      </c>
      <c r="D586" t="inlineStr">
        <is>
          <t>Jahrbuch für jüdische Geschichte und Literatur</t>
        </is>
      </c>
      <c r="E586" t="inlineStr"/>
      <c r="F586" t="inlineStr">
        <is>
          <t>JUDAICA</t>
        </is>
      </c>
      <c r="G586" t="inlineStr">
        <is>
          <t>1898-1938</t>
        </is>
      </c>
      <c r="H586" t="inlineStr"/>
      <c r="I586" t="inlineStr">
        <is>
          <t>290</t>
        </is>
      </c>
      <c r="J586" t="inlineStr"/>
    </row>
    <row r="587">
      <c r="A587" s="1" t="n">
        <v>12352</v>
      </c>
      <c r="B587" t="inlineStr">
        <is>
          <t>015235653</t>
        </is>
      </c>
      <c r="C587" t="inlineStr">
        <is>
          <t>zdb</t>
        </is>
      </c>
      <c r="D587" t="inlineStr">
        <is>
          <t>Die Freistatt</t>
        </is>
      </c>
      <c r="E587" t="inlineStr">
        <is>
          <t>alljüdische Revue ; Monatsschr. für jüdische Kultur u. Politik</t>
        </is>
      </c>
      <c r="F587" t="inlineStr">
        <is>
          <t>JUDAICA</t>
        </is>
      </c>
      <c r="G587" t="inlineStr">
        <is>
          <t>1913-1915</t>
        </is>
      </c>
      <c r="H587" t="inlineStr"/>
      <c r="I587" t="inlineStr">
        <is>
          <t>290</t>
        </is>
      </c>
      <c r="J587" t="inlineStr"/>
    </row>
    <row r="588">
      <c r="A588" s="1" t="n">
        <v>12357</v>
      </c>
      <c r="B588" t="inlineStr">
        <is>
          <t>025266993</t>
        </is>
      </c>
      <c r="C588" t="inlineStr">
        <is>
          <t>zdb</t>
        </is>
      </c>
      <c r="D588" t="inlineStr">
        <is>
          <t>Die Freistatt</t>
        </is>
      </c>
      <c r="E588" t="inlineStr">
        <is>
          <t>alljüdische Revue ; Monatsschrift für jüdische Kultur und Politik</t>
        </is>
      </c>
      <c r="F588" t="inlineStr">
        <is>
          <t>JUDAICA</t>
        </is>
      </c>
      <c r="G588" t="inlineStr">
        <is>
          <t>1913-1914</t>
        </is>
      </c>
      <c r="H588" t="inlineStr"/>
      <c r="I588" t="inlineStr">
        <is>
          <t>290</t>
        </is>
      </c>
      <c r="J588" t="inlineStr"/>
    </row>
    <row r="589">
      <c r="A589" s="1" t="n">
        <v>12358</v>
      </c>
      <c r="B589" t="inlineStr">
        <is>
          <t>026415429</t>
        </is>
      </c>
      <c r="C589" t="inlineStr">
        <is>
          <t>zdb</t>
        </is>
      </c>
      <c r="D589" t="inlineStr">
        <is>
          <t>Kescher</t>
        </is>
      </c>
      <c r="E589" t="inlineStr">
        <is>
          <t>Informationen über liberales Judentum im deutschsprachigen Raum ; Newsletter des Abraham Geiger Kollegs</t>
        </is>
      </c>
      <c r="F589" t="inlineStr">
        <is>
          <t>JUDAICA</t>
        </is>
      </c>
      <c r="G589" t="inlineStr">
        <is>
          <t>2004-2014</t>
        </is>
      </c>
      <c r="H589" t="inlineStr"/>
      <c r="I589" t="inlineStr">
        <is>
          <t>290</t>
        </is>
      </c>
      <c r="J589" t="inlineStr">
        <is>
          <t>1861-4469</t>
        </is>
      </c>
    </row>
    <row r="590">
      <c r="A590" s="1" t="n">
        <v>12359</v>
      </c>
      <c r="B590" t="inlineStr">
        <is>
          <t>100765807X</t>
        </is>
      </c>
      <c r="C590" t="inlineStr">
        <is>
          <t>zdb</t>
        </is>
      </c>
      <c r="D590" t="inlineStr">
        <is>
          <t>Kescher</t>
        </is>
      </c>
      <c r="E590" t="inlineStr">
        <is>
          <t>Informationen über liberales Judentum im deutschsprachigen Raum</t>
        </is>
      </c>
      <c r="F590" t="inlineStr">
        <is>
          <t>7,7</t>
        </is>
      </c>
      <c r="G590" t="inlineStr">
        <is>
          <t>5764-5775</t>
        </is>
      </c>
      <c r="H590" t="inlineStr"/>
      <c r="I590" t="inlineStr">
        <is>
          <t>290</t>
        </is>
      </c>
      <c r="J590" t="inlineStr"/>
    </row>
    <row r="591">
      <c r="A591" s="1" t="n">
        <v>12360</v>
      </c>
      <c r="B591" t="inlineStr">
        <is>
          <t>012849677</t>
        </is>
      </c>
      <c r="C591" t="inlineStr">
        <is>
          <t>zdb</t>
        </is>
      </c>
      <c r="D591" t="inlineStr">
        <is>
          <t>Tradition und Erneuerung</t>
        </is>
      </c>
      <c r="E591" t="inlineStr">
        <is>
          <t>Zeitschrift der Vereinigung für religiös-liberales Judentum in der Schweiz</t>
        </is>
      </c>
      <c r="F591" t="inlineStr">
        <is>
          <t>13</t>
        </is>
      </c>
      <c r="G591" t="inlineStr">
        <is>
          <t>1957-1996</t>
        </is>
      </c>
      <c r="H591" t="inlineStr"/>
      <c r="I591" t="inlineStr">
        <is>
          <t>290</t>
        </is>
      </c>
      <c r="J591" t="inlineStr">
        <is>
          <t>0564-0636</t>
        </is>
      </c>
    </row>
    <row r="592">
      <c r="A592" s="1" t="n">
        <v>12361</v>
      </c>
      <c r="B592" t="inlineStr">
        <is>
          <t>015225739</t>
        </is>
      </c>
      <c r="C592" t="inlineStr">
        <is>
          <t>zdb</t>
        </is>
      </c>
      <c r="D592" t="inlineStr">
        <is>
          <t>Liberales Judentum</t>
        </is>
      </c>
      <c r="E592" t="inlineStr">
        <is>
          <t>Monatsschrift für die religiösen Interessen des Judentums</t>
        </is>
      </c>
      <c r="F592" t="inlineStr">
        <is>
          <t>JUDAICA</t>
        </is>
      </c>
      <c r="G592" t="inlineStr">
        <is>
          <t>1908-1923</t>
        </is>
      </c>
      <c r="H592" t="inlineStr"/>
      <c r="I592" t="inlineStr">
        <is>
          <t>290</t>
        </is>
      </c>
      <c r="J592" t="inlineStr"/>
    </row>
    <row r="593">
      <c r="A593" s="1" t="n">
        <v>12362</v>
      </c>
      <c r="B593" t="inlineStr">
        <is>
          <t>980373670</t>
        </is>
      </c>
      <c r="C593" t="inlineStr">
        <is>
          <t>zdb</t>
        </is>
      </c>
      <c r="D593" t="inlineStr">
        <is>
          <t>Liberales Judentum</t>
        </is>
      </c>
      <c r="E593" t="inlineStr">
        <is>
          <t>Monatsschrift für die religiösen Interessen des Judentums</t>
        </is>
      </c>
      <c r="F593" t="inlineStr">
        <is>
          <t>0</t>
        </is>
      </c>
      <c r="G593" t="inlineStr">
        <is>
          <t>1908-1922</t>
        </is>
      </c>
      <c r="H593" t="inlineStr"/>
      <c r="I593" t="inlineStr">
        <is>
          <t>290</t>
        </is>
      </c>
      <c r="J593" t="inlineStr"/>
    </row>
    <row r="594">
      <c r="A594" s="1" t="n">
        <v>12363</v>
      </c>
      <c r="B594" t="inlineStr">
        <is>
          <t>1059650096</t>
        </is>
      </c>
      <c r="C594" t="inlineStr">
        <is>
          <t>zdb</t>
        </is>
      </c>
      <c r="D594" t="inlineStr">
        <is>
          <t>Der israelitische Volkslehrer</t>
        </is>
      </c>
      <c r="E594" t="inlineStr">
        <is>
          <t>eine Monatsschr. erbaulichen u. belehrenden Inhalts</t>
        </is>
      </c>
      <c r="F594" t="inlineStr">
        <is>
          <t>JUDAICA</t>
        </is>
      </c>
      <c r="G594" t="inlineStr">
        <is>
          <t>1851-1860</t>
        </is>
      </c>
      <c r="H594" t="inlineStr"/>
      <c r="I594" t="inlineStr">
        <is>
          <t>050</t>
        </is>
      </c>
      <c r="J594" t="inlineStr"/>
    </row>
    <row r="595">
      <c r="A595" s="1" t="n">
        <v>12366</v>
      </c>
      <c r="B595" t="inlineStr">
        <is>
          <t>026595850</t>
        </is>
      </c>
      <c r="C595" t="inlineStr">
        <is>
          <t>zdb</t>
        </is>
      </c>
      <c r="D595" t="inlineStr">
        <is>
          <t>Zion</t>
        </is>
      </c>
      <c r="E595" t="inlineStr">
        <is>
          <t>religiöses Erbauungsblatt für Israeliten</t>
        </is>
      </c>
      <c r="F595" t="inlineStr"/>
      <c r="G595" t="inlineStr">
        <is>
          <t>1833-1834</t>
        </is>
      </c>
      <c r="H595" t="inlineStr"/>
      <c r="I595" t="inlineStr">
        <is>
          <t>290</t>
        </is>
      </c>
      <c r="J595" t="inlineStr"/>
    </row>
    <row r="596">
      <c r="A596" s="1" t="n">
        <v>12367</v>
      </c>
      <c r="B596" t="inlineStr">
        <is>
          <t>027239942</t>
        </is>
      </c>
      <c r="C596" t="inlineStr">
        <is>
          <t>zdb</t>
        </is>
      </c>
      <c r="D596" t="inlineStr">
        <is>
          <t>Rechenschafts-Bericht des Galizischen Vereines für Colonisation Palästinas "Ahawath Zion" in Tarnow</t>
        </is>
      </c>
      <c r="E596" t="inlineStr">
        <is>
          <t>für die Jahre ...</t>
        </is>
      </c>
      <c r="F596" t="inlineStr"/>
      <c r="G596" t="inlineStr">
        <is>
          <t>1899-1899</t>
        </is>
      </c>
      <c r="H596" t="inlineStr"/>
      <c r="I596" t="inlineStr">
        <is>
          <t>290</t>
        </is>
      </c>
      <c r="J596" t="inlineStr"/>
    </row>
    <row r="597">
      <c r="A597" s="1" t="n">
        <v>12368</v>
      </c>
      <c r="B597" t="inlineStr">
        <is>
          <t>018974449</t>
        </is>
      </c>
      <c r="C597" t="inlineStr">
        <is>
          <t>zdb</t>
        </is>
      </c>
      <c r="D597" t="inlineStr">
        <is>
          <t>Ichud Schiwath Zion</t>
        </is>
      </c>
      <c r="E597">
        <f> Ihûd Šîvat Sîôn</f>
        <v/>
      </c>
      <c r="F597" t="inlineStr"/>
      <c r="G597" t="inlineStr">
        <is>
          <t>1965-1974</t>
        </is>
      </c>
      <c r="H597" t="inlineStr"/>
      <c r="I597" t="inlineStr">
        <is>
          <t>290</t>
        </is>
      </c>
      <c r="J597" t="inlineStr"/>
    </row>
    <row r="598">
      <c r="A598" s="1" t="n">
        <v>12369</v>
      </c>
      <c r="B598" t="inlineStr">
        <is>
          <t>017329531</t>
        </is>
      </c>
      <c r="C598" t="inlineStr">
        <is>
          <t>zdb</t>
        </is>
      </c>
      <c r="D598" t="inlineStr">
        <is>
          <t>Evrejskaja rabočaja chronika</t>
        </is>
      </c>
      <c r="E598" t="inlineStr">
        <is>
          <t>organ Evrejskoj Sozial'-Demokratičeskoj Rabočej Partii "Poalej-Zion"</t>
        </is>
      </c>
      <c r="F598" t="inlineStr">
        <is>
          <t>26</t>
        </is>
      </c>
      <c r="G598" t="inlineStr">
        <is>
          <t>1917-1917</t>
        </is>
      </c>
      <c r="H598" t="inlineStr"/>
      <c r="I598" t="inlineStr">
        <is>
          <t>070</t>
        </is>
      </c>
      <c r="J598" t="inlineStr"/>
    </row>
    <row r="599">
      <c r="A599" s="1" t="n">
        <v>12371</v>
      </c>
      <c r="B599" t="inlineStr">
        <is>
          <t>01946553X</t>
        </is>
      </c>
      <c r="C599" t="inlineStr">
        <is>
          <t>zdb</t>
        </is>
      </c>
      <c r="D599" t="inlineStr">
        <is>
          <t>Bericht / Komitee der Zion-Loge XV. Nr. 360, U.O.B.B. (e.V.) zur Fürsorge für kur- und pflegebedürftige Kinder</t>
        </is>
      </c>
      <c r="E599" t="inlineStr">
        <is>
          <t>für das Jahr ...</t>
        </is>
      </c>
      <c r="F599" t="inlineStr"/>
      <c r="G599" t="inlineStr">
        <is>
          <t>1924-1924</t>
        </is>
      </c>
      <c r="H599" t="inlineStr"/>
      <c r="I599" t="inlineStr">
        <is>
          <t>200</t>
        </is>
      </c>
      <c r="J599" t="inlineStr"/>
    </row>
    <row r="600">
      <c r="A600" s="1" t="n">
        <v>12372</v>
      </c>
      <c r="B600" t="inlineStr">
        <is>
          <t>01184454X</t>
        </is>
      </c>
      <c r="C600" t="inlineStr">
        <is>
          <t>zdb</t>
        </is>
      </c>
      <c r="D600" t="inlineStr">
        <is>
          <t>AME Zion quarterly review</t>
        </is>
      </c>
      <c r="E600" t="inlineStr"/>
      <c r="F600" t="inlineStr">
        <is>
          <t>1</t>
        </is>
      </c>
      <c r="G600" t="inlineStr">
        <is>
          <t>1891-</t>
        </is>
      </c>
      <c r="H600" t="inlineStr"/>
      <c r="I600" t="inlineStr">
        <is>
          <t>230</t>
        </is>
      </c>
      <c r="J600" t="inlineStr"/>
    </row>
    <row r="601">
      <c r="A601" s="1" t="n">
        <v>12373</v>
      </c>
      <c r="B601" t="inlineStr">
        <is>
          <t>017066271</t>
        </is>
      </c>
      <c r="C601" t="inlineStr">
        <is>
          <t>zdb</t>
        </is>
      </c>
      <c r="D601" t="inlineStr">
        <is>
          <t>Bücherei der Poale-Zion</t>
        </is>
      </c>
      <c r="E601" t="inlineStr"/>
      <c r="F601" t="inlineStr"/>
      <c r="G601" t="inlineStr">
        <is>
          <t>1930-1930</t>
        </is>
      </c>
      <c r="H601" t="inlineStr"/>
      <c r="I601" t="inlineStr">
        <is>
          <t>290</t>
        </is>
      </c>
      <c r="J601" t="inlineStr"/>
    </row>
    <row r="602">
      <c r="A602" s="1" t="n">
        <v>12374</v>
      </c>
      <c r="B602" t="inlineStr">
        <is>
          <t>014280876</t>
        </is>
      </c>
      <c r="C602" t="inlineStr">
        <is>
          <t>zdb</t>
        </is>
      </c>
      <c r="D602" t="inlineStr">
        <is>
          <t>Occasional publications / Zion Research Foundation. American Schools of Oriental Research</t>
        </is>
      </c>
      <c r="E602" t="inlineStr"/>
      <c r="F602" t="inlineStr"/>
      <c r="G602" t="inlineStr">
        <is>
          <t>1979-</t>
        </is>
      </c>
      <c r="H602" t="inlineStr"/>
      <c r="I602" t="inlineStr">
        <is>
          <t>290</t>
        </is>
      </c>
      <c r="J602" t="inlineStr"/>
    </row>
    <row r="603">
      <c r="A603" s="1" t="n">
        <v>12375</v>
      </c>
      <c r="B603" t="inlineStr">
        <is>
          <t>012777331</t>
        </is>
      </c>
      <c r="C603" t="inlineStr">
        <is>
          <t>zdb</t>
        </is>
      </c>
      <c r="D603" t="inlineStr">
        <is>
          <t>Arbeter-Shtime</t>
        </is>
      </c>
      <c r="E603" t="inlineStr"/>
      <c r="F603" t="inlineStr"/>
      <c r="G603" t="inlineStr">
        <is>
          <t>1922-1925</t>
        </is>
      </c>
      <c r="H603" t="inlineStr"/>
      <c r="I603" t="inlineStr">
        <is>
          <t>290</t>
        </is>
      </c>
      <c r="J603" t="inlineStr"/>
    </row>
    <row r="604">
      <c r="A604" s="1" t="n">
        <v>12376</v>
      </c>
      <c r="B604" t="inlineStr">
        <is>
          <t>019101929</t>
        </is>
      </c>
      <c r="C604" t="inlineStr">
        <is>
          <t>zdb</t>
        </is>
      </c>
      <c r="D604" t="inlineStr">
        <is>
          <t>Jüdische Arbeiterstimme</t>
        </is>
      </c>
      <c r="E604" t="inlineStr">
        <is>
          <t>Organ der juedischen sozialdemokratischen Arbeiter-Organisation Poale Zion in Deutschland</t>
        </is>
      </c>
      <c r="F604" t="inlineStr"/>
      <c r="G604" t="inlineStr">
        <is>
          <t>1921-1922</t>
        </is>
      </c>
      <c r="H604" t="inlineStr"/>
      <c r="I604" t="inlineStr">
        <is>
          <t>290</t>
        </is>
      </c>
      <c r="J604" t="inlineStr"/>
    </row>
    <row r="605">
      <c r="A605" s="1" t="n">
        <v>12377</v>
      </c>
      <c r="B605" t="inlineStr">
        <is>
          <t>019213565</t>
        </is>
      </c>
      <c r="C605" t="inlineStr">
        <is>
          <t>zdb</t>
        </is>
      </c>
      <c r="D605" t="inlineStr">
        <is>
          <t>Qūmī ōrī</t>
        </is>
      </c>
      <c r="E605" t="inlineStr">
        <is>
          <t>maandblad voor Nederland van het Joodsch Socialistisch Verbond "Poale Zion"</t>
        </is>
      </c>
      <c r="F605" t="inlineStr">
        <is>
          <t>JUDAICA</t>
        </is>
      </c>
      <c r="G605" t="inlineStr">
        <is>
          <t>1933-1940</t>
        </is>
      </c>
      <c r="H605" t="inlineStr"/>
      <c r="I605" t="inlineStr">
        <is>
          <t>290</t>
        </is>
      </c>
      <c r="J605" t="inlineStr"/>
    </row>
    <row r="606">
      <c r="A606" s="1" t="n">
        <v>12378</v>
      </c>
      <c r="B606" t="inlineStr">
        <is>
          <t>019330618</t>
        </is>
      </c>
      <c r="C606" t="inlineStr">
        <is>
          <t>zdb</t>
        </is>
      </c>
      <c r="D606" t="inlineStr">
        <is>
          <t>Jerusalem-Brief</t>
        </is>
      </c>
      <c r="E606" t="inlineStr">
        <is>
          <t>"Von Zion wird Weisung ausgehen und das Wort des Herrn von Jerusalem" Jesaja 2,3</t>
        </is>
      </c>
      <c r="F606" t="inlineStr">
        <is>
          <t>12</t>
        </is>
      </c>
      <c r="G606" t="inlineStr">
        <is>
          <t>1997-1999</t>
        </is>
      </c>
      <c r="H606" t="inlineStr"/>
      <c r="I606" t="inlineStr">
        <is>
          <t>290</t>
        </is>
      </c>
      <c r="J606" t="inlineStr"/>
    </row>
    <row r="607">
      <c r="A607" s="1" t="n">
        <v>12379</v>
      </c>
      <c r="B607" t="inlineStr">
        <is>
          <t>019291922</t>
        </is>
      </c>
      <c r="C607" t="inlineStr">
        <is>
          <t>zdb</t>
        </is>
      </c>
      <c r="D607" t="inlineStr">
        <is>
          <t>Der Bund</t>
        </is>
      </c>
      <c r="E607" t="inlineStr">
        <is>
          <t>Organ des Bundes Werktätiger Juden, Poale Zion</t>
        </is>
      </c>
      <c r="F607" t="inlineStr"/>
      <c r="G607" t="inlineStr">
        <is>
          <t>1988-</t>
        </is>
      </c>
      <c r="H607" t="inlineStr"/>
      <c r="I607" t="inlineStr">
        <is>
          <t>290</t>
        </is>
      </c>
      <c r="J607" t="inlineStr"/>
    </row>
    <row r="608">
      <c r="A608" s="1" t="n">
        <v>12380</v>
      </c>
      <c r="B608" t="inlineStr">
        <is>
          <t>015009882</t>
        </is>
      </c>
      <c r="C608" t="inlineStr">
        <is>
          <t>zdb</t>
        </is>
      </c>
      <c r="D608" t="inlineStr">
        <is>
          <t>The gates of Zion</t>
        </is>
      </c>
      <c r="E608" t="inlineStr">
        <is>
          <t>a quarterly review of judaism and zionism = Šaʿarê ṣiyyôn</t>
        </is>
      </c>
      <c r="F608" t="inlineStr">
        <is>
          <t>JUDAICA</t>
        </is>
      </c>
      <c r="G608" t="inlineStr">
        <is>
          <t>1946-1965</t>
        </is>
      </c>
      <c r="H608" t="inlineStr"/>
      <c r="I608" t="inlineStr">
        <is>
          <t>290</t>
        </is>
      </c>
      <c r="J608" t="inlineStr"/>
    </row>
    <row r="609">
      <c r="A609" s="1" t="n">
        <v>12381</v>
      </c>
      <c r="B609" t="inlineStr">
        <is>
          <t>016156919</t>
        </is>
      </c>
      <c r="C609" t="inlineStr">
        <is>
          <t>zdb</t>
        </is>
      </c>
      <c r="D609" t="inlineStr">
        <is>
          <t>Folk un Tzijjon</t>
        </is>
      </c>
      <c r="E609" t="inlineStr"/>
      <c r="F609" t="inlineStr">
        <is>
          <t>7,7</t>
        </is>
      </c>
      <c r="G609" t="inlineStr">
        <is>
          <t>1952-</t>
        </is>
      </c>
      <c r="H609" t="inlineStr"/>
      <c r="I609" t="inlineStr">
        <is>
          <t>290</t>
        </is>
      </c>
      <c r="J609" t="inlineStr"/>
    </row>
    <row r="610">
      <c r="A610" s="1" t="n">
        <v>12382</v>
      </c>
      <c r="B610" t="inlineStr">
        <is>
          <t>010223177</t>
        </is>
      </c>
      <c r="C610" t="inlineStr">
        <is>
          <t>zdb</t>
        </is>
      </c>
      <c r="D610" t="inlineStr">
        <is>
          <t>Zion und Schalom</t>
        </is>
      </c>
      <c r="E610" t="inlineStr">
        <is>
          <t>das Informationsblatt der Zionistischen Organisation in Deutschland</t>
        </is>
      </c>
      <c r="F610" t="inlineStr">
        <is>
          <t>JUDAICA</t>
        </is>
      </c>
      <c r="G610" t="inlineStr">
        <is>
          <t>1980-1985</t>
        </is>
      </c>
      <c r="H610" t="inlineStr"/>
      <c r="I610" t="inlineStr">
        <is>
          <t>290</t>
        </is>
      </c>
      <c r="J610" t="inlineStr"/>
    </row>
    <row r="611">
      <c r="A611" s="1" t="n">
        <v>12383</v>
      </c>
      <c r="B611" t="inlineStr">
        <is>
          <t>012416185</t>
        </is>
      </c>
      <c r="C611" t="inlineStr">
        <is>
          <t>zdb</t>
        </is>
      </c>
      <c r="D611" t="inlineStr">
        <is>
          <t>Tidings from Zion</t>
        </is>
      </c>
      <c r="E611" t="inlineStr">
        <is>
          <t>a monthly statement of the London Jew's Society's work among the Jews of Palestine</t>
        </is>
      </c>
      <c r="F611" t="inlineStr"/>
      <c r="G611" t="inlineStr">
        <is>
          <t>1882-1885</t>
        </is>
      </c>
      <c r="H611" t="inlineStr"/>
      <c r="I611" t="inlineStr">
        <is>
          <t>290</t>
        </is>
      </c>
      <c r="J611" t="inlineStr"/>
    </row>
    <row r="612">
      <c r="A612" s="1" t="n">
        <v>12394</v>
      </c>
      <c r="B612" t="inlineStr">
        <is>
          <t>1100087508</t>
        </is>
      </c>
      <c r="C612" t="inlineStr">
        <is>
          <t>zdb</t>
        </is>
      </c>
      <c r="D612" t="inlineStr">
        <is>
          <t>Der Jüdische Sozialist</t>
        </is>
      </c>
      <c r="E612" t="inlineStr"/>
      <c r="F612" t="inlineStr"/>
      <c r="G612" t="inlineStr">
        <is>
          <t>1919-1920</t>
        </is>
      </c>
      <c r="H612" t="inlineStr"/>
      <c r="I612" t="inlineStr">
        <is>
          <t>050</t>
        </is>
      </c>
      <c r="J612" t="inlineStr"/>
    </row>
    <row r="613">
      <c r="A613" s="1" t="n">
        <v>12395</v>
      </c>
      <c r="B613" t="inlineStr">
        <is>
          <t>587864915</t>
        </is>
      </c>
      <c r="C613" t="inlineStr">
        <is>
          <t>zdb</t>
        </is>
      </c>
      <c r="D613" t="inlineStr">
        <is>
          <t>Mitteilungsblätter des Zentral-Komités der Jüdischen Sozialdemokratischen Arbeiterorganisation Poale Zion, Berlin</t>
        </is>
      </c>
      <c r="E613" t="inlineStr"/>
      <c r="F613" t="inlineStr"/>
      <c r="G613" t="inlineStr">
        <is>
          <t>1931-1931</t>
        </is>
      </c>
      <c r="H613" t="inlineStr"/>
      <c r="I613" t="inlineStr">
        <is>
          <t>050</t>
        </is>
      </c>
      <c r="J613" t="inlineStr"/>
    </row>
    <row r="614">
      <c r="A614" s="1" t="n">
        <v>12397</v>
      </c>
      <c r="B614" t="inlineStr">
        <is>
          <t>1033081426</t>
        </is>
      </c>
      <c r="C614" t="inlineStr">
        <is>
          <t>zdb</t>
        </is>
      </c>
      <c r="D614" t="inlineStr">
        <is>
          <t>Zion's messenger</t>
        </is>
      </c>
      <c r="E614" t="inlineStr"/>
      <c r="F614" t="inlineStr">
        <is>
          <t>JUDAICA</t>
        </is>
      </c>
      <c r="G614" t="inlineStr">
        <is>
          <t>1921-1925</t>
        </is>
      </c>
      <c r="H614" t="inlineStr"/>
      <c r="I614" t="inlineStr">
        <is>
          <t>050</t>
        </is>
      </c>
      <c r="J614" t="inlineStr"/>
    </row>
    <row r="615">
      <c r="A615" s="1" t="n">
        <v>12398</v>
      </c>
      <c r="B615" t="inlineStr">
        <is>
          <t>1033831336</t>
        </is>
      </c>
      <c r="C615" t="inlineStr">
        <is>
          <t>zdb</t>
        </is>
      </c>
      <c r="D615" t="inlineStr">
        <is>
          <t>Avantgarde</t>
        </is>
      </c>
      <c r="E615" t="inlineStr">
        <is>
          <t>Zentralorgan des Organisationsbüros der Linken Poale Zion = Aṿangard : Tsenṭralorgan fun’m Organizatsyonsbiro fun di Linḳe Poyle-Tsiyen</t>
        </is>
      </c>
      <c r="F615" t="inlineStr"/>
      <c r="G615" t="inlineStr">
        <is>
          <t>1920-1920</t>
        </is>
      </c>
      <c r="H615" t="inlineStr"/>
      <c r="I615" t="inlineStr">
        <is>
          <t>290</t>
        </is>
      </c>
      <c r="J615" t="inlineStr"/>
    </row>
    <row r="616">
      <c r="A616" s="1" t="n">
        <v>12399</v>
      </c>
      <c r="B616" t="inlineStr">
        <is>
          <t>1033830879</t>
        </is>
      </c>
      <c r="C616" t="inlineStr">
        <is>
          <t>zdb</t>
        </is>
      </c>
      <c r="D616" t="inlineStr">
        <is>
          <t>Mitteilungen des Organisationsbüros der Linken Poale Zion</t>
        </is>
      </c>
      <c r="E616" t="inlineStr"/>
      <c r="F616" t="inlineStr"/>
      <c r="G616" t="inlineStr">
        <is>
          <t>1919-1920</t>
        </is>
      </c>
      <c r="H616" t="inlineStr"/>
      <c r="I616" t="inlineStr">
        <is>
          <t>290</t>
        </is>
      </c>
      <c r="J616" t="inlineStr"/>
    </row>
    <row r="617">
      <c r="A617" s="1" t="n">
        <v>12403</v>
      </c>
      <c r="B617" t="inlineStr">
        <is>
          <t>01277734X</t>
        </is>
      </c>
      <c r="C617" t="inlineStr">
        <is>
          <t>zdb</t>
        </is>
      </c>
      <c r="D617" t="inlineStr">
        <is>
          <t>Arbeter-Tsaytung</t>
        </is>
      </c>
      <c r="E617" t="inlineStr"/>
      <c r="F617" t="inlineStr"/>
      <c r="G617" t="inlineStr">
        <is>
          <t>1921-1925</t>
        </is>
      </c>
      <c r="H617" t="inlineStr"/>
      <c r="I617" t="inlineStr">
        <is>
          <t>290</t>
        </is>
      </c>
      <c r="J617" t="inlineStr"/>
    </row>
    <row r="618">
      <c r="A618" s="1" t="n">
        <v>12404</v>
      </c>
      <c r="B618" t="inlineStr">
        <is>
          <t>012815616</t>
        </is>
      </c>
      <c r="C618" t="inlineStr">
        <is>
          <t>zdb</t>
        </is>
      </c>
      <c r="D618" t="inlineStr">
        <is>
          <t>Der Jüdische Sozialist</t>
        </is>
      </c>
      <c r="E618" t="inlineStr"/>
      <c r="F618" t="inlineStr"/>
      <c r="G618" t="inlineStr">
        <is>
          <t>1919-1921</t>
        </is>
      </c>
      <c r="H618" t="inlineStr"/>
      <c r="I618" t="inlineStr">
        <is>
          <t>320</t>
        </is>
      </c>
      <c r="J618" t="inlineStr"/>
    </row>
    <row r="619">
      <c r="A619" s="1" t="n">
        <v>12406</v>
      </c>
      <c r="B619" t="inlineStr">
        <is>
          <t>020463472</t>
        </is>
      </c>
      <c r="C619" t="inlineStr">
        <is>
          <t>zdb</t>
        </is>
      </c>
      <c r="D619" t="inlineStr">
        <is>
          <t>Perspektive aus Jerusalem</t>
        </is>
      </c>
      <c r="E619" t="inlineStr">
        <is>
          <t>"Von Zion wird Weisung ausgehen und das Wort des Herrn von Jerusalem" Jesaja 2,3</t>
        </is>
      </c>
      <c r="F619" t="inlineStr">
        <is>
          <t>12</t>
        </is>
      </c>
      <c r="G619" t="inlineStr">
        <is>
          <t>2000-2001</t>
        </is>
      </c>
      <c r="H619" t="inlineStr"/>
      <c r="I619" t="inlineStr">
        <is>
          <t>290</t>
        </is>
      </c>
      <c r="J619" t="inlineStr"/>
    </row>
    <row r="620">
      <c r="A620" s="1" t="n">
        <v>12407</v>
      </c>
      <c r="B620" t="inlineStr">
        <is>
          <t>01275241X</t>
        </is>
      </c>
      <c r="C620" t="inlineStr">
        <is>
          <t>zdb</t>
        </is>
      </c>
      <c r="D620" t="inlineStr">
        <is>
          <t>Der Bote aus Zion</t>
        </is>
      </c>
      <c r="E620" t="inlineStr">
        <is>
          <t>Mitteilungen aus dem Syrischen Waisenhause Jerusalem</t>
        </is>
      </c>
      <c r="F620" t="inlineStr"/>
      <c r="G620" t="inlineStr">
        <is>
          <t>1898-1982</t>
        </is>
      </c>
      <c r="H620" t="inlineStr"/>
      <c r="I620" t="inlineStr">
        <is>
          <t>230</t>
        </is>
      </c>
      <c r="J620" t="inlineStr"/>
    </row>
    <row r="621">
      <c r="A621" s="1" t="n">
        <v>12408</v>
      </c>
      <c r="B621" t="inlineStr">
        <is>
          <t>012777366</t>
        </is>
      </c>
      <c r="C621" t="inlineStr">
        <is>
          <t>zdb</t>
        </is>
      </c>
      <c r="D621" t="inlineStr">
        <is>
          <t>Arbeter-Velt</t>
        </is>
      </c>
      <c r="E621" t="inlineStr"/>
      <c r="F621" t="inlineStr"/>
      <c r="G621" t="inlineStr">
        <is>
          <t>1926-1926</t>
        </is>
      </c>
      <c r="H621" t="inlineStr"/>
      <c r="I621" t="inlineStr">
        <is>
          <t>290</t>
        </is>
      </c>
      <c r="J621" t="inlineStr"/>
    </row>
    <row r="622">
      <c r="A622" s="1" t="n">
        <v>12412</v>
      </c>
      <c r="B622" t="inlineStr">
        <is>
          <t>010614486</t>
        </is>
      </c>
      <c r="C622" t="inlineStr">
        <is>
          <t>zdb</t>
        </is>
      </c>
      <c r="D622" t="inlineStr">
        <is>
          <t>Idisher arbeter jahr-bukh un almanakh</t>
        </is>
      </c>
      <c r="E622" t="inlineStr"/>
      <c r="F622" t="inlineStr"/>
      <c r="G622" t="inlineStr">
        <is>
          <t>1927-1927</t>
        </is>
      </c>
      <c r="H622" t="inlineStr"/>
      <c r="I622" t="inlineStr">
        <is>
          <t>290</t>
        </is>
      </c>
      <c r="J622" t="inlineStr"/>
    </row>
    <row r="623">
      <c r="A623" s="1" t="n">
        <v>12413</v>
      </c>
      <c r="B623" t="inlineStr">
        <is>
          <t>015033864</t>
        </is>
      </c>
      <c r="C623" t="inlineStr">
        <is>
          <t>zdb</t>
        </is>
      </c>
      <c r="D623" t="inlineStr">
        <is>
          <t>Information / Poale Zion</t>
        </is>
      </c>
      <c r="E623" t="inlineStr"/>
      <c r="F623" t="inlineStr">
        <is>
          <t>JUDAICA</t>
        </is>
      </c>
      <c r="G623" t="inlineStr">
        <is>
          <t>1945-1945</t>
        </is>
      </c>
      <c r="H623" t="inlineStr"/>
      <c r="I623" t="inlineStr">
        <is>
          <t>320</t>
        </is>
      </c>
      <c r="J623" t="inlineStr"/>
    </row>
    <row r="624">
      <c r="A624" s="1" t="n">
        <v>12415</v>
      </c>
      <c r="B624" t="inlineStr">
        <is>
          <t>968718574</t>
        </is>
      </c>
      <c r="C624" t="inlineStr">
        <is>
          <t>zdb</t>
        </is>
      </c>
      <c r="D624" t="inlineStr">
        <is>
          <t>Ichud Schiwath Zion=Ihûd Sîvat Sîôn</t>
        </is>
      </c>
      <c r="E624" t="inlineStr"/>
      <c r="F624" t="inlineStr">
        <is>
          <t>13</t>
        </is>
      </c>
      <c r="G624" t="inlineStr">
        <is>
          <t>1965-1974</t>
        </is>
      </c>
      <c r="H624" t="inlineStr"/>
      <c r="I624" t="inlineStr">
        <is>
          <t>050</t>
        </is>
      </c>
      <c r="J624" t="inlineStr"/>
    </row>
    <row r="625">
      <c r="A625" s="1" t="n">
        <v>12416</v>
      </c>
      <c r="B625" t="inlineStr">
        <is>
          <t>588021830</t>
        </is>
      </c>
      <c r="C625" t="inlineStr">
        <is>
          <t>zdb</t>
        </is>
      </c>
      <c r="D625" t="inlineStr">
        <is>
          <t>Vierteljahresbericht der Waisenanstalt "Zion" in Zinjidere, bei Cesarea, Kl. Asien Türkei</t>
        </is>
      </c>
      <c r="E625" t="inlineStr"/>
      <c r="F625" t="inlineStr"/>
      <c r="G625" t="inlineStr">
        <is>
          <t>1913-</t>
        </is>
      </c>
      <c r="H625" t="inlineStr"/>
      <c r="I625" t="inlineStr">
        <is>
          <t>050</t>
        </is>
      </c>
      <c r="J625" t="inlineStr"/>
    </row>
    <row r="626">
      <c r="A626" s="1" t="n">
        <v>12426</v>
      </c>
      <c r="B626" t="inlineStr">
        <is>
          <t>1000459381</t>
        </is>
      </c>
      <c r="C626" t="inlineStr">
        <is>
          <t>zdb</t>
        </is>
      </c>
      <c r="D626" t="inlineStr">
        <is>
          <t>Shaarei Ziyon (Portes de Sion)</t>
        </is>
      </c>
      <c r="E626" t="inlineStr"/>
      <c r="F626" t="inlineStr">
        <is>
          <t>JUDAICA</t>
        </is>
      </c>
      <c r="G626" t="inlineStr">
        <is>
          <t>1876-1881</t>
        </is>
      </c>
      <c r="H626" t="inlineStr"/>
      <c r="I626" t="inlineStr">
        <is>
          <t>050</t>
        </is>
      </c>
      <c r="J626" t="inlineStr"/>
    </row>
    <row r="627">
      <c r="A627" s="1" t="n">
        <v>12427</v>
      </c>
      <c r="B627" t="inlineStr">
        <is>
          <t>011863250</t>
        </is>
      </c>
      <c r="C627" t="inlineStr">
        <is>
          <t>zdb</t>
        </is>
      </c>
      <c r="D627" t="inlineStr">
        <is>
          <t>Zion's watchman</t>
        </is>
      </c>
      <c r="E627" t="inlineStr"/>
      <c r="F627" t="inlineStr">
        <is>
          <t>1</t>
        </is>
      </c>
      <c r="G627" t="inlineStr">
        <is>
          <t>1853-1856</t>
        </is>
      </c>
      <c r="H627" t="inlineStr"/>
      <c r="I627" t="inlineStr">
        <is>
          <t>230</t>
        </is>
      </c>
      <c r="J627" t="inlineStr"/>
    </row>
    <row r="628">
      <c r="A628" s="1" t="n">
        <v>12428</v>
      </c>
      <c r="B628" t="inlineStr">
        <is>
          <t>010287582</t>
        </is>
      </c>
      <c r="C628" t="inlineStr">
        <is>
          <t>zdb</t>
        </is>
      </c>
      <c r="D628" t="inlineStr">
        <is>
          <t>Messenger of Zion</t>
        </is>
      </c>
      <c r="E628" t="inlineStr"/>
      <c r="F628" t="inlineStr">
        <is>
          <t>JUDAICA</t>
        </is>
      </c>
      <c r="G628" t="inlineStr">
        <is>
          <t>1899-1899</t>
        </is>
      </c>
      <c r="H628" t="inlineStr"/>
      <c r="I628" t="inlineStr">
        <is>
          <t>290</t>
        </is>
      </c>
      <c r="J628" t="inlineStr"/>
    </row>
    <row r="629">
      <c r="A629" s="1" t="n">
        <v>12429</v>
      </c>
      <c r="B629" t="inlineStr">
        <is>
          <t>010120394</t>
        </is>
      </c>
      <c r="C629" t="inlineStr">
        <is>
          <t>zdb</t>
        </is>
      </c>
      <c r="D629" t="inlineStr">
        <is>
          <t>Shomer tsiyon ha-neʾeman$dmikhtav le-harim ḳeren ha-torah ṿe-ha-teʿudah u-le-hasir mishkol mi-derekh ha-emunah</t>
        </is>
      </c>
      <c r="E629" t="inlineStr"/>
      <c r="F629" t="inlineStr">
        <is>
          <t>JUDAICA</t>
        </is>
      </c>
      <c r="G629" t="inlineStr">
        <is>
          <t>1845-1856</t>
        </is>
      </c>
      <c r="H629" t="inlineStr"/>
      <c r="I629" t="inlineStr">
        <is>
          <t>290</t>
        </is>
      </c>
      <c r="J629" t="inlineStr"/>
    </row>
    <row r="630">
      <c r="A630" s="1" t="n">
        <v>12431</v>
      </c>
      <c r="B630" t="inlineStr">
        <is>
          <t>1128755882</t>
        </is>
      </c>
      <c r="C630" t="inlineStr">
        <is>
          <t>zdb</t>
        </is>
      </c>
      <c r="D630" t="inlineStr">
        <is>
          <t>Der Tsienisṭ</t>
        </is>
      </c>
      <c r="E630">
        <f> The zionist : monthly journal of the lovers of zion</f>
        <v/>
      </c>
      <c r="F630" t="inlineStr"/>
      <c r="G630" t="inlineStr">
        <is>
          <t>1964</t>
        </is>
      </c>
      <c r="H630" t="inlineStr"/>
      <c r="I630" t="inlineStr">
        <is>
          <t>050</t>
        </is>
      </c>
      <c r="J630" t="inlineStr"/>
    </row>
    <row r="631">
      <c r="A631" s="1" t="n">
        <v>12432</v>
      </c>
      <c r="B631" t="inlineStr">
        <is>
          <t>1130596613</t>
        </is>
      </c>
      <c r="C631" t="inlineStr">
        <is>
          <t>zdb</t>
        </is>
      </c>
      <c r="D631" t="inlineStr">
        <is>
          <t>Tsien</t>
        </is>
      </c>
      <c r="E631">
        <f> Zion : Társadalmi és szépirodalmi hetilap</f>
        <v/>
      </c>
      <c r="F631" t="inlineStr"/>
      <c r="G631" t="inlineStr">
        <is>
          <t>1964</t>
        </is>
      </c>
      <c r="H631" t="inlineStr"/>
      <c r="I631" t="inlineStr">
        <is>
          <t>050</t>
        </is>
      </c>
      <c r="J631" t="inlineStr"/>
    </row>
    <row r="632">
      <c r="A632" s="1" t="n">
        <v>12433</v>
      </c>
      <c r="B632" t="inlineStr">
        <is>
          <t>1218250860</t>
        </is>
      </c>
      <c r="C632" t="inlineStr">
        <is>
          <t>zdb</t>
        </is>
      </c>
      <c r="D632" t="inlineStr">
        <is>
          <t>The Jerusalem messenger</t>
        </is>
      </c>
      <c r="E632" t="inlineStr">
        <is>
          <t>an extract of the German "Bote aus Zion", news of the Syrian Orphanage in Jerusalem</t>
        </is>
      </c>
      <c r="F632" t="inlineStr"/>
      <c r="G632" t="inlineStr">
        <is>
          <t>[1953?]</t>
        </is>
      </c>
      <c r="H632" t="inlineStr"/>
      <c r="I632" t="inlineStr">
        <is>
          <t>050</t>
        </is>
      </c>
      <c r="J632" t="inlineStr"/>
    </row>
    <row r="633">
      <c r="A633" s="1" t="n">
        <v>12435</v>
      </c>
      <c r="B633" t="inlineStr">
        <is>
          <t>125509902X</t>
        </is>
      </c>
      <c r="C633" t="inlineStr">
        <is>
          <t>zdb</t>
        </is>
      </c>
      <c r="D633" t="inlineStr">
        <is>
          <t>Rechenschafts-Bericht des Galizischen Vereines für Colonisation Palästinas "Ahawath Zion" in Tarnow</t>
        </is>
      </c>
      <c r="E633" t="inlineStr">
        <is>
          <t>für die Jahre ...</t>
        </is>
      </c>
      <c r="F633" t="inlineStr"/>
      <c r="G633" t="inlineStr">
        <is>
          <t>[1899?]</t>
        </is>
      </c>
      <c r="H633" t="inlineStr"/>
      <c r="I633" t="inlineStr">
        <is>
          <t>290</t>
        </is>
      </c>
      <c r="J633" t="inlineStr"/>
    </row>
    <row r="634">
      <c r="A634" s="1" t="n">
        <v>12436</v>
      </c>
      <c r="B634" t="inlineStr">
        <is>
          <t>018340806</t>
        </is>
      </c>
      <c r="C634" t="inlineStr">
        <is>
          <t>zdb</t>
        </is>
      </c>
      <c r="D634" t="inlineStr">
        <is>
          <t>Borochow-Blätter der Organisation Linke Poale Zion in Deutschland</t>
        </is>
      </c>
      <c r="E634" t="inlineStr"/>
      <c r="F634" t="inlineStr"/>
      <c r="G634" t="inlineStr">
        <is>
          <t>1930-1930</t>
        </is>
      </c>
      <c r="H634" t="inlineStr"/>
      <c r="I634" t="inlineStr">
        <is>
          <t>070</t>
        </is>
      </c>
      <c r="J634" t="inlineStr"/>
    </row>
    <row r="635">
      <c r="A635" s="1" t="n">
        <v>12438</v>
      </c>
      <c r="B635" t="inlineStr">
        <is>
          <t>010074147</t>
        </is>
      </c>
      <c r="C635" t="inlineStr">
        <is>
          <t>zdb</t>
        </is>
      </c>
      <c r="D635" t="inlineStr">
        <is>
          <t>Der neue Weg</t>
        </is>
      </c>
      <c r="E635" t="inlineStr">
        <is>
          <t>Monatsschrift der Jüdischen Sozialdemokratischen Arbeiter-Organisation Poale Zion in Deutschland</t>
        </is>
      </c>
      <c r="F635" t="inlineStr">
        <is>
          <t>JUDAICA</t>
        </is>
      </c>
      <c r="G635" t="inlineStr">
        <is>
          <t>1924-1925</t>
        </is>
      </c>
      <c r="H635" t="inlineStr"/>
      <c r="I635" t="inlineStr">
        <is>
          <t>910</t>
        </is>
      </c>
      <c r="J635" t="inlineStr"/>
    </row>
    <row r="636">
      <c r="A636" s="1" t="n">
        <v>12439</v>
      </c>
      <c r="B636" t="inlineStr">
        <is>
          <t>010126694</t>
        </is>
      </c>
      <c r="C636" t="inlineStr">
        <is>
          <t>zdb</t>
        </is>
      </c>
      <c r="D636" t="inlineStr">
        <is>
          <t>Renaissance</t>
        </is>
      </c>
      <c r="E636" t="inlineStr">
        <is>
          <t>Zeitschrift für Gegenwartsfragen Israels und des Zionismus ; Monatshefte der Zionistisch-Sozialistischen Verbände Poale Zion-Hitachdut in der   Bundesrepublik Deutschland, Österreich und der Schweiz</t>
        </is>
      </c>
      <c r="F636" t="inlineStr">
        <is>
          <t>JUDAICA</t>
        </is>
      </c>
      <c r="G636" t="inlineStr">
        <is>
          <t>1961-1976</t>
        </is>
      </c>
      <c r="H636" t="inlineStr"/>
      <c r="I636" t="inlineStr">
        <is>
          <t>320</t>
        </is>
      </c>
      <c r="J636" t="inlineStr"/>
    </row>
    <row r="637">
      <c r="A637" s="1" t="n">
        <v>12441</v>
      </c>
      <c r="B637" t="inlineStr">
        <is>
          <t>1246982722</t>
        </is>
      </c>
      <c r="C637" t="inlineStr">
        <is>
          <t>zdb</t>
        </is>
      </c>
      <c r="D637" t="inlineStr">
        <is>
          <t>Der neue Weg</t>
        </is>
      </c>
      <c r="E637" t="inlineStr">
        <is>
          <t>Monatsschrift der Jüdischen Sozialdemokratischen Arbeiter-Organisation Poale Zion in Deutschland</t>
        </is>
      </c>
      <c r="F637" t="inlineStr">
        <is>
          <t>JUDAICA</t>
        </is>
      </c>
      <c r="G637" t="inlineStr">
        <is>
          <t>[1924-1925]</t>
        </is>
      </c>
      <c r="H637" t="inlineStr"/>
      <c r="I637" t="inlineStr">
        <is>
          <t>910</t>
        </is>
      </c>
      <c r="J637" t="inlineStr"/>
    </row>
    <row r="638">
      <c r="A638" s="1" t="n">
        <v>12442</v>
      </c>
      <c r="B638" t="inlineStr">
        <is>
          <t>01275238X</t>
        </is>
      </c>
      <c r="C638" t="inlineStr">
        <is>
          <t>zdb</t>
        </is>
      </c>
      <c r="D638" t="inlineStr">
        <is>
          <t>Der Bote aus Zion</t>
        </is>
      </c>
      <c r="E638" t="inlineStr">
        <is>
          <t>Mitteilungen aus d. Syrischen Waisenhause Jerusalem</t>
        </is>
      </c>
      <c r="F638" t="inlineStr">
        <is>
          <t>1</t>
        </is>
      </c>
      <c r="G638" t="inlineStr">
        <is>
          <t>1885-1969</t>
        </is>
      </c>
      <c r="H638" t="inlineStr"/>
      <c r="I638" t="inlineStr">
        <is>
          <t>230</t>
        </is>
      </c>
      <c r="J638" t="inlineStr"/>
    </row>
    <row r="639">
      <c r="A639" s="1" t="n">
        <v>12443</v>
      </c>
      <c r="B639" t="inlineStr">
        <is>
          <t>985008393</t>
        </is>
      </c>
      <c r="C639" t="inlineStr">
        <is>
          <t>zdb</t>
        </is>
      </c>
      <c r="D639" t="inlineStr">
        <is>
          <t>Zion</t>
        </is>
      </c>
      <c r="E639" t="inlineStr">
        <is>
          <t>incorporating the new judaea ; published monthly by the World Zionist Organization, Jerusalem</t>
        </is>
      </c>
      <c r="F639" t="inlineStr"/>
      <c r="G639" t="inlineStr">
        <is>
          <t>1953-1953</t>
        </is>
      </c>
      <c r="H639" t="inlineStr"/>
      <c r="I639" t="inlineStr">
        <is>
          <t>290</t>
        </is>
      </c>
      <c r="J639" t="inlineStr"/>
    </row>
    <row r="640">
      <c r="A640" s="1" t="n">
        <v>12444</v>
      </c>
      <c r="B640" t="inlineStr">
        <is>
          <t>026274035</t>
        </is>
      </c>
      <c r="C640" t="inlineStr">
        <is>
          <t>zdb</t>
        </is>
      </c>
      <c r="D640" t="inlineStr">
        <is>
          <t>Zionsfreunde</t>
        </is>
      </c>
      <c r="E640">
        <f> Friends of Zion</f>
        <v/>
      </c>
      <c r="F640" t="inlineStr"/>
      <c r="G640" t="inlineStr">
        <is>
          <t>1982-1985</t>
        </is>
      </c>
      <c r="H640" t="inlineStr"/>
      <c r="I640" t="inlineStr">
        <is>
          <t>290</t>
        </is>
      </c>
      <c r="J640" t="inlineStr"/>
    </row>
    <row r="641">
      <c r="A641" s="1" t="n">
        <v>12445</v>
      </c>
      <c r="B641" t="inlineStr">
        <is>
          <t>983332436</t>
        </is>
      </c>
      <c r="C641" t="inlineStr">
        <is>
          <t>zdb</t>
        </is>
      </c>
      <c r="D641" t="inlineStr">
        <is>
          <t>Teaching from Zion</t>
        </is>
      </c>
      <c r="E641">
        <f> Tora me-siyyon</f>
        <v/>
      </c>
      <c r="F641" t="inlineStr"/>
      <c r="G641" t="inlineStr">
        <is>
          <t>1982-</t>
        </is>
      </c>
      <c r="H641" t="inlineStr"/>
      <c r="I641" t="inlineStr">
        <is>
          <t>290</t>
        </is>
      </c>
      <c r="J641" t="inlineStr"/>
    </row>
    <row r="642">
      <c r="A642" s="1" t="n">
        <v>12446</v>
      </c>
      <c r="B642" t="inlineStr">
        <is>
          <t>018666027</t>
        </is>
      </c>
      <c r="C642" t="inlineStr">
        <is>
          <t>zdb</t>
        </is>
      </c>
      <c r="D642" t="inlineStr">
        <is>
          <t>Lebensbaum zur Erquickung und Stärkung gen Zion pilgernder Seelen</t>
        </is>
      </c>
      <c r="E642" t="inlineStr"/>
      <c r="F642" t="inlineStr"/>
      <c r="G642" t="inlineStr">
        <is>
          <t>1883-1903</t>
        </is>
      </c>
      <c r="H642" t="inlineStr"/>
      <c r="I642" t="inlineStr">
        <is>
          <t>230</t>
        </is>
      </c>
      <c r="J642" t="inlineStr"/>
    </row>
    <row r="643">
      <c r="A643" s="1" t="n">
        <v>12447</v>
      </c>
      <c r="B643" t="inlineStr">
        <is>
          <t>010251626</t>
        </is>
      </c>
      <c r="C643" t="inlineStr">
        <is>
          <t>zdb</t>
        </is>
      </c>
      <c r="D643" t="inlineStr">
        <is>
          <t>With eyes toward Zion</t>
        </is>
      </c>
      <c r="E643" t="inlineStr"/>
      <c r="F643" t="inlineStr">
        <is>
          <t>JUDAICA</t>
        </is>
      </c>
      <c r="G643" t="inlineStr">
        <is>
          <t>1977-1997</t>
        </is>
      </c>
      <c r="H643" t="inlineStr"/>
      <c r="I643" t="inlineStr">
        <is>
          <t>290</t>
        </is>
      </c>
      <c r="J643" t="inlineStr">
        <is>
          <t>1079-0381</t>
        </is>
      </c>
    </row>
    <row r="644">
      <c r="A644" s="1" t="n">
        <v>12448</v>
      </c>
      <c r="B644" t="inlineStr">
        <is>
          <t>013027735</t>
        </is>
      </c>
      <c r="C644" t="inlineStr">
        <is>
          <t>zdb</t>
        </is>
      </c>
      <c r="D644" t="inlineStr">
        <is>
          <t>Zion</t>
        </is>
      </c>
      <c r="E644" t="inlineStr">
        <is>
          <t>Monatsschrift für die nationalen Interessen d. jüdischen Volkes</t>
        </is>
      </c>
      <c r="F644" t="inlineStr">
        <is>
          <t>JUDAICA</t>
        </is>
      </c>
      <c r="G644" t="inlineStr">
        <is>
          <t>1895-1900</t>
        </is>
      </c>
      <c r="H644" t="inlineStr"/>
      <c r="I644" t="inlineStr">
        <is>
          <t>290</t>
        </is>
      </c>
      <c r="J644" t="inlineStr"/>
    </row>
    <row r="645">
      <c r="A645" s="1" t="n">
        <v>12449</v>
      </c>
      <c r="B645" t="inlineStr">
        <is>
          <t>015226980</t>
        </is>
      </c>
      <c r="C645" t="inlineStr">
        <is>
          <t>zdb</t>
        </is>
      </c>
      <c r="D645" t="inlineStr">
        <is>
          <t>Zion</t>
        </is>
      </c>
      <c r="E645" t="inlineStr">
        <is>
          <t>Monatsblätter für Lehre, Volk, Land</t>
        </is>
      </c>
      <c r="F645" t="inlineStr">
        <is>
          <t>JUDAICA</t>
        </is>
      </c>
      <c r="G645" t="inlineStr">
        <is>
          <t>1929-1938</t>
        </is>
      </c>
      <c r="H645" t="inlineStr"/>
      <c r="I645" t="inlineStr">
        <is>
          <t>070</t>
        </is>
      </c>
      <c r="J645" t="inlineStr"/>
    </row>
    <row r="646">
      <c r="A646" s="1" t="n">
        <v>12454</v>
      </c>
      <c r="B646" t="inlineStr">
        <is>
          <t>015226948</t>
        </is>
      </c>
      <c r="C646" t="inlineStr">
        <is>
          <t>zdb</t>
        </is>
      </c>
      <c r="D646" t="inlineStr">
        <is>
          <t>Zion</t>
        </is>
      </c>
      <c r="E646" t="inlineStr">
        <is>
          <t>ephemerides hebraicae, sive collectio dissertationum, maxime theologicarum, variorumque hebraicorum scriptorum ad ordinem mensium lunarium disposita</t>
        </is>
      </c>
      <c r="F646" t="inlineStr">
        <is>
          <t>JUDAICA</t>
        </is>
      </c>
      <c r="G646" t="inlineStr">
        <is>
          <t>1840-1843</t>
        </is>
      </c>
      <c r="H646" t="inlineStr"/>
      <c r="I646" t="inlineStr">
        <is>
          <t>370</t>
        </is>
      </c>
      <c r="J646" t="inlineStr"/>
    </row>
    <row r="647">
      <c r="A647" s="1" t="n">
        <v>12464</v>
      </c>
      <c r="B647" t="inlineStr">
        <is>
          <t>1009670646</t>
        </is>
      </c>
      <c r="C647" t="inlineStr">
        <is>
          <t>zdb</t>
        </is>
      </c>
      <c r="D647" t="inlineStr">
        <is>
          <t>The Light of Zion and sabbath school contributor</t>
        </is>
      </c>
      <c r="E647" t="inlineStr"/>
      <c r="F647" t="inlineStr">
        <is>
          <t>JUDAICA</t>
        </is>
      </c>
      <c r="G647" t="inlineStr">
        <is>
          <t>1841-1841</t>
        </is>
      </c>
      <c r="H647" t="inlineStr"/>
      <c r="I647" t="inlineStr">
        <is>
          <t>230</t>
        </is>
      </c>
      <c r="J647" t="inlineStr"/>
    </row>
    <row r="648">
      <c r="A648" s="1" t="n">
        <v>12465</v>
      </c>
      <c r="B648" t="inlineStr">
        <is>
          <t>1015571921</t>
        </is>
      </c>
      <c r="C648" t="inlineStr">
        <is>
          <t>zdb</t>
        </is>
      </c>
      <c r="D648" t="inlineStr">
        <is>
          <t>Tsiyon</t>
        </is>
      </c>
      <c r="E648" t="inlineStr">
        <is>
          <t>yediʿot ha-Ḥevrah ha-Erets-Yiśreʾeli le-Hisṭoryah ṿe-Eṭnografyah</t>
        </is>
      </c>
      <c r="F648" t="inlineStr">
        <is>
          <t>7,6</t>
        </is>
      </c>
      <c r="G648" t="inlineStr">
        <is>
          <t>1935-</t>
        </is>
      </c>
      <c r="H648" t="inlineStr"/>
      <c r="I648" t="inlineStr">
        <is>
          <t>290</t>
        </is>
      </c>
      <c r="J648" t="inlineStr"/>
    </row>
    <row r="649">
      <c r="A649" s="1" t="n">
        <v>12466</v>
      </c>
      <c r="B649" t="inlineStr">
        <is>
          <t>1019446129</t>
        </is>
      </c>
      <c r="C649" t="inlineStr">
        <is>
          <t>zdb</t>
        </is>
      </c>
      <c r="D649" t="inlineStr">
        <is>
          <t>Tsiyon</t>
        </is>
      </c>
      <c r="E649" t="inlineStr">
        <is>
          <t>meʾasef ha-Ḥevrah ha-Erets-Yiśreʾeli le-Hisṭoryah ṿe-Eṭnografyah</t>
        </is>
      </c>
      <c r="F649" t="inlineStr">
        <is>
          <t>JUDAICA</t>
        </is>
      </c>
      <c r="G649" t="inlineStr">
        <is>
          <t>1926-1933</t>
        </is>
      </c>
      <c r="H649" t="inlineStr"/>
      <c r="I649" t="inlineStr">
        <is>
          <t>290</t>
        </is>
      </c>
      <c r="J649" t="inlineStr"/>
    </row>
    <row r="650">
      <c r="A650" s="1" t="n">
        <v>12477</v>
      </c>
      <c r="B650" t="inlineStr">
        <is>
          <t>011822813</t>
        </is>
      </c>
      <c r="C650" t="inlineStr">
        <is>
          <t>zdb</t>
        </is>
      </c>
      <c r="D650" t="inlineStr">
        <is>
          <t>Tsiyon</t>
        </is>
      </c>
      <c r="E650" t="inlineStr">
        <is>
          <t>rivʿon le-ḥeḳer toldot Yiśraʾel = Zion : a quarterly for research in Jewish history</t>
        </is>
      </c>
      <c r="F650" t="inlineStr">
        <is>
          <t>JUDAICA</t>
        </is>
      </c>
      <c r="G650" t="inlineStr">
        <is>
          <t>1925-</t>
        </is>
      </c>
      <c r="H650" t="inlineStr"/>
      <c r="I650" t="inlineStr">
        <is>
          <t>290</t>
        </is>
      </c>
      <c r="J650" t="inlineStr">
        <is>
          <t>0044-4758</t>
        </is>
      </c>
    </row>
    <row r="651">
      <c r="A651" s="1" t="n">
        <v>12483</v>
      </c>
      <c r="B651" t="inlineStr">
        <is>
          <t>1059649438</t>
        </is>
      </c>
      <c r="C651" t="inlineStr">
        <is>
          <t>zdb</t>
        </is>
      </c>
      <c r="D651" t="inlineStr">
        <is>
          <t>Israelitische Annalen</t>
        </is>
      </c>
      <c r="E651" t="inlineStr">
        <is>
          <t>ein Centralblatt f. Geschichte, Literatur u. Cultur d. Israeliten aller Zeiten u. Länder</t>
        </is>
      </c>
      <c r="F651" t="inlineStr">
        <is>
          <t>JUDAICA</t>
        </is>
      </c>
      <c r="G651" t="inlineStr">
        <is>
          <t>1839-1841</t>
        </is>
      </c>
      <c r="H651" t="inlineStr"/>
      <c r="I651" t="inlineStr">
        <is>
          <t>290</t>
        </is>
      </c>
      <c r="J651" t="inlineStr"/>
    </row>
    <row r="652">
      <c r="A652" s="1" t="n">
        <v>12486</v>
      </c>
      <c r="B652" t="inlineStr">
        <is>
          <t>015223752</t>
        </is>
      </c>
      <c r="C652" t="inlineStr">
        <is>
          <t>zdb</t>
        </is>
      </c>
      <c r="D652" t="inlineStr">
        <is>
          <t>Jüdisches Jahrbuch für die Schweiz</t>
        </is>
      </c>
      <c r="E652">
        <f> Annuaire israélite pour la Suisse</f>
        <v/>
      </c>
      <c r="F652" t="inlineStr">
        <is>
          <t>JUDAICA</t>
        </is>
      </c>
      <c r="G652" t="inlineStr">
        <is>
          <t>1916-1922</t>
        </is>
      </c>
      <c r="H652" t="inlineStr"/>
      <c r="I652" t="inlineStr">
        <is>
          <t>290</t>
        </is>
      </c>
      <c r="J652" t="inlineStr"/>
    </row>
    <row r="653">
      <c r="A653" s="1" t="n">
        <v>12488</v>
      </c>
      <c r="B653" t="inlineStr">
        <is>
          <t>105958557X</t>
        </is>
      </c>
      <c r="C653" t="inlineStr">
        <is>
          <t>zdb</t>
        </is>
      </c>
      <c r="D653" t="inlineStr">
        <is>
          <t>Jahrbuch für die Geschichte der Juden und des Judenthums</t>
        </is>
      </c>
      <c r="E653" t="inlineStr"/>
      <c r="F653" t="inlineStr">
        <is>
          <t>JUDAICA</t>
        </is>
      </c>
      <c r="G653" t="inlineStr">
        <is>
          <t>1860-1869</t>
        </is>
      </c>
      <c r="H653" t="inlineStr"/>
      <c r="I653" t="inlineStr">
        <is>
          <t>290</t>
        </is>
      </c>
      <c r="J653" t="inlineStr"/>
    </row>
    <row r="654">
      <c r="A654" s="1" t="n">
        <v>12493</v>
      </c>
      <c r="B654" t="inlineStr">
        <is>
          <t>019144466</t>
        </is>
      </c>
      <c r="C654" t="inlineStr">
        <is>
          <t>zdb</t>
        </is>
      </c>
      <c r="D654" t="inlineStr">
        <is>
          <t>Das Zelt</t>
        </is>
      </c>
      <c r="E654" t="inlineStr">
        <is>
          <t>Zeitschrift für die jüdische Jugend</t>
        </is>
      </c>
      <c r="F654" t="inlineStr"/>
      <c r="G654" t="inlineStr">
        <is>
          <t>1928-1929</t>
        </is>
      </c>
      <c r="H654" t="inlineStr"/>
      <c r="I654" t="inlineStr">
        <is>
          <t>050</t>
        </is>
      </c>
      <c r="J654" t="inlineStr"/>
    </row>
    <row r="655">
      <c r="A655" s="1" t="n">
        <v>12494</v>
      </c>
      <c r="B655" t="inlineStr">
        <is>
          <t>01522693X</t>
        </is>
      </c>
      <c r="C655" t="inlineStr">
        <is>
          <t>zdb</t>
        </is>
      </c>
      <c r="D655" t="inlineStr">
        <is>
          <t>Das Zelt</t>
        </is>
      </c>
      <c r="E655" t="inlineStr">
        <is>
          <t>e. jüdische ill. Monatsschr. ; e. jüdische Monatsschr. für Kunst, Literatur u. Wiss.</t>
        </is>
      </c>
      <c r="F655" t="inlineStr">
        <is>
          <t>GER</t>
        </is>
      </c>
      <c r="G655" t="inlineStr">
        <is>
          <t>1924-1925</t>
        </is>
      </c>
      <c r="H655" t="inlineStr"/>
      <c r="I655" t="inlineStr">
        <is>
          <t>290</t>
        </is>
      </c>
      <c r="J655" t="inlineStr"/>
    </row>
    <row r="656">
      <c r="A656" s="1" t="n">
        <v>12499</v>
      </c>
      <c r="B656" t="inlineStr">
        <is>
          <t>980807050</t>
        </is>
      </c>
      <c r="C656" t="inlineStr">
        <is>
          <t>zdb</t>
        </is>
      </c>
      <c r="D656" t="inlineStr">
        <is>
          <t>Jüdisches Jahrbuch für Sachsen und Adressbuch der Gemeindebehörden, Organisationen und Vereine</t>
        </is>
      </c>
      <c r="E656" t="inlineStr"/>
      <c r="F656" t="inlineStr">
        <is>
          <t>JUDAICA</t>
        </is>
      </c>
      <c r="G656" t="inlineStr">
        <is>
          <t>1931-1931</t>
        </is>
      </c>
      <c r="H656" t="inlineStr"/>
      <c r="I656" t="inlineStr">
        <is>
          <t>290</t>
        </is>
      </c>
      <c r="J656" t="inlineStr"/>
    </row>
    <row r="657">
      <c r="A657" s="1" t="n">
        <v>12501</v>
      </c>
      <c r="B657" t="inlineStr">
        <is>
          <t>017623324</t>
        </is>
      </c>
      <c r="C657" t="inlineStr">
        <is>
          <t>zdb</t>
        </is>
      </c>
      <c r="D657" t="inlineStr">
        <is>
          <t>Jüdisches Jahrbuch für Sachsen und Adressbuch der Gemeindebehörden, Organisationen und Vereine</t>
        </is>
      </c>
      <c r="E657" t="inlineStr"/>
      <c r="F657" t="inlineStr"/>
      <c r="G657" t="inlineStr">
        <is>
          <t>1931-1932</t>
        </is>
      </c>
      <c r="H657" t="inlineStr"/>
      <c r="I657" t="inlineStr">
        <is>
          <t>290</t>
        </is>
      </c>
      <c r="J657" t="inlineStr"/>
    </row>
    <row r="658">
      <c r="A658" s="1" t="n">
        <v>12502</v>
      </c>
      <c r="B658" t="inlineStr">
        <is>
          <t>018855318</t>
        </is>
      </c>
      <c r="C658" t="inlineStr">
        <is>
          <t>zdb</t>
        </is>
      </c>
      <c r="D658" t="inlineStr">
        <is>
          <t>Israelitische Wochenschrift</t>
        </is>
      </c>
      <c r="E658" t="inlineStr">
        <is>
          <t>eine allgemeine Zeitung des Judenthums</t>
        </is>
      </c>
      <c r="F658" t="inlineStr">
        <is>
          <t>1</t>
        </is>
      </c>
      <c r="G658" t="inlineStr">
        <is>
          <t>1890-1894</t>
        </is>
      </c>
      <c r="H658" t="inlineStr"/>
      <c r="I658" t="inlineStr">
        <is>
          <t>070</t>
        </is>
      </c>
      <c r="J658" t="inlineStr"/>
    </row>
    <row r="659">
      <c r="A659" s="1" t="n">
        <v>12503</v>
      </c>
      <c r="B659" t="inlineStr">
        <is>
          <t>013180703</t>
        </is>
      </c>
      <c r="C659" t="inlineStr">
        <is>
          <t>zdb</t>
        </is>
      </c>
      <c r="D659" t="inlineStr">
        <is>
          <t>Allgemeine Zeitung des Judenthums</t>
        </is>
      </c>
      <c r="E659" t="inlineStr">
        <is>
          <t>ein unpartheiisches Organ für alles jüdische Interesse in Betreff von Politik, Religion, Literatur, Geschichte, Sprachkunde und Belletristik</t>
        </is>
      </c>
      <c r="F659" t="inlineStr">
        <is>
          <t>JUDAICA</t>
        </is>
      </c>
      <c r="G659" t="inlineStr">
        <is>
          <t>1837-1922</t>
        </is>
      </c>
      <c r="H659" t="inlineStr"/>
      <c r="I659" t="inlineStr">
        <is>
          <t>290</t>
        </is>
      </c>
      <c r="J659" t="inlineStr"/>
    </row>
    <row r="660">
      <c r="A660" s="1" t="n">
        <v>12522</v>
      </c>
      <c r="B660" t="inlineStr">
        <is>
          <t>019064497</t>
        </is>
      </c>
      <c r="C660" t="inlineStr">
        <is>
          <t>zdb</t>
        </is>
      </c>
      <c r="D660" t="inlineStr">
        <is>
          <t>Die Welt</t>
        </is>
      </c>
      <c r="E660" t="inlineStr">
        <is>
          <t>jüdische illustrierte Zeitung</t>
        </is>
      </c>
      <c r="F660" t="inlineStr"/>
      <c r="G660" t="inlineStr">
        <is>
          <t>1934-1936</t>
        </is>
      </c>
      <c r="H660" t="inlineStr"/>
      <c r="I660" t="inlineStr">
        <is>
          <t>290</t>
        </is>
      </c>
      <c r="J660" t="inlineStr"/>
    </row>
    <row r="661">
      <c r="A661" s="1" t="n">
        <v>12941</v>
      </c>
      <c r="B661" t="inlineStr">
        <is>
          <t>1151048976</t>
        </is>
      </c>
      <c r="C661" t="inlineStr">
        <is>
          <t>zdb</t>
        </is>
      </c>
      <c r="D661" t="inlineStr">
        <is>
          <t>Jüdischer Kalender ... Chabad Lubawitsch Hamburg; die Welt der Jüdischen Bücher, ein Überblick über grundlegende Werke des Judentums</t>
        </is>
      </c>
      <c r="E661" t="inlineStr"/>
      <c r="F661" t="inlineStr"/>
      <c r="G661" t="inlineStr">
        <is>
          <t>2017-</t>
        </is>
      </c>
      <c r="H661" t="inlineStr"/>
      <c r="I661" t="inlineStr">
        <is>
          <t>290</t>
        </is>
      </c>
      <c r="J661" t="inlineStr"/>
    </row>
    <row r="662">
      <c r="A662" s="1" t="n">
        <v>13291</v>
      </c>
      <c r="B662" t="inlineStr">
        <is>
          <t>025272454</t>
        </is>
      </c>
      <c r="C662" t="inlineStr">
        <is>
          <t>zdb</t>
        </is>
      </c>
      <c r="D662" t="inlineStr">
        <is>
          <t>Die Welt</t>
        </is>
      </c>
      <c r="E662" t="inlineStr">
        <is>
          <t>Zentralorgan der Zionistischen Bewegung</t>
        </is>
      </c>
      <c r="F662" t="inlineStr">
        <is>
          <t>JUDAICA</t>
        </is>
      </c>
      <c r="G662" t="inlineStr">
        <is>
          <t>1897-1914</t>
        </is>
      </c>
      <c r="H662" t="inlineStr"/>
      <c r="I662" t="inlineStr">
        <is>
          <t>290</t>
        </is>
      </c>
      <c r="J662" t="inlineStr"/>
    </row>
    <row r="663">
      <c r="A663" s="1" t="n">
        <v>13330</v>
      </c>
      <c r="B663" t="inlineStr">
        <is>
          <t>019211031</t>
        </is>
      </c>
      <c r="C663" t="inlineStr">
        <is>
          <t>zdb</t>
        </is>
      </c>
      <c r="D663" t="inlineStr">
        <is>
          <t>Nieuwe Joodsche correspondentie</t>
        </is>
      </c>
      <c r="E663" t="inlineStr">
        <is>
          <t>driewekelijksche uitgave voor Nederland vanwege de "Neue Jüdische Korrespondenz", Berlin-Wilmersdorf</t>
        </is>
      </c>
      <c r="F663" t="inlineStr">
        <is>
          <t>JUDAICA</t>
        </is>
      </c>
      <c r="G663" t="inlineStr">
        <is>
          <t>1913-1914</t>
        </is>
      </c>
      <c r="H663" t="inlineStr"/>
      <c r="I663" t="inlineStr">
        <is>
          <t>290</t>
        </is>
      </c>
      <c r="J663" t="inlineStr"/>
    </row>
    <row r="664">
      <c r="A664" s="1" t="n">
        <v>13331</v>
      </c>
      <c r="B664" t="inlineStr">
        <is>
          <t>367315068</t>
        </is>
      </c>
      <c r="C664" t="inlineStr">
        <is>
          <t>zdb</t>
        </is>
      </c>
      <c r="D664" t="inlineStr">
        <is>
          <t>Jüdische Korrespondenz</t>
        </is>
      </c>
      <c r="E664" t="inlineStr">
        <is>
          <t>Wochenblatt f. jüdische Interessen</t>
        </is>
      </c>
      <c r="F664" t="inlineStr"/>
      <c r="G664" t="inlineStr">
        <is>
          <t>1915-1920</t>
        </is>
      </c>
      <c r="H664" t="inlineStr"/>
      <c r="I664" t="inlineStr">
        <is>
          <t>050</t>
        </is>
      </c>
      <c r="J664" t="inlineStr"/>
    </row>
    <row r="665">
      <c r="A665" s="1" t="n">
        <v>13332</v>
      </c>
      <c r="B665" t="inlineStr">
        <is>
          <t>016525558</t>
        </is>
      </c>
      <c r="C665" t="inlineStr">
        <is>
          <t>zdb</t>
        </is>
      </c>
      <c r="D665" t="inlineStr">
        <is>
          <t>Neue jüdische Korrespondenz</t>
        </is>
      </c>
      <c r="E665" t="inlineStr"/>
      <c r="F665" t="inlineStr"/>
      <c r="G665" t="inlineStr">
        <is>
          <t>1910-1914</t>
        </is>
      </c>
      <c r="H665" t="inlineStr"/>
      <c r="I665" t="inlineStr">
        <is>
          <t>070</t>
        </is>
      </c>
      <c r="J665" t="inlineStr"/>
    </row>
    <row r="666">
      <c r="A666" s="1" t="n">
        <v>13333</v>
      </c>
      <c r="B666" t="inlineStr">
        <is>
          <t>018299105</t>
        </is>
      </c>
      <c r="C666" t="inlineStr">
        <is>
          <t>zdb</t>
        </is>
      </c>
      <c r="D666" t="inlineStr">
        <is>
          <t>Jüdische Korrespondenz</t>
        </is>
      </c>
      <c r="E666" t="inlineStr">
        <is>
          <t>Monatsblatt des Jüdischen Kulturvereins Berlin e.V.</t>
        </is>
      </c>
      <c r="F666" t="inlineStr">
        <is>
          <t>7,7</t>
        </is>
      </c>
      <c r="G666" t="inlineStr">
        <is>
          <t>1991-2006</t>
        </is>
      </c>
      <c r="H666" t="inlineStr"/>
      <c r="I666" t="inlineStr">
        <is>
          <t>290</t>
        </is>
      </c>
      <c r="J666" t="inlineStr">
        <is>
          <t>1434-6133</t>
        </is>
      </c>
    </row>
    <row r="667">
      <c r="A667" s="1" t="n">
        <v>13334</v>
      </c>
      <c r="B667" t="inlineStr">
        <is>
          <t>111247367X</t>
        </is>
      </c>
      <c r="C667" t="inlineStr">
        <is>
          <t>zdb</t>
        </is>
      </c>
      <c r="D667" t="inlineStr">
        <is>
          <t>Jüdische Korrespondenz</t>
        </is>
      </c>
      <c r="E667" t="inlineStr">
        <is>
          <t>Organ für die Interessen des orthodoxen Judentums</t>
        </is>
      </c>
      <c r="F667" t="inlineStr">
        <is>
          <t>JUDAICA</t>
        </is>
      </c>
      <c r="G667" t="inlineStr">
        <is>
          <t>2005</t>
        </is>
      </c>
      <c r="H667" t="inlineStr"/>
      <c r="I667" t="inlineStr">
        <is>
          <t>230</t>
        </is>
      </c>
      <c r="J667" t="inlineStr"/>
    </row>
    <row r="668">
      <c r="A668" s="1" t="n">
        <v>13336</v>
      </c>
      <c r="B668" t="inlineStr">
        <is>
          <t>010143254</t>
        </is>
      </c>
      <c r="C668" t="inlineStr">
        <is>
          <t>zdb</t>
        </is>
      </c>
      <c r="D668" t="inlineStr">
        <is>
          <t>Der junge Jude</t>
        </is>
      </c>
      <c r="E668" t="inlineStr">
        <is>
          <t>Monatsschrift der Chaluzverbände Westeuropas</t>
        </is>
      </c>
      <c r="F668" t="inlineStr">
        <is>
          <t>JUDAICA</t>
        </is>
      </c>
      <c r="G668" t="inlineStr">
        <is>
          <t>1927-1931</t>
        </is>
      </c>
      <c r="H668" t="inlineStr"/>
      <c r="I668" t="inlineStr">
        <is>
          <t>290</t>
        </is>
      </c>
      <c r="J668" t="inlineStr"/>
    </row>
    <row r="669">
      <c r="A669" s="1" t="n">
        <v>13338</v>
      </c>
      <c r="B669" t="inlineStr">
        <is>
          <t>015223809</t>
        </is>
      </c>
      <c r="C669" t="inlineStr">
        <is>
          <t>zdb</t>
        </is>
      </c>
      <c r="D669" t="inlineStr">
        <is>
          <t>Der jüdische Student</t>
        </is>
      </c>
      <c r="E669" t="inlineStr">
        <is>
          <t>Zeitschrift des Kartells Jüdischer Verbindungen</t>
        </is>
      </c>
      <c r="F669" t="inlineStr">
        <is>
          <t>JUDAICA</t>
        </is>
      </c>
      <c r="G669" t="inlineStr">
        <is>
          <t>1902-1933</t>
        </is>
      </c>
      <c r="H669" t="inlineStr"/>
      <c r="I669" t="inlineStr">
        <is>
          <t>290</t>
        </is>
      </c>
      <c r="J669" t="inlineStr"/>
    </row>
    <row r="670">
      <c r="A670" s="1" t="n">
        <v>13340</v>
      </c>
      <c r="B670" t="inlineStr">
        <is>
          <t>1143237501</t>
        </is>
      </c>
      <c r="C670" t="inlineStr">
        <is>
          <t>zdb</t>
        </is>
      </c>
      <c r="D670" t="inlineStr">
        <is>
          <t>Jung Juda</t>
        </is>
      </c>
      <c r="E670" t="inlineStr">
        <is>
          <t>Zeitschrift für unsere Jugend</t>
        </is>
      </c>
      <c r="F670" t="inlineStr">
        <is>
          <t>JUDAICA</t>
        </is>
      </c>
      <c r="G670" t="inlineStr">
        <is>
          <t>1901-1931</t>
        </is>
      </c>
      <c r="H670" t="inlineStr"/>
      <c r="I670" t="inlineStr">
        <is>
          <t>290</t>
        </is>
      </c>
      <c r="J670" t="inlineStr"/>
    </row>
    <row r="671">
      <c r="A671" s="1" t="n">
        <v>13341</v>
      </c>
      <c r="B671" t="inlineStr">
        <is>
          <t>012998370</t>
        </is>
      </c>
      <c r="C671" t="inlineStr">
        <is>
          <t>zdb</t>
        </is>
      </c>
      <c r="D671" t="inlineStr">
        <is>
          <t>Jung-Juda</t>
        </is>
      </c>
      <c r="E671" t="inlineStr">
        <is>
          <t>ill. Jugendzeitschrift mit Cechischer Beilage</t>
        </is>
      </c>
      <c r="F671" t="inlineStr">
        <is>
          <t>JUDAICA</t>
        </is>
      </c>
      <c r="G671" t="inlineStr">
        <is>
          <t>1900-1935</t>
        </is>
      </c>
      <c r="H671" t="inlineStr"/>
      <c r="I671" t="inlineStr">
        <is>
          <t>290</t>
        </is>
      </c>
      <c r="J671" t="inlineStr"/>
    </row>
    <row r="672">
      <c r="A672" s="1" t="n">
        <v>13342</v>
      </c>
      <c r="B672" t="inlineStr">
        <is>
          <t>1163049743</t>
        </is>
      </c>
      <c r="C672" t="inlineStr">
        <is>
          <t>zdb</t>
        </is>
      </c>
      <c r="D672" t="inlineStr">
        <is>
          <t>Jüdischer Nationalkalender für die Tschechoslovakei</t>
        </is>
      </c>
      <c r="E672" t="inlineStr"/>
      <c r="F672" t="inlineStr">
        <is>
          <t>JUDAICA</t>
        </is>
      </c>
      <c r="G672" t="inlineStr">
        <is>
          <t>1923-1923</t>
        </is>
      </c>
      <c r="H672" t="inlineStr"/>
      <c r="I672" t="inlineStr">
        <is>
          <t>050</t>
        </is>
      </c>
      <c r="J672" t="inlineStr"/>
    </row>
    <row r="673">
      <c r="A673" s="1" t="n">
        <v>13343</v>
      </c>
      <c r="B673" t="inlineStr">
        <is>
          <t>1162300574</t>
        </is>
      </c>
      <c r="C673" t="inlineStr">
        <is>
          <t>zdb</t>
        </is>
      </c>
      <c r="D673" t="inlineStr">
        <is>
          <t>Jüdischer Nationalkalender</t>
        </is>
      </c>
      <c r="E673" t="inlineStr">
        <is>
          <t>auf das Jahr ...</t>
        </is>
      </c>
      <c r="F673" t="inlineStr">
        <is>
          <t>JUDAICA</t>
        </is>
      </c>
      <c r="G673" t="inlineStr">
        <is>
          <t>1915-1922</t>
        </is>
      </c>
      <c r="H673" t="inlineStr"/>
      <c r="I673" t="inlineStr">
        <is>
          <t>290</t>
        </is>
      </c>
      <c r="J673" t="inlineStr"/>
    </row>
    <row r="674">
      <c r="A674" s="1" t="n">
        <v>13344</v>
      </c>
      <c r="B674" t="inlineStr">
        <is>
          <t>016182634</t>
        </is>
      </c>
      <c r="C674" t="inlineStr">
        <is>
          <t>zdb</t>
        </is>
      </c>
      <c r="D674" t="inlineStr">
        <is>
          <t>Jüdischer Nationalkalender für die Tschechoslovakei</t>
        </is>
      </c>
      <c r="E674" t="inlineStr"/>
      <c r="F674" t="inlineStr"/>
      <c r="G674" t="inlineStr">
        <is>
          <t>1923-1924</t>
        </is>
      </c>
      <c r="H674" t="inlineStr"/>
      <c r="I674" t="inlineStr">
        <is>
          <t>050</t>
        </is>
      </c>
      <c r="J674" t="inlineStr"/>
    </row>
    <row r="675">
      <c r="A675" s="1" t="n">
        <v>13346</v>
      </c>
      <c r="B675" t="inlineStr">
        <is>
          <t>111468192X</t>
        </is>
      </c>
      <c r="C675" t="inlineStr">
        <is>
          <t>zdb</t>
        </is>
      </c>
      <c r="D675" t="inlineStr">
        <is>
          <t>Di Yidishe eḳonomiḳ</t>
        </is>
      </c>
      <c r="E675">
        <f> Di Jidiše ekonomik = Ekonomika Żydowska = Jewish economics</f>
        <v/>
      </c>
      <c r="F675" t="inlineStr">
        <is>
          <t>JUDAICA</t>
        </is>
      </c>
      <c r="G675" t="inlineStr">
        <is>
          <t>1937-1939</t>
        </is>
      </c>
      <c r="H675" t="inlineStr"/>
      <c r="I675" t="inlineStr">
        <is>
          <t>300</t>
        </is>
      </c>
      <c r="J675" t="inlineStr"/>
    </row>
    <row r="676">
      <c r="A676" s="1" t="n">
        <v>13348</v>
      </c>
      <c r="B676" t="inlineStr">
        <is>
          <t>1114676942</t>
        </is>
      </c>
      <c r="C676" t="inlineStr">
        <is>
          <t>zdb</t>
        </is>
      </c>
      <c r="D676" t="inlineStr">
        <is>
          <t>Jerubbaal</t>
        </is>
      </c>
      <c r="E676" t="inlineStr">
        <is>
          <t>eine Zeitschrift der jüdischen Jugend</t>
        </is>
      </c>
      <c r="F676" t="inlineStr">
        <is>
          <t>JUDAICA</t>
        </is>
      </c>
      <c r="G676" t="inlineStr">
        <is>
          <t>1918-1919</t>
        </is>
      </c>
      <c r="H676" t="inlineStr"/>
      <c r="I676" t="inlineStr">
        <is>
          <t>050</t>
        </is>
      </c>
      <c r="J676" t="inlineStr"/>
    </row>
    <row r="677">
      <c r="A677" s="1" t="n">
        <v>13351</v>
      </c>
      <c r="B677" t="inlineStr">
        <is>
          <t>012773867</t>
        </is>
      </c>
      <c r="C677" t="inlineStr">
        <is>
          <t>zdb</t>
        </is>
      </c>
      <c r="D677" t="inlineStr">
        <is>
          <t>Jüdischer Bote vom Rhein</t>
        </is>
      </c>
      <c r="E677" t="inlineStr"/>
      <c r="F677" t="inlineStr">
        <is>
          <t>JUDAICA</t>
        </is>
      </c>
      <c r="G677" t="inlineStr">
        <is>
          <t>1919-1923</t>
        </is>
      </c>
      <c r="H677" t="inlineStr"/>
      <c r="I677" t="inlineStr">
        <is>
          <t>070</t>
        </is>
      </c>
      <c r="J677" t="inlineStr"/>
    </row>
    <row r="678">
      <c r="A678" s="1" t="n">
        <v>13352</v>
      </c>
      <c r="B678" t="inlineStr">
        <is>
          <t>1114676225</t>
        </is>
      </c>
      <c r="C678" t="inlineStr">
        <is>
          <t>zdb</t>
        </is>
      </c>
      <c r="D678" t="inlineStr">
        <is>
          <t>Breslauer jüdisches Gemeindeblatt</t>
        </is>
      </c>
      <c r="E678" t="inlineStr">
        <is>
          <t>amtliches Blatt der Synagogengemeinde Breslau</t>
        </is>
      </c>
      <c r="F678" t="inlineStr">
        <is>
          <t>JUDAICA</t>
        </is>
      </c>
      <c r="G678" t="inlineStr">
        <is>
          <t>1924-1935</t>
        </is>
      </c>
      <c r="H678" t="inlineStr"/>
      <c r="I678" t="inlineStr">
        <is>
          <t>290</t>
        </is>
      </c>
      <c r="J678" t="inlineStr"/>
    </row>
    <row r="679">
      <c r="A679" s="1" t="n">
        <v>13353</v>
      </c>
      <c r="B679" t="inlineStr">
        <is>
          <t>015239411</t>
        </is>
      </c>
      <c r="C679" t="inlineStr">
        <is>
          <t>zdb</t>
        </is>
      </c>
      <c r="D679" t="inlineStr">
        <is>
          <t>Breslauer jüdisches Gemeindeblatt</t>
        </is>
      </c>
      <c r="E679" t="inlineStr">
        <is>
          <t>amtl. Blatt d. Synagogengemeinde Breslau</t>
        </is>
      </c>
      <c r="F679" t="inlineStr">
        <is>
          <t>JUDAICA</t>
        </is>
      </c>
      <c r="G679" t="inlineStr">
        <is>
          <t>1924-1937</t>
        </is>
      </c>
      <c r="H679" t="inlineStr"/>
      <c r="I679" t="inlineStr">
        <is>
          <t>290</t>
        </is>
      </c>
      <c r="J679" t="inlineStr"/>
    </row>
    <row r="680">
      <c r="A680" s="1" t="n">
        <v>13354</v>
      </c>
      <c r="B680" t="inlineStr">
        <is>
          <t>1171846843</t>
        </is>
      </c>
      <c r="C680" t="inlineStr">
        <is>
          <t>zdb</t>
        </is>
      </c>
      <c r="D680" t="inlineStr">
        <is>
          <t>Verwaltungsblatt des Preußischen Landesverbandes Jüdischer Gemeinden</t>
        </is>
      </c>
      <c r="E680" t="inlineStr"/>
      <c r="F680" t="inlineStr"/>
      <c r="G680" t="inlineStr">
        <is>
          <t>1923-1934</t>
        </is>
      </c>
      <c r="H680" t="inlineStr"/>
      <c r="I680" t="inlineStr">
        <is>
          <t>290</t>
        </is>
      </c>
      <c r="J680" t="inlineStr"/>
    </row>
    <row r="681">
      <c r="A681" s="1" t="n">
        <v>13355</v>
      </c>
      <c r="B681" t="inlineStr">
        <is>
          <t>1171848536</t>
        </is>
      </c>
      <c r="C681" t="inlineStr">
        <is>
          <t>zdb</t>
        </is>
      </c>
      <c r="D681" t="inlineStr">
        <is>
          <t>Gemeindeblatt für die Jüdischen Gemeinden Preussens</t>
        </is>
      </c>
      <c r="E681" t="inlineStr">
        <is>
          <t>Verwaltungsblatt des Preussischen Landesverbandes Jüdischer Gemeinden</t>
        </is>
      </c>
      <c r="F681" t="inlineStr"/>
      <c r="G681" t="inlineStr">
        <is>
          <t>1934-1937</t>
        </is>
      </c>
      <c r="H681" t="inlineStr"/>
      <c r="I681" t="inlineStr">
        <is>
          <t>290</t>
        </is>
      </c>
      <c r="J681" t="inlineStr"/>
    </row>
    <row r="682">
      <c r="A682" s="1" t="n">
        <v>13356</v>
      </c>
      <c r="B682" t="inlineStr">
        <is>
          <t>015236757</t>
        </is>
      </c>
      <c r="C682" t="inlineStr">
        <is>
          <t>zdb</t>
        </is>
      </c>
      <c r="D682" t="inlineStr">
        <is>
          <t>Verwaltungsblatt des Preussischen Landesverbandes Jüdischer Gemeinden</t>
        </is>
      </c>
      <c r="E682" t="inlineStr"/>
      <c r="F682" t="inlineStr">
        <is>
          <t>JUDAICA</t>
        </is>
      </c>
      <c r="G682" t="inlineStr">
        <is>
          <t>1923-1934</t>
        </is>
      </c>
      <c r="H682" t="inlineStr"/>
      <c r="I682" t="inlineStr">
        <is>
          <t>290</t>
        </is>
      </c>
      <c r="J682" t="inlineStr"/>
    </row>
    <row r="683">
      <c r="A683" s="1" t="n">
        <v>13357</v>
      </c>
      <c r="B683" t="inlineStr">
        <is>
          <t>019487509</t>
        </is>
      </c>
      <c r="C683" t="inlineStr">
        <is>
          <t>zdb</t>
        </is>
      </c>
      <c r="D683" t="inlineStr">
        <is>
          <t>Jüdisches Wochenblatt für Fulda und Umgebung</t>
        </is>
      </c>
      <c r="E683" t="inlineStr">
        <is>
          <t>Amtliches Mitteilungsblatt für den Bezirk des Provinzialrabbinats Fulda</t>
        </is>
      </c>
      <c r="F683" t="inlineStr"/>
      <c r="G683" t="inlineStr">
        <is>
          <t>1931-1931</t>
        </is>
      </c>
      <c r="H683" t="inlineStr"/>
      <c r="I683" t="inlineStr">
        <is>
          <t>290</t>
        </is>
      </c>
      <c r="J683" t="inlineStr"/>
    </row>
    <row r="684">
      <c r="A684" s="1" t="n">
        <v>13358</v>
      </c>
      <c r="B684" t="inlineStr">
        <is>
          <t>013953281</t>
        </is>
      </c>
      <c r="C684" t="inlineStr">
        <is>
          <t>zdb</t>
        </is>
      </c>
      <c r="D684" t="inlineStr">
        <is>
          <t>Semanario israelita</t>
        </is>
      </c>
      <c r="E684" t="inlineStr">
        <is>
          <t>periódico independiente ; unabhängiges jüdisches Wochenblatt</t>
        </is>
      </c>
      <c r="F684" t="inlineStr"/>
      <c r="G684" t="inlineStr">
        <is>
          <t>1969-1999</t>
        </is>
      </c>
      <c r="H684" t="inlineStr"/>
      <c r="I684" t="inlineStr">
        <is>
          <t>290</t>
        </is>
      </c>
      <c r="J684" t="inlineStr"/>
    </row>
    <row r="685">
      <c r="A685" s="1" t="n">
        <v>13359</v>
      </c>
      <c r="B685" t="inlineStr">
        <is>
          <t>015223728</t>
        </is>
      </c>
      <c r="C685" t="inlineStr">
        <is>
          <t>zdb</t>
        </is>
      </c>
      <c r="D685" t="inlineStr">
        <is>
          <t>Jüdisches Wochenblatt</t>
        </is>
      </c>
      <c r="E685" t="inlineStr"/>
      <c r="F685" t="inlineStr">
        <is>
          <t>JUDAICA</t>
        </is>
      </c>
      <c r="G685" t="inlineStr">
        <is>
          <t>1924-</t>
        </is>
      </c>
      <c r="H685" t="inlineStr"/>
      <c r="I685" t="inlineStr">
        <is>
          <t>290</t>
        </is>
      </c>
      <c r="J685" t="inlineStr"/>
    </row>
    <row r="686">
      <c r="A686" s="1" t="n">
        <v>13360</v>
      </c>
      <c r="B686" t="inlineStr">
        <is>
          <t>01608828X</t>
        </is>
      </c>
      <c r="C686" t="inlineStr">
        <is>
          <t>zdb</t>
        </is>
      </c>
      <c r="D686" t="inlineStr">
        <is>
          <t>Kölner jüdisches Wochenblatt</t>
        </is>
      </c>
      <c r="E686" t="inlineStr">
        <is>
          <t>ein Centralorgan für die Juden in Rheinland und Westfalen</t>
        </is>
      </c>
      <c r="F686" t="inlineStr"/>
      <c r="G686" t="inlineStr">
        <is>
          <t>1928-1932</t>
        </is>
      </c>
      <c r="H686" t="inlineStr"/>
      <c r="I686" t="inlineStr">
        <is>
          <t>070</t>
        </is>
      </c>
      <c r="J686" t="inlineStr"/>
    </row>
    <row r="687">
      <c r="A687" s="1" t="n">
        <v>13361</v>
      </c>
      <c r="B687" t="inlineStr">
        <is>
          <t>01600955X</t>
        </is>
      </c>
      <c r="C687" t="inlineStr">
        <is>
          <t>zdb</t>
        </is>
      </c>
      <c r="D687" t="inlineStr">
        <is>
          <t>Jüdisches Wochenblatt</t>
        </is>
      </c>
      <c r="E687">
        <f> Semenario israelita</f>
        <v/>
      </c>
      <c r="F687" t="inlineStr"/>
      <c r="G687" t="inlineStr">
        <is>
          <t>1969-</t>
        </is>
      </c>
      <c r="H687" t="inlineStr"/>
      <c r="I687" t="inlineStr">
        <is>
          <t>070</t>
        </is>
      </c>
      <c r="J687" t="inlineStr"/>
    </row>
    <row r="688">
      <c r="A688" s="1" t="n">
        <v>13362</v>
      </c>
      <c r="B688" t="inlineStr">
        <is>
          <t>016088360</t>
        </is>
      </c>
      <c r="C688" t="inlineStr">
        <is>
          <t>zdb</t>
        </is>
      </c>
      <c r="D688" t="inlineStr">
        <is>
          <t>Jüdisches Wochenblatt</t>
        </is>
      </c>
      <c r="E688" t="inlineStr"/>
      <c r="F688" t="inlineStr"/>
      <c r="G688" t="inlineStr">
        <is>
          <t>1932-1933</t>
        </is>
      </c>
      <c r="H688" t="inlineStr"/>
      <c r="I688" t="inlineStr">
        <is>
          <t>070</t>
        </is>
      </c>
      <c r="J688" t="inlineStr"/>
    </row>
    <row r="689">
      <c r="A689" s="1" t="n">
        <v>13363</v>
      </c>
      <c r="B689" t="inlineStr">
        <is>
          <t>980212960</t>
        </is>
      </c>
      <c r="C689" t="inlineStr">
        <is>
          <t>zdb</t>
        </is>
      </c>
      <c r="D689" t="inlineStr">
        <is>
          <t>Jüdisches Wochenblatt</t>
        </is>
      </c>
      <c r="E689" t="inlineStr">
        <is>
          <t>gewidmet dem Lubavitcher Rebbe Rabbi Menachem M. Schneerson</t>
        </is>
      </c>
      <c r="F689" t="inlineStr">
        <is>
          <t>7,7</t>
        </is>
      </c>
      <c r="G689" t="inlineStr">
        <is>
          <t>2002-</t>
        </is>
      </c>
      <c r="H689" t="inlineStr"/>
      <c r="I689" t="inlineStr">
        <is>
          <t>290</t>
        </is>
      </c>
      <c r="J689" t="inlineStr"/>
    </row>
    <row r="690">
      <c r="A690" s="1" t="n">
        <v>13364</v>
      </c>
      <c r="B690" t="inlineStr">
        <is>
          <t>588078417</t>
        </is>
      </c>
      <c r="C690" t="inlineStr">
        <is>
          <t>zdb</t>
        </is>
      </c>
      <c r="D690" t="inlineStr">
        <is>
          <t>Jüdisches Wochenblatt für Unterfranken und Aschaffenburg</t>
        </is>
      </c>
      <c r="E690" t="inlineStr"/>
      <c r="F690" t="inlineStr">
        <is>
          <t>906000*by*uf</t>
        </is>
      </c>
      <c r="G690" t="inlineStr">
        <is>
          <t>1929-1933</t>
        </is>
      </c>
      <c r="H690" t="inlineStr"/>
      <c r="I690" t="inlineStr">
        <is>
          <t>050</t>
        </is>
      </c>
      <c r="J690" t="inlineStr"/>
    </row>
    <row r="691">
      <c r="A691" s="1" t="n">
        <v>13365</v>
      </c>
      <c r="B691" t="inlineStr">
        <is>
          <t>023269529</t>
        </is>
      </c>
      <c r="C691" t="inlineStr">
        <is>
          <t>zdb</t>
        </is>
      </c>
      <c r="D691" t="inlineStr">
        <is>
          <t>Jüdisches Wochenblatt für Magdeburg und Umgegend</t>
        </is>
      </c>
      <c r="E691" t="inlineStr"/>
      <c r="F691" t="inlineStr"/>
      <c r="G691" t="inlineStr">
        <is>
          <t>1925-1932</t>
        </is>
      </c>
      <c r="H691" t="inlineStr"/>
      <c r="I691" t="inlineStr">
        <is>
          <t>290</t>
        </is>
      </c>
      <c r="J691" t="inlineStr"/>
    </row>
    <row r="692">
      <c r="A692" s="1" t="n">
        <v>13366</v>
      </c>
      <c r="B692" t="inlineStr">
        <is>
          <t>023782293</t>
        </is>
      </c>
      <c r="C692" t="inlineStr">
        <is>
          <t>zdb</t>
        </is>
      </c>
      <c r="D692" t="inlineStr">
        <is>
          <t>Jüdisches Wochenblatt</t>
        </is>
      </c>
      <c r="E692" t="inlineStr">
        <is>
          <t>offizielles Mitteilungsblatt des "Vereins jüdischer Hotelbesitzer und Restaurateure e.V."</t>
        </is>
      </c>
      <c r="F692" t="inlineStr"/>
      <c r="G692" t="inlineStr">
        <is>
          <t>1924-1928</t>
        </is>
      </c>
      <c r="H692" t="inlineStr"/>
      <c r="I692" t="inlineStr">
        <is>
          <t>290</t>
        </is>
      </c>
      <c r="J692" t="inlineStr"/>
    </row>
    <row r="693">
      <c r="A693" s="1" t="n">
        <v>13367</v>
      </c>
      <c r="B693" t="inlineStr">
        <is>
          <t>588049395</t>
        </is>
      </c>
      <c r="C693" t="inlineStr">
        <is>
          <t>zdb</t>
        </is>
      </c>
      <c r="D693" t="inlineStr">
        <is>
          <t>Jüdisches Wochenblatt für Chemnitz und Umgegend</t>
        </is>
      </c>
      <c r="E693" t="inlineStr"/>
      <c r="F693" t="inlineStr"/>
      <c r="G693" t="inlineStr">
        <is>
          <t>1928-1933</t>
        </is>
      </c>
      <c r="H693" t="inlineStr"/>
      <c r="I693" t="inlineStr">
        <is>
          <t>050</t>
        </is>
      </c>
      <c r="J693" t="inlineStr"/>
    </row>
    <row r="694">
      <c r="A694" s="1" t="n">
        <v>13368</v>
      </c>
      <c r="B694" t="inlineStr">
        <is>
          <t>1048695468</t>
        </is>
      </c>
      <c r="C694" t="inlineStr">
        <is>
          <t>zdb</t>
        </is>
      </c>
      <c r="D694" t="inlineStr">
        <is>
          <t>Neue Zeit</t>
        </is>
      </c>
      <c r="E694" t="inlineStr">
        <is>
          <t>Jüdisches Wochenblatt = Uj Kor : Zsidó He Tilap</t>
        </is>
      </c>
      <c r="F694" t="inlineStr"/>
      <c r="G694" t="inlineStr">
        <is>
          <t>1922-1940</t>
        </is>
      </c>
      <c r="H694" t="inlineStr"/>
      <c r="I694" t="inlineStr">
        <is>
          <t>050</t>
        </is>
      </c>
      <c r="J694" t="inlineStr"/>
    </row>
    <row r="695">
      <c r="A695" s="1" t="n">
        <v>13370</v>
      </c>
      <c r="B695" t="inlineStr">
        <is>
          <t>1060086328</t>
        </is>
      </c>
      <c r="C695" t="inlineStr">
        <is>
          <t>zdb</t>
        </is>
      </c>
      <c r="D695" t="inlineStr">
        <is>
          <t>Jüdisches Wochenblatt</t>
        </is>
      </c>
      <c r="E695" t="inlineStr"/>
      <c r="F695" t="inlineStr"/>
      <c r="G695" t="inlineStr">
        <is>
          <t>2006-2006</t>
        </is>
      </c>
      <c r="H695" t="inlineStr"/>
      <c r="I695" t="inlineStr"/>
      <c r="J695" t="inlineStr"/>
    </row>
    <row r="696">
      <c r="A696" s="1" t="n">
        <v>13372</v>
      </c>
      <c r="B696" t="inlineStr">
        <is>
          <t>1114681393</t>
        </is>
      </c>
      <c r="C696" t="inlineStr">
        <is>
          <t>zdb</t>
        </is>
      </c>
      <c r="D696" t="inlineStr">
        <is>
          <t>Jüdisches Wochenblatt</t>
        </is>
      </c>
      <c r="E696" t="inlineStr">
        <is>
          <t>offizielles Mitteilungsblatt des "Vereins jüdischer Hotelbesitzer und Restaurateure e.V."</t>
        </is>
      </c>
      <c r="F696" t="inlineStr">
        <is>
          <t>JUDAICA</t>
        </is>
      </c>
      <c r="G696" t="inlineStr">
        <is>
          <t>1925-1928</t>
        </is>
      </c>
      <c r="H696" t="inlineStr"/>
      <c r="I696" t="inlineStr">
        <is>
          <t>290</t>
        </is>
      </c>
      <c r="J696" t="inlineStr"/>
    </row>
    <row r="697">
      <c r="A697" s="1" t="n">
        <v>13373</v>
      </c>
      <c r="B697" t="inlineStr">
        <is>
          <t>1104515261</t>
        </is>
      </c>
      <c r="C697" t="inlineStr">
        <is>
          <t>zdb</t>
        </is>
      </c>
      <c r="D697" t="inlineStr">
        <is>
          <t>Breslauer jüdisches Wochenblatt</t>
        </is>
      </c>
      <c r="E697" t="inlineStr"/>
      <c r="F697" t="inlineStr"/>
      <c r="G697" t="inlineStr">
        <is>
          <t>1936-1936</t>
        </is>
      </c>
      <c r="H697" t="inlineStr"/>
      <c r="I697" t="inlineStr">
        <is>
          <t>070</t>
        </is>
      </c>
      <c r="J697" t="inlineStr"/>
    </row>
    <row r="698">
      <c r="A698" s="1" t="n">
        <v>13376</v>
      </c>
      <c r="B698" t="inlineStr">
        <is>
          <t>1114680184</t>
        </is>
      </c>
      <c r="C698" t="inlineStr">
        <is>
          <t>zdb</t>
        </is>
      </c>
      <c r="D698" t="inlineStr">
        <is>
          <t>Soncino-Blätter</t>
        </is>
      </c>
      <c r="E698" t="inlineStr">
        <is>
          <t>Beiträge zur Kunde des jüdischen Buches</t>
        </is>
      </c>
      <c r="F698" t="inlineStr">
        <is>
          <t>JUDAICA</t>
        </is>
      </c>
      <c r="G698" t="inlineStr">
        <is>
          <t>1925-1930</t>
        </is>
      </c>
      <c r="H698" t="inlineStr"/>
      <c r="I698" t="inlineStr">
        <is>
          <t>070</t>
        </is>
      </c>
      <c r="J698" t="inlineStr"/>
    </row>
    <row r="699">
      <c r="A699" s="1" t="n">
        <v>13378</v>
      </c>
      <c r="B699" t="inlineStr">
        <is>
          <t>1046548905</t>
        </is>
      </c>
      <c r="C699" t="inlineStr">
        <is>
          <t>zdb</t>
        </is>
      </c>
      <c r="D699" t="inlineStr">
        <is>
          <t>Jahrbuch für Israeliten</t>
        </is>
      </c>
      <c r="E699" t="inlineStr"/>
      <c r="F699" t="inlineStr"/>
      <c r="G699" t="inlineStr">
        <is>
          <t>1855-1867</t>
        </is>
      </c>
      <c r="H699" t="inlineStr"/>
      <c r="I699" t="inlineStr">
        <is>
          <t>290</t>
        </is>
      </c>
      <c r="J699" t="inlineStr"/>
    </row>
    <row r="700">
      <c r="A700" s="1" t="n">
        <v>13379</v>
      </c>
      <c r="B700" t="inlineStr">
        <is>
          <t>1059636875</t>
        </is>
      </c>
      <c r="C700" t="inlineStr">
        <is>
          <t>zdb</t>
        </is>
      </c>
      <c r="D700" t="inlineStr">
        <is>
          <t>Jahrbuch für Israeliten</t>
        </is>
      </c>
      <c r="E700" t="inlineStr"/>
      <c r="F700" t="inlineStr">
        <is>
          <t>JUDAICA</t>
        </is>
      </c>
      <c r="G700" t="inlineStr">
        <is>
          <t>1858-1863</t>
        </is>
      </c>
      <c r="H700" t="inlineStr"/>
      <c r="I700" t="inlineStr">
        <is>
          <t>290</t>
        </is>
      </c>
      <c r="J700" t="inlineStr"/>
    </row>
    <row r="701">
      <c r="A701" s="1" t="n">
        <v>13382</v>
      </c>
      <c r="B701" t="inlineStr">
        <is>
          <t>015235343</t>
        </is>
      </c>
      <c r="C701" t="inlineStr">
        <is>
          <t>zdb</t>
        </is>
      </c>
      <c r="D701" t="inlineStr">
        <is>
          <t>Wiener Jahrbuch für Israeliten</t>
        </is>
      </c>
      <c r="E701" t="inlineStr"/>
      <c r="F701" t="inlineStr">
        <is>
          <t>JUDAICA</t>
        </is>
      </c>
      <c r="G701" t="inlineStr">
        <is>
          <t>1867-1968</t>
        </is>
      </c>
      <c r="H701" t="inlineStr"/>
      <c r="I701" t="inlineStr">
        <is>
          <t>290</t>
        </is>
      </c>
      <c r="J701" t="inlineStr"/>
    </row>
    <row r="702">
      <c r="A702" s="1" t="n">
        <v>13384</v>
      </c>
      <c r="B702" t="inlineStr">
        <is>
          <t>013219391</t>
        </is>
      </c>
      <c r="C702" t="inlineStr">
        <is>
          <t>zdb</t>
        </is>
      </c>
      <c r="D702" t="inlineStr">
        <is>
          <t>Volkskalender und Jahrbuch für Israeliten</t>
        </is>
      </c>
      <c r="E702" t="inlineStr"/>
      <c r="F702" t="inlineStr">
        <is>
          <t>JUDAICA</t>
        </is>
      </c>
      <c r="G702" t="inlineStr">
        <is>
          <t>1853-1865</t>
        </is>
      </c>
      <c r="H702" t="inlineStr"/>
      <c r="I702" t="inlineStr">
        <is>
          <t>290</t>
        </is>
      </c>
      <c r="J702" t="inlineStr"/>
    </row>
    <row r="703">
      <c r="A703" s="1" t="n">
        <v>13388</v>
      </c>
      <c r="B703" t="inlineStr">
        <is>
          <t>015236439</t>
        </is>
      </c>
      <c r="C703" t="inlineStr">
        <is>
          <t>zdb</t>
        </is>
      </c>
      <c r="D703" t="inlineStr">
        <is>
          <t>Jüdische allgemeine Zeitung</t>
        </is>
      </c>
      <c r="E703" t="inlineStr"/>
      <c r="F703" t="inlineStr">
        <is>
          <t>JUDAICA</t>
        </is>
      </c>
      <c r="G703" t="inlineStr">
        <is>
          <t>1934-1936</t>
        </is>
      </c>
      <c r="H703" t="inlineStr"/>
      <c r="I703" t="inlineStr">
        <is>
          <t>070</t>
        </is>
      </c>
      <c r="J703" t="inlineStr"/>
    </row>
    <row r="704">
      <c r="A704" s="1" t="n">
        <v>13390</v>
      </c>
      <c r="B704" t="inlineStr">
        <is>
          <t>027324796</t>
        </is>
      </c>
      <c r="C704" t="inlineStr">
        <is>
          <t>zdb</t>
        </is>
      </c>
      <c r="D704" t="inlineStr">
        <is>
          <t>Fun jor tzu jor</t>
        </is>
      </c>
      <c r="E704" t="inlineStr">
        <is>
          <t>ilusṭrirṭer gezelšafṭlecher luaḥ ...</t>
        </is>
      </c>
      <c r="F704" t="inlineStr">
        <is>
          <t>JUDAICA</t>
        </is>
      </c>
      <c r="G704" t="inlineStr">
        <is>
          <t>(1926-1929)</t>
        </is>
      </c>
      <c r="H704" t="inlineStr"/>
      <c r="I704" t="inlineStr">
        <is>
          <t>290</t>
        </is>
      </c>
      <c r="J704" t="inlineStr"/>
    </row>
    <row r="705">
      <c r="A705" s="1" t="n">
        <v>13391</v>
      </c>
      <c r="B705" t="inlineStr">
        <is>
          <t>026535947</t>
        </is>
      </c>
      <c r="C705" t="inlineStr">
        <is>
          <t>zdb</t>
        </is>
      </c>
      <c r="D705" t="inlineStr">
        <is>
          <t>Lûaḥ</t>
        </is>
      </c>
      <c r="E705" t="inlineStr">
        <is>
          <t>[Israelitischer Kalender]</t>
        </is>
      </c>
      <c r="F705" t="inlineStr"/>
      <c r="G705" t="inlineStr">
        <is>
          <t>1889-1901</t>
        </is>
      </c>
      <c r="H705" t="inlineStr"/>
      <c r="I705" t="inlineStr">
        <is>
          <t>290</t>
        </is>
      </c>
      <c r="J705" t="inlineStr"/>
    </row>
    <row r="706">
      <c r="A706" s="1" t="n">
        <v>13392</v>
      </c>
      <c r="B706" t="inlineStr">
        <is>
          <t>026983222</t>
        </is>
      </c>
      <c r="C706" t="inlineStr">
        <is>
          <t>zdb</t>
        </is>
      </c>
      <c r="D706" t="inlineStr">
        <is>
          <t>Lûaḥ</t>
        </is>
      </c>
      <c r="E706" t="inlineStr"/>
      <c r="F706" t="inlineStr"/>
      <c r="G706" t="inlineStr">
        <is>
          <t>1892-1900</t>
        </is>
      </c>
      <c r="H706" t="inlineStr"/>
      <c r="I706" t="inlineStr">
        <is>
          <t>290</t>
        </is>
      </c>
      <c r="J706" t="inlineStr"/>
    </row>
    <row r="707">
      <c r="A707" s="1" t="n">
        <v>13393</v>
      </c>
      <c r="B707" t="inlineStr">
        <is>
          <t>01816160X</t>
        </is>
      </c>
      <c r="C707" t="inlineStr">
        <is>
          <t>zdb</t>
        </is>
      </c>
      <c r="D707" t="inlineStr">
        <is>
          <t>Kalendarz żydowski-almanach</t>
        </is>
      </c>
      <c r="E707">
        <f> Luaḥ li-shenat</f>
        <v/>
      </c>
      <c r="F707" t="inlineStr">
        <is>
          <t>JUDAICA</t>
        </is>
      </c>
      <c r="G707" t="inlineStr">
        <is>
          <t>1991-1994</t>
        </is>
      </c>
      <c r="H707" t="inlineStr"/>
      <c r="I707" t="inlineStr">
        <is>
          <t>290</t>
        </is>
      </c>
      <c r="J707" t="inlineStr"/>
    </row>
    <row r="708">
      <c r="A708" s="1" t="n">
        <v>13394</v>
      </c>
      <c r="B708" t="inlineStr">
        <is>
          <t>012033804</t>
        </is>
      </c>
      <c r="C708" t="inlineStr">
        <is>
          <t>zdb</t>
        </is>
      </c>
      <c r="D708" t="inlineStr">
        <is>
          <t>Lûaḥ</t>
        </is>
      </c>
      <c r="E708">
        <f> Luach</f>
        <v/>
      </c>
      <c r="F708" t="inlineStr"/>
      <c r="G708" t="inlineStr">
        <is>
          <t>1763-1765</t>
        </is>
      </c>
      <c r="H708" t="inlineStr"/>
      <c r="I708" t="inlineStr">
        <is>
          <t>290</t>
        </is>
      </c>
      <c r="J708" t="inlineStr"/>
    </row>
    <row r="709">
      <c r="A709" s="1" t="n">
        <v>13395</v>
      </c>
      <c r="B709" t="inlineStr">
        <is>
          <t>011804459</t>
        </is>
      </c>
      <c r="C709" t="inlineStr">
        <is>
          <t>zdb</t>
        </is>
      </c>
      <c r="D709" t="inlineStr">
        <is>
          <t>Israelitischer Kalender- für Schleswig-Holstein für das Jahr der Welt</t>
        </is>
      </c>
      <c r="E709">
        <f> Lûaḥ li-sěnat</f>
        <v/>
      </c>
      <c r="F709" t="inlineStr">
        <is>
          <t>JUDAICA</t>
        </is>
      </c>
      <c r="G709" t="inlineStr">
        <is>
          <t>1926-1928</t>
        </is>
      </c>
      <c r="H709" t="inlineStr"/>
      <c r="I709" t="inlineStr">
        <is>
          <t>290</t>
        </is>
      </c>
      <c r="J709" t="inlineStr"/>
    </row>
    <row r="710">
      <c r="A710" s="1" t="n">
        <v>13396</v>
      </c>
      <c r="B710" t="inlineStr">
        <is>
          <t>016401778</t>
        </is>
      </c>
      <c r="C710" t="inlineStr">
        <is>
          <t>zdb</t>
        </is>
      </c>
      <c r="D710" t="inlineStr">
        <is>
          <t>Israelitischer Kalender</t>
        </is>
      </c>
      <c r="E710" t="inlineStr"/>
      <c r="F710" t="inlineStr"/>
      <c r="G710" t="inlineStr">
        <is>
          <t>1928-1933</t>
        </is>
      </c>
      <c r="H710" t="inlineStr"/>
      <c r="I710" t="inlineStr">
        <is>
          <t>290</t>
        </is>
      </c>
      <c r="J710" t="inlineStr"/>
    </row>
    <row r="711">
      <c r="A711" s="1" t="n">
        <v>13397</v>
      </c>
      <c r="B711" t="inlineStr">
        <is>
          <t>016402855</t>
        </is>
      </c>
      <c r="C711" t="inlineStr">
        <is>
          <t>zdb</t>
        </is>
      </c>
      <c r="D711" t="inlineStr">
        <is>
          <t>Israelitischer Kalender für die jüdischen Gemeinden Württembergs</t>
        </is>
      </c>
      <c r="E711" t="inlineStr">
        <is>
          <t>für das Jahr der Welt ...</t>
        </is>
      </c>
      <c r="F711" t="inlineStr"/>
      <c r="G711" t="inlineStr">
        <is>
          <t>1910-1938</t>
        </is>
      </c>
      <c r="H711" t="inlineStr"/>
      <c r="I711" t="inlineStr">
        <is>
          <t>290</t>
        </is>
      </c>
      <c r="J711" t="inlineStr"/>
    </row>
    <row r="712">
      <c r="A712" s="1" t="n">
        <v>13398</v>
      </c>
      <c r="B712" t="inlineStr">
        <is>
          <t>015769372</t>
        </is>
      </c>
      <c r="C712" t="inlineStr">
        <is>
          <t>zdb</t>
        </is>
      </c>
      <c r="D712" t="inlineStr">
        <is>
          <t>Kalendarz żydowski</t>
        </is>
      </c>
      <c r="E712">
        <f> Luaḥ li-shenat</f>
        <v/>
      </c>
      <c r="F712" t="inlineStr">
        <is>
          <t>JUDAICA</t>
        </is>
      </c>
      <c r="G712" t="inlineStr">
        <is>
          <t>1984-1989</t>
        </is>
      </c>
      <c r="H712" t="inlineStr"/>
      <c r="I712" t="inlineStr">
        <is>
          <t>290</t>
        </is>
      </c>
      <c r="J712" t="inlineStr"/>
    </row>
    <row r="713">
      <c r="A713" s="1" t="n">
        <v>13399</v>
      </c>
      <c r="B713" t="inlineStr">
        <is>
          <t>021707715</t>
        </is>
      </c>
      <c r="C713" t="inlineStr">
        <is>
          <t>zdb</t>
        </is>
      </c>
      <c r="D713" t="inlineStr">
        <is>
          <t>Brandeis' illustrirter isr. Volkskalender</t>
        </is>
      </c>
      <c r="E713">
        <f> Lûaḥ̌ li-s̆nat : für das Jahr der Welt ...</f>
        <v/>
      </c>
      <c r="F713" t="inlineStr"/>
      <c r="G713" t="inlineStr">
        <is>
          <t>1884-1933</t>
        </is>
      </c>
      <c r="H713" t="inlineStr"/>
      <c r="I713" t="inlineStr">
        <is>
          <t>290</t>
        </is>
      </c>
      <c r="J713" t="inlineStr"/>
    </row>
    <row r="714">
      <c r="A714" s="1" t="n">
        <v>13400</v>
      </c>
      <c r="B714" t="inlineStr">
        <is>
          <t>016401743</t>
        </is>
      </c>
      <c r="C714" t="inlineStr">
        <is>
          <t>zdb</t>
        </is>
      </c>
      <c r="D714" t="inlineStr">
        <is>
          <t>Israelitischer Kalender</t>
        </is>
      </c>
      <c r="E714" t="inlineStr"/>
      <c r="F714" t="inlineStr"/>
      <c r="G714" t="inlineStr">
        <is>
          <t>1913-1927</t>
        </is>
      </c>
      <c r="H714" t="inlineStr"/>
      <c r="I714" t="inlineStr">
        <is>
          <t>290</t>
        </is>
      </c>
      <c r="J714" t="inlineStr"/>
    </row>
    <row r="715">
      <c r="A715" s="1" t="n">
        <v>13401</v>
      </c>
      <c r="B715" t="inlineStr">
        <is>
          <t>01640176X</t>
        </is>
      </c>
      <c r="C715" t="inlineStr">
        <is>
          <t>zdb</t>
        </is>
      </c>
      <c r="D715" t="inlineStr">
        <is>
          <t>Israelitischer Kalender für Mannheim</t>
        </is>
      </c>
      <c r="E715" t="inlineStr"/>
      <c r="F715" t="inlineStr"/>
      <c r="G715" t="inlineStr">
        <is>
          <t>1928-1933</t>
        </is>
      </c>
      <c r="H715" t="inlineStr"/>
      <c r="I715" t="inlineStr">
        <is>
          <t>290</t>
        </is>
      </c>
      <c r="J715" t="inlineStr"/>
    </row>
    <row r="716">
      <c r="A716" s="1" t="n">
        <v>13403</v>
      </c>
      <c r="B716" t="inlineStr">
        <is>
          <t>016401719</t>
        </is>
      </c>
      <c r="C716" t="inlineStr">
        <is>
          <t>zdb</t>
        </is>
      </c>
      <c r="D716" t="inlineStr">
        <is>
          <t>Israelitischer Kalender</t>
        </is>
      </c>
      <c r="E716" t="inlineStr"/>
      <c r="F716" t="inlineStr"/>
      <c r="G716" t="inlineStr">
        <is>
          <t>1914-1933</t>
        </is>
      </c>
      <c r="H716" t="inlineStr"/>
      <c r="I716" t="inlineStr">
        <is>
          <t>290</t>
        </is>
      </c>
      <c r="J716" t="inlineStr"/>
    </row>
    <row r="717">
      <c r="A717" s="1" t="n">
        <v>13404</v>
      </c>
      <c r="B717" t="inlineStr">
        <is>
          <t>019912439</t>
        </is>
      </c>
      <c r="C717" t="inlineStr">
        <is>
          <t>zdb</t>
        </is>
      </c>
      <c r="D717" t="inlineStr">
        <is>
          <t>Lûaḥ lišanat</t>
        </is>
      </c>
      <c r="E717">
        <f> Hannoverscher Kalender für Israeliten</f>
        <v/>
      </c>
      <c r="F717" t="inlineStr"/>
      <c r="G717" t="inlineStr">
        <is>
          <t>1888-1929</t>
        </is>
      </c>
      <c r="H717" t="inlineStr"/>
      <c r="I717" t="inlineStr">
        <is>
          <t>290</t>
        </is>
      </c>
      <c r="J717" t="inlineStr"/>
    </row>
    <row r="718">
      <c r="A718" s="1" t="n">
        <v>13405</v>
      </c>
      <c r="B718" t="inlineStr">
        <is>
          <t>019913435</t>
        </is>
      </c>
      <c r="C718" t="inlineStr">
        <is>
          <t>zdb</t>
        </is>
      </c>
      <c r="D718" t="inlineStr">
        <is>
          <t>Lûaḥ mišanat</t>
        </is>
      </c>
      <c r="E718" t="inlineStr"/>
      <c r="F718" t="inlineStr"/>
      <c r="G718" t="inlineStr">
        <is>
          <t>1771-1771</t>
        </is>
      </c>
      <c r="H718" t="inlineStr"/>
      <c r="I718" t="inlineStr">
        <is>
          <t>290</t>
        </is>
      </c>
      <c r="J718" t="inlineStr"/>
    </row>
    <row r="719">
      <c r="A719" s="1" t="n">
        <v>13406</v>
      </c>
      <c r="B719" t="inlineStr">
        <is>
          <t>019021720</t>
        </is>
      </c>
      <c r="C719" t="inlineStr">
        <is>
          <t>zdb</t>
        </is>
      </c>
      <c r="D719" t="inlineStr">
        <is>
          <t>Lûaḥ̌</t>
        </is>
      </c>
      <c r="E719" t="inlineStr">
        <is>
          <t>li-s̆nat ; Zeitangaben für Wien, astronomische Zeit (ohne Rücksicht auf Sommerzeit) = Jüdischer Kalender</t>
        </is>
      </c>
      <c r="F719" t="inlineStr"/>
      <c r="G719" t="inlineStr">
        <is>
          <t>1942-1944</t>
        </is>
      </c>
      <c r="H719" t="inlineStr"/>
      <c r="I719" t="inlineStr">
        <is>
          <t>290</t>
        </is>
      </c>
      <c r="J719" t="inlineStr"/>
    </row>
    <row r="720">
      <c r="A720" s="1" t="n">
        <v>13407</v>
      </c>
      <c r="B720" t="inlineStr">
        <is>
          <t>018017495</t>
        </is>
      </c>
      <c r="C720" t="inlineStr">
        <is>
          <t>zdb</t>
        </is>
      </c>
      <c r="D720" t="inlineStr">
        <is>
          <t>Almanach-kalendarz żydowski</t>
        </is>
      </c>
      <c r="E720">
        <f> Luaḥ li-shenat</f>
        <v/>
      </c>
      <c r="F720" t="inlineStr">
        <is>
          <t>JUDAICA</t>
        </is>
      </c>
      <c r="G720" t="inlineStr">
        <is>
          <t>1994-1995</t>
        </is>
      </c>
      <c r="H720" t="inlineStr"/>
      <c r="I720" t="inlineStr">
        <is>
          <t>290</t>
        </is>
      </c>
      <c r="J720" t="inlineStr"/>
    </row>
    <row r="721">
      <c r="A721" s="1" t="n">
        <v>13408</v>
      </c>
      <c r="B721" t="inlineStr">
        <is>
          <t>015234290</t>
        </is>
      </c>
      <c r="C721" t="inlineStr">
        <is>
          <t>zdb</t>
        </is>
      </c>
      <c r="D721" t="inlineStr">
        <is>
          <t>Luaḥ ḥermōn</t>
        </is>
      </c>
      <c r="E721" t="inlineStr"/>
      <c r="F721" t="inlineStr">
        <is>
          <t>JUDAICA</t>
        </is>
      </c>
      <c r="G721" t="inlineStr">
        <is>
          <t>1924-1928</t>
        </is>
      </c>
      <c r="H721" t="inlineStr"/>
      <c r="I721" t="inlineStr">
        <is>
          <t>290</t>
        </is>
      </c>
      <c r="J721" t="inlineStr"/>
    </row>
    <row r="722">
      <c r="A722" s="1" t="n">
        <v>13409</v>
      </c>
      <c r="B722" t="inlineStr">
        <is>
          <t>015236854</t>
        </is>
      </c>
      <c r="C722" t="inlineStr">
        <is>
          <t>zdb</t>
        </is>
      </c>
      <c r="D722" t="inlineStr">
        <is>
          <t>Lûaḥ</t>
        </is>
      </c>
      <c r="E722">
        <f> Luach</f>
        <v/>
      </c>
      <c r="F722" t="inlineStr">
        <is>
          <t>JUDAICA</t>
        </is>
      </c>
      <c r="G722" t="inlineStr">
        <is>
          <t>1924-1970</t>
        </is>
      </c>
      <c r="H722" t="inlineStr"/>
      <c r="I722" t="inlineStr">
        <is>
          <t>290</t>
        </is>
      </c>
      <c r="J722" t="inlineStr"/>
    </row>
    <row r="723">
      <c r="A723" s="1" t="n">
        <v>13410</v>
      </c>
      <c r="B723" t="inlineStr">
        <is>
          <t>012033790</t>
        </is>
      </c>
      <c r="C723" t="inlineStr">
        <is>
          <t>zdb</t>
        </is>
      </c>
      <c r="D723" t="inlineStr">
        <is>
          <t>Lûaḥ</t>
        </is>
      </c>
      <c r="E723">
        <f> Luach</f>
        <v/>
      </c>
      <c r="F723" t="inlineStr"/>
      <c r="G723" t="inlineStr">
        <is>
          <t>1748-1751</t>
        </is>
      </c>
      <c r="H723" t="inlineStr"/>
      <c r="I723" t="inlineStr">
        <is>
          <t>290</t>
        </is>
      </c>
      <c r="J723" t="inlineStr"/>
    </row>
    <row r="724">
      <c r="A724" s="1" t="n">
        <v>13411</v>
      </c>
      <c r="B724" t="inlineStr">
        <is>
          <t>995412367</t>
        </is>
      </c>
      <c r="C724" t="inlineStr">
        <is>
          <t>zdb</t>
        </is>
      </c>
      <c r="D724" t="inlineStr">
        <is>
          <t>Juden-Calender</t>
        </is>
      </c>
      <c r="E724">
        <f> Lua.h : auf das Jahr ...</f>
        <v/>
      </c>
      <c r="F724" t="inlineStr"/>
      <c r="G724" t="inlineStr">
        <is>
          <t>1783-1783</t>
        </is>
      </c>
      <c r="H724" t="inlineStr"/>
      <c r="I724" t="inlineStr">
        <is>
          <t>290</t>
        </is>
      </c>
      <c r="J724" t="inlineStr"/>
    </row>
    <row r="725">
      <c r="A725" s="1" t="n">
        <v>13412</v>
      </c>
      <c r="B725" t="inlineStr">
        <is>
          <t>991987683</t>
        </is>
      </c>
      <c r="C725" t="inlineStr">
        <is>
          <t>zdb</t>
        </is>
      </c>
      <c r="D725" t="inlineStr">
        <is>
          <t>Luảḥ</t>
        </is>
      </c>
      <c r="E725" t="inlineStr"/>
      <c r="F725" t="inlineStr"/>
      <c r="G725" t="inlineStr">
        <is>
          <t>1712-</t>
        </is>
      </c>
      <c r="H725" t="inlineStr"/>
      <c r="I725" t="inlineStr">
        <is>
          <t>290</t>
        </is>
      </c>
      <c r="J725" t="inlineStr"/>
    </row>
    <row r="726">
      <c r="A726" s="1" t="n">
        <v>13414</v>
      </c>
      <c r="B726" t="inlineStr">
        <is>
          <t>991988132</t>
        </is>
      </c>
      <c r="C726" t="inlineStr">
        <is>
          <t>zdb</t>
        </is>
      </c>
      <c r="D726" t="inlineStr">
        <is>
          <t>Luảḥ</t>
        </is>
      </c>
      <c r="E726" t="inlineStr"/>
      <c r="F726" t="inlineStr"/>
      <c r="G726" t="inlineStr">
        <is>
          <t>1764-1772</t>
        </is>
      </c>
      <c r="H726" t="inlineStr"/>
      <c r="I726" t="inlineStr">
        <is>
          <t>290</t>
        </is>
      </c>
      <c r="J726" t="inlineStr"/>
    </row>
    <row r="727">
      <c r="A727" s="1" t="n">
        <v>13415</v>
      </c>
      <c r="B727" t="inlineStr">
        <is>
          <t>991988396</t>
        </is>
      </c>
      <c r="C727" t="inlineStr">
        <is>
          <t>zdb</t>
        </is>
      </c>
      <c r="D727" t="inlineStr">
        <is>
          <t>Luảḥ</t>
        </is>
      </c>
      <c r="E727" t="inlineStr"/>
      <c r="F727" t="inlineStr"/>
      <c r="G727" t="inlineStr">
        <is>
          <t>1784-1785</t>
        </is>
      </c>
      <c r="H727" t="inlineStr"/>
      <c r="I727" t="inlineStr">
        <is>
          <t>290</t>
        </is>
      </c>
      <c r="J727" t="inlineStr"/>
    </row>
    <row r="728">
      <c r="A728" s="1" t="n">
        <v>13416</v>
      </c>
      <c r="B728" t="inlineStr">
        <is>
          <t>99256784X</t>
        </is>
      </c>
      <c r="C728" t="inlineStr">
        <is>
          <t>zdb</t>
        </is>
      </c>
      <c r="D728" t="inlineStr">
        <is>
          <t>Luaḥ ʾivri ṭayṭsh</t>
        </is>
      </c>
      <c r="E728" t="inlineStr">
        <is>
          <t>ʾim dinim u-minhagim fon yar ...</t>
        </is>
      </c>
      <c r="F728" t="inlineStr">
        <is>
          <t>JUDAICA</t>
        </is>
      </c>
      <c r="G728" t="inlineStr">
        <is>
          <t>1933-1933</t>
        </is>
      </c>
      <c r="H728" t="inlineStr"/>
      <c r="I728" t="inlineStr">
        <is>
          <t>290</t>
        </is>
      </c>
      <c r="J728" t="inlineStr"/>
    </row>
    <row r="729">
      <c r="A729" s="1" t="n">
        <v>13417</v>
      </c>
      <c r="B729" t="inlineStr">
        <is>
          <t>587841192</t>
        </is>
      </c>
      <c r="C729" t="inlineStr">
        <is>
          <t>zdb</t>
        </is>
      </c>
      <c r="D729" t="inlineStr">
        <is>
          <t>Fürther israelitischer Kalender</t>
        </is>
      </c>
      <c r="E729" t="inlineStr">
        <is>
          <t>Luaḥ ; mit den amtlichen Bekanntmachungen und Gebetszeittafeln der Israelitischen Kultusgemeinde Fürth</t>
        </is>
      </c>
      <c r="F729" t="inlineStr"/>
      <c r="G729" t="inlineStr">
        <is>
          <t>1927-1938</t>
        </is>
      </c>
      <c r="H729" t="inlineStr"/>
      <c r="I729" t="inlineStr">
        <is>
          <t>050</t>
        </is>
      </c>
      <c r="J729" t="inlineStr"/>
    </row>
    <row r="730">
      <c r="A730" s="1" t="n">
        <v>13418</v>
      </c>
      <c r="B730" t="inlineStr">
        <is>
          <t>019819625</t>
        </is>
      </c>
      <c r="C730" t="inlineStr">
        <is>
          <t>zdb</t>
        </is>
      </c>
      <c r="D730" t="inlineStr">
        <is>
          <t>Lueḥ qadîmā</t>
        </is>
      </c>
      <c r="E730" t="inlineStr"/>
      <c r="F730" t="inlineStr"/>
      <c r="G730" t="inlineStr">
        <is>
          <t>1912-1913</t>
        </is>
      </c>
      <c r="H730" t="inlineStr"/>
      <c r="I730" t="inlineStr">
        <is>
          <t>290</t>
        </is>
      </c>
      <c r="J730" t="inlineStr"/>
    </row>
    <row r="731">
      <c r="A731" s="1" t="n">
        <v>13419</v>
      </c>
      <c r="B731" t="inlineStr">
        <is>
          <t>018632769</t>
        </is>
      </c>
      <c r="C731" t="inlineStr">
        <is>
          <t>zdb</t>
        </is>
      </c>
      <c r="D731" t="inlineStr">
        <is>
          <t>Almanach żydowski</t>
        </is>
      </c>
      <c r="E731" t="inlineStr"/>
      <c r="F731" t="inlineStr">
        <is>
          <t>JUDAICA</t>
        </is>
      </c>
      <c r="G731" t="inlineStr">
        <is>
          <t>1995-</t>
        </is>
      </c>
      <c r="H731" t="inlineStr"/>
      <c r="I731" t="inlineStr">
        <is>
          <t>290</t>
        </is>
      </c>
      <c r="J731" t="inlineStr">
        <is>
          <t>1429-3552</t>
        </is>
      </c>
    </row>
    <row r="732">
      <c r="A732" s="1" t="n">
        <v>13420</v>
      </c>
      <c r="B732" t="inlineStr">
        <is>
          <t>019913494</t>
        </is>
      </c>
      <c r="C732" t="inlineStr">
        <is>
          <t>zdb</t>
        </is>
      </c>
      <c r="D732" t="inlineStr">
        <is>
          <t>Lûaḥ šelšanat</t>
        </is>
      </c>
      <c r="E732" t="inlineStr"/>
      <c r="F732" t="inlineStr"/>
      <c r="G732" t="inlineStr">
        <is>
          <t>1771-1771</t>
        </is>
      </c>
      <c r="H732" t="inlineStr"/>
      <c r="I732" t="inlineStr">
        <is>
          <t>290</t>
        </is>
      </c>
      <c r="J732" t="inlineStr"/>
    </row>
    <row r="733">
      <c r="A733" s="1" t="n">
        <v>13421</v>
      </c>
      <c r="B733" t="inlineStr">
        <is>
          <t>023207264</t>
        </is>
      </c>
      <c r="C733" t="inlineStr">
        <is>
          <t>zdb</t>
        </is>
      </c>
      <c r="D733" t="inlineStr">
        <is>
          <t>Israelitischer 3-Gemeinden-Kalender</t>
        </is>
      </c>
      <c r="E733" t="inlineStr">
        <is>
          <t>Altona, Hamburg, Wandsbek ; für das Jahr der Welt ...</t>
        </is>
      </c>
      <c r="F733" t="inlineStr"/>
      <c r="G733" t="inlineStr">
        <is>
          <t>1929-1937</t>
        </is>
      </c>
      <c r="H733" t="inlineStr"/>
      <c r="I733" t="inlineStr">
        <is>
          <t>290</t>
        </is>
      </c>
      <c r="J733" t="inlineStr"/>
    </row>
    <row r="734">
      <c r="A734" s="1" t="n">
        <v>13422</v>
      </c>
      <c r="B734" t="inlineStr">
        <is>
          <t>1018202706</t>
        </is>
      </c>
      <c r="C734" t="inlineStr">
        <is>
          <t>zdb</t>
        </is>
      </c>
      <c r="D734" t="inlineStr">
        <is>
          <t>Ḥeshbon ha-laṿyan shel ha-tayarut be-Yiśraʾel</t>
        </is>
      </c>
      <c r="E734" t="inlineStr">
        <is>
          <t>sekirah kalkalit ʿal-pi luaḥ hetseʿa ṿe-shimushim = Tourism satellite account in Israel : economic review according to supply and use table</t>
        </is>
      </c>
      <c r="F734" t="inlineStr"/>
      <c r="G734" t="inlineStr">
        <is>
          <t>2010-</t>
        </is>
      </c>
      <c r="H734" t="inlineStr"/>
      <c r="I734" t="inlineStr">
        <is>
          <t>310</t>
        </is>
      </c>
      <c r="J734" t="inlineStr">
        <is>
          <t>2218-1342</t>
        </is>
      </c>
    </row>
    <row r="735">
      <c r="A735" s="1" t="n">
        <v>13423</v>
      </c>
      <c r="B735" t="inlineStr">
        <is>
          <t>99198661X</t>
        </is>
      </c>
      <c r="C735" t="inlineStr">
        <is>
          <t>zdb</t>
        </is>
      </c>
      <c r="D735" t="inlineStr">
        <is>
          <t>Luảḥ</t>
        </is>
      </c>
      <c r="E735" t="inlineStr"/>
      <c r="F735" t="inlineStr"/>
      <c r="G735" t="inlineStr">
        <is>
          <t>1735-1814</t>
        </is>
      </c>
      <c r="H735" t="inlineStr"/>
      <c r="I735" t="inlineStr">
        <is>
          <t>290</t>
        </is>
      </c>
      <c r="J735" t="inlineStr"/>
    </row>
    <row r="736">
      <c r="A736" s="1" t="n">
        <v>13424</v>
      </c>
      <c r="B736" t="inlineStr">
        <is>
          <t>991988892</t>
        </is>
      </c>
      <c r="C736" t="inlineStr">
        <is>
          <t>zdb</t>
        </is>
      </c>
      <c r="D736" t="inlineStr">
        <is>
          <t>Luảḥ</t>
        </is>
      </c>
      <c r="E736" t="inlineStr"/>
      <c r="F736" t="inlineStr"/>
      <c r="G736" t="inlineStr">
        <is>
          <t>1730-1762</t>
        </is>
      </c>
      <c r="H736" t="inlineStr"/>
      <c r="I736" t="inlineStr">
        <is>
          <t>290</t>
        </is>
      </c>
      <c r="J736" t="inlineStr"/>
    </row>
    <row r="737">
      <c r="A737" s="1" t="n">
        <v>13425</v>
      </c>
      <c r="B737" t="inlineStr">
        <is>
          <t>99198868X</t>
        </is>
      </c>
      <c r="C737" t="inlineStr">
        <is>
          <t>zdb</t>
        </is>
      </c>
      <c r="D737" t="inlineStr">
        <is>
          <t>Luảḥ</t>
        </is>
      </c>
      <c r="E737" t="inlineStr"/>
      <c r="F737" t="inlineStr"/>
      <c r="G737" t="inlineStr">
        <is>
          <t>1739-</t>
        </is>
      </c>
      <c r="H737" t="inlineStr"/>
      <c r="I737" t="inlineStr">
        <is>
          <t>290</t>
        </is>
      </c>
      <c r="J737" t="inlineStr"/>
    </row>
    <row r="738">
      <c r="A738" s="1" t="n">
        <v>13426</v>
      </c>
      <c r="B738" t="inlineStr">
        <is>
          <t>020423683</t>
        </is>
      </c>
      <c r="C738" t="inlineStr">
        <is>
          <t>zdb</t>
        </is>
      </c>
      <c r="D738" t="inlineStr">
        <is>
          <t>Almanaque</t>
        </is>
      </c>
      <c r="E738">
        <f> Lûaḥ sĕnat  / Asociación Israelita Sefaradí Or Mizrah</f>
        <v/>
      </c>
      <c r="F738" t="inlineStr">
        <is>
          <t>JUDAICA</t>
        </is>
      </c>
      <c r="G738" t="inlineStr">
        <is>
          <t>1992-1995</t>
        </is>
      </c>
      <c r="H738" t="inlineStr"/>
      <c r="I738" t="inlineStr">
        <is>
          <t>010</t>
        </is>
      </c>
      <c r="J738" t="inlineStr"/>
    </row>
    <row r="739">
      <c r="A739" s="1" t="n">
        <v>13427</v>
      </c>
      <c r="B739" t="inlineStr">
        <is>
          <t>020423632</t>
        </is>
      </c>
      <c r="C739" t="inlineStr">
        <is>
          <t>zdb</t>
        </is>
      </c>
      <c r="D739" t="inlineStr">
        <is>
          <t>Almanaque / Asociación Israelita Sefaradí Luz Naciente Or Mizrah</t>
        </is>
      </c>
      <c r="E739">
        <f> Lûaḥ sĕnat / Asociación Israelita Sefaradí Luz Naciente Or Mizrah</f>
        <v/>
      </c>
      <c r="F739" t="inlineStr">
        <is>
          <t>JUDAICA</t>
        </is>
      </c>
      <c r="G739" t="inlineStr">
        <is>
          <t>1989-1989</t>
        </is>
      </c>
      <c r="H739" t="inlineStr"/>
      <c r="I739" t="inlineStr">
        <is>
          <t>010</t>
        </is>
      </c>
      <c r="J739" t="inlineStr"/>
    </row>
    <row r="740">
      <c r="A740" s="1" t="n">
        <v>13428</v>
      </c>
      <c r="B740" t="inlineStr">
        <is>
          <t>012777277</t>
        </is>
      </c>
      <c r="C740" t="inlineStr">
        <is>
          <t>zdb</t>
        </is>
      </c>
      <c r="D740" t="inlineStr">
        <is>
          <t>Arbeyṭer-luaḥ</t>
        </is>
      </c>
      <c r="E740">
        <f> Kalendarz robotniczy</f>
        <v/>
      </c>
      <c r="F740" t="inlineStr"/>
      <c r="G740" t="inlineStr">
        <is>
          <t>1920-[1926?]</t>
        </is>
      </c>
      <c r="H740" t="inlineStr"/>
      <c r="I740" t="inlineStr">
        <is>
          <t>290</t>
        </is>
      </c>
      <c r="J740" t="inlineStr"/>
    </row>
    <row r="741">
      <c r="A741" s="1" t="n">
        <v>13429</v>
      </c>
      <c r="B741" t="inlineStr">
        <is>
          <t>020424485</t>
        </is>
      </c>
      <c r="C741" t="inlineStr">
        <is>
          <t>zdb</t>
        </is>
      </c>
      <c r="D741" t="inlineStr">
        <is>
          <t>Almanaque hebreo</t>
        </is>
      </c>
      <c r="E741">
        <f> Lûaḥ li-šnat</f>
        <v/>
      </c>
      <c r="F741" t="inlineStr">
        <is>
          <t>JUDAICA</t>
        </is>
      </c>
      <c r="G741" t="inlineStr">
        <is>
          <t>1950-1989</t>
        </is>
      </c>
      <c r="H741" t="inlineStr"/>
      <c r="I741" t="inlineStr">
        <is>
          <t>290</t>
        </is>
      </c>
      <c r="J741" t="inlineStr"/>
    </row>
    <row r="742">
      <c r="A742" s="1" t="n">
        <v>13430</v>
      </c>
      <c r="B742" t="inlineStr">
        <is>
          <t>015063097</t>
        </is>
      </c>
      <c r="C742" t="inlineStr">
        <is>
          <t>zdb</t>
        </is>
      </c>
      <c r="D742" t="inlineStr">
        <is>
          <t>Calendar Luah</t>
        </is>
      </c>
      <c r="E742" t="inlineStr">
        <is>
          <t>pe anul ...</t>
        </is>
      </c>
      <c r="F742" t="inlineStr">
        <is>
          <t>JUDAICA</t>
        </is>
      </c>
      <c r="G742" t="inlineStr">
        <is>
          <t>1979-1989</t>
        </is>
      </c>
      <c r="H742" t="inlineStr"/>
      <c r="I742" t="inlineStr">
        <is>
          <t>290</t>
        </is>
      </c>
      <c r="J742" t="inlineStr"/>
    </row>
    <row r="743">
      <c r="A743" s="1" t="n">
        <v>13431</v>
      </c>
      <c r="B743" t="inlineStr">
        <is>
          <t>015115240</t>
        </is>
      </c>
      <c r="C743" t="inlineStr">
        <is>
          <t>zdb</t>
        </is>
      </c>
      <c r="D743" t="inlineStr">
        <is>
          <t>Lûaḥ Las̆-s̆ană</t>
        </is>
      </c>
      <c r="E743">
        <f> Jødisk Almanak</f>
        <v/>
      </c>
      <c r="F743" t="inlineStr">
        <is>
          <t>JUDAICA</t>
        </is>
      </c>
      <c r="G743" t="inlineStr">
        <is>
          <t>1975-1982</t>
        </is>
      </c>
      <c r="H743" t="inlineStr"/>
      <c r="I743" t="inlineStr">
        <is>
          <t>290</t>
        </is>
      </c>
      <c r="J743" t="inlineStr"/>
    </row>
    <row r="744">
      <c r="A744" s="1" t="n">
        <v>13432</v>
      </c>
      <c r="B744" t="inlineStr">
        <is>
          <t>367340615</t>
        </is>
      </c>
      <c r="C744" t="inlineStr">
        <is>
          <t>zdb</t>
        </is>
      </c>
      <c r="D744" t="inlineStr">
        <is>
          <t>Luah lišnat ... / Keren kajemeth lejisrael</t>
        </is>
      </c>
      <c r="E744" t="inlineStr"/>
      <c r="F744" t="inlineStr"/>
      <c r="G744" t="inlineStr">
        <is>
          <t>1924-1924</t>
        </is>
      </c>
      <c r="H744" t="inlineStr"/>
      <c r="I744" t="inlineStr">
        <is>
          <t>050</t>
        </is>
      </c>
      <c r="J744" t="inlineStr"/>
    </row>
    <row r="745">
      <c r="A745" s="1" t="n">
        <v>13433</v>
      </c>
      <c r="B745" t="inlineStr">
        <is>
          <t>367994224</t>
        </is>
      </c>
      <c r="C745" t="inlineStr">
        <is>
          <t>zdb</t>
        </is>
      </c>
      <c r="D745" t="inlineStr">
        <is>
          <t>Jüdischer Taschenkalender</t>
        </is>
      </c>
      <c r="E745">
        <f> Luah lišnat</f>
        <v/>
      </c>
      <c r="F745" t="inlineStr"/>
      <c r="G745" t="inlineStr">
        <is>
          <t>1962-1964</t>
        </is>
      </c>
      <c r="H745" t="inlineStr"/>
      <c r="I745" t="inlineStr">
        <is>
          <t>050</t>
        </is>
      </c>
      <c r="J745" t="inlineStr"/>
    </row>
    <row r="746">
      <c r="A746" s="1" t="n">
        <v>13434</v>
      </c>
      <c r="B746" t="inlineStr">
        <is>
          <t>367296365</t>
        </is>
      </c>
      <c r="C746" t="inlineStr">
        <is>
          <t>zdb</t>
        </is>
      </c>
      <c r="D746" t="inlineStr">
        <is>
          <t>Jüdischer Kalender</t>
        </is>
      </c>
      <c r="E746" t="inlineStr">
        <is>
          <t>Luaḥ</t>
        </is>
      </c>
      <c r="F746" t="inlineStr"/>
      <c r="G746" t="inlineStr">
        <is>
          <t>1930 [?]</t>
        </is>
      </c>
      <c r="H746" t="inlineStr"/>
      <c r="I746" t="inlineStr">
        <is>
          <t>050</t>
        </is>
      </c>
      <c r="J746" t="inlineStr"/>
    </row>
    <row r="747">
      <c r="A747" s="1" t="n">
        <v>13435</v>
      </c>
      <c r="B747" t="inlineStr">
        <is>
          <t>367841754</t>
        </is>
      </c>
      <c r="C747" t="inlineStr">
        <is>
          <t>zdb</t>
        </is>
      </c>
      <c r="D747" t="inlineStr">
        <is>
          <t>Kunstkalender</t>
        </is>
      </c>
      <c r="E747">
        <f> Luăh mes̆ujar</f>
        <v/>
      </c>
      <c r="F747" t="inlineStr"/>
      <c r="G747" t="inlineStr">
        <is>
          <t>1927-1927</t>
        </is>
      </c>
      <c r="H747" t="inlineStr"/>
      <c r="I747" t="inlineStr">
        <is>
          <t>050</t>
        </is>
      </c>
      <c r="J747" t="inlineStr"/>
    </row>
    <row r="748">
      <c r="A748" s="1" t="n">
        <v>13436</v>
      </c>
      <c r="B748" t="inlineStr">
        <is>
          <t>587299045</t>
        </is>
      </c>
      <c r="C748" t="inlineStr">
        <is>
          <t>zdb</t>
        </is>
      </c>
      <c r="D748" t="inlineStr">
        <is>
          <t>Wormser israelitischer Kalender</t>
        </is>
      </c>
      <c r="E748" t="inlineStr">
        <is>
          <t>Luaḥ ; Mit d. amtl. Bekanntmachgn u. Gebetszeittaf. d. Israelit. Gemeinde Worms</t>
        </is>
      </c>
      <c r="F748" t="inlineStr"/>
      <c r="G748" t="inlineStr">
        <is>
          <t>1929-1937</t>
        </is>
      </c>
      <c r="H748" t="inlineStr"/>
      <c r="I748" t="inlineStr">
        <is>
          <t>050</t>
        </is>
      </c>
      <c r="J748" t="inlineStr"/>
    </row>
    <row r="749">
      <c r="A749" s="1" t="n">
        <v>13437</v>
      </c>
      <c r="B749" t="inlineStr">
        <is>
          <t>587841141</t>
        </is>
      </c>
      <c r="C749" t="inlineStr">
        <is>
          <t>zdb</t>
        </is>
      </c>
      <c r="D749" t="inlineStr">
        <is>
          <t>Israelitischer Kalender für Augsburg</t>
        </is>
      </c>
      <c r="E749" t="inlineStr">
        <is>
          <t>Luaḥ</t>
        </is>
      </c>
      <c r="F749" t="inlineStr"/>
      <c r="G749" t="inlineStr">
        <is>
          <t>1927-1938</t>
        </is>
      </c>
      <c r="H749" t="inlineStr"/>
      <c r="I749" t="inlineStr">
        <is>
          <t>050</t>
        </is>
      </c>
      <c r="J749" t="inlineStr"/>
    </row>
    <row r="750">
      <c r="A750" s="1" t="n">
        <v>13438</v>
      </c>
      <c r="B750" t="inlineStr">
        <is>
          <t>012033782</t>
        </is>
      </c>
      <c r="C750" t="inlineStr">
        <is>
          <t>zdb</t>
        </is>
      </c>
      <c r="D750" t="inlineStr">
        <is>
          <t>Lûaḥ</t>
        </is>
      </c>
      <c r="E750">
        <f> Luach</f>
        <v/>
      </c>
      <c r="F750" t="inlineStr"/>
      <c r="G750" t="inlineStr">
        <is>
          <t>1732-[1762?]</t>
        </is>
      </c>
      <c r="H750" t="inlineStr"/>
      <c r="I750" t="inlineStr">
        <is>
          <t>290</t>
        </is>
      </c>
      <c r="J750" t="inlineStr"/>
    </row>
    <row r="751">
      <c r="A751" s="1" t="n">
        <v>13439</v>
      </c>
      <c r="B751" t="inlineStr">
        <is>
          <t>1058203762</t>
        </is>
      </c>
      <c r="C751" t="inlineStr">
        <is>
          <t>zdb</t>
        </is>
      </c>
      <c r="D751" t="inlineStr">
        <is>
          <t>Luaḥ li-shenat</t>
        </is>
      </c>
      <c r="E751" t="inlineStr">
        <is>
          <t>hi shenat ḥamishat alpayim shevaʿ meʾot ʿeśrim u-shtayim le-minyan</t>
        </is>
      </c>
      <c r="F751" t="inlineStr">
        <is>
          <t>7,7</t>
        </is>
      </c>
      <c r="G751" t="inlineStr">
        <is>
          <t>1961-1961</t>
        </is>
      </c>
      <c r="H751" t="inlineStr"/>
      <c r="I751" t="inlineStr">
        <is>
          <t>290</t>
        </is>
      </c>
      <c r="J751" t="inlineStr"/>
    </row>
    <row r="752">
      <c r="A752" s="1" t="n">
        <v>13440</v>
      </c>
      <c r="B752" t="inlineStr">
        <is>
          <t>1130874281</t>
        </is>
      </c>
      <c r="C752" t="inlineStr">
        <is>
          <t>zdb</t>
        </is>
      </c>
      <c r="D752" t="inlineStr">
        <is>
          <t>Israel picture calendar</t>
        </is>
      </c>
      <c r="E752">
        <f> Luaḥ temunot Yi´sraʾel</f>
        <v/>
      </c>
      <c r="F752" t="inlineStr">
        <is>
          <t>JUDAICA</t>
        </is>
      </c>
      <c r="G752" t="inlineStr">
        <is>
          <t>[1958?-1960?]</t>
        </is>
      </c>
      <c r="H752" t="inlineStr"/>
      <c r="I752" t="inlineStr">
        <is>
          <t>290</t>
        </is>
      </c>
      <c r="J752" t="inlineStr"/>
    </row>
    <row r="753">
      <c r="A753" s="1" t="n">
        <v>13441</v>
      </c>
      <c r="B753" t="inlineStr">
        <is>
          <t>127775831X</t>
        </is>
      </c>
      <c r="C753" t="inlineStr">
        <is>
          <t>zdb</t>
        </is>
      </c>
      <c r="D753" t="inlineStr">
        <is>
          <t>Lûaḥ</t>
        </is>
      </c>
      <c r="E753">
        <f> Luach</f>
        <v/>
      </c>
      <c r="F753" t="inlineStr"/>
      <c r="G753" t="inlineStr">
        <is>
          <t>[1763?]</t>
        </is>
      </c>
      <c r="H753" t="inlineStr"/>
      <c r="I753" t="inlineStr">
        <is>
          <t>290</t>
        </is>
      </c>
      <c r="J753" t="inlineStr"/>
    </row>
    <row r="754">
      <c r="A754" s="1" t="n">
        <v>13442</v>
      </c>
      <c r="B754" t="inlineStr">
        <is>
          <t>1257245503</t>
        </is>
      </c>
      <c r="C754" t="inlineStr">
        <is>
          <t>zdb</t>
        </is>
      </c>
      <c r="D754" t="inlineStr">
        <is>
          <t>Lûaḥ</t>
        </is>
      </c>
      <c r="E754">
        <f> Luach</f>
        <v/>
      </c>
      <c r="F754" t="inlineStr"/>
      <c r="G754" t="inlineStr">
        <is>
          <t>[1748?-1751?]</t>
        </is>
      </c>
      <c r="H754" t="inlineStr"/>
      <c r="I754" t="inlineStr">
        <is>
          <t>290</t>
        </is>
      </c>
      <c r="J754" t="inlineStr"/>
    </row>
    <row r="755">
      <c r="A755" s="1" t="n">
        <v>13443</v>
      </c>
      <c r="B755" t="inlineStr">
        <is>
          <t>1257245708</t>
        </is>
      </c>
      <c r="C755" t="inlineStr">
        <is>
          <t>zdb</t>
        </is>
      </c>
      <c r="D755" t="inlineStr">
        <is>
          <t>Lûaḥ</t>
        </is>
      </c>
      <c r="E755">
        <f> Luach</f>
        <v/>
      </c>
      <c r="F755" t="inlineStr"/>
      <c r="G755" t="inlineStr">
        <is>
          <t>[1763?-1765?]</t>
        </is>
      </c>
      <c r="H755" t="inlineStr"/>
      <c r="I755" t="inlineStr">
        <is>
          <t>290</t>
        </is>
      </c>
      <c r="J755" t="inlineStr"/>
    </row>
    <row r="756">
      <c r="A756" s="1" t="n">
        <v>13444</v>
      </c>
      <c r="B756" t="inlineStr">
        <is>
          <t>1140794698</t>
        </is>
      </c>
      <c r="C756" t="inlineStr">
        <is>
          <t>zdb</t>
        </is>
      </c>
      <c r="D756" t="inlineStr">
        <is>
          <t>Luaḥ Ḥermon</t>
        </is>
      </c>
      <c r="E756" t="inlineStr"/>
      <c r="F756" t="inlineStr">
        <is>
          <t>JUDAICA</t>
        </is>
      </c>
      <c r="G756" t="inlineStr">
        <is>
          <t>1926-1928</t>
        </is>
      </c>
      <c r="H756" t="inlineStr"/>
      <c r="I756" t="inlineStr">
        <is>
          <t>290</t>
        </is>
      </c>
      <c r="J756" t="inlineStr"/>
    </row>
    <row r="757">
      <c r="A757" s="1" t="n">
        <v>13445</v>
      </c>
      <c r="B757" t="inlineStr">
        <is>
          <t>1201291062</t>
        </is>
      </c>
      <c r="C757" t="inlineStr">
        <is>
          <t>zdb</t>
        </is>
      </c>
      <c r="D757" t="inlineStr">
        <is>
          <t>Aḥiasaf</t>
        </is>
      </c>
      <c r="E757" t="inlineStr">
        <is>
          <t>luaḥ-ʿam sifruti ṿe-shimushi, ʿim temunot ṿe-tsiyurim ... = Achiasaf : evrejskij illjustrirovannyj literaturno-praktičeskij kalendarʹ</t>
        </is>
      </c>
      <c r="F757" t="inlineStr">
        <is>
          <t>JUDAICA</t>
        </is>
      </c>
      <c r="G757" t="inlineStr">
        <is>
          <t>[1893-1922]</t>
        </is>
      </c>
      <c r="H757" t="inlineStr"/>
      <c r="I757" t="inlineStr">
        <is>
          <t>290</t>
        </is>
      </c>
      <c r="J757" t="inlineStr"/>
    </row>
    <row r="758">
      <c r="A758" s="1" t="n">
        <v>13446</v>
      </c>
      <c r="B758" t="inlineStr">
        <is>
          <t>013219383</t>
        </is>
      </c>
      <c r="C758" t="inlineStr">
        <is>
          <t>zdb</t>
        </is>
      </c>
      <c r="D758" t="inlineStr">
        <is>
          <t>Volks-Kalender für Israeliten</t>
        </is>
      </c>
      <c r="E758" t="inlineStr">
        <is>
          <t>auf das Jahr .. = Lûaḥ mi-šnat</t>
        </is>
      </c>
      <c r="F758" t="inlineStr"/>
      <c r="G758" t="inlineStr">
        <is>
          <t>1842-1851</t>
        </is>
      </c>
      <c r="H758" t="inlineStr"/>
      <c r="I758" t="inlineStr">
        <is>
          <t>290</t>
        </is>
      </c>
      <c r="J758" t="inlineStr"/>
    </row>
    <row r="759">
      <c r="A759" s="1" t="n">
        <v>13447</v>
      </c>
      <c r="B759" t="inlineStr">
        <is>
          <t>024924385</t>
        </is>
      </c>
      <c r="C759" t="inlineStr">
        <is>
          <t>zdb</t>
        </is>
      </c>
      <c r="D759" t="inlineStr">
        <is>
          <t>Lûaḥ ham-meʿôrēr</t>
        </is>
      </c>
      <c r="E759" t="inlineStr">
        <is>
          <t>le-pôʿēl,la-ḥalûṣ û-le-nôʿar</t>
        </is>
      </c>
      <c r="F759" t="inlineStr">
        <is>
          <t>JUDAICA</t>
        </is>
      </c>
      <c r="G759" t="inlineStr">
        <is>
          <t>1936-</t>
        </is>
      </c>
      <c r="H759" t="inlineStr"/>
      <c r="I759" t="inlineStr">
        <is>
          <t>290</t>
        </is>
      </c>
      <c r="J759" t="inlineStr"/>
    </row>
    <row r="760">
      <c r="A760" s="1" t="n">
        <v>13449</v>
      </c>
      <c r="B760" t="inlineStr">
        <is>
          <t>010120858</t>
        </is>
      </c>
      <c r="C760" t="inlineStr">
        <is>
          <t>zdb</t>
        </is>
      </c>
      <c r="D760" t="inlineStr">
        <is>
          <t>Aḥiasaf</t>
        </is>
      </c>
      <c r="E760" t="inlineStr">
        <is>
          <t>luaḥ-ʿam sifruti ṿe-shimushi, ʿim temunot ṿe-tsiyurim ... = Akhiasaf : evrejskij illjustrirovannyj literaturno-praktičeskij kalendarʹ na …</t>
        </is>
      </c>
      <c r="F760" t="inlineStr">
        <is>
          <t>JUDAICA</t>
        </is>
      </c>
      <c r="G760" t="inlineStr">
        <is>
          <t>1893-1924</t>
        </is>
      </c>
      <c r="H760" t="inlineStr"/>
      <c r="I760" t="inlineStr">
        <is>
          <t>290</t>
        </is>
      </c>
      <c r="J760" t="inlineStr"/>
    </row>
    <row r="761">
      <c r="A761" s="1" t="n">
        <v>13450</v>
      </c>
      <c r="B761" t="inlineStr">
        <is>
          <t>010016759</t>
        </is>
      </c>
      <c r="C761" t="inlineStr">
        <is>
          <t>zdb</t>
        </is>
      </c>
      <c r="D761" t="inlineStr">
        <is>
          <t>ha- arets</t>
        </is>
      </c>
      <c r="E761" t="inlineStr"/>
      <c r="F761" t="inlineStr">
        <is>
          <t>JUDAICA</t>
        </is>
      </c>
      <c r="G761" t="inlineStr">
        <is>
          <t>1941-1955</t>
        </is>
      </c>
      <c r="H761" t="inlineStr"/>
      <c r="I761" t="inlineStr">
        <is>
          <t>290</t>
        </is>
      </c>
      <c r="J761" t="inlineStr"/>
    </row>
    <row r="762">
      <c r="A762" s="1" t="n">
        <v>13451</v>
      </c>
      <c r="B762" t="inlineStr">
        <is>
          <t>018432301</t>
        </is>
      </c>
      <c r="C762" t="inlineStr">
        <is>
          <t>zdb</t>
        </is>
      </c>
      <c r="D762" t="inlineStr">
        <is>
          <t>Lûaḥ haš-šānā hā-ʿivrî</t>
        </is>
      </c>
      <c r="E762" t="inlineStr">
        <is>
          <t>le-mûvâ benê Yisrā'ēl lā-āreṣ haq-qedôšā ... le-šîmmûš benê haq-qehillā hay-yisre'ēlît haš-šomrônît be-Yiśrā'ēl û-le-ḥôqerîm, talmîdîm û-mištallemîm = The Israelite Samaritan calendar</t>
        </is>
      </c>
      <c r="F762" t="inlineStr"/>
      <c r="G762" t="inlineStr">
        <is>
          <t>1993-</t>
        </is>
      </c>
      <c r="H762" t="inlineStr"/>
      <c r="I762" t="inlineStr">
        <is>
          <t>050</t>
        </is>
      </c>
      <c r="J762" t="inlineStr"/>
    </row>
    <row r="763">
      <c r="A763" s="1" t="n">
        <v>13452</v>
      </c>
      <c r="B763" t="inlineStr">
        <is>
          <t>1301894559</t>
        </is>
      </c>
      <c r="C763" t="inlineStr">
        <is>
          <t>zdb</t>
        </is>
      </c>
      <c r="D763" t="inlineStr">
        <is>
          <t>Berliner Kalender für Jüdische Gemeinden</t>
        </is>
      </c>
      <c r="E763" t="inlineStr">
        <is>
          <t>auf ... = Luah la-'Edat Berlin u-le-kol bene Yisrael</t>
        </is>
      </c>
      <c r="F763" t="inlineStr"/>
      <c r="G763" t="inlineStr">
        <is>
          <t>1855</t>
        </is>
      </c>
      <c r="H763" t="inlineStr"/>
      <c r="I763" t="inlineStr">
        <is>
          <t>290</t>
        </is>
      </c>
      <c r="J763" t="inlineStr"/>
    </row>
    <row r="764">
      <c r="A764" s="1" t="n">
        <v>13453</v>
      </c>
      <c r="B764" t="inlineStr">
        <is>
          <t>130230271X</t>
        </is>
      </c>
      <c r="C764" t="inlineStr">
        <is>
          <t>zdb</t>
        </is>
      </c>
      <c r="D764" t="inlineStr">
        <is>
          <t>Berliner Kalender für Jüdische Gemeinden</t>
        </is>
      </c>
      <c r="E764" t="inlineStr">
        <is>
          <t>auf ... = Luah la-'Edat Berlin u-le-kol bene Yisrael</t>
        </is>
      </c>
      <c r="F764" t="inlineStr"/>
      <c r="G764" t="inlineStr">
        <is>
          <t>[1855?]</t>
        </is>
      </c>
      <c r="H764" t="inlineStr"/>
      <c r="I764" t="inlineStr">
        <is>
          <t>290</t>
        </is>
      </c>
      <c r="J764" t="inlineStr"/>
    </row>
    <row r="765">
      <c r="A765" s="1" t="n">
        <v>13455</v>
      </c>
      <c r="B765" t="inlineStr">
        <is>
          <t>1054664838</t>
        </is>
      </c>
      <c r="C765" t="inlineStr">
        <is>
          <t>zdb</t>
        </is>
      </c>
      <c r="D765" t="inlineStr">
        <is>
          <t>Lûaḥ</t>
        </is>
      </c>
      <c r="E765" t="inlineStr"/>
      <c r="F765" t="inlineStr">
        <is>
          <t>JUDAICA</t>
        </is>
      </c>
      <c r="G765" t="inlineStr">
        <is>
          <t>1924-1938</t>
        </is>
      </c>
      <c r="H765" t="inlineStr"/>
      <c r="I765" t="inlineStr">
        <is>
          <t>290</t>
        </is>
      </c>
      <c r="J765" t="inlineStr"/>
    </row>
    <row r="766">
      <c r="A766" s="1" t="n">
        <v>13456</v>
      </c>
      <c r="B766" t="inlineStr">
        <is>
          <t>1059536579</t>
        </is>
      </c>
      <c r="C766" t="inlineStr">
        <is>
          <t>zdb</t>
        </is>
      </c>
      <c r="D766" t="inlineStr">
        <is>
          <t>Kalender für die Jüdische Gemeinde</t>
        </is>
      </c>
      <c r="E766">
        <f> Lûaḥ mi-šnat : auf das Jahr ...</f>
        <v/>
      </c>
      <c r="F766" t="inlineStr">
        <is>
          <t>JUDAICA</t>
        </is>
      </c>
      <c r="G766" t="inlineStr">
        <is>
          <t>1808-1833</t>
        </is>
      </c>
      <c r="H766" t="inlineStr"/>
      <c r="I766" t="inlineStr">
        <is>
          <t>290</t>
        </is>
      </c>
      <c r="J766" t="inlineStr"/>
    </row>
    <row r="767">
      <c r="A767" s="1" t="n">
        <v>13457</v>
      </c>
      <c r="B767" t="inlineStr">
        <is>
          <t>027240096</t>
        </is>
      </c>
      <c r="C767" t="inlineStr">
        <is>
          <t>zdb</t>
        </is>
      </c>
      <c r="D767" t="inlineStr">
        <is>
          <t>Kalender für die Jüdische Gemeinde</t>
        </is>
      </c>
      <c r="E767">
        <f> Lûaḥ mi-šnat : auf das Jahr ...</f>
        <v/>
      </c>
      <c r="F767" t="inlineStr"/>
      <c r="G767" t="inlineStr">
        <is>
          <t>1784-1834</t>
        </is>
      </c>
      <c r="H767" t="inlineStr"/>
      <c r="I767" t="inlineStr">
        <is>
          <t>290</t>
        </is>
      </c>
      <c r="J767" t="inlineStr"/>
    </row>
    <row r="768">
      <c r="A768" s="1" t="n">
        <v>13458</v>
      </c>
      <c r="B768" t="inlineStr">
        <is>
          <t>014481006</t>
        </is>
      </c>
      <c r="C768" t="inlineStr">
        <is>
          <t>zdb</t>
        </is>
      </c>
      <c r="D768" t="inlineStr">
        <is>
          <t>Shanah be-shanah</t>
        </is>
      </c>
      <c r="E768" t="inlineStr">
        <is>
          <t>sefer shanah ... le-halakhah, le-maḥashavah u-li-beʿayot yahadut ṿe-alaṿ luaḥ dinim u-minhagot</t>
        </is>
      </c>
      <c r="F768" t="inlineStr">
        <is>
          <t>JUDAICA</t>
        </is>
      </c>
      <c r="G768" t="inlineStr">
        <is>
          <t>1960-2002</t>
        </is>
      </c>
      <c r="H768" t="inlineStr"/>
      <c r="I768" t="inlineStr">
        <is>
          <t>290</t>
        </is>
      </c>
      <c r="J768" t="inlineStr"/>
    </row>
    <row r="769">
      <c r="A769" s="1" t="n">
        <v>13459</v>
      </c>
      <c r="B769" t="inlineStr">
        <is>
          <t>014427001</t>
        </is>
      </c>
      <c r="C769" t="inlineStr">
        <is>
          <t>zdb</t>
        </is>
      </c>
      <c r="D769" t="inlineStr">
        <is>
          <t>Bikkūrē hā-'ittīm</t>
        </is>
      </c>
      <c r="E769" t="inlineStr">
        <is>
          <t>minḥat bikkūrīm = Erste Früchte der Zeiten</t>
        </is>
      </c>
      <c r="F769" t="inlineStr">
        <is>
          <t>JUDAICA</t>
        </is>
      </c>
      <c r="G769" t="inlineStr">
        <is>
          <t>1820-1845</t>
        </is>
      </c>
      <c r="H769" t="inlineStr"/>
      <c r="I769" t="inlineStr">
        <is>
          <t>050</t>
        </is>
      </c>
      <c r="J769" t="inlineStr"/>
    </row>
    <row r="770">
      <c r="A770" s="1" t="n">
        <v>13460</v>
      </c>
      <c r="B770" t="inlineStr">
        <is>
          <t>1054658617</t>
        </is>
      </c>
      <c r="C770" t="inlineStr">
        <is>
          <t>zdb</t>
        </is>
      </c>
      <c r="D770" t="inlineStr">
        <is>
          <t>Bikkūrē hā-'ittīm</t>
        </is>
      </c>
      <c r="E770" t="inlineStr">
        <is>
          <t>minḥat bikkūrīm = Erste Früchte der Zeiten</t>
        </is>
      </c>
      <c r="F770" t="inlineStr">
        <is>
          <t>JUDAICA</t>
        </is>
      </c>
      <c r="G770" t="inlineStr">
        <is>
          <t>1820-1831</t>
        </is>
      </c>
      <c r="H770" t="inlineStr"/>
      <c r="I770" t="inlineStr">
        <is>
          <t>050</t>
        </is>
      </c>
      <c r="J770" t="inlineStr"/>
    </row>
    <row r="771">
      <c r="A771" s="1" t="n">
        <v>13461</v>
      </c>
      <c r="B771" t="inlineStr">
        <is>
          <t>1054661804</t>
        </is>
      </c>
      <c r="C771" t="inlineStr">
        <is>
          <t>zdb</t>
        </is>
      </c>
      <c r="D771" t="inlineStr">
        <is>
          <t>Kokhve Yitsḥaḳ</t>
        </is>
      </c>
      <c r="E771" t="inlineStr">
        <is>
          <t>kolel peri meḥḳar ṿe-yalde melitsah me-ḥakhame ha-dor ...</t>
        </is>
      </c>
      <c r="F771" t="inlineStr">
        <is>
          <t>JUDAICA</t>
        </is>
      </c>
      <c r="G771" t="inlineStr">
        <is>
          <t>1845-1873</t>
        </is>
      </c>
      <c r="H771" t="inlineStr"/>
      <c r="I771" t="inlineStr">
        <is>
          <t>290</t>
        </is>
      </c>
      <c r="J771" t="inlineStr"/>
    </row>
    <row r="772">
      <c r="A772" s="1" t="n">
        <v>13463</v>
      </c>
      <c r="B772" t="inlineStr">
        <is>
          <t>1018808507</t>
        </is>
      </c>
      <c r="C772" t="inlineStr">
        <is>
          <t>zdb</t>
        </is>
      </c>
      <c r="D772" t="inlineStr">
        <is>
          <t>Zeitschrift für jüdische Wohlfahrtspflege</t>
        </is>
      </c>
      <c r="E772" t="inlineStr"/>
      <c r="F772" t="inlineStr"/>
      <c r="G772" t="inlineStr">
        <is>
          <t>1929-1929</t>
        </is>
      </c>
      <c r="H772" t="inlineStr"/>
      <c r="I772" t="inlineStr">
        <is>
          <t>290</t>
        </is>
      </c>
      <c r="J772" t="inlineStr"/>
    </row>
    <row r="773">
      <c r="A773" s="1" t="n">
        <v>13467</v>
      </c>
      <c r="B773" t="inlineStr">
        <is>
          <t>013246518</t>
        </is>
      </c>
      <c r="C773" t="inlineStr">
        <is>
          <t>zdb</t>
        </is>
      </c>
      <c r="D773" t="inlineStr">
        <is>
          <t>Allgemeine israelitische Wochenschrift</t>
        </is>
      </c>
      <c r="E773" t="inlineStr">
        <is>
          <t>Zeitschr. für d. Gesamtinteressen d. Judentums</t>
        </is>
      </c>
      <c r="F773" t="inlineStr">
        <is>
          <t>JUDAICA</t>
        </is>
      </c>
      <c r="G773" t="inlineStr">
        <is>
          <t>1895-1898</t>
        </is>
      </c>
      <c r="H773" t="inlineStr"/>
      <c r="I773" t="inlineStr">
        <is>
          <t>070</t>
        </is>
      </c>
      <c r="J773" t="inlineStr"/>
    </row>
    <row r="774">
      <c r="A774" s="1" t="n">
        <v>13468</v>
      </c>
      <c r="B774" t="inlineStr">
        <is>
          <t>1049591194</t>
        </is>
      </c>
      <c r="C774" t="inlineStr">
        <is>
          <t>zdb</t>
        </is>
      </c>
      <c r="D774" t="inlineStr">
        <is>
          <t>Allgemeine Israelitische Wochenschrift</t>
        </is>
      </c>
      <c r="E774" t="inlineStr">
        <is>
          <t>Zeitschrift für die Gesamtinteressen des Judentums</t>
        </is>
      </c>
      <c r="F774" t="inlineStr">
        <is>
          <t>0</t>
        </is>
      </c>
      <c r="G774" t="inlineStr">
        <is>
          <t>1895-1898</t>
        </is>
      </c>
      <c r="H774" t="inlineStr"/>
      <c r="I774" t="inlineStr">
        <is>
          <t>070</t>
        </is>
      </c>
      <c r="J774" t="inlineStr"/>
    </row>
    <row r="775">
      <c r="A775" s="1" t="n">
        <v>13469</v>
      </c>
      <c r="B775" t="inlineStr">
        <is>
          <t>019510934</t>
        </is>
      </c>
      <c r="C775" t="inlineStr">
        <is>
          <t>zdb</t>
        </is>
      </c>
      <c r="D775" t="inlineStr">
        <is>
          <t>Literarishe bleter</t>
        </is>
      </c>
      <c r="E775" t="inlineStr">
        <is>
          <t>ilusṭrirṭe ṿokhnshrifṭ far liṭeraṭur, ṭeaṭer un ḳunsṭ = Literarisze bleter</t>
        </is>
      </c>
      <c r="F775" t="inlineStr">
        <is>
          <t>AVL</t>
        </is>
      </c>
      <c r="G775" t="inlineStr">
        <is>
          <t>1924-1939</t>
        </is>
      </c>
      <c r="H775" t="inlineStr"/>
      <c r="I775" t="inlineStr">
        <is>
          <t>839</t>
        </is>
      </c>
      <c r="J775" t="inlineStr"/>
    </row>
    <row r="776">
      <c r="A776" s="1" t="n">
        <v>13470</v>
      </c>
      <c r="B776" t="inlineStr">
        <is>
          <t>1129893073</t>
        </is>
      </c>
      <c r="C776" t="inlineStr">
        <is>
          <t>zdb</t>
        </is>
      </c>
      <c r="D776" t="inlineStr">
        <is>
          <t>Literarishe bleter</t>
        </is>
      </c>
      <c r="E776" t="inlineStr">
        <is>
          <t>ilusṭrirṭe ṿokhnshrifṭ far liṭeraṭur, ṭeaṭer un ḳunsṭ</t>
        </is>
      </c>
      <c r="F776" t="inlineStr">
        <is>
          <t>JUDAICA</t>
        </is>
      </c>
      <c r="G776" t="inlineStr">
        <is>
          <t>1924-1934</t>
        </is>
      </c>
      <c r="H776" t="inlineStr"/>
      <c r="I776" t="inlineStr">
        <is>
          <t>839</t>
        </is>
      </c>
      <c r="J776" t="inlineStr"/>
    </row>
    <row r="777">
      <c r="A777" s="1" t="n">
        <v>13471</v>
      </c>
      <c r="B777" t="inlineStr">
        <is>
          <t>013086138</t>
        </is>
      </c>
      <c r="C777" t="inlineStr">
        <is>
          <t>zdb</t>
        </is>
      </c>
      <c r="D777" t="inlineStr">
        <is>
          <t>Blätter des Jüdischen Frauenbundes für Frauenarbeit und Frauenbewegung</t>
        </is>
      </c>
      <c r="E777" t="inlineStr"/>
      <c r="F777" t="inlineStr">
        <is>
          <t>JUDAICA</t>
        </is>
      </c>
      <c r="G777" t="inlineStr">
        <is>
          <t>1924-1938</t>
        </is>
      </c>
      <c r="H777" t="inlineStr"/>
      <c r="I777" t="inlineStr">
        <is>
          <t>300</t>
        </is>
      </c>
      <c r="J777" t="inlineStr"/>
    </row>
    <row r="778">
      <c r="A778" s="1" t="n">
        <v>13478</v>
      </c>
      <c r="B778" t="inlineStr">
        <is>
          <t>014472244</t>
        </is>
      </c>
      <c r="C778" t="inlineStr">
        <is>
          <t>zdb</t>
        </is>
      </c>
      <c r="D778" t="inlineStr">
        <is>
          <t>Bericht der Großloge für Deutschland</t>
        </is>
      </c>
      <c r="E778" t="inlineStr">
        <is>
          <t>Organ d. 8. Distrikts U.O.B.B</t>
        </is>
      </c>
      <c r="F778" t="inlineStr">
        <is>
          <t>JUDAICA</t>
        </is>
      </c>
      <c r="G778" t="inlineStr">
        <is>
          <t>1891-1920</t>
        </is>
      </c>
      <c r="H778" t="inlineStr"/>
      <c r="I778" t="inlineStr">
        <is>
          <t>070</t>
        </is>
      </c>
      <c r="J778" t="inlineStr"/>
    </row>
    <row r="779">
      <c r="A779" s="1" t="n">
        <v>13480</v>
      </c>
      <c r="B779" t="inlineStr">
        <is>
          <t>011861649</t>
        </is>
      </c>
      <c r="C779" t="inlineStr">
        <is>
          <t>zdb</t>
        </is>
      </c>
      <c r="D779" t="inlineStr">
        <is>
          <t>Haḳedem</t>
        </is>
      </c>
      <c r="E779" t="inlineStr">
        <is>
          <t>Vierteljahrschr. für d. Kunde d. alten Orients u. d. Wissenschaft d. Judentums = Haq- Qedem</t>
        </is>
      </c>
      <c r="F779" t="inlineStr">
        <is>
          <t>1</t>
        </is>
      </c>
      <c r="G779" t="inlineStr">
        <is>
          <t>1907-1909</t>
        </is>
      </c>
      <c r="H779" t="inlineStr"/>
      <c r="I779" t="inlineStr">
        <is>
          <t>290</t>
        </is>
      </c>
      <c r="J779" t="inlineStr"/>
    </row>
    <row r="780">
      <c r="A780" s="1" t="n">
        <v>13482</v>
      </c>
      <c r="B780" t="inlineStr">
        <is>
          <t>012655856</t>
        </is>
      </c>
      <c r="C780" t="inlineStr">
        <is>
          <t>zdb</t>
        </is>
      </c>
      <c r="D780" t="inlineStr">
        <is>
          <t>Beiträge zur Altertumskunde, mit besonderer Rücksicht auf das Morgenland</t>
        </is>
      </c>
      <c r="E780" t="inlineStr"/>
      <c r="F780" t="inlineStr"/>
      <c r="G780" t="inlineStr">
        <is>
          <t>1819-1820</t>
        </is>
      </c>
      <c r="H780" t="inlineStr"/>
      <c r="I780" t="inlineStr">
        <is>
          <t>930</t>
        </is>
      </c>
      <c r="J780" t="inlineStr"/>
    </row>
    <row r="781">
      <c r="A781" s="1" t="n">
        <v>13483</v>
      </c>
      <c r="B781" t="inlineStr">
        <is>
          <t>1049593324</t>
        </is>
      </c>
      <c r="C781" t="inlineStr">
        <is>
          <t>zdb</t>
        </is>
      </c>
      <c r="D781" t="inlineStr">
        <is>
          <t>Das Morgenland</t>
        </is>
      </c>
      <c r="E781" t="inlineStr">
        <is>
          <t>Altes und Neues für Freunde der Heiligen Schrift ; eine Monatsschrift</t>
        </is>
      </c>
      <c r="F781" t="inlineStr">
        <is>
          <t>JUDAICA</t>
        </is>
      </c>
      <c r="G781" t="inlineStr">
        <is>
          <t>1838-1843</t>
        </is>
      </c>
      <c r="H781" t="inlineStr"/>
      <c r="I781" t="inlineStr">
        <is>
          <t>220</t>
        </is>
      </c>
      <c r="J781" t="inlineStr"/>
    </row>
    <row r="782">
      <c r="A782" s="1" t="n">
        <v>13485</v>
      </c>
      <c r="B782" t="inlineStr">
        <is>
          <t>1049595432</t>
        </is>
      </c>
      <c r="C782" t="inlineStr">
        <is>
          <t>zdb</t>
        </is>
      </c>
      <c r="D782" t="inlineStr">
        <is>
          <t>Der Sabbath</t>
        </is>
      </c>
      <c r="E782" t="inlineStr">
        <is>
          <t>Monatsblatt zur Foerderung der Sabbathheiligung im socialen und wirtschaftlichen Leben der Gegenwart</t>
        </is>
      </c>
      <c r="F782" t="inlineStr">
        <is>
          <t>JUDAICA</t>
        </is>
      </c>
      <c r="G782" t="inlineStr">
        <is>
          <t>1906-1912</t>
        </is>
      </c>
      <c r="H782" t="inlineStr"/>
      <c r="I782" t="inlineStr">
        <is>
          <t>070</t>
        </is>
      </c>
      <c r="J782" t="inlineStr"/>
    </row>
    <row r="783">
      <c r="A783" s="1" t="n">
        <v>13486</v>
      </c>
      <c r="B783" t="inlineStr">
        <is>
          <t>018513697</t>
        </is>
      </c>
      <c r="C783" t="inlineStr">
        <is>
          <t>zdb</t>
        </is>
      </c>
      <c r="D783" t="inlineStr">
        <is>
          <t>Der Sabbath</t>
        </is>
      </c>
      <c r="E783" t="inlineStr">
        <is>
          <t>Monatsblatt zur Foerderung der Sabbathheiligung im socialen und wirtschaftlichen Leben der Gegenwart</t>
        </is>
      </c>
      <c r="F783" t="inlineStr">
        <is>
          <t>JUDAICA</t>
        </is>
      </c>
      <c r="G783" t="inlineStr">
        <is>
          <t>1901-1914</t>
        </is>
      </c>
      <c r="H783" t="inlineStr"/>
      <c r="I783" t="inlineStr">
        <is>
          <t>070</t>
        </is>
      </c>
      <c r="J783" t="inlineStr"/>
    </row>
    <row r="784">
      <c r="A784" s="1" t="n">
        <v>13503</v>
      </c>
      <c r="B784" t="inlineStr">
        <is>
          <t>1051581664</t>
        </is>
      </c>
      <c r="C784" t="inlineStr">
        <is>
          <t>zdb</t>
        </is>
      </c>
      <c r="D784" t="inlineStr">
        <is>
          <t>Die Menschenrechte</t>
        </is>
      </c>
      <c r="E784" t="inlineStr"/>
      <c r="F784" t="inlineStr">
        <is>
          <t>JUDAICA</t>
        </is>
      </c>
      <c r="G784" t="inlineStr">
        <is>
          <t>1926-1932</t>
        </is>
      </c>
      <c r="H784" t="inlineStr"/>
      <c r="I784" t="inlineStr">
        <is>
          <t>070</t>
        </is>
      </c>
      <c r="J784" t="inlineStr"/>
    </row>
    <row r="785">
      <c r="A785" s="1" t="n">
        <v>13512</v>
      </c>
      <c r="B785" t="inlineStr">
        <is>
          <t>014045044</t>
        </is>
      </c>
      <c r="C785" t="inlineStr">
        <is>
          <t>zdb</t>
        </is>
      </c>
      <c r="D785" t="inlineStr">
        <is>
          <t>Die Menschenrechte</t>
        </is>
      </c>
      <c r="E785" t="inlineStr"/>
      <c r="F785" t="inlineStr">
        <is>
          <t>JUDAICA</t>
        </is>
      </c>
      <c r="G785" t="inlineStr">
        <is>
          <t>1926-1957</t>
        </is>
      </c>
      <c r="H785" t="inlineStr"/>
      <c r="I785" t="inlineStr">
        <is>
          <t>070</t>
        </is>
      </c>
      <c r="J785" t="inlineStr"/>
    </row>
    <row r="786">
      <c r="A786" s="1" t="n">
        <v>13513</v>
      </c>
      <c r="B786" t="inlineStr">
        <is>
          <t>015239764</t>
        </is>
      </c>
      <c r="C786" t="inlineStr">
        <is>
          <t>zdb</t>
        </is>
      </c>
      <c r="D786" t="inlineStr">
        <is>
          <t>Gemeindeblatt der Israelitischen Religionsgemeinde zu Leipzig</t>
        </is>
      </c>
      <c r="E786" t="inlineStr">
        <is>
          <t>amtliches Nachrichtenblatt der Gemeindeverwaltung</t>
        </is>
      </c>
      <c r="F786" t="inlineStr">
        <is>
          <t>JUDAICA</t>
        </is>
      </c>
      <c r="G786" t="inlineStr">
        <is>
          <t>1925-1937</t>
        </is>
      </c>
      <c r="H786" t="inlineStr"/>
      <c r="I786" t="inlineStr">
        <is>
          <t>070</t>
        </is>
      </c>
      <c r="J786" t="inlineStr"/>
    </row>
    <row r="787">
      <c r="A787" s="1" t="n">
        <v>13601</v>
      </c>
      <c r="B787" t="inlineStr">
        <is>
          <t>014473216</t>
        </is>
      </c>
      <c r="C787" t="inlineStr">
        <is>
          <t>zdb</t>
        </is>
      </c>
      <c r="D787" t="inlineStr">
        <is>
          <t>Handwerk und Gewerbe</t>
        </is>
      </c>
      <c r="E787" t="inlineStr">
        <is>
          <t>HG ; offizielles Organ des Zentralverbandes Selbständiger Jüdischer Handwerker Deutschlands</t>
        </is>
      </c>
      <c r="F787" t="inlineStr">
        <is>
          <t>JUDAICA</t>
        </is>
      </c>
      <c r="G787" t="inlineStr">
        <is>
          <t>1914-1924</t>
        </is>
      </c>
      <c r="H787" t="inlineStr"/>
      <c r="I787" t="inlineStr">
        <is>
          <t>290</t>
        </is>
      </c>
      <c r="J787" t="inlineStr"/>
    </row>
    <row r="788">
      <c r="A788" s="1" t="n">
        <v>13612</v>
      </c>
      <c r="B788" t="inlineStr">
        <is>
          <t>1051584671</t>
        </is>
      </c>
      <c r="C788" t="inlineStr">
        <is>
          <t>zdb</t>
        </is>
      </c>
      <c r="D788" t="inlineStr">
        <is>
          <t>Handwerk und Gewerbe</t>
        </is>
      </c>
      <c r="E788" t="inlineStr">
        <is>
          <t>HG ; offizielles Organ des Zentralverbandes Selbständiger Jüdischer Handwerker Deutschlands ; Verbandsorgan der Ortsvereine Berlin, Beuthen, Breslau, Cassel, Cöln, Düsseldorf, Frankfurt a.M., Hamburg, Hannover, Mannheim und Kattowitz</t>
        </is>
      </c>
      <c r="F788" t="inlineStr">
        <is>
          <t>JUDAICA</t>
        </is>
      </c>
      <c r="G788" t="inlineStr">
        <is>
          <t>1915-1920</t>
        </is>
      </c>
      <c r="H788" t="inlineStr"/>
      <c r="I788" t="inlineStr">
        <is>
          <t>290</t>
        </is>
      </c>
      <c r="J788" t="inlineStr"/>
    </row>
    <row r="789">
      <c r="A789" s="1" t="n">
        <v>13613</v>
      </c>
      <c r="B789" t="inlineStr">
        <is>
          <t>1051584922</t>
        </is>
      </c>
      <c r="C789" t="inlineStr">
        <is>
          <t>zdb</t>
        </is>
      </c>
      <c r="D789" t="inlineStr">
        <is>
          <t>Der jüdische Handwerker</t>
        </is>
      </c>
      <c r="E789" t="inlineStr">
        <is>
          <t>Zeitschrift für Handwerk und Gewerbe</t>
        </is>
      </c>
      <c r="F789" t="inlineStr">
        <is>
          <t>JUDAICA</t>
        </is>
      </c>
      <c r="G789" t="inlineStr">
        <is>
          <t>1925-1938</t>
        </is>
      </c>
      <c r="H789" t="inlineStr"/>
      <c r="I789" t="inlineStr">
        <is>
          <t>070</t>
        </is>
      </c>
      <c r="J789" t="inlineStr"/>
    </row>
    <row r="790">
      <c r="A790" s="1" t="n">
        <v>13615</v>
      </c>
      <c r="B790" t="inlineStr">
        <is>
          <t>014475286</t>
        </is>
      </c>
      <c r="C790" t="inlineStr">
        <is>
          <t>zdb</t>
        </is>
      </c>
      <c r="D790" t="inlineStr">
        <is>
          <t>Allgemeine illustrirte Judenzeitung</t>
        </is>
      </c>
      <c r="E790" t="inlineStr"/>
      <c r="F790" t="inlineStr">
        <is>
          <t>JUDAICA</t>
        </is>
      </c>
      <c r="G790" t="inlineStr">
        <is>
          <t>[1860-1862]</t>
        </is>
      </c>
      <c r="H790" t="inlineStr"/>
      <c r="I790" t="inlineStr">
        <is>
          <t>290</t>
        </is>
      </c>
      <c r="J790" t="inlineStr"/>
    </row>
    <row r="791">
      <c r="A791" s="1" t="n">
        <v>13637</v>
      </c>
      <c r="B791" t="inlineStr">
        <is>
          <t>010269452</t>
        </is>
      </c>
      <c r="C791" t="inlineStr">
        <is>
          <t>zdb</t>
        </is>
      </c>
      <c r="D791" t="inlineStr">
        <is>
          <t>Der Aufstieg</t>
        </is>
      </c>
      <c r="E791" t="inlineStr">
        <is>
          <t>eine jüdische Monatsschrift</t>
        </is>
      </c>
      <c r="F791" t="inlineStr">
        <is>
          <t>JUDAICA</t>
        </is>
      </c>
      <c r="G791" t="inlineStr">
        <is>
          <t>1930-1932</t>
        </is>
      </c>
      <c r="H791" t="inlineStr"/>
      <c r="I791" t="inlineStr">
        <is>
          <t>290</t>
        </is>
      </c>
      <c r="J791" t="inlineStr"/>
    </row>
    <row r="792">
      <c r="A792" s="1" t="n">
        <v>13641</v>
      </c>
      <c r="B792" t="inlineStr">
        <is>
          <t>012707635</t>
        </is>
      </c>
      <c r="C792" t="inlineStr">
        <is>
          <t>zdb</t>
        </is>
      </c>
      <c r="D792" t="inlineStr">
        <is>
          <t>Der bibel'sche Orient</t>
        </is>
      </c>
      <c r="E792" t="inlineStr">
        <is>
          <t>eine Zeitschrift</t>
        </is>
      </c>
      <c r="F792" t="inlineStr">
        <is>
          <t>1</t>
        </is>
      </c>
      <c r="G792" t="inlineStr">
        <is>
          <t>1821-1821</t>
        </is>
      </c>
      <c r="H792" t="inlineStr"/>
      <c r="I792" t="inlineStr">
        <is>
          <t>230</t>
        </is>
      </c>
      <c r="J792" t="inlineStr"/>
    </row>
    <row r="793">
      <c r="A793" s="1" t="n">
        <v>13643</v>
      </c>
      <c r="B793" t="inlineStr">
        <is>
          <t>010269355</t>
        </is>
      </c>
      <c r="C793" t="inlineStr">
        <is>
          <t>zdb</t>
        </is>
      </c>
      <c r="D793" t="inlineStr">
        <is>
          <t>Bibliographischer Vierteljahresbericht für die jüdische Literatur</t>
        </is>
      </c>
      <c r="E793" t="inlineStr"/>
      <c r="F793" t="inlineStr">
        <is>
          <t>JUDAICA</t>
        </is>
      </c>
      <c r="G793" t="inlineStr">
        <is>
          <t>1914-1914</t>
        </is>
      </c>
      <c r="H793" t="inlineStr"/>
      <c r="I793" t="inlineStr">
        <is>
          <t>290</t>
        </is>
      </c>
      <c r="J793" t="inlineStr"/>
    </row>
    <row r="794">
      <c r="A794" s="1" t="n">
        <v>13645</v>
      </c>
      <c r="B794" t="inlineStr">
        <is>
          <t>014472236</t>
        </is>
      </c>
      <c r="C794" t="inlineStr">
        <is>
          <t>zdb</t>
        </is>
      </c>
      <c r="D794" t="inlineStr">
        <is>
          <t>Monatsschrift der Berliner Logen UOBB</t>
        </is>
      </c>
      <c r="E794" t="inlineStr"/>
      <c r="F794" t="inlineStr">
        <is>
          <t>JUDAICA</t>
        </is>
      </c>
      <c r="G794" t="inlineStr">
        <is>
          <t>1921-1933</t>
        </is>
      </c>
      <c r="H794" t="inlineStr"/>
      <c r="I794" t="inlineStr">
        <is>
          <t>230</t>
        </is>
      </c>
      <c r="J794" t="inlineStr"/>
    </row>
    <row r="795">
      <c r="A795" s="1" t="n">
        <v>13652</v>
      </c>
      <c r="B795" t="inlineStr">
        <is>
          <t>014471914</t>
        </is>
      </c>
      <c r="C795" t="inlineStr">
        <is>
          <t>zdb</t>
        </is>
      </c>
      <c r="D795" t="inlineStr">
        <is>
          <t>Freies Blatt</t>
        </is>
      </c>
      <c r="E795" t="inlineStr">
        <is>
          <t>Organ zur Abwehr d. Antisemitismus</t>
        </is>
      </c>
      <c r="F795" t="inlineStr">
        <is>
          <t>JUDAICA</t>
        </is>
      </c>
      <c r="G795" t="inlineStr">
        <is>
          <t>1892-1896</t>
        </is>
      </c>
      <c r="H795" t="inlineStr"/>
      <c r="I795" t="inlineStr">
        <is>
          <t>070</t>
        </is>
      </c>
      <c r="J795" t="inlineStr"/>
    </row>
    <row r="796">
      <c r="A796" s="1" t="n">
        <v>13661</v>
      </c>
      <c r="B796" t="inlineStr">
        <is>
          <t>010273050</t>
        </is>
      </c>
      <c r="C796" t="inlineStr">
        <is>
          <t>zdb</t>
        </is>
      </c>
      <c r="D796" t="inlineStr">
        <is>
          <t>Das Füllhorn</t>
        </is>
      </c>
      <c r="E796" t="inlineStr">
        <is>
          <t>ein Zeitblatt zunächst für u. über Israeliten</t>
        </is>
      </c>
      <c r="F796" t="inlineStr">
        <is>
          <t>JUDAICA</t>
        </is>
      </c>
      <c r="G796" t="inlineStr">
        <is>
          <t>1835-1836</t>
        </is>
      </c>
      <c r="H796" t="inlineStr"/>
      <c r="I796" t="inlineStr">
        <is>
          <t>070</t>
        </is>
      </c>
      <c r="J796" t="inlineStr"/>
    </row>
    <row r="797">
      <c r="A797" s="1" t="n">
        <v>13731</v>
      </c>
      <c r="B797" t="inlineStr">
        <is>
          <t>010273093</t>
        </is>
      </c>
      <c r="C797" t="inlineStr">
        <is>
          <t>zdb</t>
        </is>
      </c>
      <c r="D797" t="inlineStr">
        <is>
          <t>Die Gemeinschaft</t>
        </is>
      </c>
      <c r="E797" t="inlineStr">
        <is>
          <t>Hefte für d. religiöse Erstarkung d. Judentums</t>
        </is>
      </c>
      <c r="F797" t="inlineStr">
        <is>
          <t>JUDAICA</t>
        </is>
      </c>
      <c r="G797" t="inlineStr">
        <is>
          <t>1926-1933</t>
        </is>
      </c>
      <c r="H797" t="inlineStr"/>
      <c r="I797" t="inlineStr">
        <is>
          <t>290</t>
        </is>
      </c>
      <c r="J797" t="inlineStr"/>
    </row>
    <row r="798">
      <c r="A798" s="1" t="n">
        <v>13732</v>
      </c>
      <c r="B798" t="inlineStr">
        <is>
          <t>1051581338</t>
        </is>
      </c>
      <c r="C798" t="inlineStr">
        <is>
          <t>zdb</t>
        </is>
      </c>
      <c r="D798" t="inlineStr">
        <is>
          <t>Die Gemeinschaft</t>
        </is>
      </c>
      <c r="E798" t="inlineStr">
        <is>
          <t>Hefte für die religiöse Erstarkung des Judentums</t>
        </is>
      </c>
      <c r="F798" t="inlineStr">
        <is>
          <t>JUDAICA</t>
        </is>
      </c>
      <c r="G798" t="inlineStr">
        <is>
          <t>1925-1930</t>
        </is>
      </c>
      <c r="H798" t="inlineStr"/>
      <c r="I798" t="inlineStr">
        <is>
          <t>070</t>
        </is>
      </c>
      <c r="J798" t="inlineStr"/>
    </row>
    <row r="799">
      <c r="A799" s="1" t="n">
        <v>13738</v>
      </c>
      <c r="B799" t="inlineStr">
        <is>
          <t>016580303</t>
        </is>
      </c>
      <c r="C799" t="inlineStr">
        <is>
          <t>zdb</t>
        </is>
      </c>
      <c r="D799" t="inlineStr">
        <is>
          <t>Die Gegenwart</t>
        </is>
      </c>
      <c r="E799" t="inlineStr">
        <is>
          <t>zeitgemässe israelische Zeitung für Leben, Kunst und Wissenschaft, vorzugsweise Organ für die "Vereine für Jüdische Geschichte und Literatur"</t>
        </is>
      </c>
      <c r="F799" t="inlineStr"/>
      <c r="G799" t="inlineStr">
        <is>
          <t>1902-1932</t>
        </is>
      </c>
      <c r="H799" t="inlineStr"/>
      <c r="I799" t="inlineStr">
        <is>
          <t>070</t>
        </is>
      </c>
      <c r="J799" t="inlineStr"/>
    </row>
    <row r="800">
      <c r="A800" s="1" t="n">
        <v>13749</v>
      </c>
      <c r="B800" t="inlineStr">
        <is>
          <t>012933236</t>
        </is>
      </c>
      <c r="C800" t="inlineStr">
        <is>
          <t>zdb</t>
        </is>
      </c>
      <c r="D800" t="inlineStr">
        <is>
          <t>Die Gegenwart</t>
        </is>
      </c>
      <c r="E800" t="inlineStr">
        <is>
          <t>Berliner Wochenschr. für jüd. Angelegenheiten</t>
        </is>
      </c>
      <c r="F800" t="inlineStr">
        <is>
          <t>JUDAICA</t>
        </is>
      </c>
      <c r="G800" t="inlineStr">
        <is>
          <t>1867-1868</t>
        </is>
      </c>
      <c r="H800" t="inlineStr"/>
      <c r="I800" t="inlineStr">
        <is>
          <t>290</t>
        </is>
      </c>
      <c r="J800" t="inlineStr"/>
    </row>
    <row r="801">
      <c r="A801" s="1" t="n">
        <v>13767</v>
      </c>
      <c r="B801" t="inlineStr">
        <is>
          <t>010277412</t>
        </is>
      </c>
      <c r="C801" t="inlineStr">
        <is>
          <t>zdb</t>
        </is>
      </c>
      <c r="D801" t="inlineStr">
        <is>
          <t>Die Gegenwart</t>
        </is>
      </c>
      <c r="E801" t="inlineStr">
        <is>
          <t>israelitische Wochenschrift für politische, sociale und religiöse Interessen</t>
        </is>
      </c>
      <c r="F801" t="inlineStr">
        <is>
          <t>JUDAICA</t>
        </is>
      </c>
      <c r="G801" t="inlineStr">
        <is>
          <t>1867-1870</t>
        </is>
      </c>
      <c r="H801" t="inlineStr"/>
      <c r="I801" t="inlineStr">
        <is>
          <t>290</t>
        </is>
      </c>
      <c r="J801" t="inlineStr"/>
    </row>
    <row r="802">
      <c r="A802" s="1" t="n">
        <v>13781</v>
      </c>
      <c r="B802" t="inlineStr">
        <is>
          <t>013620630</t>
        </is>
      </c>
      <c r="C802" t="inlineStr">
        <is>
          <t>zdb</t>
        </is>
      </c>
      <c r="D802" t="inlineStr">
        <is>
          <t>Gemeindeblatt der Israelitischen Religionsgemeinde Dresden</t>
        </is>
      </c>
      <c r="E802" t="inlineStr">
        <is>
          <t>amtl. Organ d. Gemeindevorstandes ; Mitteilungsbl. d. Sächsischen Israelitischen Gemeindeverbandes</t>
        </is>
      </c>
      <c r="F802" t="inlineStr">
        <is>
          <t>JUDAICA</t>
        </is>
      </c>
      <c r="G802" t="inlineStr">
        <is>
          <t>1925-1937</t>
        </is>
      </c>
      <c r="H802" t="inlineStr"/>
      <c r="I802" t="inlineStr">
        <is>
          <t>290</t>
        </is>
      </c>
      <c r="J802" t="inlineStr"/>
    </row>
    <row r="803">
      <c r="A803" s="1" t="n">
        <v>13783</v>
      </c>
      <c r="B803" t="inlineStr">
        <is>
          <t>013621882</t>
        </is>
      </c>
      <c r="C803" t="inlineStr">
        <is>
          <t>zdb</t>
        </is>
      </c>
      <c r="D803" t="inlineStr">
        <is>
          <t>Herzl-Bund-Blätter</t>
        </is>
      </c>
      <c r="E803" t="inlineStr"/>
      <c r="F803" t="inlineStr">
        <is>
          <t>JUDAICA</t>
        </is>
      </c>
      <c r="G803" t="inlineStr">
        <is>
          <t>1913-1918</t>
        </is>
      </c>
      <c r="H803" t="inlineStr"/>
      <c r="I803" t="inlineStr">
        <is>
          <t>070</t>
        </is>
      </c>
      <c r="J803" t="inlineStr"/>
    </row>
    <row r="804">
      <c r="A804" s="1" t="n">
        <v>13842</v>
      </c>
      <c r="B804" t="inlineStr">
        <is>
          <t>016934601</t>
        </is>
      </c>
      <c r="C804" t="inlineStr">
        <is>
          <t>zdb</t>
        </is>
      </c>
      <c r="D804" t="inlineStr">
        <is>
          <t>The Joseph Jacobs directory of the Jewish press in America</t>
        </is>
      </c>
      <c r="E804" t="inlineStr"/>
      <c r="F804" t="inlineStr">
        <is>
          <t>JUDAICA</t>
        </is>
      </c>
      <c r="G804" t="inlineStr">
        <is>
          <t>1990-</t>
        </is>
      </c>
      <c r="H804" t="inlineStr"/>
      <c r="I804" t="inlineStr">
        <is>
          <t>290</t>
        </is>
      </c>
      <c r="J804" t="inlineStr"/>
    </row>
    <row r="805">
      <c r="A805" s="1" t="n">
        <v>13900</v>
      </c>
      <c r="B805" t="inlineStr">
        <is>
          <t>991541448</t>
        </is>
      </c>
      <c r="C805" t="inlineStr">
        <is>
          <t>zdb</t>
        </is>
      </c>
      <c r="D805" t="inlineStr">
        <is>
          <t>Tarbut ha-Yehudim be-artsot ha-Islam ṿe-ḥeḳer ha-Genizah</t>
        </is>
      </c>
      <c r="E805" t="inlineStr">
        <is>
          <t>meḥḳere ha-Ḳatedrah ʿal shem Yosef ṿe-Sil Meizer = Jewish culture in Muslim lands and Cairo Geniza studies : publications of the Joseph and Ceil Mazer Chair</t>
        </is>
      </c>
      <c r="F805" t="inlineStr"/>
      <c r="G805" t="inlineStr">
        <is>
          <t>2006-</t>
        </is>
      </c>
      <c r="H805" t="inlineStr"/>
      <c r="I805" t="inlineStr">
        <is>
          <t>290</t>
        </is>
      </c>
      <c r="J805" t="inlineStr"/>
    </row>
    <row r="806">
      <c r="A806" s="1" t="n">
        <v>14019</v>
      </c>
      <c r="B806" t="inlineStr">
        <is>
          <t>1025606752</t>
        </is>
      </c>
      <c r="C806" t="inlineStr">
        <is>
          <t>zdb</t>
        </is>
      </c>
      <c r="D806" t="inlineStr">
        <is>
          <t>Kibbutz, communal society, and alternative social policy series</t>
        </is>
      </c>
      <c r="E806" t="inlineStr"/>
      <c r="F806" t="inlineStr"/>
      <c r="G806" t="inlineStr">
        <is>
          <t>1978-1983</t>
        </is>
      </c>
      <c r="H806" t="inlineStr"/>
      <c r="I806" t="inlineStr">
        <is>
          <t>300</t>
        </is>
      </c>
      <c r="J806" t="inlineStr"/>
    </row>
    <row r="807">
      <c r="A807" s="1" t="n">
        <v>14163</v>
      </c>
      <c r="B807" t="inlineStr">
        <is>
          <t>1121132197</t>
        </is>
      </c>
      <c r="C807" t="inlineStr">
        <is>
          <t>zdb</t>
        </is>
      </c>
      <c r="D807" t="inlineStr">
        <is>
          <t>Sifre ḥokhmat Yiśraʾel</t>
        </is>
      </c>
      <c r="E807" t="inlineStr">
        <is>
          <t>hotsaʾah kolelet miṭav sifre ḥakhme Yiśraʾel ha-Sefaradim, ba-filosofyah ha-ʾElohit, be-ḥokhmat ha-midot = Chochmath Israel oder die jüdische Religionsphilosophie umfassend sämmtliche philosophische Werke jüdischer Gelehrten seit R. Saadja Alfajjumi bis R. Joseph Albo</t>
        </is>
      </c>
      <c r="F807" t="inlineStr"/>
      <c r="G807" t="inlineStr">
        <is>
          <t>[1863?]-</t>
        </is>
      </c>
      <c r="H807" t="inlineStr"/>
      <c r="I807" t="inlineStr">
        <is>
          <t>200</t>
        </is>
      </c>
      <c r="J807" t="inlineStr"/>
    </row>
    <row r="808">
      <c r="A808" s="1" t="n">
        <v>14274</v>
      </c>
      <c r="B808" t="inlineStr">
        <is>
          <t>022175210</t>
        </is>
      </c>
      <c r="C808" t="inlineStr">
        <is>
          <t>zdb</t>
        </is>
      </c>
      <c r="D808" t="inlineStr">
        <is>
          <t>Tensions in Middle East society</t>
        </is>
      </c>
      <c r="E808" t="inlineStr"/>
      <c r="F808" t="inlineStr"/>
      <c r="G808" t="inlineStr">
        <is>
          <t>1973-1973</t>
        </is>
      </c>
      <c r="H808" t="inlineStr"/>
      <c r="I808" t="inlineStr">
        <is>
          <t>320</t>
        </is>
      </c>
      <c r="J808" t="inlineStr"/>
    </row>
    <row r="809">
      <c r="A809" s="1" t="n">
        <v>14413</v>
      </c>
      <c r="B809" t="inlineStr">
        <is>
          <t>010273077</t>
        </is>
      </c>
      <c r="C809" t="inlineStr">
        <is>
          <t>zdb</t>
        </is>
      </c>
      <c r="D809" t="inlineStr">
        <is>
          <t>Joseph</t>
        </is>
      </c>
      <c r="E809" t="inlineStr">
        <is>
          <t>israelitische Jugendzeitung</t>
        </is>
      </c>
      <c r="F809" t="inlineStr">
        <is>
          <t>JUDAICA</t>
        </is>
      </c>
      <c r="G809" t="inlineStr">
        <is>
          <t>1879-1880</t>
        </is>
      </c>
      <c r="H809" t="inlineStr"/>
      <c r="I809" t="inlineStr">
        <is>
          <t>290</t>
        </is>
      </c>
      <c r="J809" t="inlineStr"/>
    </row>
    <row r="810">
      <c r="A810" s="1" t="n">
        <v>14502</v>
      </c>
      <c r="B810" t="inlineStr">
        <is>
          <t>1005452040</t>
        </is>
      </c>
      <c r="C810" t="inlineStr">
        <is>
          <t>zdb</t>
        </is>
      </c>
      <c r="D810" t="inlineStr">
        <is>
          <t>The jewish intelligencer</t>
        </is>
      </c>
      <c r="E810" t="inlineStr">
        <is>
          <t>a monthly publication</t>
        </is>
      </c>
      <c r="F810" t="inlineStr"/>
      <c r="G810" t="inlineStr">
        <is>
          <t>August 1837-July 1838</t>
        </is>
      </c>
      <c r="H810" t="inlineStr"/>
      <c r="I810" t="inlineStr">
        <is>
          <t>100</t>
        </is>
      </c>
      <c r="J810" t="inlineStr"/>
    </row>
    <row r="811">
      <c r="A811" s="1" t="n">
        <v>14522</v>
      </c>
      <c r="B811" t="inlineStr">
        <is>
          <t>1051585325</t>
        </is>
      </c>
      <c r="C811" t="inlineStr">
        <is>
          <t>zdb</t>
        </is>
      </c>
      <c r="D811" t="inlineStr">
        <is>
          <t>Joseph</t>
        </is>
      </c>
      <c r="E811" t="inlineStr">
        <is>
          <t>israelitische Jugendzeitung</t>
        </is>
      </c>
      <c r="F811" t="inlineStr">
        <is>
          <t>JUDAICA</t>
        </is>
      </c>
      <c r="G811" t="inlineStr">
        <is>
          <t>1879-1879</t>
        </is>
      </c>
      <c r="H811" t="inlineStr"/>
      <c r="I811" t="inlineStr">
        <is>
          <t>290</t>
        </is>
      </c>
      <c r="J811" t="inlineStr"/>
    </row>
    <row r="812">
      <c r="A812" s="1" t="n">
        <v>14532</v>
      </c>
      <c r="B812" t="inlineStr">
        <is>
          <t>1191917908</t>
        </is>
      </c>
      <c r="C812" t="inlineStr">
        <is>
          <t>zdb</t>
        </is>
      </c>
      <c r="D812" t="inlineStr">
        <is>
          <t>Der israelitische Lehrer</t>
        </is>
      </c>
      <c r="E812" t="inlineStr">
        <is>
          <t>pädagogische Beilage zur "Jüdischen Volkszeitung"</t>
        </is>
      </c>
      <c r="F812" t="inlineStr">
        <is>
          <t>JUDAICA</t>
        </is>
      </c>
      <c r="G812" t="inlineStr">
        <is>
          <t>1873-1874</t>
        </is>
      </c>
      <c r="H812" t="inlineStr"/>
      <c r="I812" t="inlineStr">
        <is>
          <t>290</t>
        </is>
      </c>
      <c r="J812" t="inlineStr"/>
    </row>
    <row r="813">
      <c r="A813" s="1" t="n">
        <v>14533</v>
      </c>
      <c r="B813" t="inlineStr">
        <is>
          <t>1051508266</t>
        </is>
      </c>
      <c r="C813" t="inlineStr">
        <is>
          <t>zdb</t>
        </is>
      </c>
      <c r="D813" t="inlineStr">
        <is>
          <t>Der israelitische Lehrer</t>
        </is>
      </c>
      <c r="E813" t="inlineStr">
        <is>
          <t>Wochenschrift für die Angelegenheiten des israelitischen Lehrerstandes ; Organ für den Verein "Achawa" &amp; den Deutsch-Isr. Lehrerverein</t>
        </is>
      </c>
      <c r="F813" t="inlineStr">
        <is>
          <t>JUDAICA</t>
        </is>
      </c>
      <c r="G813" t="inlineStr">
        <is>
          <t>1861-1871</t>
        </is>
      </c>
      <c r="H813" t="inlineStr"/>
      <c r="I813" t="inlineStr">
        <is>
          <t>290</t>
        </is>
      </c>
      <c r="J813" t="inlineStr"/>
    </row>
    <row r="814">
      <c r="A814" s="1" t="n">
        <v>14534</v>
      </c>
      <c r="B814" t="inlineStr">
        <is>
          <t>014472139</t>
        </is>
      </c>
      <c r="C814" t="inlineStr">
        <is>
          <t>zdb</t>
        </is>
      </c>
      <c r="D814" t="inlineStr">
        <is>
          <t>Der israelitische Lehrer</t>
        </is>
      </c>
      <c r="E814" t="inlineStr">
        <is>
          <t>Wochenschrift für die Angelegenheiten des israelitischen Lehrerstandes ; Organ für den Verein "Achawa" &amp; den Deutsch-Isr. Lehrerverein</t>
        </is>
      </c>
      <c r="F814" t="inlineStr">
        <is>
          <t>JUDAICA</t>
        </is>
      </c>
      <c r="G814" t="inlineStr">
        <is>
          <t>1861-1872</t>
        </is>
      </c>
      <c r="H814" t="inlineStr"/>
      <c r="I814" t="inlineStr">
        <is>
          <t>290</t>
        </is>
      </c>
      <c r="J814" t="inlineStr"/>
    </row>
    <row r="815">
      <c r="A815" s="1" t="n">
        <v>14535</v>
      </c>
      <c r="B815" t="inlineStr">
        <is>
          <t>015259110</t>
        </is>
      </c>
      <c r="C815" t="inlineStr">
        <is>
          <t>zdb</t>
        </is>
      </c>
      <c r="D815" t="inlineStr">
        <is>
          <t>Blätter für die jüdische Frau</t>
        </is>
      </c>
      <c r="E815" t="inlineStr">
        <is>
          <t>Verbandsorgan der Landesorganisationen jüdischer Frauen in der ČSR</t>
        </is>
      </c>
      <c r="F815" t="inlineStr">
        <is>
          <t>JUDAICA</t>
        </is>
      </c>
      <c r="G815" t="inlineStr">
        <is>
          <t>1925-1938</t>
        </is>
      </c>
      <c r="H815" t="inlineStr"/>
      <c r="I815" t="inlineStr">
        <is>
          <t>290</t>
        </is>
      </c>
      <c r="J815" t="inlineStr"/>
    </row>
    <row r="816">
      <c r="A816" s="1" t="n">
        <v>14536</v>
      </c>
      <c r="B816" t="inlineStr">
        <is>
          <t>1097616665</t>
        </is>
      </c>
      <c r="C816" t="inlineStr">
        <is>
          <t>zdb</t>
        </is>
      </c>
      <c r="D816" t="inlineStr">
        <is>
          <t>Blätter für die jüdische Frau</t>
        </is>
      </c>
      <c r="E816" t="inlineStr">
        <is>
          <t>Verbandsorgan der Landesorganisationen jüdischer Frauen in der ČSR</t>
        </is>
      </c>
      <c r="F816" t="inlineStr"/>
      <c r="G816" t="inlineStr">
        <is>
          <t>1925-1933</t>
        </is>
      </c>
      <c r="H816" t="inlineStr"/>
      <c r="I816" t="inlineStr">
        <is>
          <t>050</t>
        </is>
      </c>
      <c r="J816" t="inlineStr"/>
    </row>
    <row r="817">
      <c r="A817" s="1" t="n">
        <v>14537</v>
      </c>
      <c r="B817" t="inlineStr">
        <is>
          <t>982558325</t>
        </is>
      </c>
      <c r="C817" t="inlineStr">
        <is>
          <t>zdb</t>
        </is>
      </c>
      <c r="D817" t="inlineStr">
        <is>
          <t>Bat Yiśrael ṿe-Erets-Yiśrael</t>
        </is>
      </c>
      <c r="E817">
        <f> Die jüdische Frau und Erez Israel</f>
        <v/>
      </c>
      <c r="F817" t="inlineStr"/>
      <c r="G817" t="inlineStr">
        <is>
          <t>1932-1932</t>
        </is>
      </c>
      <c r="H817" t="inlineStr"/>
      <c r="I817" t="inlineStr">
        <is>
          <t>290</t>
        </is>
      </c>
      <c r="J817" t="inlineStr"/>
    </row>
    <row r="818">
      <c r="A818" s="1" t="n">
        <v>14538</v>
      </c>
      <c r="B818" t="inlineStr">
        <is>
          <t>014478323</t>
        </is>
      </c>
      <c r="C818" t="inlineStr">
        <is>
          <t>zdb</t>
        </is>
      </c>
      <c r="D818" t="inlineStr">
        <is>
          <t>Die jüdische Frau</t>
        </is>
      </c>
      <c r="E818" t="inlineStr">
        <is>
          <t>überparteiliche Halbmonatschr. für alle Lebensinteressen d. jüdischen Frau</t>
        </is>
      </c>
      <c r="F818" t="inlineStr">
        <is>
          <t>JUDAICA</t>
        </is>
      </c>
      <c r="G818" t="inlineStr">
        <is>
          <t>1925-1927</t>
        </is>
      </c>
      <c r="H818" t="inlineStr"/>
      <c r="I818" t="inlineStr">
        <is>
          <t>070</t>
        </is>
      </c>
      <c r="J818" t="inlineStr"/>
    </row>
    <row r="819">
      <c r="A819" s="1" t="n">
        <v>14540</v>
      </c>
      <c r="B819" t="inlineStr">
        <is>
          <t>588066990</t>
        </is>
      </c>
      <c r="C819" t="inlineStr">
        <is>
          <t>zdb</t>
        </is>
      </c>
      <c r="D819" t="inlineStr">
        <is>
          <t>Misrachi</t>
        </is>
      </c>
      <c r="E819" t="inlineStr">
        <is>
          <t>Jüdische Monatshefte</t>
        </is>
      </c>
      <c r="F819" t="inlineStr"/>
      <c r="G819" t="inlineStr">
        <is>
          <t>1919-</t>
        </is>
      </c>
      <c r="H819" t="inlineStr"/>
      <c r="I819" t="inlineStr">
        <is>
          <t>050</t>
        </is>
      </c>
      <c r="J819" t="inlineStr"/>
    </row>
    <row r="820">
      <c r="A820" s="1" t="n">
        <v>14542</v>
      </c>
      <c r="B820" t="inlineStr">
        <is>
          <t>105158566X</t>
        </is>
      </c>
      <c r="C820" t="inlineStr">
        <is>
          <t>zdb</t>
        </is>
      </c>
      <c r="D820" t="inlineStr">
        <is>
          <t>Jüdische Monatshefte</t>
        </is>
      </c>
      <c r="E820" t="inlineStr"/>
      <c r="F820" t="inlineStr">
        <is>
          <t>JUDAICA</t>
        </is>
      </c>
      <c r="G820" t="inlineStr">
        <is>
          <t>1914-1921</t>
        </is>
      </c>
      <c r="H820" t="inlineStr"/>
      <c r="I820" t="inlineStr">
        <is>
          <t>070</t>
        </is>
      </c>
      <c r="J820" t="inlineStr"/>
    </row>
    <row r="821">
      <c r="A821" s="1" t="n">
        <v>14543</v>
      </c>
      <c r="B821" t="inlineStr">
        <is>
          <t>013621866</t>
        </is>
      </c>
      <c r="C821" t="inlineStr">
        <is>
          <t>zdb</t>
        </is>
      </c>
      <c r="D821" t="inlineStr">
        <is>
          <t>Jüdische Monatshefte</t>
        </is>
      </c>
      <c r="E821" t="inlineStr"/>
      <c r="F821" t="inlineStr">
        <is>
          <t>JUDAICA</t>
        </is>
      </c>
      <c r="G821" t="inlineStr">
        <is>
          <t>1913-1921</t>
        </is>
      </c>
      <c r="H821" t="inlineStr"/>
      <c r="I821" t="inlineStr">
        <is>
          <t>070</t>
        </is>
      </c>
      <c r="J821" t="inlineStr"/>
    </row>
    <row r="822">
      <c r="A822" s="1" t="n">
        <v>14544</v>
      </c>
      <c r="B822" t="inlineStr">
        <is>
          <t>012759511</t>
        </is>
      </c>
      <c r="C822" t="inlineStr">
        <is>
          <t>zdb</t>
        </is>
      </c>
      <c r="D822" t="inlineStr">
        <is>
          <t>Jüdische Monatshefte für Turnen und Sport</t>
        </is>
      </c>
      <c r="E822" t="inlineStr">
        <is>
          <t>Organ d. jüdisch-nationalen Jugendbewegung</t>
        </is>
      </c>
      <c r="F822" t="inlineStr">
        <is>
          <t>JUDAICA</t>
        </is>
      </c>
      <c r="G822" t="inlineStr">
        <is>
          <t>1913-1918</t>
        </is>
      </c>
      <c r="H822" t="inlineStr"/>
      <c r="I822" t="inlineStr">
        <is>
          <t>793</t>
        </is>
      </c>
      <c r="J822" t="inlineStr"/>
    </row>
    <row r="823">
      <c r="A823" s="1" t="n">
        <v>14547</v>
      </c>
      <c r="B823" t="inlineStr">
        <is>
          <t>014472090</t>
        </is>
      </c>
      <c r="C823" t="inlineStr">
        <is>
          <t>zdb</t>
        </is>
      </c>
      <c r="D823" t="inlineStr">
        <is>
          <t>Jüdischer Volksbote</t>
        </is>
      </c>
      <c r="E823" t="inlineStr">
        <is>
          <t>Organ d. Commission für Ländliche Wohlfahrtspflege d. Freien Vereinigung für die Interessen des Orthodoxen Judentums</t>
        </is>
      </c>
      <c r="F823" t="inlineStr">
        <is>
          <t>JUDAICA</t>
        </is>
      </c>
      <c r="G823" t="inlineStr">
        <is>
          <t>1908-1915</t>
        </is>
      </c>
      <c r="H823" t="inlineStr"/>
      <c r="I823" t="inlineStr">
        <is>
          <t>290</t>
        </is>
      </c>
      <c r="J823" t="inlineStr"/>
    </row>
    <row r="824">
      <c r="A824" s="1" t="n">
        <v>14549</v>
      </c>
      <c r="B824" t="inlineStr">
        <is>
          <t>010272933</t>
        </is>
      </c>
      <c r="C824" t="inlineStr">
        <is>
          <t>zdb</t>
        </is>
      </c>
      <c r="D824" t="inlineStr">
        <is>
          <t>Jüdisches Gemeindeblatt für das Gebiet der Rheinpfalz</t>
        </is>
      </c>
      <c r="E824" t="inlineStr">
        <is>
          <t>Organ des Verbandes der Israelitischen Kultusgemeinden der Pfalz</t>
        </is>
      </c>
      <c r="F824" t="inlineStr">
        <is>
          <t>JUDAICA</t>
        </is>
      </c>
      <c r="G824" t="inlineStr">
        <is>
          <t>1937-1938</t>
        </is>
      </c>
      <c r="H824" t="inlineStr"/>
      <c r="I824" t="inlineStr">
        <is>
          <t>290</t>
        </is>
      </c>
      <c r="J824" t="inlineStr"/>
    </row>
    <row r="825">
      <c r="A825" s="1" t="n">
        <v>14551</v>
      </c>
      <c r="B825" t="inlineStr">
        <is>
          <t>010803653</t>
        </is>
      </c>
      <c r="C825" t="inlineStr">
        <is>
          <t>zdb</t>
        </is>
      </c>
      <c r="D825" t="inlineStr">
        <is>
          <t>Gemeinde-Zeitung für die israelitischen Gemeinden Württembergs</t>
        </is>
      </c>
      <c r="E825" t="inlineStr"/>
      <c r="F825" t="inlineStr">
        <is>
          <t>JUDAICA</t>
        </is>
      </c>
      <c r="G825" t="inlineStr">
        <is>
          <t>1924-1937</t>
        </is>
      </c>
      <c r="H825" t="inlineStr"/>
      <c r="I825" t="inlineStr">
        <is>
          <t>070</t>
        </is>
      </c>
      <c r="J825" t="inlineStr"/>
    </row>
    <row r="826">
      <c r="A826" s="1" t="n">
        <v>14553</v>
      </c>
      <c r="B826" t="inlineStr">
        <is>
          <t>014479907</t>
        </is>
      </c>
      <c r="C826" t="inlineStr">
        <is>
          <t>zdb</t>
        </is>
      </c>
      <c r="D826" t="inlineStr">
        <is>
          <t>Korrespondenzblatt des Verbandes der Deutschen Juden</t>
        </is>
      </c>
      <c r="E826" t="inlineStr"/>
      <c r="F826" t="inlineStr">
        <is>
          <t>JUDAICA</t>
        </is>
      </c>
      <c r="G826" t="inlineStr">
        <is>
          <t>1907-1914</t>
        </is>
      </c>
      <c r="H826" t="inlineStr"/>
      <c r="I826" t="inlineStr">
        <is>
          <t>070</t>
        </is>
      </c>
      <c r="J826" t="inlineStr"/>
    </row>
    <row r="827">
      <c r="A827" s="1" t="n">
        <v>14556</v>
      </c>
      <c r="B827" t="inlineStr">
        <is>
          <t>015236277</t>
        </is>
      </c>
      <c r="C827" t="inlineStr">
        <is>
          <t>zdb</t>
        </is>
      </c>
      <c r="D827" t="inlineStr">
        <is>
          <t>Der Schild</t>
        </is>
      </c>
      <c r="E827" t="inlineStr">
        <is>
          <t>Zeitschrift des Reichsbundes Jüdischer Frontsoldaten</t>
        </is>
      </c>
      <c r="F827" t="inlineStr">
        <is>
          <t>JUDAICA</t>
        </is>
      </c>
      <c r="G827" t="inlineStr">
        <is>
          <t>1922-1938</t>
        </is>
      </c>
      <c r="H827" t="inlineStr"/>
      <c r="I827" t="inlineStr">
        <is>
          <t>070</t>
        </is>
      </c>
      <c r="J827" t="inlineStr"/>
    </row>
    <row r="828">
      <c r="A828" s="1" t="n">
        <v>14558</v>
      </c>
      <c r="B828" t="inlineStr">
        <is>
          <t>026450844</t>
        </is>
      </c>
      <c r="C828" t="inlineStr">
        <is>
          <t>zdb</t>
        </is>
      </c>
      <c r="D828" t="inlineStr">
        <is>
          <t>Rundschreiben / Rabbinatsbezirk Landau, Pfalz</t>
        </is>
      </c>
      <c r="E828" t="inlineStr"/>
      <c r="F828" t="inlineStr"/>
      <c r="G828" t="inlineStr">
        <is>
          <t>1936-1937</t>
        </is>
      </c>
      <c r="H828" t="inlineStr"/>
      <c r="I828" t="inlineStr">
        <is>
          <t>070</t>
        </is>
      </c>
      <c r="J828" t="inlineStr"/>
    </row>
    <row r="829">
      <c r="A829" s="1" t="n">
        <v>14559</v>
      </c>
      <c r="B829" t="inlineStr">
        <is>
          <t>026594323</t>
        </is>
      </c>
      <c r="C829" t="inlineStr">
        <is>
          <t>zdb</t>
        </is>
      </c>
      <c r="D829" t="inlineStr">
        <is>
          <t>The way in America and Neues jüdisches Gemeindeblatt</t>
        </is>
      </c>
      <c r="E829" t="inlineStr"/>
      <c r="F829" t="inlineStr"/>
      <c r="G829" t="inlineStr">
        <is>
          <t>1938-1942</t>
        </is>
      </c>
      <c r="H829" t="inlineStr"/>
      <c r="I829" t="inlineStr">
        <is>
          <t>290</t>
        </is>
      </c>
      <c r="J829" t="inlineStr"/>
    </row>
    <row r="830">
      <c r="A830" s="1" t="n">
        <v>14560</v>
      </c>
      <c r="B830" t="inlineStr">
        <is>
          <t>027228894</t>
        </is>
      </c>
      <c r="C830" t="inlineStr">
        <is>
          <t>zdb</t>
        </is>
      </c>
      <c r="D830" t="inlineStr">
        <is>
          <t>Jüdisches Gemeindeblatt für das Bergische Land</t>
        </is>
      </c>
      <c r="E830" t="inlineStr">
        <is>
          <t>amtlicher Anzeiger der Synagogengemeinde Elberfeld</t>
        </is>
      </c>
      <c r="F830" t="inlineStr"/>
      <c r="G830" t="inlineStr">
        <is>
          <t>1930-1933</t>
        </is>
      </c>
      <c r="H830" t="inlineStr"/>
      <c r="I830" t="inlineStr">
        <is>
          <t>070</t>
        </is>
      </c>
      <c r="J830" t="inlineStr"/>
    </row>
    <row r="831">
      <c r="A831" s="1" t="n">
        <v>14561</v>
      </c>
      <c r="B831" t="inlineStr">
        <is>
          <t>027306569</t>
        </is>
      </c>
      <c r="C831" t="inlineStr">
        <is>
          <t>zdb</t>
        </is>
      </c>
      <c r="D831" t="inlineStr">
        <is>
          <t>Jüdisches Gemeindeblatt für die Britische Zone</t>
        </is>
      </c>
      <c r="E831" t="inlineStr"/>
      <c r="F831" t="inlineStr"/>
      <c r="G831" t="inlineStr">
        <is>
          <t>1947-1947</t>
        </is>
      </c>
      <c r="H831" t="inlineStr"/>
      <c r="I831" t="inlineStr">
        <is>
          <t>290</t>
        </is>
      </c>
      <c r="J831" t="inlineStr"/>
    </row>
    <row r="832">
      <c r="A832" s="1" t="n">
        <v>14562</v>
      </c>
      <c r="B832" t="inlineStr">
        <is>
          <t>019270186</t>
        </is>
      </c>
      <c r="C832" t="inlineStr">
        <is>
          <t>zdb</t>
        </is>
      </c>
      <c r="D832" t="inlineStr">
        <is>
          <t>Jüdisches Gemeindeblatt für Kassel, Hessen u. Waldeck</t>
        </is>
      </c>
      <c r="E832" t="inlineStr">
        <is>
          <t>Mitteilungsblatt für die Isr. Gemeinde in Kassel</t>
        </is>
      </c>
      <c r="F832" t="inlineStr"/>
      <c r="G832" t="inlineStr">
        <is>
          <t>1937-1938</t>
        </is>
      </c>
      <c r="H832" t="inlineStr"/>
      <c r="I832" t="inlineStr">
        <is>
          <t>070</t>
        </is>
      </c>
      <c r="J832" t="inlineStr"/>
    </row>
    <row r="833">
      <c r="A833" s="1" t="n">
        <v>14563</v>
      </c>
      <c r="B833" t="inlineStr">
        <is>
          <t>019038607</t>
        </is>
      </c>
      <c r="C833" t="inlineStr">
        <is>
          <t>zdb</t>
        </is>
      </c>
      <c r="D833" t="inlineStr">
        <is>
          <t>Jüdisches Gemeindeblatt</t>
        </is>
      </c>
      <c r="E833" t="inlineStr">
        <is>
          <t>Mitteilungsblatt d. Israelitischen Gemeinde Bremen</t>
        </is>
      </c>
      <c r="F833" t="inlineStr"/>
      <c r="G833" t="inlineStr">
        <is>
          <t>1929-1936</t>
        </is>
      </c>
      <c r="H833" t="inlineStr"/>
      <c r="I833" t="inlineStr">
        <is>
          <t>070</t>
        </is>
      </c>
      <c r="J833" t="inlineStr"/>
    </row>
    <row r="834">
      <c r="A834" s="1" t="n">
        <v>14564</v>
      </c>
      <c r="B834" t="inlineStr">
        <is>
          <t>015259404</t>
        </is>
      </c>
      <c r="C834" t="inlineStr">
        <is>
          <t>zdb</t>
        </is>
      </c>
      <c r="D834" t="inlineStr">
        <is>
          <t>Jüdisches Gemeindeblatt für die israelitischen Gemeinden in Baden</t>
        </is>
      </c>
      <c r="E834" t="inlineStr"/>
      <c r="F834" t="inlineStr">
        <is>
          <t>JUDAICA</t>
        </is>
      </c>
      <c r="G834" t="inlineStr">
        <is>
          <t>1937-1938</t>
        </is>
      </c>
      <c r="H834" t="inlineStr"/>
      <c r="I834" t="inlineStr">
        <is>
          <t>070</t>
        </is>
      </c>
      <c r="J834" t="inlineStr"/>
    </row>
    <row r="835">
      <c r="A835" s="1" t="n">
        <v>14565</v>
      </c>
      <c r="B835" t="inlineStr">
        <is>
          <t>015259315</t>
        </is>
      </c>
      <c r="C835" t="inlineStr">
        <is>
          <t>zdb</t>
        </is>
      </c>
      <c r="D835" t="inlineStr">
        <is>
          <t>Jüdisches Gemeindeblatt für Rheinland und Westfalen</t>
        </is>
      </c>
      <c r="E835" t="inlineStr"/>
      <c r="F835" t="inlineStr">
        <is>
          <t>JUDAICA</t>
        </is>
      </c>
      <c r="G835" t="inlineStr">
        <is>
          <t>1937-1938</t>
        </is>
      </c>
      <c r="H835" t="inlineStr"/>
      <c r="I835" t="inlineStr">
        <is>
          <t>290</t>
        </is>
      </c>
      <c r="J835" t="inlineStr"/>
    </row>
    <row r="836">
      <c r="A836" s="1" t="n">
        <v>14566</v>
      </c>
      <c r="B836" t="inlineStr">
        <is>
          <t>015259323</t>
        </is>
      </c>
      <c r="C836" t="inlineStr">
        <is>
          <t>zdb</t>
        </is>
      </c>
      <c r="D836" t="inlineStr">
        <is>
          <t>Jüdisches Gemeindeblatt</t>
        </is>
      </c>
      <c r="E836" t="inlineStr"/>
      <c r="F836" t="inlineStr">
        <is>
          <t>JUDAICA</t>
        </is>
      </c>
      <c r="G836" t="inlineStr">
        <is>
          <t>1928-1938</t>
        </is>
      </c>
      <c r="H836" t="inlineStr"/>
      <c r="I836" t="inlineStr">
        <is>
          <t>290</t>
        </is>
      </c>
      <c r="J836" t="inlineStr"/>
    </row>
    <row r="837">
      <c r="A837" s="1" t="n">
        <v>14567</v>
      </c>
      <c r="B837" t="inlineStr">
        <is>
          <t>587197455</t>
        </is>
      </c>
      <c r="C837" t="inlineStr">
        <is>
          <t>zdb</t>
        </is>
      </c>
      <c r="D837" t="inlineStr">
        <is>
          <t>Königsberger jüdisches Gemeindeblatt</t>
        </is>
      </c>
      <c r="E837" t="inlineStr"/>
      <c r="F837" t="inlineStr"/>
      <c r="G837" t="inlineStr">
        <is>
          <t>1924-1938</t>
        </is>
      </c>
      <c r="H837" t="inlineStr"/>
      <c r="I837" t="inlineStr">
        <is>
          <t>050</t>
        </is>
      </c>
      <c r="J837" t="inlineStr"/>
    </row>
    <row r="838">
      <c r="A838" s="1" t="n">
        <v>14568</v>
      </c>
      <c r="B838" t="inlineStr">
        <is>
          <t>1098171195</t>
        </is>
      </c>
      <c r="C838" t="inlineStr">
        <is>
          <t>zdb</t>
        </is>
      </c>
      <c r="D838" t="inlineStr">
        <is>
          <t>Jüdisches Gemeindeblatt der Synagogen-Gemeinden im Saarland</t>
        </is>
      </c>
      <c r="E838" t="inlineStr"/>
      <c r="F838" t="inlineStr">
        <is>
          <t>JUDAICA</t>
        </is>
      </c>
      <c r="G838" t="inlineStr">
        <is>
          <t>1937-1937</t>
        </is>
      </c>
      <c r="H838" t="inlineStr"/>
      <c r="I838" t="inlineStr">
        <is>
          <t>070</t>
        </is>
      </c>
      <c r="J838" t="inlineStr"/>
    </row>
    <row r="839">
      <c r="A839" s="1" t="n">
        <v>14569</v>
      </c>
      <c r="B839" t="inlineStr">
        <is>
          <t>1011749106</t>
        </is>
      </c>
      <c r="C839" t="inlineStr">
        <is>
          <t>zdb</t>
        </is>
      </c>
      <c r="D839" t="inlineStr">
        <is>
          <t>Jüdisches Gemeindeblatt der Synagogen-Gemeinden im Saarland</t>
        </is>
      </c>
      <c r="E839" t="inlineStr"/>
      <c r="F839" t="inlineStr"/>
      <c r="G839" t="inlineStr">
        <is>
          <t>1937-1938</t>
        </is>
      </c>
      <c r="H839" t="inlineStr"/>
      <c r="I839" t="inlineStr"/>
      <c r="J839" t="inlineStr"/>
    </row>
    <row r="840">
      <c r="A840" s="1" t="n">
        <v>14570</v>
      </c>
      <c r="B840" t="inlineStr">
        <is>
          <t>587197161</t>
        </is>
      </c>
      <c r="C840" t="inlineStr">
        <is>
          <t>zdb</t>
        </is>
      </c>
      <c r="D840" t="inlineStr">
        <is>
          <t>Jüdisches Gemeindeblatt für Dortmund und Umgebung</t>
        </is>
      </c>
      <c r="E840" t="inlineStr"/>
      <c r="F840" t="inlineStr"/>
      <c r="G840" t="inlineStr">
        <is>
          <t>1931-1938</t>
        </is>
      </c>
      <c r="H840" t="inlineStr"/>
      <c r="I840" t="inlineStr">
        <is>
          <t>050</t>
        </is>
      </c>
      <c r="J840" t="inlineStr"/>
    </row>
    <row r="841">
      <c r="A841" s="1" t="n">
        <v>14571</v>
      </c>
      <c r="B841" t="inlineStr">
        <is>
          <t>018737706</t>
        </is>
      </c>
      <c r="C841" t="inlineStr">
        <is>
          <t>zdb</t>
        </is>
      </c>
      <c r="D841" t="inlineStr">
        <is>
          <t>Jüdisches Gemeindeblatt für die Mitglieder der Synagogengemeinde Stettin</t>
        </is>
      </c>
      <c r="E841" t="inlineStr"/>
      <c r="F841" t="inlineStr"/>
      <c r="G841" t="inlineStr">
        <is>
          <t>1916-1919</t>
        </is>
      </c>
      <c r="H841" t="inlineStr"/>
      <c r="I841" t="inlineStr">
        <is>
          <t>290</t>
        </is>
      </c>
      <c r="J841" t="inlineStr"/>
    </row>
    <row r="842">
      <c r="A842" s="1" t="n">
        <v>14572</v>
      </c>
      <c r="B842" t="inlineStr">
        <is>
          <t>021465320</t>
        </is>
      </c>
      <c r="C842" t="inlineStr">
        <is>
          <t>zdb</t>
        </is>
      </c>
      <c r="D842" t="inlineStr">
        <is>
          <t>Jüdisches Gemeindeblatt und Mitteilungsblatt für die israelitischen Gemeinden Düsseldorf und Krefeld</t>
        </is>
      </c>
      <c r="E842" t="inlineStr">
        <is>
          <t>jüdisches Zentralorgan für den Niederrhein</t>
        </is>
      </c>
      <c r="F842" t="inlineStr"/>
      <c r="G842" t="inlineStr">
        <is>
          <t>1930-1933</t>
        </is>
      </c>
      <c r="H842" t="inlineStr"/>
      <c r="I842" t="inlineStr">
        <is>
          <t>290</t>
        </is>
      </c>
      <c r="J842" t="inlineStr"/>
    </row>
    <row r="843">
      <c r="A843" s="1" t="n">
        <v>14573</v>
      </c>
      <c r="B843" t="inlineStr">
        <is>
          <t>018973752</t>
        </is>
      </c>
      <c r="C843" t="inlineStr">
        <is>
          <t>zdb</t>
        </is>
      </c>
      <c r="D843" t="inlineStr">
        <is>
          <t>Jüdisches Gemeindeblatt für Anhalt und Umgegend</t>
        </is>
      </c>
      <c r="E843" t="inlineStr"/>
      <c r="F843" t="inlineStr"/>
      <c r="G843" t="inlineStr">
        <is>
          <t>1926-1934</t>
        </is>
      </c>
      <c r="H843" t="inlineStr"/>
      <c r="I843" t="inlineStr">
        <is>
          <t>290</t>
        </is>
      </c>
      <c r="J843" t="inlineStr"/>
    </row>
    <row r="844">
      <c r="A844" s="1" t="n">
        <v>14574</v>
      </c>
      <c r="B844" t="inlineStr">
        <is>
          <t>1029073430</t>
        </is>
      </c>
      <c r="C844" t="inlineStr">
        <is>
          <t>zdb</t>
        </is>
      </c>
      <c r="D844" t="inlineStr">
        <is>
          <t>Jüdisches Gemeindeblatt für die britische Zone</t>
        </is>
      </c>
      <c r="E844" t="inlineStr"/>
      <c r="F844" t="inlineStr"/>
      <c r="G844" t="inlineStr">
        <is>
          <t>1947-1947</t>
        </is>
      </c>
      <c r="H844" t="inlineStr"/>
      <c r="I844" t="inlineStr">
        <is>
          <t>290</t>
        </is>
      </c>
      <c r="J844" t="inlineStr"/>
    </row>
    <row r="845">
      <c r="A845" s="1" t="n">
        <v>14576</v>
      </c>
      <c r="B845" t="inlineStr">
        <is>
          <t>015367797</t>
        </is>
      </c>
      <c r="C845" t="inlineStr">
        <is>
          <t>zdb</t>
        </is>
      </c>
      <c r="D845" t="inlineStr">
        <is>
          <t>Jüdisches Gemeindeblatt für Beuthen, Gleiwitz, Hindenburg</t>
        </is>
      </c>
      <c r="E845" t="inlineStr"/>
      <c r="F845" t="inlineStr"/>
      <c r="G845" t="inlineStr">
        <is>
          <t>1936-1937</t>
        </is>
      </c>
      <c r="H845" t="inlineStr"/>
      <c r="I845" t="inlineStr">
        <is>
          <t>290</t>
        </is>
      </c>
      <c r="J845" t="inlineStr"/>
    </row>
    <row r="846">
      <c r="A846" s="1" t="n">
        <v>14577</v>
      </c>
      <c r="B846" t="inlineStr">
        <is>
          <t>104224684X</t>
        </is>
      </c>
      <c r="C846" t="inlineStr">
        <is>
          <t>zdb</t>
        </is>
      </c>
      <c r="D846" t="inlineStr">
        <is>
          <t>Jüdisches Gemeindeblatt für das Gebiet Hessen</t>
        </is>
      </c>
      <c r="E846" t="inlineStr"/>
      <c r="F846" t="inlineStr"/>
      <c r="G846" t="inlineStr">
        <is>
          <t>1936-1937</t>
        </is>
      </c>
      <c r="H846" t="inlineStr"/>
      <c r="I846" t="inlineStr">
        <is>
          <t>290</t>
        </is>
      </c>
      <c r="J846" t="inlineStr"/>
    </row>
    <row r="847">
      <c r="A847" s="1" t="n">
        <v>14578</v>
      </c>
      <c r="B847" t="inlineStr">
        <is>
          <t>980852064</t>
        </is>
      </c>
      <c r="C847" t="inlineStr">
        <is>
          <t>zdb</t>
        </is>
      </c>
      <c r="D847" t="inlineStr">
        <is>
          <t>Jüdisches Gemeindeblatt</t>
        </is>
      </c>
      <c r="E847" t="inlineStr">
        <is>
          <t>Organ des Vorstandes der Jüdischen Gemeinde zu Berlin</t>
        </is>
      </c>
      <c r="F847" t="inlineStr"/>
      <c r="G847" t="inlineStr">
        <is>
          <t>1937-1938</t>
        </is>
      </c>
      <c r="H847" t="inlineStr"/>
      <c r="I847" t="inlineStr">
        <is>
          <t>290</t>
        </is>
      </c>
      <c r="J847" t="inlineStr"/>
    </row>
    <row r="848">
      <c r="A848" s="1" t="n">
        <v>14579</v>
      </c>
      <c r="B848" t="inlineStr">
        <is>
          <t>02469343X</t>
        </is>
      </c>
      <c r="C848" t="inlineStr">
        <is>
          <t>zdb</t>
        </is>
      </c>
      <c r="D848" t="inlineStr">
        <is>
          <t>Jüdisches Gemeindeblatt für die israelitischen Gemeinden in Mannheim, Heidelberg und Ludwigshafen a. Rh.</t>
        </is>
      </c>
      <c r="E848" t="inlineStr"/>
      <c r="F848" t="inlineStr"/>
      <c r="G848" t="inlineStr">
        <is>
          <t>1937-1938</t>
        </is>
      </c>
      <c r="H848" t="inlineStr"/>
      <c r="I848" t="inlineStr">
        <is>
          <t>070</t>
        </is>
      </c>
      <c r="J848" t="inlineStr"/>
    </row>
    <row r="849">
      <c r="A849" s="1" t="n">
        <v>14581</v>
      </c>
      <c r="B849" t="inlineStr">
        <is>
          <t>1162283750</t>
        </is>
      </c>
      <c r="C849" t="inlineStr">
        <is>
          <t>zdb</t>
        </is>
      </c>
      <c r="D849" t="inlineStr">
        <is>
          <t>Jüdisches Gemeindeblatt für die britische Zone</t>
        </is>
      </c>
      <c r="E849" t="inlineStr">
        <is>
          <t>jüdische Politik, Kultur, Fragen der Wiedergutmachung, Stimmen der Leser, aus dem jüdischen Leben, Neues aus der jüdischen Welt, was die Presse sagt</t>
        </is>
      </c>
      <c r="F849" t="inlineStr">
        <is>
          <t>JUDAICA</t>
        </is>
      </c>
      <c r="G849" t="inlineStr">
        <is>
          <t>1946-1948</t>
        </is>
      </c>
      <c r="H849" t="inlineStr"/>
      <c r="I849" t="inlineStr">
        <is>
          <t>290</t>
        </is>
      </c>
      <c r="J849" t="inlineStr"/>
    </row>
    <row r="850">
      <c r="A850" s="1" t="n">
        <v>14582</v>
      </c>
      <c r="B850" t="inlineStr">
        <is>
          <t>1171849850</t>
        </is>
      </c>
      <c r="C850" t="inlineStr">
        <is>
          <t>zdb</t>
        </is>
      </c>
      <c r="D850" t="inlineStr">
        <is>
          <t>Jüdisches Gemeindeblatt für die Synagogen-Gemeinden in Preussen und Norddeutschland</t>
        </is>
      </c>
      <c r="E850" t="inlineStr"/>
      <c r="F850" t="inlineStr"/>
      <c r="G850" t="inlineStr">
        <is>
          <t>1937-1938</t>
        </is>
      </c>
      <c r="H850" t="inlineStr"/>
      <c r="I850" t="inlineStr">
        <is>
          <t>070</t>
        </is>
      </c>
      <c r="J850" t="inlineStr"/>
    </row>
    <row r="851">
      <c r="A851" s="1" t="n">
        <v>14584</v>
      </c>
      <c r="B851" t="inlineStr">
        <is>
          <t>1197251553</t>
        </is>
      </c>
      <c r="C851" t="inlineStr">
        <is>
          <t>zdb</t>
        </is>
      </c>
      <c r="D851" t="inlineStr">
        <is>
          <t>Jüdisches Gemeindeblatt für den Verband der Kultusgemeinden in Bayern und die Kultusgemeinden München, Augsburg, Bamberg, Würzburg</t>
        </is>
      </c>
      <c r="E851" t="inlineStr"/>
      <c r="F851" t="inlineStr">
        <is>
          <t>JUDAICA</t>
        </is>
      </c>
      <c r="G851" t="inlineStr">
        <is>
          <t>1938-1938</t>
        </is>
      </c>
      <c r="H851" t="inlineStr"/>
      <c r="I851" t="inlineStr">
        <is>
          <t>070</t>
        </is>
      </c>
      <c r="J851" t="inlineStr"/>
    </row>
    <row r="852">
      <c r="A852" s="1" t="n">
        <v>14585</v>
      </c>
      <c r="B852" t="inlineStr">
        <is>
          <t>015232336</t>
        </is>
      </c>
      <c r="C852" t="inlineStr">
        <is>
          <t>zdb</t>
        </is>
      </c>
      <c r="D852" t="inlineStr">
        <is>
          <t>Jüdisches Gemeindeblatt für die Israelitische Gemeinde zu Frankfurt am Main</t>
        </is>
      </c>
      <c r="E852" t="inlineStr"/>
      <c r="F852" t="inlineStr">
        <is>
          <t>JUDAICA</t>
        </is>
      </c>
      <c r="G852" t="inlineStr">
        <is>
          <t>1936-1938</t>
        </is>
      </c>
      <c r="H852" t="inlineStr"/>
      <c r="I852" t="inlineStr">
        <is>
          <t>070</t>
        </is>
      </c>
      <c r="J852" t="inlineStr"/>
    </row>
    <row r="853">
      <c r="A853" s="1" t="n">
        <v>14586</v>
      </c>
      <c r="B853" t="inlineStr">
        <is>
          <t>015232298</t>
        </is>
      </c>
      <c r="C853" t="inlineStr">
        <is>
          <t>zdb</t>
        </is>
      </c>
      <c r="D853" t="inlineStr">
        <is>
          <t>Gemeindeblatt der Israelitischen Gemeinde Frankfurt a. Main</t>
        </is>
      </c>
      <c r="E853" t="inlineStr"/>
      <c r="F853" t="inlineStr">
        <is>
          <t>JUDAICA</t>
        </is>
      </c>
      <c r="G853" t="inlineStr">
        <is>
          <t>1922-1929</t>
        </is>
      </c>
      <c r="H853" t="inlineStr"/>
      <c r="I853" t="inlineStr">
        <is>
          <t>070</t>
        </is>
      </c>
      <c r="J853" t="inlineStr"/>
    </row>
    <row r="854">
      <c r="A854" s="1" t="n">
        <v>14588</v>
      </c>
      <c r="B854" t="inlineStr">
        <is>
          <t>018670571</t>
        </is>
      </c>
      <c r="C854" t="inlineStr">
        <is>
          <t>zdb</t>
        </is>
      </c>
      <c r="D854" t="inlineStr">
        <is>
          <t>Jüdisches Gemeindeblatt für die Israelitischen Gemeinden in Nürnberg und Fürth</t>
        </is>
      </c>
      <c r="E854" t="inlineStr">
        <is>
          <t>Nachrichtenblatt der Israel. Kultusgemeinden in Nürnberg und Fürth</t>
        </is>
      </c>
      <c r="F854" t="inlineStr"/>
      <c r="G854" t="inlineStr">
        <is>
          <t>1937-1938</t>
        </is>
      </c>
      <c r="H854" t="inlineStr"/>
      <c r="I854" t="inlineStr">
        <is>
          <t>290</t>
        </is>
      </c>
      <c r="J854" t="inlineStr"/>
    </row>
    <row r="855">
      <c r="A855" s="1" t="n">
        <v>14589</v>
      </c>
      <c r="B855" t="inlineStr">
        <is>
          <t>010005900</t>
        </is>
      </c>
      <c r="C855" t="inlineStr">
        <is>
          <t>zdb</t>
        </is>
      </c>
      <c r="D855" t="inlineStr">
        <is>
          <t>Frankfurter jüdisches Gemeindeblatt</t>
        </is>
      </c>
      <c r="E855" t="inlineStr">
        <is>
          <t>Mitteilungsorgan d. Landesverbandes der Jüdischen Gemeinden in Hessen</t>
        </is>
      </c>
      <c r="F855" t="inlineStr">
        <is>
          <t>JUDAICA</t>
        </is>
      </c>
      <c r="G855" t="inlineStr">
        <is>
          <t>1955-1959</t>
        </is>
      </c>
      <c r="H855" t="inlineStr"/>
      <c r="I855" t="inlineStr">
        <is>
          <t>230</t>
        </is>
      </c>
      <c r="J855" t="inlineStr"/>
    </row>
    <row r="856">
      <c r="A856" s="1" t="n">
        <v>14590</v>
      </c>
      <c r="B856" t="inlineStr">
        <is>
          <t>010269754</t>
        </is>
      </c>
      <c r="C856" t="inlineStr">
        <is>
          <t>zdb</t>
        </is>
      </c>
      <c r="D856" t="inlineStr">
        <is>
          <t>Jüdisches Gemeindeblatt für den Verband der Kultusgemeinden in Bayern und die Kultusgemeinden München, Augsburg, Bamberg, Würzburg</t>
        </is>
      </c>
      <c r="E856" t="inlineStr"/>
      <c r="F856" t="inlineStr">
        <is>
          <t>JUDAICA</t>
        </is>
      </c>
      <c r="G856" t="inlineStr">
        <is>
          <t>1937-1938</t>
        </is>
      </c>
      <c r="H856" t="inlineStr"/>
      <c r="I856" t="inlineStr">
        <is>
          <t>290</t>
        </is>
      </c>
      <c r="J856" t="inlineStr"/>
    </row>
    <row r="857">
      <c r="A857" s="1" t="n">
        <v>14591</v>
      </c>
      <c r="B857" t="inlineStr">
        <is>
          <t>015239799</t>
        </is>
      </c>
      <c r="C857" t="inlineStr">
        <is>
          <t>zdb</t>
        </is>
      </c>
      <c r="D857" t="inlineStr">
        <is>
          <t>Jüdisches Gemeindeblatt und Nachrichtenblatt der Gemeindeverwaltung der Israelitischen Religionsgemeinde zu Leipzig</t>
        </is>
      </c>
      <c r="E857" t="inlineStr"/>
      <c r="F857" t="inlineStr">
        <is>
          <t>JUDAICA</t>
        </is>
      </c>
      <c r="G857" t="inlineStr">
        <is>
          <t>1937-1938</t>
        </is>
      </c>
      <c r="H857" t="inlineStr"/>
      <c r="I857" t="inlineStr">
        <is>
          <t>050</t>
        </is>
      </c>
      <c r="J857" t="inlineStr"/>
    </row>
    <row r="858">
      <c r="A858" s="1" t="n">
        <v>14592</v>
      </c>
      <c r="B858" t="inlineStr">
        <is>
          <t>015236803</t>
        </is>
      </c>
      <c r="C858" t="inlineStr">
        <is>
          <t>zdb</t>
        </is>
      </c>
      <c r="D858" t="inlineStr">
        <is>
          <t>Jüdisches Gemeindeblatt für die Synagogengemeinden in Preussen und Norddeutschland</t>
        </is>
      </c>
      <c r="E858" t="inlineStr"/>
      <c r="F858" t="inlineStr">
        <is>
          <t>JUDAICA</t>
        </is>
      </c>
      <c r="G858" t="inlineStr">
        <is>
          <t>1937-1938</t>
        </is>
      </c>
      <c r="H858" t="inlineStr"/>
      <c r="I858" t="inlineStr">
        <is>
          <t>070</t>
        </is>
      </c>
      <c r="J858" t="inlineStr"/>
    </row>
    <row r="859">
      <c r="A859" s="1" t="n">
        <v>14593</v>
      </c>
      <c r="B859" t="inlineStr">
        <is>
          <t>014471930</t>
        </is>
      </c>
      <c r="C859" t="inlineStr">
        <is>
          <t>zdb</t>
        </is>
      </c>
      <c r="D859" t="inlineStr">
        <is>
          <t>Jüdisches Gemeindeblatt für das Gebiet der Hansestadt Hamburg</t>
        </is>
      </c>
      <c r="E859" t="inlineStr"/>
      <c r="F859" t="inlineStr">
        <is>
          <t>JUDAICA</t>
        </is>
      </c>
      <c r="G859" t="inlineStr">
        <is>
          <t>1937-1938</t>
        </is>
      </c>
      <c r="H859" t="inlineStr"/>
      <c r="I859" t="inlineStr">
        <is>
          <t>070</t>
        </is>
      </c>
      <c r="J859" t="inlineStr"/>
    </row>
    <row r="860">
      <c r="A860" s="1" t="n">
        <v>14594</v>
      </c>
      <c r="B860" t="inlineStr">
        <is>
          <t>010787240</t>
        </is>
      </c>
      <c r="C860" t="inlineStr">
        <is>
          <t>zdb</t>
        </is>
      </c>
      <c r="D860" t="inlineStr">
        <is>
          <t>Jüdisches Gemeindeblatt für die israelitischen Gemeinden in Württemberg</t>
        </is>
      </c>
      <c r="E860" t="inlineStr"/>
      <c r="F860" t="inlineStr">
        <is>
          <t>JUDAICA</t>
        </is>
      </c>
      <c r="G860" t="inlineStr">
        <is>
          <t>1937-1938</t>
        </is>
      </c>
      <c r="H860" t="inlineStr"/>
      <c r="I860" t="inlineStr">
        <is>
          <t>070</t>
        </is>
      </c>
      <c r="J860" t="inlineStr"/>
    </row>
    <row r="861">
      <c r="A861" s="1" t="n">
        <v>14595</v>
      </c>
      <c r="B861" t="inlineStr">
        <is>
          <t>015259331</t>
        </is>
      </c>
      <c r="C861" t="inlineStr">
        <is>
          <t>zdb</t>
        </is>
      </c>
      <c r="D861" t="inlineStr">
        <is>
          <t>Jüdisches Gemeindeblatt</t>
        </is>
      </c>
      <c r="E861" t="inlineStr">
        <is>
          <t>Mitteilungsblatt der Israelitischen Gemeinde; amtl. Organ der Gemeindeverwaltung Bremen</t>
        </is>
      </c>
      <c r="F861" t="inlineStr">
        <is>
          <t>JUDAICA</t>
        </is>
      </c>
      <c r="G861" t="inlineStr">
        <is>
          <t>1928-1932</t>
        </is>
      </c>
      <c r="H861" t="inlineStr"/>
      <c r="I861" t="inlineStr">
        <is>
          <t>290</t>
        </is>
      </c>
      <c r="J861" t="inlineStr"/>
    </row>
    <row r="862">
      <c r="A862" s="1" t="n">
        <v>14597</v>
      </c>
      <c r="B862" t="inlineStr">
        <is>
          <t>015235874</t>
        </is>
      </c>
      <c r="C862" t="inlineStr">
        <is>
          <t>zdb</t>
        </is>
      </c>
      <c r="D862" t="inlineStr">
        <is>
          <t>Jüdisches Gemeindeblatt für die Synagogengemeinde Breslau</t>
        </is>
      </c>
      <c r="E862" t="inlineStr"/>
      <c r="F862" t="inlineStr">
        <is>
          <t>JUDAICA</t>
        </is>
      </c>
      <c r="G862" t="inlineStr">
        <is>
          <t>1937-1938</t>
        </is>
      </c>
      <c r="H862" t="inlineStr"/>
      <c r="I862" t="inlineStr">
        <is>
          <t>070</t>
        </is>
      </c>
      <c r="J862" t="inlineStr"/>
    </row>
    <row r="863">
      <c r="A863" s="1" t="n">
        <v>14598</v>
      </c>
      <c r="B863" t="inlineStr">
        <is>
          <t>013620649</t>
        </is>
      </c>
      <c r="C863" t="inlineStr">
        <is>
          <t>zdb</t>
        </is>
      </c>
      <c r="D863" t="inlineStr">
        <is>
          <t>Jüdisches Gemeindeblatt Dresden</t>
        </is>
      </c>
      <c r="E863" t="inlineStr">
        <is>
          <t>Organ d. Religionsgemeinde Dresden ; Mitteilungsblatt d. sächs. israelit. Gemeindeverbandes</t>
        </is>
      </c>
      <c r="F863" t="inlineStr">
        <is>
          <t>JUDAICA</t>
        </is>
      </c>
      <c r="G863" t="inlineStr">
        <is>
          <t>1937-1938</t>
        </is>
      </c>
      <c r="H863" t="inlineStr"/>
      <c r="I863" t="inlineStr">
        <is>
          <t>290</t>
        </is>
      </c>
      <c r="J863" t="inlineStr"/>
    </row>
    <row r="864">
      <c r="A864" s="1" t="n">
        <v>14600</v>
      </c>
      <c r="B864" t="inlineStr">
        <is>
          <t>989711102</t>
        </is>
      </c>
      <c r="C864" t="inlineStr">
        <is>
          <t>zdb</t>
        </is>
      </c>
      <c r="D864" t="inlineStr">
        <is>
          <t>Jüdisches Gemeindeblatt für den Verband der Kultusgemeinden in Bayern und die Kultusgemeinden München, Augsburg, Bamberg, Würzburg</t>
        </is>
      </c>
      <c r="E864" t="inlineStr"/>
      <c r="F864" t="inlineStr">
        <is>
          <t>JUDAICA</t>
        </is>
      </c>
      <c r="G864" t="inlineStr">
        <is>
          <t>1937-1937</t>
        </is>
      </c>
      <c r="H864" t="inlineStr"/>
      <c r="I864" t="inlineStr">
        <is>
          <t>070</t>
        </is>
      </c>
      <c r="J864" t="inlineStr"/>
    </row>
    <row r="865">
      <c r="A865" s="1" t="n">
        <v>14605</v>
      </c>
      <c r="B865" t="inlineStr">
        <is>
          <t>1051582016</t>
        </is>
      </c>
      <c r="C865" t="inlineStr">
        <is>
          <t>zdb</t>
        </is>
      </c>
      <c r="D865" t="inlineStr">
        <is>
          <t>Jüdisches Gemeindeblatt</t>
        </is>
      </c>
      <c r="E865" t="inlineStr">
        <is>
          <t>Mitteilungsblatt der Israelitischen Gemeinde; amtliches Organ der Gemeindeverwaltung Bremen</t>
        </is>
      </c>
      <c r="F865" t="inlineStr">
        <is>
          <t>JUDAICA</t>
        </is>
      </c>
      <c r="G865" t="inlineStr">
        <is>
          <t>1929-1932</t>
        </is>
      </c>
      <c r="H865" t="inlineStr"/>
      <c r="I865" t="inlineStr">
        <is>
          <t>290</t>
        </is>
      </c>
      <c r="J865" t="inlineStr"/>
    </row>
    <row r="866">
      <c r="A866" s="1" t="n">
        <v>14607</v>
      </c>
      <c r="B866" t="inlineStr">
        <is>
          <t>021318093</t>
        </is>
      </c>
      <c r="C866" t="inlineStr">
        <is>
          <t>zdb</t>
        </is>
      </c>
      <c r="D866" t="inlineStr">
        <is>
          <t>Jüdisches Gemeindeblatt für den Synagogenbezirk Düsseldorf</t>
        </is>
      </c>
      <c r="E866" t="inlineStr"/>
      <c r="F866" t="inlineStr"/>
      <c r="G866" t="inlineStr">
        <is>
          <t>1936-1939</t>
        </is>
      </c>
      <c r="H866" t="inlineStr"/>
      <c r="I866" t="inlineStr">
        <is>
          <t>070</t>
        </is>
      </c>
      <c r="J866" t="inlineStr"/>
    </row>
    <row r="867">
      <c r="A867" s="1" t="n">
        <v>14608</v>
      </c>
      <c r="B867" t="inlineStr">
        <is>
          <t>013179365</t>
        </is>
      </c>
      <c r="C867" t="inlineStr">
        <is>
          <t>zdb</t>
        </is>
      </c>
      <c r="D867" t="inlineStr">
        <is>
          <t>Frankfurter jüdisches Gemeindeblatt</t>
        </is>
      </c>
      <c r="E867" t="inlineStr">
        <is>
          <t>amtl. Organ d. Jüdischen Gemeinde</t>
        </is>
      </c>
      <c r="F867" t="inlineStr">
        <is>
          <t>JUDAICA</t>
        </is>
      </c>
      <c r="G867" t="inlineStr">
        <is>
          <t>1968-1986</t>
        </is>
      </c>
      <c r="H867" t="inlineStr"/>
      <c r="I867" t="inlineStr">
        <is>
          <t>290</t>
        </is>
      </c>
      <c r="J867" t="inlineStr"/>
    </row>
    <row r="868">
      <c r="A868" s="1" t="n">
        <v>14609</v>
      </c>
      <c r="B868" t="inlineStr">
        <is>
          <t>019153368</t>
        </is>
      </c>
      <c r="C868" t="inlineStr">
        <is>
          <t>zdb</t>
        </is>
      </c>
      <c r="D868" t="inlineStr">
        <is>
          <t>Jüdisches Berlin</t>
        </is>
      </c>
      <c r="E868" t="inlineStr">
        <is>
          <t>Gemeindeblatt</t>
        </is>
      </c>
      <c r="F868" t="inlineStr">
        <is>
          <t>13</t>
        </is>
      </c>
      <c r="G868" t="inlineStr">
        <is>
          <t>1998-</t>
        </is>
      </c>
      <c r="H868" t="inlineStr"/>
      <c r="I868" t="inlineStr">
        <is>
          <t>290</t>
        </is>
      </c>
      <c r="J868" t="inlineStr">
        <is>
          <t>2192-6298</t>
        </is>
      </c>
    </row>
    <row r="869">
      <c r="A869" s="1" t="n">
        <v>14611</v>
      </c>
      <c r="B869" t="inlineStr">
        <is>
          <t>012644633</t>
        </is>
      </c>
      <c r="C869" t="inlineStr">
        <is>
          <t>zdb</t>
        </is>
      </c>
      <c r="D869" t="inlineStr">
        <is>
          <t>Jüdisches Gemeindeblatt</t>
        </is>
      </c>
      <c r="E869" t="inlineStr">
        <is>
          <t>die Zeitung d. Juden in Deutschland</t>
        </is>
      </c>
      <c r="F869" t="inlineStr">
        <is>
          <t>JUDAICA</t>
        </is>
      </c>
      <c r="G869" t="inlineStr">
        <is>
          <t>1946-1949</t>
        </is>
      </c>
      <c r="H869" t="inlineStr"/>
      <c r="I869" t="inlineStr">
        <is>
          <t>290</t>
        </is>
      </c>
      <c r="J869" t="inlineStr"/>
    </row>
    <row r="870">
      <c r="A870" s="1" t="n">
        <v>14613</v>
      </c>
      <c r="B870" t="inlineStr">
        <is>
          <t>015367770</t>
        </is>
      </c>
      <c r="C870" t="inlineStr">
        <is>
          <t>zdb</t>
        </is>
      </c>
      <c r="D870" t="inlineStr">
        <is>
          <t>Jüdisches Gemeindeblatt für Oberschlesien</t>
        </is>
      </c>
      <c r="E870" t="inlineStr"/>
      <c r="F870" t="inlineStr"/>
      <c r="G870" t="inlineStr">
        <is>
          <t>1937-1938</t>
        </is>
      </c>
      <c r="H870" t="inlineStr"/>
      <c r="I870" t="inlineStr">
        <is>
          <t>290</t>
        </is>
      </c>
      <c r="J870" t="inlineStr"/>
    </row>
    <row r="871">
      <c r="A871" s="1" t="n">
        <v>14614</v>
      </c>
      <c r="B871" t="inlineStr">
        <is>
          <t>1049592735</t>
        </is>
      </c>
      <c r="C871" t="inlineStr">
        <is>
          <t>zdb</t>
        </is>
      </c>
      <c r="D871" t="inlineStr">
        <is>
          <t>Bleṭer far idisher demografye, sṭaṭisṭik un eḳonomiḳ</t>
        </is>
      </c>
      <c r="E871">
        <f> Blätter für Demographie, Statistik und Wirtschaftskunde der Juden</f>
        <v/>
      </c>
      <c r="F871" t="inlineStr">
        <is>
          <t>JUDAICA</t>
        </is>
      </c>
      <c r="G871" t="inlineStr">
        <is>
          <t>1923-1925</t>
        </is>
      </c>
      <c r="H871" t="inlineStr"/>
      <c r="I871" t="inlineStr">
        <is>
          <t>290</t>
        </is>
      </c>
      <c r="J871" t="inlineStr"/>
    </row>
    <row r="872">
      <c r="A872" s="1" t="n">
        <v>14615</v>
      </c>
      <c r="B872" t="inlineStr">
        <is>
          <t>015035352</t>
        </is>
      </c>
      <c r="C872" t="inlineStr">
        <is>
          <t>zdb</t>
        </is>
      </c>
      <c r="D872" t="inlineStr">
        <is>
          <t>Korrespondenzblatt des Centralbüros für Jüdische Auswanderungsangelegenheiten des Hilfsvereins der Deutschen Juden</t>
        </is>
      </c>
      <c r="E872" t="inlineStr"/>
      <c r="F872" t="inlineStr">
        <is>
          <t>JUDAICA</t>
        </is>
      </c>
      <c r="G872" t="inlineStr">
        <is>
          <t>1904-1925</t>
        </is>
      </c>
      <c r="H872" t="inlineStr"/>
      <c r="I872" t="inlineStr">
        <is>
          <t>290</t>
        </is>
      </c>
      <c r="J872" t="inlineStr"/>
    </row>
    <row r="873">
      <c r="A873" s="1" t="n">
        <v>14616</v>
      </c>
      <c r="B873" t="inlineStr">
        <is>
          <t>1051500583</t>
        </is>
      </c>
      <c r="C873" t="inlineStr">
        <is>
          <t>zdb</t>
        </is>
      </c>
      <c r="D873" t="inlineStr">
        <is>
          <t>Korrespondenzblatt des Centralbüros für Jüdische Auswanderungsangelegenheiten des Hilfsvereins der Deutschen Juden</t>
        </is>
      </c>
      <c r="E873" t="inlineStr"/>
      <c r="F873" t="inlineStr">
        <is>
          <t>JUDAICA</t>
        </is>
      </c>
      <c r="G873" t="inlineStr">
        <is>
          <t>1904-1927</t>
        </is>
      </c>
      <c r="H873" t="inlineStr"/>
      <c r="I873" t="inlineStr">
        <is>
          <t>290</t>
        </is>
      </c>
      <c r="J873" t="inlineStr"/>
    </row>
    <row r="874">
      <c r="A874" s="1" t="n">
        <v>14617</v>
      </c>
      <c r="B874" t="inlineStr">
        <is>
          <t>01275952X</t>
        </is>
      </c>
      <c r="C874" t="inlineStr">
        <is>
          <t>zdb</t>
        </is>
      </c>
      <c r="D874" t="inlineStr">
        <is>
          <t>Jüdische Turn- und Sportzeitung</t>
        </is>
      </c>
      <c r="E874" t="inlineStr">
        <is>
          <t>Organ d. Deutschen Kreises der Jüdischen Turnerschaft</t>
        </is>
      </c>
      <c r="F874" t="inlineStr">
        <is>
          <t>JUDAICA</t>
        </is>
      </c>
      <c r="G874" t="inlineStr">
        <is>
          <t>1918-1921</t>
        </is>
      </c>
      <c r="H874" t="inlineStr"/>
      <c r="I874" t="inlineStr">
        <is>
          <t>793</t>
        </is>
      </c>
      <c r="J874" t="inlineStr"/>
    </row>
    <row r="875">
      <c r="A875" s="1" t="n">
        <v>14623</v>
      </c>
      <c r="B875" t="inlineStr">
        <is>
          <t>015201740</t>
        </is>
      </c>
      <c r="C875" t="inlineStr">
        <is>
          <t>zdb</t>
        </is>
      </c>
      <c r="D875" t="inlineStr">
        <is>
          <t>Pult und Bühne</t>
        </is>
      </c>
      <c r="E875" t="inlineStr">
        <is>
          <t>ein Almanach hrsg. vom Reichsverband der Jüdischen Kulturbünde in Deutschland</t>
        </is>
      </c>
      <c r="F875" t="inlineStr">
        <is>
          <t>JUDAICA</t>
        </is>
      </c>
      <c r="G875" t="inlineStr">
        <is>
          <t>1938-1938</t>
        </is>
      </c>
      <c r="H875" t="inlineStr"/>
      <c r="I875" t="inlineStr">
        <is>
          <t>780</t>
        </is>
      </c>
      <c r="J875" t="inlineStr"/>
    </row>
    <row r="876">
      <c r="A876" s="1" t="n">
        <v>14625</v>
      </c>
      <c r="B876" t="inlineStr">
        <is>
          <t>017369169</t>
        </is>
      </c>
      <c r="C876" t="inlineStr">
        <is>
          <t>zdb</t>
        </is>
      </c>
      <c r="D876" t="inlineStr">
        <is>
          <t>hā- Āreṣ</t>
        </is>
      </c>
      <c r="E876" t="inlineStr"/>
      <c r="F876" t="inlineStr">
        <is>
          <t>26</t>
        </is>
      </c>
      <c r="G876" t="inlineStr">
        <is>
          <t>1994-</t>
        </is>
      </c>
      <c r="H876" t="inlineStr"/>
      <c r="I876" t="inlineStr">
        <is>
          <t>070</t>
        </is>
      </c>
      <c r="J876" t="inlineStr"/>
    </row>
    <row r="877">
      <c r="A877" s="1" t="n">
        <v>14626</v>
      </c>
      <c r="B877" t="inlineStr">
        <is>
          <t>015238458</t>
        </is>
      </c>
      <c r="C877" t="inlineStr">
        <is>
          <t>zdb</t>
        </is>
      </c>
      <c r="D877" t="inlineStr">
        <is>
          <t>Rimmōn</t>
        </is>
      </c>
      <c r="E877" t="inlineStr">
        <is>
          <t>a magazin of art and letters</t>
        </is>
      </c>
      <c r="F877" t="inlineStr">
        <is>
          <t>AVL</t>
        </is>
      </c>
      <c r="G877" t="inlineStr">
        <is>
          <t>1922-1924</t>
        </is>
      </c>
      <c r="H877" t="inlineStr"/>
      <c r="I877" t="inlineStr">
        <is>
          <t>070</t>
        </is>
      </c>
      <c r="J877" t="inlineStr"/>
    </row>
    <row r="878">
      <c r="A878" s="1" t="n">
        <v>14628</v>
      </c>
      <c r="B878" t="inlineStr">
        <is>
          <t>015226484</t>
        </is>
      </c>
      <c r="C878" t="inlineStr">
        <is>
          <t>zdb</t>
        </is>
      </c>
      <c r="D878" t="inlineStr">
        <is>
          <t>Mitteilungen des Verbandes der Jüdischen Jugendvereine Deutschlands</t>
        </is>
      </c>
      <c r="E878" t="inlineStr"/>
      <c r="F878" t="inlineStr">
        <is>
          <t>JUDAICA</t>
        </is>
      </c>
      <c r="G878" t="inlineStr">
        <is>
          <t>1910-1921</t>
        </is>
      </c>
      <c r="H878" t="inlineStr"/>
      <c r="I878" t="inlineStr">
        <is>
          <t>290</t>
        </is>
      </c>
      <c r="J878" t="inlineStr"/>
    </row>
    <row r="879">
      <c r="A879" s="1" t="n">
        <v>14629</v>
      </c>
      <c r="B879" t="inlineStr">
        <is>
          <t>016510526</t>
        </is>
      </c>
      <c r="C879" t="inlineStr">
        <is>
          <t>zdb</t>
        </is>
      </c>
      <c r="D879" t="inlineStr">
        <is>
          <t>Jüdische Blätter</t>
        </is>
      </c>
      <c r="E879" t="inlineStr">
        <is>
          <t>Mitteilungen des Verbandes der Jüdischen Jugendvereine Deutschlands</t>
        </is>
      </c>
      <c r="F879" t="inlineStr">
        <is>
          <t>BD 1680</t>
        </is>
      </c>
      <c r="G879" t="inlineStr">
        <is>
          <t>1922-1922</t>
        </is>
      </c>
      <c r="H879" t="inlineStr"/>
      <c r="I879" t="inlineStr">
        <is>
          <t>070</t>
        </is>
      </c>
      <c r="J879" t="inlineStr"/>
    </row>
    <row r="880">
      <c r="A880" s="1" t="n">
        <v>14630</v>
      </c>
      <c r="B880" t="inlineStr">
        <is>
          <t>013620657</t>
        </is>
      </c>
      <c r="C880" t="inlineStr">
        <is>
          <t>zdb</t>
        </is>
      </c>
      <c r="D880" t="inlineStr">
        <is>
          <t>Der Jugendbund</t>
        </is>
      </c>
      <c r="E880" t="inlineStr">
        <is>
          <t>Mitteilungen des Verbandes der Jüdischen Jugendvereine Deutschlands</t>
        </is>
      </c>
      <c r="F880" t="inlineStr">
        <is>
          <t>JUDAICA</t>
        </is>
      </c>
      <c r="G880" t="inlineStr">
        <is>
          <t>1925-1932</t>
        </is>
      </c>
      <c r="H880" t="inlineStr"/>
      <c r="I880" t="inlineStr">
        <is>
          <t>070</t>
        </is>
      </c>
      <c r="J880" t="inlineStr"/>
    </row>
    <row r="881">
      <c r="A881" s="1" t="n">
        <v>14633</v>
      </c>
      <c r="B881" t="inlineStr">
        <is>
          <t>015262952</t>
        </is>
      </c>
      <c r="C881" t="inlineStr">
        <is>
          <t>zdb</t>
        </is>
      </c>
      <c r="D881" t="inlineStr">
        <is>
          <t>Jüdisches Litteraturblatt</t>
        </is>
      </c>
      <c r="E881" t="inlineStr"/>
      <c r="F881" t="inlineStr">
        <is>
          <t>AVL</t>
        </is>
      </c>
      <c r="G881" t="inlineStr">
        <is>
          <t>1882-1915</t>
        </is>
      </c>
      <c r="H881" t="inlineStr"/>
      <c r="I881" t="inlineStr">
        <is>
          <t>070</t>
        </is>
      </c>
      <c r="J881" t="inlineStr"/>
    </row>
    <row r="882">
      <c r="A882" s="1" t="n">
        <v>14634</v>
      </c>
      <c r="B882" t="inlineStr">
        <is>
          <t>015199401</t>
        </is>
      </c>
      <c r="C882" t="inlineStr">
        <is>
          <t>zdb</t>
        </is>
      </c>
      <c r="D882" t="inlineStr">
        <is>
          <t>Das jüdische Literaturblatt</t>
        </is>
      </c>
      <c r="E882" t="inlineStr"/>
      <c r="F882" t="inlineStr">
        <is>
          <t>JUDAICA</t>
        </is>
      </c>
      <c r="G882" t="inlineStr">
        <is>
          <t>1872-1894</t>
        </is>
      </c>
      <c r="H882" t="inlineStr"/>
      <c r="I882" t="inlineStr">
        <is>
          <t>290</t>
        </is>
      </c>
      <c r="J882" t="inlineStr"/>
    </row>
    <row r="883">
      <c r="A883" s="1" t="n">
        <v>14636</v>
      </c>
      <c r="B883" t="inlineStr">
        <is>
          <t>015198987</t>
        </is>
      </c>
      <c r="C883" t="inlineStr">
        <is>
          <t>zdb</t>
        </is>
      </c>
      <c r="D883" t="inlineStr">
        <is>
          <t>Israelitische Wochenschrift für die religiösen und socialen Interessen des Judenthums</t>
        </is>
      </c>
      <c r="E883" t="inlineStr"/>
      <c r="F883" t="inlineStr">
        <is>
          <t>1</t>
        </is>
      </c>
      <c r="G883" t="inlineStr">
        <is>
          <t>1870-1890</t>
        </is>
      </c>
      <c r="H883" t="inlineStr"/>
      <c r="I883" t="inlineStr">
        <is>
          <t>290</t>
        </is>
      </c>
      <c r="J883" t="inlineStr"/>
    </row>
    <row r="884">
      <c r="A884" s="1" t="n">
        <v>14637</v>
      </c>
      <c r="B884" t="inlineStr">
        <is>
          <t>1051599474</t>
        </is>
      </c>
      <c r="C884" t="inlineStr">
        <is>
          <t>zdb</t>
        </is>
      </c>
      <c r="D884" t="inlineStr">
        <is>
          <t>Israelitische Wochenschrift für die religiösen und socialen Interessen des Judenthums</t>
        </is>
      </c>
      <c r="E884" t="inlineStr"/>
      <c r="F884" t="inlineStr">
        <is>
          <t>JUDAICA</t>
        </is>
      </c>
      <c r="G884" t="inlineStr">
        <is>
          <t>1870-1889</t>
        </is>
      </c>
      <c r="H884" t="inlineStr"/>
      <c r="I884" t="inlineStr">
        <is>
          <t>290</t>
        </is>
      </c>
      <c r="J884" t="inlineStr"/>
    </row>
    <row r="885">
      <c r="A885" s="1" t="n">
        <v>14638</v>
      </c>
      <c r="B885" t="inlineStr">
        <is>
          <t>015954455</t>
        </is>
      </c>
      <c r="C885" t="inlineStr">
        <is>
          <t>zdb</t>
        </is>
      </c>
      <c r="D885" t="inlineStr">
        <is>
          <t>Israelitische Schulzeitung</t>
        </is>
      </c>
      <c r="E885" t="inlineStr">
        <is>
          <t>pädagogische Blätter für Schule und Haus</t>
        </is>
      </c>
      <c r="F885" t="inlineStr"/>
      <c r="G885" t="inlineStr">
        <is>
          <t>1882-1882</t>
        </is>
      </c>
      <c r="H885" t="inlineStr"/>
      <c r="I885" t="inlineStr">
        <is>
          <t>070</t>
        </is>
      </c>
      <c r="J885" t="inlineStr"/>
    </row>
    <row r="886">
      <c r="A886" s="1" t="n">
        <v>14640</v>
      </c>
      <c r="B886" t="inlineStr">
        <is>
          <t>01316872X</t>
        </is>
      </c>
      <c r="C886" t="inlineStr">
        <is>
          <t>zdb</t>
        </is>
      </c>
      <c r="D886" t="inlineStr">
        <is>
          <t>Cultur-almanach</t>
        </is>
      </c>
      <c r="E886" t="inlineStr"/>
      <c r="F886" t="inlineStr">
        <is>
          <t>JUDAICA</t>
        </is>
      </c>
      <c r="G886" t="inlineStr">
        <is>
          <t>1912-1912</t>
        </is>
      </c>
      <c r="H886" t="inlineStr"/>
      <c r="I886" t="inlineStr">
        <is>
          <t>050</t>
        </is>
      </c>
      <c r="J886" t="inlineStr"/>
    </row>
    <row r="887">
      <c r="A887" s="1" t="n">
        <v>14699</v>
      </c>
      <c r="B887" t="inlineStr">
        <is>
          <t>026594595</t>
        </is>
      </c>
      <c r="C887" t="inlineStr">
        <is>
          <t>zdb</t>
        </is>
      </c>
      <c r="D887" t="inlineStr">
        <is>
          <t>Unser Werk</t>
        </is>
      </c>
      <c r="E887" t="inlineStr">
        <is>
          <t>Blätter des Keren Hajessod (Jüdisches Palästinawerk) e.V. in Deutschland</t>
        </is>
      </c>
      <c r="F887" t="inlineStr"/>
      <c r="G887" t="inlineStr">
        <is>
          <t>1929-1933</t>
        </is>
      </c>
      <c r="H887" t="inlineStr"/>
      <c r="I887" t="inlineStr">
        <is>
          <t>050</t>
        </is>
      </c>
      <c r="J887" t="inlineStr"/>
    </row>
    <row r="888">
      <c r="A888" s="1" t="n">
        <v>14708</v>
      </c>
      <c r="B888" t="inlineStr">
        <is>
          <t>027423042</t>
        </is>
      </c>
      <c r="C888" t="inlineStr">
        <is>
          <t>zdb</t>
        </is>
      </c>
      <c r="D888" t="inlineStr">
        <is>
          <t>Chaweroth</t>
        </is>
      </c>
      <c r="E888" t="inlineStr">
        <is>
          <t>Blätter des Jüdischen Frauenbundes in Deutschland, JFB</t>
        </is>
      </c>
      <c r="F888" t="inlineStr">
        <is>
          <t>7,7</t>
        </is>
      </c>
      <c r="G888" t="inlineStr">
        <is>
          <t>1996-</t>
        </is>
      </c>
      <c r="H888" t="inlineStr"/>
      <c r="I888" t="inlineStr">
        <is>
          <t>300</t>
        </is>
      </c>
      <c r="J888" t="inlineStr"/>
    </row>
    <row r="889">
      <c r="A889" s="1" t="n">
        <v>15282</v>
      </c>
      <c r="B889" t="inlineStr">
        <is>
          <t>012963291</t>
        </is>
      </c>
      <c r="C889" t="inlineStr">
        <is>
          <t>zdb</t>
        </is>
      </c>
      <c r="D889" t="inlineStr">
        <is>
          <t>Blätter für Israels Gegenwart und Zukunft</t>
        </is>
      </c>
      <c r="E889" t="inlineStr">
        <is>
          <t>Monatsschr. für Besprechung religiöser u. socialer Zustände d. Juden</t>
        </is>
      </c>
      <c r="F889" t="inlineStr"/>
      <c r="G889" t="inlineStr">
        <is>
          <t>1845-1847</t>
        </is>
      </c>
      <c r="H889" t="inlineStr"/>
      <c r="I889" t="inlineStr">
        <is>
          <t>290</t>
        </is>
      </c>
      <c r="J889" t="inlineStr"/>
    </row>
    <row r="890">
      <c r="A890" s="1" t="n">
        <v>15427</v>
      </c>
      <c r="B890" t="inlineStr">
        <is>
          <t>016574362</t>
        </is>
      </c>
      <c r="C890" t="inlineStr">
        <is>
          <t>zdb</t>
        </is>
      </c>
      <c r="D890" t="inlineStr">
        <is>
          <t>Kollekten-Blätter des Westdeutschen Vereins für Israel</t>
        </is>
      </c>
      <c r="E890" t="inlineStr"/>
      <c r="F890" t="inlineStr"/>
      <c r="G890" t="inlineStr">
        <is>
          <t>1894-1906</t>
        </is>
      </c>
      <c r="H890" t="inlineStr"/>
      <c r="I890" t="inlineStr">
        <is>
          <t>290</t>
        </is>
      </c>
      <c r="J890" t="inlineStr"/>
    </row>
    <row r="891">
      <c r="A891" s="1" t="n">
        <v>15863</v>
      </c>
      <c r="B891" t="inlineStr">
        <is>
          <t>018371728</t>
        </is>
      </c>
      <c r="C891" t="inlineStr">
        <is>
          <t>zdb</t>
        </is>
      </c>
      <c r="D891" t="inlineStr">
        <is>
          <t>Blätter aus dem Max-Samuel-Haus / Max-Samuel-Haus - Begegnungsstätte für jüdische Geschichte und Kultur in Rostock</t>
        </is>
      </c>
      <c r="E891" t="inlineStr"/>
      <c r="F891" t="inlineStr"/>
      <c r="G891" t="inlineStr">
        <is>
          <t>1992-</t>
        </is>
      </c>
      <c r="H891" t="inlineStr"/>
      <c r="I891" t="inlineStr">
        <is>
          <t>290</t>
        </is>
      </c>
      <c r="J891" t="inlineStr"/>
    </row>
    <row r="892">
      <c r="A892" s="1" t="n">
        <v>15949</v>
      </c>
      <c r="B892" t="inlineStr">
        <is>
          <t>015225658</t>
        </is>
      </c>
      <c r="C892" t="inlineStr">
        <is>
          <t>zdb</t>
        </is>
      </c>
      <c r="D892" t="inlineStr">
        <is>
          <t>Liberale Blätter</t>
        </is>
      </c>
      <c r="E892" t="inlineStr">
        <is>
          <t>Frankfurter Organ für jüdisch-liberale Interessen</t>
        </is>
      </c>
      <c r="F892" t="inlineStr">
        <is>
          <t>JUDAICA</t>
        </is>
      </c>
      <c r="G892" t="inlineStr">
        <is>
          <t>1928-</t>
        </is>
      </c>
      <c r="H892" t="inlineStr"/>
      <c r="I892" t="inlineStr">
        <is>
          <t>290</t>
        </is>
      </c>
      <c r="J892" t="inlineStr"/>
    </row>
    <row r="893">
      <c r="A893" s="1" t="n">
        <v>16153</v>
      </c>
      <c r="B893" t="inlineStr">
        <is>
          <t>013566784</t>
        </is>
      </c>
      <c r="C893" t="inlineStr">
        <is>
          <t>zdb</t>
        </is>
      </c>
      <c r="D893" t="inlineStr">
        <is>
          <t>Alim</t>
        </is>
      </c>
      <c r="E893" t="inlineStr">
        <is>
          <t>Blätter für Bibliographie und Geschichte des Judentums</t>
        </is>
      </c>
      <c r="F893" t="inlineStr"/>
      <c r="G893" t="inlineStr">
        <is>
          <t>1934-1937</t>
        </is>
      </c>
      <c r="H893" t="inlineStr"/>
      <c r="I893" t="inlineStr">
        <is>
          <t>290</t>
        </is>
      </c>
      <c r="J893" t="inlineStr"/>
    </row>
    <row r="894">
      <c r="A894" s="1" t="n">
        <v>16169</v>
      </c>
      <c r="B894" t="inlineStr">
        <is>
          <t>994911033</t>
        </is>
      </c>
      <c r="C894" t="inlineStr">
        <is>
          <t>zdb</t>
        </is>
      </c>
      <c r="D894" t="inlineStr">
        <is>
          <t>Blätter</t>
        </is>
      </c>
      <c r="E894" t="inlineStr"/>
      <c r="F894" t="inlineStr">
        <is>
          <t>JUDAICA</t>
        </is>
      </c>
      <c r="G894" t="inlineStr">
        <is>
          <t>1921-1934</t>
        </is>
      </c>
      <c r="H894" t="inlineStr"/>
      <c r="I894" t="inlineStr">
        <is>
          <t>050</t>
        </is>
      </c>
      <c r="J894" t="inlineStr"/>
    </row>
    <row r="895">
      <c r="A895" s="1" t="n">
        <v>16290</v>
      </c>
      <c r="B895" t="inlineStr">
        <is>
          <t>58711407X</t>
        </is>
      </c>
      <c r="C895" t="inlineStr">
        <is>
          <t>zdb</t>
        </is>
      </c>
      <c r="D895" t="inlineStr">
        <is>
          <t>Zionistisch-akademische Blätter</t>
        </is>
      </c>
      <c r="E895" t="inlineStr"/>
      <c r="F895" t="inlineStr"/>
      <c r="G895" t="inlineStr">
        <is>
          <t>1922-1922</t>
        </is>
      </c>
      <c r="H895" t="inlineStr"/>
      <c r="I895" t="inlineStr">
        <is>
          <t>050</t>
        </is>
      </c>
      <c r="J895" t="inlineStr"/>
    </row>
    <row r="896">
      <c r="A896" s="1" t="n">
        <v>16604</v>
      </c>
      <c r="B896" t="inlineStr">
        <is>
          <t>994967772</t>
        </is>
      </c>
      <c r="C896" t="inlineStr">
        <is>
          <t>zdb</t>
        </is>
      </c>
      <c r="D896" t="inlineStr">
        <is>
          <t>Pera-Blätter</t>
        </is>
      </c>
      <c r="E896" t="inlineStr"/>
      <c r="F896" t="inlineStr">
        <is>
          <t>NAHOST</t>
        </is>
      </c>
      <c r="G896" t="inlineStr">
        <is>
          <t>1995-</t>
        </is>
      </c>
      <c r="H896" t="inlineStr"/>
      <c r="I896" t="inlineStr">
        <is>
          <t>290</t>
        </is>
      </c>
      <c r="J896" t="inlineStr">
        <is>
          <t>2192-6816</t>
        </is>
      </c>
    </row>
    <row r="897">
      <c r="A897" s="1" t="n">
        <v>16660</v>
      </c>
      <c r="B897" t="inlineStr">
        <is>
          <t>587331259</t>
        </is>
      </c>
      <c r="C897" t="inlineStr">
        <is>
          <t>zdb</t>
        </is>
      </c>
      <c r="D897" t="inlineStr">
        <is>
          <t>Herrlinger Leben</t>
        </is>
      </c>
      <c r="E897" t="inlineStr">
        <is>
          <t>Blätter d. jüdischen Landschulheims Herrlingen bei Ulm</t>
        </is>
      </c>
      <c r="F897" t="inlineStr"/>
      <c r="G897" t="inlineStr">
        <is>
          <t>1934-1934</t>
        </is>
      </c>
      <c r="H897" t="inlineStr"/>
      <c r="I897" t="inlineStr">
        <is>
          <t>050</t>
        </is>
      </c>
      <c r="J897" t="inlineStr"/>
    </row>
    <row r="898">
      <c r="A898" s="1" t="n">
        <v>16884</v>
      </c>
      <c r="B898" t="inlineStr">
        <is>
          <t>016808096</t>
        </is>
      </c>
      <c r="C898" t="inlineStr">
        <is>
          <t>zdb</t>
        </is>
      </c>
      <c r="D898" t="inlineStr">
        <is>
          <t>Aufbau</t>
        </is>
      </c>
      <c r="E898" t="inlineStr">
        <is>
          <t>Blätter der Keren Kajemeth Lejisrael (Jüdischer Nationalfonds)</t>
        </is>
      </c>
      <c r="F898" t="inlineStr"/>
      <c r="G898" t="inlineStr">
        <is>
          <t>1924-1928</t>
        </is>
      </c>
      <c r="H898" t="inlineStr"/>
      <c r="I898" t="inlineStr">
        <is>
          <t>070</t>
        </is>
      </c>
      <c r="J898" t="inlineStr"/>
    </row>
    <row r="899">
      <c r="A899" s="1" t="n">
        <v>17208</v>
      </c>
      <c r="B899" t="inlineStr">
        <is>
          <t>980808561</t>
        </is>
      </c>
      <c r="C899" t="inlineStr">
        <is>
          <t>zdb</t>
        </is>
      </c>
      <c r="D899" t="inlineStr">
        <is>
          <t>Der Vortrupp</t>
        </is>
      </c>
      <c r="E899" t="inlineStr">
        <is>
          <t>Blätter einer Gefolgschaft Deutscher Juden</t>
        </is>
      </c>
      <c r="F899" t="inlineStr"/>
      <c r="G899" t="inlineStr">
        <is>
          <t>1933-1935</t>
        </is>
      </c>
      <c r="H899" t="inlineStr"/>
      <c r="I899" t="inlineStr">
        <is>
          <t>943</t>
        </is>
      </c>
      <c r="J899" t="inlineStr"/>
    </row>
    <row r="900">
      <c r="A900" s="1" t="n">
        <v>17439</v>
      </c>
      <c r="B900" t="inlineStr">
        <is>
          <t>024859850</t>
        </is>
      </c>
      <c r="C900" t="inlineStr">
        <is>
          <t>zdb</t>
        </is>
      </c>
      <c r="D900" t="inlineStr">
        <is>
          <t>Familienschutz</t>
        </is>
      </c>
      <c r="E900" t="inlineStr">
        <is>
          <t>FS ; Blätter des eingetragenen Vereins für Hinterbliebenen-Fürsorge der Mitglieder Jüdischer Gemeinden e.V.</t>
        </is>
      </c>
      <c r="F900" t="inlineStr"/>
      <c r="G900" t="inlineStr">
        <is>
          <t>1932-1937</t>
        </is>
      </c>
      <c r="H900" t="inlineStr"/>
      <c r="I900" t="inlineStr">
        <is>
          <t>290</t>
        </is>
      </c>
      <c r="J900" t="inlineStr"/>
    </row>
    <row r="901">
      <c r="A901" s="1" t="n">
        <v>17528</v>
      </c>
      <c r="B901" t="inlineStr">
        <is>
          <t>013060090</t>
        </is>
      </c>
      <c r="C901" t="inlineStr">
        <is>
          <t>zdb</t>
        </is>
      </c>
      <c r="D901" t="inlineStr">
        <is>
          <t>Blätter des Verbandes Jüdischer Heimatvereine</t>
        </is>
      </c>
      <c r="E901" t="inlineStr"/>
      <c r="F901" t="inlineStr">
        <is>
          <t>JUDAICA</t>
        </is>
      </c>
      <c r="G901" t="inlineStr">
        <is>
          <t>1934-1938</t>
        </is>
      </c>
      <c r="H901" t="inlineStr"/>
      <c r="I901" t="inlineStr">
        <is>
          <t>050</t>
        </is>
      </c>
      <c r="J901" t="inlineStr"/>
    </row>
    <row r="902">
      <c r="A902" s="1" t="n">
        <v>17563</v>
      </c>
      <c r="B902" t="inlineStr">
        <is>
          <t>012791385</t>
        </is>
      </c>
      <c r="C902" t="inlineStr">
        <is>
          <t>zdb</t>
        </is>
      </c>
      <c r="D902" t="inlineStr">
        <is>
          <t>Das jüdische Echo</t>
        </is>
      </c>
      <c r="E902" t="inlineStr">
        <is>
          <t>bayerische Blätter für die jüdischen Angelegenheiten ; Mitteilungen der Zionistischen Vereine Bayerns</t>
        </is>
      </c>
      <c r="F902" t="inlineStr"/>
      <c r="G902" t="inlineStr">
        <is>
          <t>1914-1933</t>
        </is>
      </c>
      <c r="H902" t="inlineStr"/>
      <c r="I902" t="inlineStr">
        <is>
          <t>070</t>
        </is>
      </c>
      <c r="J902" t="inlineStr"/>
    </row>
    <row r="903">
      <c r="A903" s="1" t="n">
        <v>17758</v>
      </c>
      <c r="B903" t="inlineStr">
        <is>
          <t>015005313</t>
        </is>
      </c>
      <c r="C903" t="inlineStr">
        <is>
          <t>zdb</t>
        </is>
      </c>
      <c r="D903" t="inlineStr">
        <is>
          <t>Unser Weg</t>
        </is>
      </c>
      <c r="E903" t="inlineStr">
        <is>
          <t>jüdisch-akademische Blätter</t>
        </is>
      </c>
      <c r="F903" t="inlineStr">
        <is>
          <t>JUDAICA</t>
        </is>
      </c>
      <c r="G903" t="inlineStr">
        <is>
          <t>1919-1931</t>
        </is>
      </c>
      <c r="H903" t="inlineStr"/>
      <c r="I903" t="inlineStr">
        <is>
          <t>370</t>
        </is>
      </c>
      <c r="J903" t="inlineStr"/>
    </row>
    <row r="904">
      <c r="A904" s="1" t="n">
        <v>17877</v>
      </c>
      <c r="B904" t="inlineStr">
        <is>
          <t>587340606</t>
        </is>
      </c>
      <c r="C904" t="inlineStr">
        <is>
          <t>zdb</t>
        </is>
      </c>
      <c r="D904" t="inlineStr">
        <is>
          <t>Luach - Blätter der Agudas - Jisroel, Jugendgruppe Wien</t>
        </is>
      </c>
      <c r="E904" t="inlineStr"/>
      <c r="F904" t="inlineStr"/>
      <c r="G904" t="inlineStr">
        <is>
          <t>1928-1928</t>
        </is>
      </c>
      <c r="H904" t="inlineStr"/>
      <c r="I904" t="inlineStr">
        <is>
          <t>050</t>
        </is>
      </c>
      <c r="J904" t="inlineStr"/>
    </row>
    <row r="905">
      <c r="A905" s="1" t="n">
        <v>18350</v>
      </c>
      <c r="B905" t="inlineStr">
        <is>
          <t>1001093720</t>
        </is>
      </c>
      <c r="C905" t="inlineStr">
        <is>
          <t>zdb</t>
        </is>
      </c>
      <c r="D905" t="inlineStr">
        <is>
          <t>Blätter</t>
        </is>
      </c>
      <c r="E905" t="inlineStr"/>
      <c r="F905" t="inlineStr">
        <is>
          <t>JUDAICA</t>
        </is>
      </c>
      <c r="G905" t="inlineStr">
        <is>
          <t>1915-1920</t>
        </is>
      </c>
      <c r="H905" t="inlineStr"/>
      <c r="I905" t="inlineStr">
        <is>
          <t>050</t>
        </is>
      </c>
      <c r="J905" t="inlineStr"/>
    </row>
    <row r="906">
      <c r="A906" s="1" t="n">
        <v>18370</v>
      </c>
      <c r="B906" t="inlineStr">
        <is>
          <t>011698918</t>
        </is>
      </c>
      <c r="C906" t="inlineStr">
        <is>
          <t>zdb</t>
        </is>
      </c>
      <c r="D906" t="inlineStr">
        <is>
          <t>Blätter der Jüdischen Buchvereinigung</t>
        </is>
      </c>
      <c r="E906" t="inlineStr"/>
      <c r="F906" t="inlineStr">
        <is>
          <t>JUDAICA</t>
        </is>
      </c>
      <c r="G906" t="inlineStr">
        <is>
          <t>1934-1936</t>
        </is>
      </c>
      <c r="H906" t="inlineStr"/>
      <c r="I906" t="inlineStr">
        <is>
          <t>020</t>
        </is>
      </c>
      <c r="J906" t="inlineStr"/>
    </row>
    <row r="907">
      <c r="A907" s="1" t="n">
        <v>18397</v>
      </c>
      <c r="B907" t="inlineStr">
        <is>
          <t>011867906</t>
        </is>
      </c>
      <c r="C907" t="inlineStr">
        <is>
          <t>zdb</t>
        </is>
      </c>
      <c r="D907" t="inlineStr">
        <is>
          <t>Blätter für die evangelische Mission unter Israel</t>
        </is>
      </c>
      <c r="E907" t="inlineStr"/>
      <c r="F907" t="inlineStr">
        <is>
          <t>1</t>
        </is>
      </c>
      <c r="G907" t="inlineStr">
        <is>
          <t>1850-[Dezember 1856?]</t>
        </is>
      </c>
      <c r="H907" t="inlineStr"/>
      <c r="I907" t="inlineStr">
        <is>
          <t>230</t>
        </is>
      </c>
      <c r="J907" t="inlineStr"/>
    </row>
    <row r="908">
      <c r="A908" s="1" t="n">
        <v>18606</v>
      </c>
      <c r="B908" t="inlineStr">
        <is>
          <t>1059585731</t>
        </is>
      </c>
      <c r="C908" t="inlineStr">
        <is>
          <t>zdb</t>
        </is>
      </c>
      <c r="D908" t="inlineStr">
        <is>
          <t>Blätter für die evangelische Mission unter Israel</t>
        </is>
      </c>
      <c r="E908" t="inlineStr"/>
      <c r="F908" t="inlineStr"/>
      <c r="G908" t="inlineStr">
        <is>
          <t>1850-1852</t>
        </is>
      </c>
      <c r="H908" t="inlineStr"/>
      <c r="I908" t="inlineStr">
        <is>
          <t>230</t>
        </is>
      </c>
      <c r="J908" t="inlineStr"/>
    </row>
    <row r="909">
      <c r="A909" s="1" t="n">
        <v>18832</v>
      </c>
      <c r="B909" t="inlineStr">
        <is>
          <t>1233315390</t>
        </is>
      </c>
      <c r="C909" t="inlineStr">
        <is>
          <t>zdb</t>
        </is>
      </c>
      <c r="D909" t="inlineStr">
        <is>
          <t>Jungzionistische Blätter</t>
        </is>
      </c>
      <c r="E909" t="inlineStr"/>
      <c r="F909" t="inlineStr"/>
      <c r="G909" t="inlineStr">
        <is>
          <t>1928</t>
        </is>
      </c>
      <c r="H909" t="inlineStr"/>
      <c r="I909" t="inlineStr">
        <is>
          <t>070</t>
        </is>
      </c>
      <c r="J909" t="inlineStr"/>
    </row>
    <row r="910">
      <c r="A910" s="1" t="n">
        <v>18861</v>
      </c>
      <c r="B910" t="inlineStr">
        <is>
          <t>1225769612</t>
        </is>
      </c>
      <c r="C910" t="inlineStr">
        <is>
          <t>zdb</t>
        </is>
      </c>
      <c r="D910" t="inlineStr">
        <is>
          <t>Jüdischer Familienschutz</t>
        </is>
      </c>
      <c r="E910" t="inlineStr">
        <is>
          <t>Blätter des eingetr. Vereins für Hinterbliebenenfürsorge der Mitglieder Jüd. Gemeinden e.V.</t>
        </is>
      </c>
      <c r="F910" t="inlineStr"/>
      <c r="G910" t="inlineStr">
        <is>
          <t>1937-1938</t>
        </is>
      </c>
      <c r="H910" t="inlineStr"/>
      <c r="I910" t="inlineStr">
        <is>
          <t>050</t>
        </is>
      </c>
      <c r="J910" t="inlineStr">
        <is>
          <t>2747-3031</t>
        </is>
      </c>
    </row>
    <row r="911">
      <c r="A911" s="1" t="n">
        <v>18947</v>
      </c>
      <c r="B911" t="inlineStr">
        <is>
          <t>1246986299</t>
        </is>
      </c>
      <c r="C911" t="inlineStr">
        <is>
          <t>zdb</t>
        </is>
      </c>
      <c r="D911" t="inlineStr">
        <is>
          <t>Ewer</t>
        </is>
      </c>
      <c r="E911" t="inlineStr">
        <is>
          <t>Blätter der vereinigten Verlagsanstalten Jüdischer Verlag, Welt-Verlag</t>
        </is>
      </c>
      <c r="F911" t="inlineStr">
        <is>
          <t>JUDAICA</t>
        </is>
      </c>
      <c r="G911" t="inlineStr">
        <is>
          <t>[1920-1921]</t>
        </is>
      </c>
      <c r="H911" t="inlineStr"/>
      <c r="I911" t="inlineStr">
        <is>
          <t>020</t>
        </is>
      </c>
      <c r="J911" t="inlineStr"/>
    </row>
    <row r="912">
      <c r="A912" s="1" t="n">
        <v>19409</v>
      </c>
      <c r="B912" t="inlineStr">
        <is>
          <t>1164105221</t>
        </is>
      </c>
      <c r="C912" t="inlineStr">
        <is>
          <t>zdb</t>
        </is>
      </c>
      <c r="D912" t="inlineStr">
        <is>
          <t>Der Zug</t>
        </is>
      </c>
      <c r="E912" t="inlineStr">
        <is>
          <t>Blätter des 2. Zuges im Blau-Weiss Leipzig</t>
        </is>
      </c>
      <c r="F912" t="inlineStr">
        <is>
          <t>JUDAICA</t>
        </is>
      </c>
      <c r="G912" t="inlineStr">
        <is>
          <t>2018</t>
        </is>
      </c>
      <c r="H912" t="inlineStr"/>
      <c r="I912" t="inlineStr">
        <is>
          <t>370</t>
        </is>
      </c>
      <c r="J912" t="inlineStr"/>
    </row>
    <row r="913">
      <c r="A913" s="1" t="n">
        <v>19410</v>
      </c>
      <c r="B913" t="inlineStr">
        <is>
          <t>1188416715</t>
        </is>
      </c>
      <c r="C913" t="inlineStr">
        <is>
          <t>zdb</t>
        </is>
      </c>
      <c r="D913" t="inlineStr">
        <is>
          <t>Blätter des Verbandes Jüdischer Heimatvereine</t>
        </is>
      </c>
      <c r="E913" t="inlineStr"/>
      <c r="F913" t="inlineStr">
        <is>
          <t>JUDAICA</t>
        </is>
      </c>
      <c r="G913" t="inlineStr">
        <is>
          <t>1935-1938</t>
        </is>
      </c>
      <c r="H913" t="inlineStr"/>
      <c r="I913" t="inlineStr">
        <is>
          <t>290</t>
        </is>
      </c>
      <c r="J913" t="inlineStr"/>
    </row>
    <row r="914">
      <c r="A914" s="1" t="n">
        <v>19414</v>
      </c>
      <c r="B914" t="inlineStr">
        <is>
          <t>1143529537</t>
        </is>
      </c>
      <c r="C914" t="inlineStr">
        <is>
          <t>zdb</t>
        </is>
      </c>
      <c r="D914" t="inlineStr">
        <is>
          <t>Blätter</t>
        </is>
      </c>
      <c r="E914" t="inlineStr"/>
      <c r="F914" t="inlineStr">
        <is>
          <t>JUDAICA</t>
        </is>
      </c>
      <c r="G914" t="inlineStr">
        <is>
          <t>1915-1921</t>
        </is>
      </c>
      <c r="H914" t="inlineStr"/>
      <c r="I914" t="inlineStr">
        <is>
          <t>050</t>
        </is>
      </c>
      <c r="J914" t="inlineStr"/>
    </row>
    <row r="915">
      <c r="A915" s="1" t="n">
        <v>19415</v>
      </c>
      <c r="B915" t="inlineStr">
        <is>
          <t>1155424441</t>
        </is>
      </c>
      <c r="C915" t="inlineStr">
        <is>
          <t>zdb</t>
        </is>
      </c>
      <c r="D915" t="inlineStr">
        <is>
          <t>Seite der Jugend</t>
        </is>
      </c>
      <c r="E915" t="inlineStr"/>
      <c r="F915" t="inlineStr">
        <is>
          <t>JUDAICA</t>
        </is>
      </c>
      <c r="G915" t="inlineStr">
        <is>
          <t>1934-1935</t>
        </is>
      </c>
      <c r="H915" t="inlineStr"/>
      <c r="I915" t="inlineStr">
        <is>
          <t>290</t>
        </is>
      </c>
      <c r="J915" t="inlineStr"/>
    </row>
    <row r="916">
      <c r="A916" s="1" t="n">
        <v>19416</v>
      </c>
      <c r="B916" t="inlineStr">
        <is>
          <t>1194557910</t>
        </is>
      </c>
      <c r="C916" t="inlineStr">
        <is>
          <t>zdb</t>
        </is>
      </c>
      <c r="D916" t="inlineStr">
        <is>
          <t>Unser Werk</t>
        </is>
      </c>
      <c r="E916" t="inlineStr"/>
      <c r="F916" t="inlineStr">
        <is>
          <t>JUDAICA</t>
        </is>
      </c>
      <c r="G916" t="inlineStr">
        <is>
          <t>[1929-1932]</t>
        </is>
      </c>
      <c r="H916" t="inlineStr"/>
      <c r="I916" t="inlineStr">
        <is>
          <t>290</t>
        </is>
      </c>
      <c r="J916" t="inlineStr"/>
    </row>
    <row r="917">
      <c r="A917" s="1" t="n">
        <v>19417</v>
      </c>
      <c r="B917" t="inlineStr">
        <is>
          <t>1229093036</t>
        </is>
      </c>
      <c r="C917" t="inlineStr">
        <is>
          <t>zdb</t>
        </is>
      </c>
      <c r="D917" t="inlineStr">
        <is>
          <t>Vertrauliche Beilage der K.C.-Blätter</t>
        </is>
      </c>
      <c r="E917" t="inlineStr">
        <is>
          <t>nur für K.C.er : als Handschrift gedruckt</t>
        </is>
      </c>
      <c r="F917" t="inlineStr">
        <is>
          <t>JUDAICA</t>
        </is>
      </c>
      <c r="G917" t="inlineStr">
        <is>
          <t>[1922-1932]</t>
        </is>
      </c>
      <c r="H917" t="inlineStr"/>
      <c r="I917" t="inlineStr">
        <is>
          <t>290</t>
        </is>
      </c>
      <c r="J917" t="inlineStr"/>
    </row>
    <row r="918">
      <c r="A918" s="1" t="n">
        <v>19418</v>
      </c>
      <c r="B918" t="inlineStr">
        <is>
          <t>1232423742</t>
        </is>
      </c>
      <c r="C918" t="inlineStr">
        <is>
          <t>zdb</t>
        </is>
      </c>
      <c r="D918" t="inlineStr">
        <is>
          <t>Aufbau</t>
        </is>
      </c>
      <c r="E918" t="inlineStr">
        <is>
          <t>Blätter des Keren Kajemeth Lejisrael (Jüdischer Nationalfonds)</t>
        </is>
      </c>
      <c r="F918" t="inlineStr">
        <is>
          <t>JUDAICA</t>
        </is>
      </c>
      <c r="G918" t="inlineStr">
        <is>
          <t>1924$b1924</t>
        </is>
      </c>
      <c r="H918" t="inlineStr"/>
      <c r="I918" t="inlineStr">
        <is>
          <t>290</t>
        </is>
      </c>
      <c r="J918" t="inlineStr"/>
    </row>
    <row r="919">
      <c r="A919" s="1" t="n">
        <v>19419</v>
      </c>
      <c r="B919" t="inlineStr">
        <is>
          <t>1244249777</t>
        </is>
      </c>
      <c r="C919" t="inlineStr">
        <is>
          <t>zdb</t>
        </is>
      </c>
      <c r="D919" t="inlineStr">
        <is>
          <t>Schlemiel</t>
        </is>
      </c>
      <c r="E919" t="inlineStr">
        <is>
          <t>jüdische Blätter für Humor und Kunst</t>
        </is>
      </c>
      <c r="F919" t="inlineStr">
        <is>
          <t>JUDAICA</t>
        </is>
      </c>
      <c r="G919" t="inlineStr">
        <is>
          <t>1907-1950</t>
        </is>
      </c>
      <c r="H919" t="inlineStr"/>
      <c r="I919" t="inlineStr">
        <is>
          <t>070</t>
        </is>
      </c>
      <c r="J919" t="inlineStr"/>
    </row>
    <row r="920">
      <c r="A920" s="1" t="n">
        <v>19452</v>
      </c>
      <c r="B920" t="inlineStr">
        <is>
          <t>01010254X</t>
        </is>
      </c>
      <c r="C920" t="inlineStr">
        <is>
          <t>zdb</t>
        </is>
      </c>
      <c r="D920" t="inlineStr">
        <is>
          <t>Hebron-Blätter</t>
        </is>
      </c>
      <c r="E920" t="inlineStr">
        <is>
          <t>Freundesbrief des Diakonissen-Mutterhauses Hebron</t>
        </is>
      </c>
      <c r="F920" t="inlineStr">
        <is>
          <t>12</t>
        </is>
      </c>
      <c r="G920" t="inlineStr">
        <is>
          <t>1908-</t>
        </is>
      </c>
      <c r="H920" t="inlineStr"/>
      <c r="I920" t="inlineStr">
        <is>
          <t>230</t>
        </is>
      </c>
      <c r="J920" t="inlineStr"/>
    </row>
    <row r="921">
      <c r="A921" s="1" t="n">
        <v>19590</v>
      </c>
      <c r="B921" t="inlineStr">
        <is>
          <t>1059933098</t>
        </is>
      </c>
      <c r="C921" t="inlineStr">
        <is>
          <t>zdb</t>
        </is>
      </c>
      <c r="D921" t="inlineStr">
        <is>
          <t>Genisa-Blätter</t>
        </is>
      </c>
      <c r="E921" t="inlineStr"/>
      <c r="F921" t="inlineStr">
        <is>
          <t>7,7</t>
        </is>
      </c>
      <c r="G921" t="inlineStr">
        <is>
          <t>2015-2023</t>
        </is>
      </c>
      <c r="H921" t="inlineStr"/>
      <c r="I921" t="inlineStr">
        <is>
          <t>290</t>
        </is>
      </c>
      <c r="J921" t="inlineStr"/>
    </row>
    <row r="922">
      <c r="A922" s="1" t="n">
        <v>19945</v>
      </c>
      <c r="B922" t="inlineStr">
        <is>
          <t>018979815</t>
        </is>
      </c>
      <c r="C922" t="inlineStr">
        <is>
          <t>zdb</t>
        </is>
      </c>
      <c r="D922" t="inlineStr">
        <is>
          <t>Der deutsche Vortrupp</t>
        </is>
      </c>
      <c r="E922" t="inlineStr">
        <is>
          <t>Blätter einer Gefolgschaft Deutscher Juden</t>
        </is>
      </c>
      <c r="F922" t="inlineStr">
        <is>
          <t>JUDAICA</t>
        </is>
      </c>
      <c r="G922" t="inlineStr">
        <is>
          <t>1933-1935</t>
        </is>
      </c>
      <c r="H922" t="inlineStr"/>
      <c r="I922" t="inlineStr">
        <is>
          <t>070</t>
        </is>
      </c>
      <c r="J922" t="inlineStr"/>
    </row>
    <row r="923">
      <c r="A923" s="1" t="n">
        <v>20676</v>
      </c>
      <c r="B923" t="inlineStr">
        <is>
          <t>019022077</t>
        </is>
      </c>
      <c r="C923" t="inlineStr">
        <is>
          <t>zdb</t>
        </is>
      </c>
      <c r="D923" t="inlineStr">
        <is>
          <t>Israelitisches Familienblatt</t>
        </is>
      </c>
      <c r="E923" t="inlineStr"/>
      <c r="F923" t="inlineStr"/>
      <c r="G923" t="inlineStr">
        <is>
          <t>1935-1938</t>
        </is>
      </c>
      <c r="H923" t="inlineStr"/>
      <c r="I923" t="inlineStr">
        <is>
          <t>290</t>
        </is>
      </c>
      <c r="J923" t="inlineStr"/>
    </row>
    <row r="924">
      <c r="A924" s="1" t="n">
        <v>20678</v>
      </c>
      <c r="B924" t="inlineStr">
        <is>
          <t>013622684</t>
        </is>
      </c>
      <c r="C924" t="inlineStr">
        <is>
          <t>zdb</t>
        </is>
      </c>
      <c r="D924" t="inlineStr">
        <is>
          <t>Jüdische Blätter</t>
        </is>
      </c>
      <c r="E924" t="inlineStr">
        <is>
          <t>Ausg. für d. Verb. d. Jüd. Jugendvereine Deutschlands</t>
        </is>
      </c>
      <c r="F924" t="inlineStr">
        <is>
          <t>JUDAICA</t>
        </is>
      </c>
      <c r="G924" t="inlineStr">
        <is>
          <t>1922-1927</t>
        </is>
      </c>
      <c r="H924" t="inlineStr"/>
      <c r="I924" t="inlineStr">
        <is>
          <t>290</t>
        </is>
      </c>
      <c r="J924" t="inlineStr"/>
    </row>
    <row r="925">
      <c r="A925" s="1" t="n">
        <v>20679</v>
      </c>
      <c r="B925" t="inlineStr">
        <is>
          <t>013041371</t>
        </is>
      </c>
      <c r="C925" t="inlineStr">
        <is>
          <t>zdb</t>
        </is>
      </c>
      <c r="D925" t="inlineStr">
        <is>
          <t>Israelitisches Familienblatt für Groß-Berlin</t>
        </is>
      </c>
      <c r="E925" t="inlineStr"/>
      <c r="F925" t="inlineStr"/>
      <c r="G925" t="inlineStr">
        <is>
          <t>1921-1935</t>
        </is>
      </c>
      <c r="H925" t="inlineStr"/>
      <c r="I925" t="inlineStr">
        <is>
          <t>290</t>
        </is>
      </c>
      <c r="J925" t="inlineStr"/>
    </row>
    <row r="926">
      <c r="A926" s="1" t="n">
        <v>20681</v>
      </c>
      <c r="B926" t="inlineStr">
        <is>
          <t>011844833</t>
        </is>
      </c>
      <c r="C926" t="inlineStr">
        <is>
          <t>zdb</t>
        </is>
      </c>
      <c r="D926" t="inlineStr">
        <is>
          <t>Blätter für jüdische Geschichte und Litteratur</t>
        </is>
      </c>
      <c r="E926" t="inlineStr"/>
      <c r="F926" t="inlineStr">
        <is>
          <t>JUDAICA</t>
        </is>
      </c>
      <c r="G926" t="inlineStr">
        <is>
          <t>1899-1904</t>
        </is>
      </c>
      <c r="H926" t="inlineStr"/>
      <c r="I926" t="inlineStr">
        <is>
          <t>290</t>
        </is>
      </c>
      <c r="J926" t="inlineStr"/>
    </row>
    <row r="927">
      <c r="A927" s="1" t="n">
        <v>20775</v>
      </c>
      <c r="B927" t="inlineStr">
        <is>
          <t>1261261887</t>
        </is>
      </c>
      <c r="C927" t="inlineStr">
        <is>
          <t>zdb</t>
        </is>
      </c>
      <c r="D927" t="inlineStr">
        <is>
          <t>Genisa-Blätter</t>
        </is>
      </c>
      <c r="E927" t="inlineStr"/>
      <c r="F927" t="inlineStr">
        <is>
          <t>JUDAICA</t>
        </is>
      </c>
      <c r="G927" t="inlineStr">
        <is>
          <t>[2015]-</t>
        </is>
      </c>
      <c r="H927" t="inlineStr"/>
      <c r="I927" t="inlineStr">
        <is>
          <t>290</t>
        </is>
      </c>
      <c r="J927" t="inlineStr"/>
    </row>
    <row r="928">
      <c r="A928" s="1" t="n">
        <v>20785</v>
      </c>
      <c r="B928" t="inlineStr">
        <is>
          <t>1141196727</t>
        </is>
      </c>
      <c r="C928" t="inlineStr">
        <is>
          <t>zdb</t>
        </is>
      </c>
      <c r="D928" t="inlineStr">
        <is>
          <t>Blätter für jüdische Geschichte und Litteratur</t>
        </is>
      </c>
      <c r="E928" t="inlineStr"/>
      <c r="F928" t="inlineStr">
        <is>
          <t>JUDAICA</t>
        </is>
      </c>
      <c r="G928" t="inlineStr">
        <is>
          <t>1900-1904</t>
        </is>
      </c>
      <c r="H928" t="inlineStr"/>
      <c r="I928" t="inlineStr">
        <is>
          <t>290</t>
        </is>
      </c>
      <c r="J928" t="inlineStr"/>
    </row>
    <row r="929">
      <c r="A929" s="1" t="n">
        <v>20903</v>
      </c>
      <c r="B929" t="inlineStr">
        <is>
          <t>015220427</t>
        </is>
      </c>
      <c r="C929" t="inlineStr">
        <is>
          <t>zdb</t>
        </is>
      </c>
      <c r="D929" t="inlineStr">
        <is>
          <t>Bleter far idise demografie, statistiq un eqonomiq</t>
        </is>
      </c>
      <c r="E929">
        <f> Blätter für Demographie, Statistik und Wirtschaftskunde der Juden</f>
        <v/>
      </c>
      <c r="F929" t="inlineStr">
        <is>
          <t>JUDAICA</t>
        </is>
      </c>
      <c r="G929" t="inlineStr">
        <is>
          <t>1923-1925</t>
        </is>
      </c>
      <c r="H929" t="inlineStr"/>
      <c r="I929" t="inlineStr">
        <is>
          <t>290</t>
        </is>
      </c>
      <c r="J929" t="inlineStr"/>
    </row>
    <row r="930">
      <c r="A930" s="1" t="n">
        <v>21012</v>
      </c>
      <c r="B930" t="inlineStr">
        <is>
          <t>013021052</t>
        </is>
      </c>
      <c r="C930" t="inlineStr">
        <is>
          <t>zdb</t>
        </is>
      </c>
      <c r="D930" t="inlineStr">
        <is>
          <t>Schlemiel</t>
        </is>
      </c>
      <c r="E930" t="inlineStr">
        <is>
          <t>jüdische Blätter für Humor und Kunst</t>
        </is>
      </c>
      <c r="F930" t="inlineStr">
        <is>
          <t>JUDAICA</t>
        </is>
      </c>
      <c r="G930" t="inlineStr">
        <is>
          <t>1903-1924</t>
        </is>
      </c>
      <c r="H930" t="inlineStr"/>
      <c r="I930" t="inlineStr">
        <is>
          <t>070</t>
        </is>
      </c>
      <c r="J930" t="inlineStr"/>
    </row>
    <row r="931">
      <c r="A931" s="1" t="n">
        <v>21167</v>
      </c>
      <c r="B931" t="inlineStr">
        <is>
          <t>012759538</t>
        </is>
      </c>
      <c r="C931" t="inlineStr">
        <is>
          <t>zdb</t>
        </is>
      </c>
      <c r="D931" t="inlineStr">
        <is>
          <t>Makkabi-Blätter</t>
        </is>
      </c>
      <c r="E931" t="inlineStr">
        <is>
          <t>Zeitschr. d. jüdischen Turn- u. Sportvereine in Deutschland</t>
        </is>
      </c>
      <c r="F931" t="inlineStr"/>
      <c r="G931" t="inlineStr">
        <is>
          <t>1923-1924</t>
        </is>
      </c>
      <c r="H931" t="inlineStr"/>
      <c r="I931" t="inlineStr">
        <is>
          <t>793</t>
        </is>
      </c>
      <c r="J931" t="inlineStr"/>
    </row>
    <row r="932">
      <c r="A932" s="1" t="n">
        <v>21729</v>
      </c>
      <c r="B932" t="inlineStr">
        <is>
          <t>015198642</t>
        </is>
      </c>
      <c r="C932" t="inlineStr">
        <is>
          <t>zdb</t>
        </is>
      </c>
      <c r="D932" t="inlineStr">
        <is>
          <t>Antisemitische Correspondenz</t>
        </is>
      </c>
      <c r="E932" t="inlineStr"/>
      <c r="F932" t="inlineStr">
        <is>
          <t>JUDAICA</t>
        </is>
      </c>
      <c r="G932" t="inlineStr">
        <is>
          <t>1888-1903</t>
        </is>
      </c>
      <c r="H932" t="inlineStr"/>
      <c r="I932" t="inlineStr">
        <is>
          <t>290</t>
        </is>
      </c>
      <c r="J932" t="inlineStr"/>
    </row>
    <row r="933">
      <c r="A933" s="1" t="n">
        <v>21870</v>
      </c>
      <c r="B933" t="inlineStr">
        <is>
          <t>012886874</t>
        </is>
      </c>
      <c r="C933" t="inlineStr">
        <is>
          <t>zdb</t>
        </is>
      </c>
      <c r="D933" t="inlineStr">
        <is>
          <t>Hammer</t>
        </is>
      </c>
      <c r="E933" t="inlineStr">
        <is>
          <t>Blätter für deutschen Sinn</t>
        </is>
      </c>
      <c r="F933" t="inlineStr">
        <is>
          <t>JUDAICA</t>
        </is>
      </c>
      <c r="G933" t="inlineStr">
        <is>
          <t>1902-1940</t>
        </is>
      </c>
      <c r="H933" t="inlineStr"/>
      <c r="I933" t="inlineStr">
        <is>
          <t>070</t>
        </is>
      </c>
      <c r="J933" t="inlineStr">
        <is>
          <t>2569-8087</t>
        </is>
      </c>
    </row>
    <row r="934">
      <c r="A934" s="1" t="n">
        <v>21929</v>
      </c>
      <c r="B934" t="inlineStr">
        <is>
          <t>013065106</t>
        </is>
      </c>
      <c r="C934" t="inlineStr">
        <is>
          <t>zdb</t>
        </is>
      </c>
      <c r="D934" t="inlineStr">
        <is>
          <t>Bleṭer far geshikhṭe</t>
        </is>
      </c>
      <c r="E934" t="inlineStr"/>
      <c r="F934" t="inlineStr">
        <is>
          <t>JUDAICA</t>
        </is>
      </c>
      <c r="G934" t="inlineStr">
        <is>
          <t>1934-1993</t>
        </is>
      </c>
      <c r="H934" t="inlineStr"/>
      <c r="I934" t="inlineStr">
        <is>
          <t>900</t>
        </is>
      </c>
      <c r="J934" t="inlineStr">
        <is>
          <t>0006-470X</t>
        </is>
      </c>
    </row>
    <row r="935">
      <c r="A935" s="1" t="n">
        <v>22094</v>
      </c>
      <c r="B935" t="inlineStr">
        <is>
          <t>01003501X</t>
        </is>
      </c>
      <c r="C935" t="inlineStr">
        <is>
          <t>zdb</t>
        </is>
      </c>
      <c r="D935" t="inlineStr">
        <is>
          <t>Emuna</t>
        </is>
      </c>
      <c r="E935" t="inlineStr">
        <is>
          <t>Horizonte zur Diskussion über Israel u. d. Judentum</t>
        </is>
      </c>
      <c r="F935" t="inlineStr">
        <is>
          <t>78</t>
        </is>
      </c>
      <c r="G935" t="inlineStr">
        <is>
          <t>1966-1975</t>
        </is>
      </c>
      <c r="H935" t="inlineStr"/>
      <c r="I935" t="inlineStr">
        <is>
          <t>290</t>
        </is>
      </c>
      <c r="J935" t="inlineStr">
        <is>
          <t>0013-6913</t>
        </is>
      </c>
    </row>
    <row r="936">
      <c r="A936" s="1" t="n">
        <v>22278</v>
      </c>
      <c r="B936" t="inlineStr">
        <is>
          <t>018609996</t>
        </is>
      </c>
      <c r="C936" t="inlineStr">
        <is>
          <t>zdb</t>
        </is>
      </c>
      <c r="D936" t="inlineStr">
        <is>
          <t>Rechenschafts-Bericht / Achawa, Verein zur Unterstützung Hilfsbedürftiger Israelitischer Lehrer, Lehrer-Witwen und Waisen in Deutschland</t>
        </is>
      </c>
      <c r="E936" t="inlineStr">
        <is>
          <t>für das Jahr ...</t>
        </is>
      </c>
      <c r="F936" t="inlineStr">
        <is>
          <t>JUDAICA</t>
        </is>
      </c>
      <c r="G936" t="inlineStr">
        <is>
          <t>1871-1918</t>
        </is>
      </c>
      <c r="H936" t="inlineStr"/>
      <c r="I936" t="inlineStr">
        <is>
          <t>290</t>
        </is>
      </c>
      <c r="J936" t="inlineStr"/>
    </row>
    <row r="937">
      <c r="A937" s="1" t="n">
        <v>22304</v>
      </c>
      <c r="B937" t="inlineStr">
        <is>
          <t>017394457</t>
        </is>
      </c>
      <c r="C937" t="inlineStr">
        <is>
          <t>zdb</t>
        </is>
      </c>
      <c r="D937" t="inlineStr">
        <is>
          <t>Rechenschafts-Bericht</t>
        </is>
      </c>
      <c r="E937" t="inlineStr">
        <is>
          <t>über die Tätigkeit des Jugendvereins Gabriel Riesser zu Cöln am Rhein</t>
        </is>
      </c>
      <c r="F937" t="inlineStr"/>
      <c r="G937" t="inlineStr">
        <is>
          <t>1907-1912</t>
        </is>
      </c>
      <c r="H937" t="inlineStr"/>
      <c r="I937" t="inlineStr">
        <is>
          <t>370</t>
        </is>
      </c>
      <c r="J937" t="inlineStr"/>
    </row>
    <row r="938">
      <c r="A938" s="1" t="n">
        <v>22372</v>
      </c>
      <c r="B938" t="inlineStr">
        <is>
          <t>01817602X</t>
        </is>
      </c>
      <c r="C938" t="inlineStr">
        <is>
          <t>zdb</t>
        </is>
      </c>
      <c r="D938" t="inlineStr">
        <is>
          <t>Rechenschaftsbericht / Verein zur Förderung des Handwerks und des Gartenbaus unter den Israeliten in Württemberg</t>
        </is>
      </c>
      <c r="E938" t="inlineStr">
        <is>
          <t>Vereinsjahr ..</t>
        </is>
      </c>
      <c r="F938" t="inlineStr"/>
      <c r="G938" t="inlineStr">
        <is>
          <t>1907-1907</t>
        </is>
      </c>
      <c r="H938" t="inlineStr"/>
      <c r="I938" t="inlineStr">
        <is>
          <t>330</t>
        </is>
      </c>
      <c r="J938" t="inlineStr"/>
    </row>
    <row r="939">
      <c r="A939" s="1" t="n">
        <v>22374</v>
      </c>
      <c r="B939" t="inlineStr">
        <is>
          <t>018254845</t>
        </is>
      </c>
      <c r="C939" t="inlineStr">
        <is>
          <t>zdb</t>
        </is>
      </c>
      <c r="D939" t="inlineStr">
        <is>
          <t>Rechenschafts-Bericht des Israelitischen Frauenvereins</t>
        </is>
      </c>
      <c r="E939" t="inlineStr">
        <is>
          <t>von den Jahren ...</t>
        </is>
      </c>
      <c r="F939" t="inlineStr"/>
      <c r="G939" t="inlineStr">
        <is>
          <t>1895-1906</t>
        </is>
      </c>
      <c r="H939" t="inlineStr"/>
      <c r="I939" t="inlineStr">
        <is>
          <t>360</t>
        </is>
      </c>
      <c r="J939" t="inlineStr"/>
    </row>
    <row r="940">
      <c r="A940" s="1" t="n">
        <v>22394</v>
      </c>
      <c r="B940" t="inlineStr">
        <is>
          <t>018084184</t>
        </is>
      </c>
      <c r="C940" t="inlineStr">
        <is>
          <t>zdb</t>
        </is>
      </c>
      <c r="D940" t="inlineStr">
        <is>
          <t>Bericht über die gewerkschaftliche Jugendarbeit</t>
        </is>
      </c>
      <c r="E940" t="inlineStr">
        <is>
          <t>Rechenschaftsbericht des DGB-KJA Bochum</t>
        </is>
      </c>
      <c r="F940" t="inlineStr">
        <is>
          <t>3,61</t>
        </is>
      </c>
      <c r="G940" t="inlineStr">
        <is>
          <t>1976-1976</t>
        </is>
      </c>
      <c r="H940" t="inlineStr"/>
      <c r="I940" t="inlineStr">
        <is>
          <t>330</t>
        </is>
      </c>
      <c r="J940" t="inlineStr"/>
    </row>
    <row r="941">
      <c r="A941" s="1" t="n">
        <v>22407</v>
      </c>
      <c r="B941" t="inlineStr">
        <is>
          <t>018176003</t>
        </is>
      </c>
      <c r="C941" t="inlineStr">
        <is>
          <t>zdb</t>
        </is>
      </c>
      <c r="D941" t="inlineStr">
        <is>
          <t>Rechenschafts-Bericht des Vereins zur Unterstützung Hiesiger und Durchreisender Israelitischer Armen</t>
        </is>
      </c>
      <c r="E941" t="inlineStr"/>
      <c r="F941" t="inlineStr"/>
      <c r="G941" t="inlineStr">
        <is>
          <t>1910-1910</t>
        </is>
      </c>
      <c r="H941" t="inlineStr"/>
      <c r="I941" t="inlineStr">
        <is>
          <t>360</t>
        </is>
      </c>
      <c r="J941" t="inlineStr"/>
    </row>
    <row r="942">
      <c r="A942" s="1" t="n">
        <v>22408</v>
      </c>
      <c r="B942" t="inlineStr">
        <is>
          <t>018176747</t>
        </is>
      </c>
      <c r="C942" t="inlineStr">
        <is>
          <t>zdb</t>
        </is>
      </c>
      <c r="D942" t="inlineStr">
        <is>
          <t>Rechenschafts-Bericht / Verein Israel. Lehrer und Vorsänger in Württemberg (e.V.)</t>
        </is>
      </c>
      <c r="E942" t="inlineStr">
        <is>
          <t>für die Zeit ..</t>
        </is>
      </c>
      <c r="F942" t="inlineStr"/>
      <c r="G942" t="inlineStr">
        <is>
          <t>1908-1921</t>
        </is>
      </c>
      <c r="H942" t="inlineStr"/>
      <c r="I942" t="inlineStr">
        <is>
          <t>360</t>
        </is>
      </c>
      <c r="J942" t="inlineStr"/>
    </row>
    <row r="943">
      <c r="A943" s="1" t="n">
        <v>22409</v>
      </c>
      <c r="B943" t="inlineStr">
        <is>
          <t>018176771</t>
        </is>
      </c>
      <c r="C943" t="inlineStr">
        <is>
          <t>zdb</t>
        </is>
      </c>
      <c r="D943" t="inlineStr">
        <is>
          <t>Rechenschafts-Bericht / Verein Israelititscher Lehrer in Württemberg (e.V.)</t>
        </is>
      </c>
      <c r="E943" t="inlineStr">
        <is>
          <t>für die Zeit ..</t>
        </is>
      </c>
      <c r="F943" t="inlineStr"/>
      <c r="G943" t="inlineStr">
        <is>
          <t>1927-1930</t>
        </is>
      </c>
      <c r="H943" t="inlineStr"/>
      <c r="I943" t="inlineStr">
        <is>
          <t>360</t>
        </is>
      </c>
      <c r="J943" t="inlineStr"/>
    </row>
    <row r="944">
      <c r="A944" s="1" t="n">
        <v>22413</v>
      </c>
      <c r="B944" t="inlineStr">
        <is>
          <t>018231667</t>
        </is>
      </c>
      <c r="C944" t="inlineStr">
        <is>
          <t>zdb</t>
        </is>
      </c>
      <c r="D944" t="inlineStr">
        <is>
          <t>Rechenschafts-Bericht des Israelitischen Landes-Asyl- und Unterstützungs-Vereins für Württemberg, e.V.</t>
        </is>
      </c>
      <c r="E944" t="inlineStr">
        <is>
          <t>für das Jahr ..</t>
        </is>
      </c>
      <c r="F944" t="inlineStr"/>
      <c r="G944" t="inlineStr">
        <is>
          <t>1913-1920</t>
        </is>
      </c>
      <c r="H944" t="inlineStr"/>
      <c r="I944" t="inlineStr">
        <is>
          <t>360</t>
        </is>
      </c>
      <c r="J944" t="inlineStr"/>
    </row>
    <row r="945">
      <c r="A945" s="1" t="n">
        <v>22711</v>
      </c>
      <c r="B945" t="inlineStr">
        <is>
          <t>016721543</t>
        </is>
      </c>
      <c r="C945" t="inlineStr">
        <is>
          <t>zdb</t>
        </is>
      </c>
      <c r="D945" t="inlineStr">
        <is>
          <t>Rechenschaftsbericht des Ausschusses des Vereins zur Versorgung Armer Israelitischer Waisen und Verwahrloster Kinder</t>
        </is>
      </c>
      <c r="E945" t="inlineStr">
        <is>
          <t>erstattet am ...</t>
        </is>
      </c>
      <c r="F945" t="inlineStr"/>
      <c r="G945" t="inlineStr">
        <is>
          <t>1838-1838</t>
        </is>
      </c>
      <c r="H945" t="inlineStr"/>
      <c r="I945" t="inlineStr">
        <is>
          <t>360</t>
        </is>
      </c>
      <c r="J945" t="inlineStr"/>
    </row>
    <row r="946">
      <c r="A946" s="1" t="n">
        <v>22712</v>
      </c>
      <c r="B946" t="inlineStr">
        <is>
          <t>016721551</t>
        </is>
      </c>
      <c r="C946" t="inlineStr">
        <is>
          <t>zdb</t>
        </is>
      </c>
      <c r="D946" t="inlineStr">
        <is>
          <t>Reden und Rechenschafts-Bericht</t>
        </is>
      </c>
      <c r="E946" t="inlineStr">
        <is>
          <t>vorgetragen bei der Aufnahme der Pfleglinge des Vereins zur Versorgung Armer Israelitischer Waisen und Verwahrlosten Kinder</t>
        </is>
      </c>
      <c r="F946" t="inlineStr"/>
      <c r="G946" t="inlineStr">
        <is>
          <t>1832-1832</t>
        </is>
      </c>
      <c r="H946" t="inlineStr"/>
      <c r="I946" t="inlineStr">
        <is>
          <t>360</t>
        </is>
      </c>
      <c r="J946" t="inlineStr"/>
    </row>
    <row r="947">
      <c r="A947" s="1" t="n">
        <v>22740</v>
      </c>
      <c r="B947" t="inlineStr">
        <is>
          <t>013722875</t>
        </is>
      </c>
      <c r="C947" t="inlineStr">
        <is>
          <t>zdb</t>
        </is>
      </c>
      <c r="D947" t="inlineStr">
        <is>
          <t>Rechenschaftsbericht des Vereines zur Unterhaltung eines Jüdischen Lehrer-Seminars in der Rheinprovinz</t>
        </is>
      </c>
      <c r="E947" t="inlineStr">
        <is>
          <t>für d. ... Jahr seines Bestehens</t>
        </is>
      </c>
      <c r="F947" t="inlineStr"/>
      <c r="G947" t="inlineStr">
        <is>
          <t>1878-1878</t>
        </is>
      </c>
      <c r="H947" t="inlineStr"/>
      <c r="I947" t="inlineStr">
        <is>
          <t>370</t>
        </is>
      </c>
      <c r="J947" t="inlineStr"/>
    </row>
    <row r="948">
      <c r="A948" s="1" t="n">
        <v>22846</v>
      </c>
      <c r="B948" t="inlineStr">
        <is>
          <t>013722883</t>
        </is>
      </c>
      <c r="C948" t="inlineStr">
        <is>
          <t>zdb</t>
        </is>
      </c>
      <c r="D948" t="inlineStr">
        <is>
          <t>Rechenschaftsbericht des Vereins zur Unterhaltung des Jüdischen Lehrer-Seminars im Rheinland</t>
        </is>
      </c>
      <c r="E948" t="inlineStr"/>
      <c r="F948" t="inlineStr"/>
      <c r="G948" t="inlineStr">
        <is>
          <t>1879-1882</t>
        </is>
      </c>
      <c r="H948" t="inlineStr"/>
      <c r="I948" t="inlineStr">
        <is>
          <t>370</t>
        </is>
      </c>
      <c r="J948" t="inlineStr"/>
    </row>
    <row r="949">
      <c r="A949" s="1" t="n">
        <v>22847</v>
      </c>
      <c r="B949" t="inlineStr">
        <is>
          <t>013722891</t>
        </is>
      </c>
      <c r="C949" t="inlineStr">
        <is>
          <t>zdb</t>
        </is>
      </c>
      <c r="D949" t="inlineStr">
        <is>
          <t>Rechenschaftsbericht des Vereins des Jüdischen Lehrer-Seminars im Rheinland zu Cöln</t>
        </is>
      </c>
      <c r="E949" t="inlineStr"/>
      <c r="F949" t="inlineStr"/>
      <c r="G949" t="inlineStr">
        <is>
          <t>1882-1895</t>
        </is>
      </c>
      <c r="H949" t="inlineStr"/>
      <c r="I949" t="inlineStr">
        <is>
          <t>370</t>
        </is>
      </c>
      <c r="J949" t="inlineStr"/>
    </row>
    <row r="950">
      <c r="A950" s="1" t="n">
        <v>23009</v>
      </c>
      <c r="B950" t="inlineStr">
        <is>
          <t>019368259</t>
        </is>
      </c>
      <c r="C950" t="inlineStr">
        <is>
          <t>zdb</t>
        </is>
      </c>
      <c r="D950" t="inlineStr">
        <is>
          <t>Rechenschafts-Bericht über das Israelitische Provinzial-Waisen-Institut für Knaben und Mädchen in Ostpreußen zu Schippenbeil</t>
        </is>
      </c>
      <c r="E950" t="inlineStr"/>
      <c r="F950" t="inlineStr"/>
      <c r="G950" t="inlineStr">
        <is>
          <t>1875-1875</t>
        </is>
      </c>
      <c r="H950" t="inlineStr"/>
      <c r="I950" t="inlineStr">
        <is>
          <t>370</t>
        </is>
      </c>
      <c r="J950" t="inlineStr"/>
    </row>
    <row r="951">
      <c r="A951" s="1" t="n">
        <v>23054</v>
      </c>
      <c r="B951" t="inlineStr">
        <is>
          <t>018054757</t>
        </is>
      </c>
      <c r="C951" t="inlineStr">
        <is>
          <t>zdb</t>
        </is>
      </c>
      <c r="D951" t="inlineStr">
        <is>
          <t>Rechenschaftsbericht der Israelitischen Lehrerbildungsanstalt in Würzburg</t>
        </is>
      </c>
      <c r="E951" t="inlineStr">
        <is>
          <t>für das ... Jahr ihres Bestehens</t>
        </is>
      </c>
      <c r="F951" t="inlineStr"/>
      <c r="G951" t="inlineStr">
        <is>
          <t>1915-1919</t>
        </is>
      </c>
      <c r="H951" t="inlineStr"/>
      <c r="I951" t="inlineStr">
        <is>
          <t>370</t>
        </is>
      </c>
      <c r="J951" t="inlineStr"/>
    </row>
    <row r="952">
      <c r="A952" s="1" t="n">
        <v>23087</v>
      </c>
      <c r="B952" t="inlineStr">
        <is>
          <t>018506526</t>
        </is>
      </c>
      <c r="C952" t="inlineStr">
        <is>
          <t>zdb</t>
        </is>
      </c>
      <c r="D952" t="inlineStr">
        <is>
          <t>Rechenschafts-Bericht über die Israelitische Lehrerbildungs-Anstalt in Würzburg</t>
        </is>
      </c>
      <c r="E952" t="inlineStr"/>
      <c r="F952" t="inlineStr">
        <is>
          <t>906002*by*uf</t>
        </is>
      </c>
      <c r="G952" t="inlineStr">
        <is>
          <t>1869-1914</t>
        </is>
      </c>
      <c r="H952" t="inlineStr"/>
      <c r="I952" t="inlineStr">
        <is>
          <t>370</t>
        </is>
      </c>
      <c r="J952" t="inlineStr"/>
    </row>
    <row r="953">
      <c r="A953" s="1" t="n">
        <v>23161</v>
      </c>
      <c r="B953" t="inlineStr">
        <is>
          <t>012014753</t>
        </is>
      </c>
      <c r="C953" t="inlineStr">
        <is>
          <t>zdb</t>
        </is>
      </c>
      <c r="D953" t="inlineStr">
        <is>
          <t>Rechenschafts-Bericht des Israel. Studien-Vereins in Mannheim</t>
        </is>
      </c>
      <c r="E953" t="inlineStr"/>
      <c r="F953" t="inlineStr"/>
      <c r="G953" t="inlineStr">
        <is>
          <t>1885-1885</t>
        </is>
      </c>
      <c r="H953" t="inlineStr"/>
      <c r="I953" t="inlineStr">
        <is>
          <t>290</t>
        </is>
      </c>
      <c r="J953" t="inlineStr"/>
    </row>
    <row r="954">
      <c r="A954" s="1" t="n">
        <v>23377</v>
      </c>
      <c r="B954" t="inlineStr">
        <is>
          <t>982263163</t>
        </is>
      </c>
      <c r="C954" t="inlineStr">
        <is>
          <t>zdb</t>
        </is>
      </c>
      <c r="D954" t="inlineStr">
        <is>
          <t>Rechenschaftsbericht / Jüdisches Kindergenesungsheim Berlin (Soolbad Elmen), eingetragener Verein</t>
        </is>
      </c>
      <c r="E954" t="inlineStr"/>
      <c r="F954" t="inlineStr"/>
      <c r="G954" t="inlineStr">
        <is>
          <t>1907</t>
        </is>
      </c>
      <c r="H954" t="inlineStr"/>
      <c r="I954" t="inlineStr">
        <is>
          <t>290</t>
        </is>
      </c>
      <c r="J954" t="inlineStr"/>
    </row>
    <row r="955">
      <c r="A955" s="1" t="n">
        <v>23459</v>
      </c>
      <c r="B955" t="inlineStr">
        <is>
          <t>1125393807</t>
        </is>
      </c>
      <c r="C955" t="inlineStr">
        <is>
          <t>zdb</t>
        </is>
      </c>
      <c r="D955" t="inlineStr">
        <is>
          <t>Rechenschaftsbericht des Kuratoriums für das Israelitische Schwesternheim e. V. zu München</t>
        </is>
      </c>
      <c r="E955" t="inlineStr"/>
      <c r="F955" t="inlineStr"/>
      <c r="G955" t="inlineStr">
        <is>
          <t>1918-</t>
        </is>
      </c>
      <c r="H955" t="inlineStr"/>
      <c r="I955" t="inlineStr">
        <is>
          <t>360</t>
        </is>
      </c>
      <c r="J955" t="inlineStr"/>
    </row>
    <row r="956">
      <c r="A956" s="1" t="n">
        <v>23484</v>
      </c>
      <c r="B956" t="inlineStr">
        <is>
          <t>994708459</t>
        </is>
      </c>
      <c r="C956" t="inlineStr">
        <is>
          <t>zdb</t>
        </is>
      </c>
      <c r="D956" t="inlineStr">
        <is>
          <t>Rechenschafts-Bericht über die Israelit. Präparanden-Schule "Talmud-Thora" in Burgpreppach</t>
        </is>
      </c>
      <c r="E956" t="inlineStr"/>
      <c r="F956" t="inlineStr">
        <is>
          <t>906002*by*uf</t>
        </is>
      </c>
      <c r="G956" t="inlineStr">
        <is>
          <t>1911-1916</t>
        </is>
      </c>
      <c r="H956" t="inlineStr"/>
      <c r="I956" t="inlineStr">
        <is>
          <t>370</t>
        </is>
      </c>
      <c r="J956" t="inlineStr"/>
    </row>
    <row r="957">
      <c r="A957" s="1" t="n">
        <v>23551</v>
      </c>
      <c r="B957" t="inlineStr">
        <is>
          <t>587933046</t>
        </is>
      </c>
      <c r="C957" t="inlineStr">
        <is>
          <t>zdb</t>
        </is>
      </c>
      <c r="D957" t="inlineStr">
        <is>
          <t>Rechenschaftsbericht des Vorstandes der israelitischen Kultusgemeinde in Karlsbad</t>
        </is>
      </c>
      <c r="E957" t="inlineStr"/>
      <c r="F957" t="inlineStr"/>
      <c r="G957" t="inlineStr">
        <is>
          <t>1926-1926</t>
        </is>
      </c>
      <c r="H957" t="inlineStr"/>
      <c r="I957" t="inlineStr">
        <is>
          <t>050</t>
        </is>
      </c>
      <c r="J957" t="inlineStr"/>
    </row>
    <row r="958">
      <c r="A958" s="1" t="n">
        <v>23610</v>
      </c>
      <c r="B958" t="inlineStr">
        <is>
          <t>018150357</t>
        </is>
      </c>
      <c r="C958" t="inlineStr">
        <is>
          <t>zdb</t>
        </is>
      </c>
      <c r="D958" t="inlineStr">
        <is>
          <t>Rechenschaftsbericht / Vorstand des Israelitischen Waisenhauses, Stettin</t>
        </is>
      </c>
      <c r="E958" t="inlineStr">
        <is>
          <t>für ..</t>
        </is>
      </c>
      <c r="F958" t="inlineStr"/>
      <c r="G958" t="inlineStr">
        <is>
          <t>1913-1914</t>
        </is>
      </c>
      <c r="H958" t="inlineStr"/>
      <c r="I958" t="inlineStr">
        <is>
          <t>360</t>
        </is>
      </c>
      <c r="J958" t="inlineStr"/>
    </row>
    <row r="959">
      <c r="A959" s="1" t="n">
        <v>23878</v>
      </c>
      <c r="B959" t="inlineStr">
        <is>
          <t>019705174</t>
        </is>
      </c>
      <c r="C959" t="inlineStr">
        <is>
          <t>zdb</t>
        </is>
      </c>
      <c r="D959" t="inlineStr">
        <is>
          <t>Rechenschafts-Bericht des Vereins Israelitische Erziehungsanstalt für Geistig Zurückgebliebene Kinder Wilhelm-Auguste Victoria-Stiftung e.V. in Beelitz (Mark)</t>
        </is>
      </c>
      <c r="E959" t="inlineStr">
        <is>
          <t>über das Geschäftsjahr</t>
        </is>
      </c>
      <c r="F959" t="inlineStr"/>
      <c r="G959" t="inlineStr">
        <is>
          <t>1912-1916</t>
        </is>
      </c>
      <c r="H959" t="inlineStr"/>
      <c r="I959" t="inlineStr">
        <is>
          <t>360</t>
        </is>
      </c>
      <c r="J959" t="inlineStr"/>
    </row>
    <row r="960">
      <c r="A960" s="1" t="n">
        <v>23942</v>
      </c>
      <c r="B960" t="inlineStr">
        <is>
          <t>023433639</t>
        </is>
      </c>
      <c r="C960" t="inlineStr">
        <is>
          <t>zdb</t>
        </is>
      </c>
      <c r="D960" t="inlineStr">
        <is>
          <t>Rechenschaftsbericht für die Jahre / Verein für Jüdische Krankenpflegerinnen zu Frankfurt am Main</t>
        </is>
      </c>
      <c r="E960" t="inlineStr"/>
      <c r="F960" t="inlineStr">
        <is>
          <t>JUDAICA</t>
        </is>
      </c>
      <c r="G960" t="inlineStr">
        <is>
          <t>1913-1919</t>
        </is>
      </c>
      <c r="H960" t="inlineStr"/>
      <c r="I960" t="inlineStr">
        <is>
          <t>610</t>
        </is>
      </c>
      <c r="J960" t="inlineStr"/>
    </row>
    <row r="961">
      <c r="A961" s="1" t="n">
        <v>24075</v>
      </c>
      <c r="B961" t="inlineStr">
        <is>
          <t>014458667</t>
        </is>
      </c>
      <c r="C961" t="inlineStr">
        <is>
          <t>zdb</t>
        </is>
      </c>
      <c r="D961" t="inlineStr">
        <is>
          <t>Rechenschaftsbericht / Deutscher Makkabikreis e.V</t>
        </is>
      </c>
      <c r="E961" t="inlineStr"/>
      <c r="F961" t="inlineStr"/>
      <c r="G961" t="inlineStr">
        <is>
          <t>1936-1936</t>
        </is>
      </c>
      <c r="H961" t="inlineStr"/>
      <c r="I961" t="inlineStr">
        <is>
          <t>290</t>
        </is>
      </c>
      <c r="J961" t="inlineStr"/>
    </row>
    <row r="962">
      <c r="A962" s="1" t="n">
        <v>24185</v>
      </c>
      <c r="B962" t="inlineStr">
        <is>
          <t>587931469</t>
        </is>
      </c>
      <c r="C962" t="inlineStr">
        <is>
          <t>zdb</t>
        </is>
      </c>
      <c r="D962" t="inlineStr">
        <is>
          <t>... Rechenschaftsbericht der israelitischen Beerdigungsbruderschaft und Bikur-Cholim-Kasse in Heidelberg für die Zeit vom ... bis ...</t>
        </is>
      </c>
      <c r="E962" t="inlineStr"/>
      <c r="F962" t="inlineStr"/>
      <c r="G962" t="inlineStr">
        <is>
          <t>1912-1913</t>
        </is>
      </c>
      <c r="H962" t="inlineStr"/>
      <c r="I962" t="inlineStr">
        <is>
          <t>050</t>
        </is>
      </c>
      <c r="J962" t="inlineStr"/>
    </row>
    <row r="963">
      <c r="A963" s="1" t="n">
        <v>24191</v>
      </c>
      <c r="B963" t="inlineStr">
        <is>
          <t>587931671</t>
        </is>
      </c>
      <c r="C963" t="inlineStr">
        <is>
          <t>zdb</t>
        </is>
      </c>
      <c r="D963" t="inlineStr">
        <is>
          <t>... Rechenschafts-Bericht des israelitischen weiblichen Vereins Chewra Kadischa und der damit verbundenen Unterstützungskasse in Heidelberg ...</t>
        </is>
      </c>
      <c r="E963" t="inlineStr"/>
      <c r="F963" t="inlineStr"/>
      <c r="G963" t="inlineStr">
        <is>
          <t>1912-1912</t>
        </is>
      </c>
      <c r="H963" t="inlineStr"/>
      <c r="I963" t="inlineStr">
        <is>
          <t>050</t>
        </is>
      </c>
      <c r="J963" t="inlineStr"/>
    </row>
    <row r="964">
      <c r="A964" s="1" t="n">
        <v>24235</v>
      </c>
      <c r="B964" t="inlineStr">
        <is>
          <t>587931787</t>
        </is>
      </c>
      <c r="C964" t="inlineStr">
        <is>
          <t>zdb</t>
        </is>
      </c>
      <c r="D964" t="inlineStr">
        <is>
          <t>Rechenschaftsbericht der Geschäftsstelle Feldkirch über das Jahr ...</t>
        </is>
      </c>
      <c r="E964" t="inlineStr">
        <is>
          <t>Jugendfürsorgeverein für Tirol und Vorarlberg</t>
        </is>
      </c>
      <c r="F964" t="inlineStr"/>
      <c r="G964" t="inlineStr">
        <is>
          <t>1913-1913</t>
        </is>
      </c>
      <c r="H964" t="inlineStr"/>
      <c r="I964" t="inlineStr">
        <is>
          <t>050</t>
        </is>
      </c>
      <c r="J964" t="inlineStr"/>
    </row>
    <row r="965">
      <c r="A965" s="1" t="n">
        <v>24237</v>
      </c>
      <c r="B965" t="inlineStr">
        <is>
          <t>587931965</t>
        </is>
      </c>
      <c r="C965" t="inlineStr">
        <is>
          <t>zdb</t>
        </is>
      </c>
      <c r="D965" t="inlineStr">
        <is>
          <t>Rechenschaftsbericht des Israelitischen Frauenvereins Heidelberg vom ...</t>
        </is>
      </c>
      <c r="E965" t="inlineStr"/>
      <c r="F965" t="inlineStr"/>
      <c r="G965" t="inlineStr">
        <is>
          <t>1912-1913</t>
        </is>
      </c>
      <c r="H965" t="inlineStr"/>
      <c r="I965" t="inlineStr">
        <is>
          <t>050</t>
        </is>
      </c>
      <c r="J965" t="inlineStr"/>
    </row>
    <row r="966">
      <c r="A966" s="1" t="n">
        <v>24290</v>
      </c>
      <c r="B966" t="inlineStr">
        <is>
          <t>587849436</t>
        </is>
      </c>
      <c r="C966" t="inlineStr">
        <is>
          <t>zdb</t>
        </is>
      </c>
      <c r="D966" t="inlineStr">
        <is>
          <t>Mitteilung und Jahresbericht der Israelitischen Präparanden- u[nd] Bürgerschule "Talmud-Thora" zu Burgpreppach</t>
        </is>
      </c>
      <c r="E966" t="inlineStr"/>
      <c r="F966" t="inlineStr"/>
      <c r="G966" t="inlineStr">
        <is>
          <t>1881-1922</t>
        </is>
      </c>
      <c r="H966" t="inlineStr"/>
      <c r="I966" t="inlineStr">
        <is>
          <t>050</t>
        </is>
      </c>
      <c r="J966" t="inlineStr"/>
    </row>
    <row r="967">
      <c r="A967" s="1" t="n">
        <v>24303</v>
      </c>
      <c r="B967" t="inlineStr">
        <is>
          <t>58793137X</t>
        </is>
      </c>
      <c r="C967" t="inlineStr">
        <is>
          <t>zdb</t>
        </is>
      </c>
      <c r="D967" t="inlineStr">
        <is>
          <t>... Rechenschaftsbericht des Vereins "Jüdische Arbeiterkolonie in Weißensee bei Berlin, E. V." über das Geschäftsjahr ...</t>
        </is>
      </c>
      <c r="E967" t="inlineStr"/>
      <c r="F967" t="inlineStr"/>
      <c r="G967" t="inlineStr">
        <is>
          <t>1903-1915</t>
        </is>
      </c>
      <c r="H967" t="inlineStr"/>
      <c r="I967" t="inlineStr">
        <is>
          <t>050</t>
        </is>
      </c>
      <c r="J967" t="inlineStr"/>
    </row>
    <row r="968">
      <c r="A968" s="1" t="n">
        <v>24311</v>
      </c>
      <c r="B968" t="inlineStr">
        <is>
          <t>587931485</t>
        </is>
      </c>
      <c r="C968" t="inlineStr">
        <is>
          <t>zdb</t>
        </is>
      </c>
      <c r="D968" t="inlineStr">
        <is>
          <t>... Rechenschaftsbericht ...</t>
        </is>
      </c>
      <c r="E968" t="inlineStr">
        <is>
          <t>Beth Sefer Reali Ivri (Hebräische Realschule), Haifa</t>
        </is>
      </c>
      <c r="F968" t="inlineStr"/>
      <c r="G968" t="inlineStr">
        <is>
          <t>1925-</t>
        </is>
      </c>
      <c r="H968" t="inlineStr"/>
      <c r="I968" t="inlineStr">
        <is>
          <t>050</t>
        </is>
      </c>
      <c r="J968" t="inlineStr"/>
    </row>
    <row r="969">
      <c r="A969" s="1" t="n">
        <v>24364</v>
      </c>
      <c r="B969" t="inlineStr">
        <is>
          <t>1046535870</t>
        </is>
      </c>
      <c r="C969" t="inlineStr">
        <is>
          <t>zdb</t>
        </is>
      </c>
      <c r="D969" t="inlineStr">
        <is>
          <t>Rechenschaftsbericht des Israel. Kreis-Asyl-Vereins für die Pfalz e.V.</t>
        </is>
      </c>
      <c r="E969" t="inlineStr"/>
      <c r="F969" t="inlineStr">
        <is>
          <t>630</t>
        </is>
      </c>
      <c r="G969" t="inlineStr">
        <is>
          <t>1909-1909</t>
        </is>
      </c>
      <c r="H969" t="inlineStr"/>
      <c r="I969" t="inlineStr">
        <is>
          <t>360</t>
        </is>
      </c>
      <c r="J969" t="inlineStr"/>
    </row>
    <row r="970">
      <c r="A970" s="1" t="n">
        <v>24625</v>
      </c>
      <c r="B970" t="inlineStr">
        <is>
          <t>1189440199</t>
        </is>
      </c>
      <c r="C970" t="inlineStr">
        <is>
          <t>zdb</t>
        </is>
      </c>
      <c r="D970" t="inlineStr">
        <is>
          <t>Jüdische Wohltätigkeit in München</t>
        </is>
      </c>
      <c r="E970" t="inlineStr">
        <is>
          <t>im Jahre ... : Rechenschaftsbericht der Vereine</t>
        </is>
      </c>
      <c r="F970" t="inlineStr"/>
      <c r="G970" t="inlineStr">
        <is>
          <t>1919-</t>
        </is>
      </c>
      <c r="H970" t="inlineStr"/>
      <c r="I970" t="inlineStr">
        <is>
          <t>360</t>
        </is>
      </c>
      <c r="J970" t="inlineStr"/>
    </row>
    <row r="971">
      <c r="A971" s="1" t="n">
        <v>24667</v>
      </c>
      <c r="B971" t="inlineStr">
        <is>
          <t>1238739199</t>
        </is>
      </c>
      <c r="C971" t="inlineStr">
        <is>
          <t>zdb</t>
        </is>
      </c>
      <c r="D971" t="inlineStr">
        <is>
          <t>Rechenschaftsbericht des Vereins zur Unterstützung und Erziehung armer, verwaister Kinder Esrath Jessomim im Landrabbinatsbezirk Emden</t>
        </is>
      </c>
      <c r="E971" t="inlineStr"/>
      <c r="F971" t="inlineStr"/>
      <c r="G971" t="inlineStr">
        <is>
          <t>[1899?]</t>
        </is>
      </c>
      <c r="H971" t="inlineStr"/>
      <c r="I971" t="inlineStr">
        <is>
          <t>330</t>
        </is>
      </c>
      <c r="J971" t="inlineStr"/>
    </row>
    <row r="972">
      <c r="A972" s="1" t="n">
        <v>24802</v>
      </c>
      <c r="B972" t="inlineStr">
        <is>
          <t>1160605475</t>
        </is>
      </c>
      <c r="C972" t="inlineStr">
        <is>
          <t>zdb</t>
        </is>
      </c>
      <c r="D972" t="inlineStr">
        <is>
          <t>... Rechenschafts-Bericht für die Jahre ...</t>
        </is>
      </c>
      <c r="E972" t="inlineStr"/>
      <c r="F972" t="inlineStr">
        <is>
          <t>JUDAICA</t>
        </is>
      </c>
      <c r="G972" t="inlineStr">
        <is>
          <t>1870-1917</t>
        </is>
      </c>
      <c r="H972" t="inlineStr"/>
      <c r="I972" t="inlineStr">
        <is>
          <t>290</t>
        </is>
      </c>
      <c r="J972" t="inlineStr"/>
    </row>
    <row r="973">
      <c r="A973" s="1" t="n">
        <v>24918</v>
      </c>
      <c r="B973" t="inlineStr">
        <is>
          <t>587933127</t>
        </is>
      </c>
      <c r="C973" t="inlineStr">
        <is>
          <t>zdb</t>
        </is>
      </c>
      <c r="D973" t="inlineStr">
        <is>
          <t>Rechenschaftsbericht der jüdischen Winterhilfe ...</t>
        </is>
      </c>
      <c r="E973" t="inlineStr"/>
      <c r="F973" t="inlineStr"/>
      <c r="G973" t="inlineStr">
        <is>
          <t>1935-1936</t>
        </is>
      </c>
      <c r="H973" t="inlineStr"/>
      <c r="I973" t="inlineStr">
        <is>
          <t>050</t>
        </is>
      </c>
      <c r="J973" t="inlineStr"/>
    </row>
    <row r="974">
      <c r="A974" s="1" t="n">
        <v>25110</v>
      </c>
      <c r="B974" t="inlineStr">
        <is>
          <t>013679228</t>
        </is>
      </c>
      <c r="C974" t="inlineStr">
        <is>
          <t>zdb</t>
        </is>
      </c>
      <c r="D974" t="inlineStr">
        <is>
          <t>Rechenschaftsbericht der Jüdisch-Literarischen Gesellschaft</t>
        </is>
      </c>
      <c r="E974" t="inlineStr"/>
      <c r="F974" t="inlineStr"/>
      <c r="G974" t="inlineStr">
        <is>
          <t>1904-1907</t>
        </is>
      </c>
      <c r="H974" t="inlineStr"/>
      <c r="I974" t="inlineStr">
        <is>
          <t>290</t>
        </is>
      </c>
      <c r="J974" t="inlineStr"/>
    </row>
    <row r="975">
      <c r="A975" s="1" t="n">
        <v>25117</v>
      </c>
      <c r="B975" t="inlineStr">
        <is>
          <t>1051626692</t>
        </is>
      </c>
      <c r="C975" t="inlineStr">
        <is>
          <t>zdb</t>
        </is>
      </c>
      <c r="D975" t="inlineStr">
        <is>
          <t>Rechenschaftsbericht der Jüdisch-Literarischen Gesellschaft</t>
        </is>
      </c>
      <c r="E975" t="inlineStr"/>
      <c r="F975" t="inlineStr"/>
      <c r="G975" t="inlineStr">
        <is>
          <t>1904-1904</t>
        </is>
      </c>
      <c r="H975" t="inlineStr"/>
      <c r="I975" t="inlineStr">
        <is>
          <t>290</t>
        </is>
      </c>
      <c r="J975" t="inlineStr"/>
    </row>
    <row r="976">
      <c r="A976" s="1" t="n">
        <v>25252</v>
      </c>
      <c r="B976" t="inlineStr">
        <is>
          <t>01525934X</t>
        </is>
      </c>
      <c r="C976" t="inlineStr">
        <is>
          <t>zdb</t>
        </is>
      </c>
      <c r="D976" t="inlineStr">
        <is>
          <t>Gemeindeblatt der Israelitischen Gemeinde Bremen</t>
        </is>
      </c>
      <c r="E976" t="inlineStr"/>
      <c r="F976" t="inlineStr">
        <is>
          <t>JUDAICA</t>
        </is>
      </c>
      <c r="G976" t="inlineStr">
        <is>
          <t>1933-1936</t>
        </is>
      </c>
      <c r="H976" t="inlineStr"/>
      <c r="I976" t="inlineStr">
        <is>
          <t>290</t>
        </is>
      </c>
      <c r="J976" t="inlineStr"/>
    </row>
    <row r="977">
      <c r="A977" s="1" t="n">
        <v>25264</v>
      </c>
      <c r="B977" t="inlineStr">
        <is>
          <t>020007329</t>
        </is>
      </c>
      <c r="C977" t="inlineStr">
        <is>
          <t>zdb</t>
        </is>
      </c>
      <c r="D977" t="inlineStr">
        <is>
          <t>Israelitische Wochenschrift</t>
        </is>
      </c>
      <c r="E977" t="inlineStr"/>
      <c r="F977" t="inlineStr"/>
      <c r="G977" t="inlineStr">
        <is>
          <t>1899-1899</t>
        </is>
      </c>
      <c r="H977" t="inlineStr"/>
      <c r="I977" t="inlineStr">
        <is>
          <t>290</t>
        </is>
      </c>
      <c r="J977" t="inlineStr"/>
    </row>
    <row r="978">
      <c r="A978" s="1" t="n">
        <v>25265</v>
      </c>
      <c r="B978" t="inlineStr">
        <is>
          <t>368050521</t>
        </is>
      </c>
      <c r="C978" t="inlineStr">
        <is>
          <t>zdb</t>
        </is>
      </c>
      <c r="D978" t="inlineStr">
        <is>
          <t>Israelitische Wochenschrift</t>
        </is>
      </c>
      <c r="E978" t="inlineStr">
        <is>
          <t>Straßburger israelitische Wochenschrift ; Familienblatt und Anzeiger für Vereine und Gemeinden</t>
        </is>
      </c>
      <c r="F978" t="inlineStr"/>
      <c r="G978" t="inlineStr">
        <is>
          <t>1912-1914</t>
        </is>
      </c>
      <c r="H978" t="inlineStr"/>
      <c r="I978" t="inlineStr">
        <is>
          <t>070</t>
        </is>
      </c>
      <c r="J978" t="inlineStr"/>
    </row>
    <row r="979">
      <c r="A979" s="1" t="n">
        <v>25266</v>
      </c>
      <c r="B979" t="inlineStr">
        <is>
          <t>1164468448</t>
        </is>
      </c>
      <c r="C979" t="inlineStr">
        <is>
          <t>zdb</t>
        </is>
      </c>
      <c r="D979" t="inlineStr">
        <is>
          <t>Israelitische Wochenschrift</t>
        </is>
      </c>
      <c r="E979" t="inlineStr">
        <is>
          <t>Straßburger israelitische Wochenschrift : Familienblatt für Süddeutschland und die angrenzenden Gebiete</t>
        </is>
      </c>
      <c r="F979" t="inlineStr"/>
      <c r="G979" t="inlineStr">
        <is>
          <t>1910-1912</t>
        </is>
      </c>
      <c r="H979" t="inlineStr"/>
      <c r="I979" t="inlineStr">
        <is>
          <t>070</t>
        </is>
      </c>
      <c r="J979" t="inlineStr"/>
    </row>
    <row r="980">
      <c r="A980" s="1" t="n">
        <v>25267</v>
      </c>
      <c r="B980" t="inlineStr">
        <is>
          <t>1160879168</t>
        </is>
      </c>
      <c r="C980" t="inlineStr">
        <is>
          <t>zdb</t>
        </is>
      </c>
      <c r="D980" t="inlineStr">
        <is>
          <t>Israelitische Wochenschrift</t>
        </is>
      </c>
      <c r="E980" t="inlineStr">
        <is>
          <t>Zeitschrift für die Gesamtinteressen des Judentums</t>
        </is>
      </c>
      <c r="F980" t="inlineStr">
        <is>
          <t>JUDAICA</t>
        </is>
      </c>
      <c r="G980" t="inlineStr">
        <is>
          <t>1899-1905</t>
        </is>
      </c>
      <c r="H980" t="inlineStr"/>
      <c r="I980" t="inlineStr">
        <is>
          <t>290</t>
        </is>
      </c>
      <c r="J980" t="inlineStr"/>
    </row>
    <row r="981">
      <c r="A981" s="1" t="n">
        <v>25275</v>
      </c>
      <c r="B981" t="inlineStr">
        <is>
          <t>01522208X</t>
        </is>
      </c>
      <c r="C981" t="inlineStr">
        <is>
          <t>zdb</t>
        </is>
      </c>
      <c r="D981" t="inlineStr">
        <is>
          <t>Israelitische Wochenschrift</t>
        </is>
      </c>
      <c r="E981" t="inlineStr">
        <is>
          <t>Zeitschrift für die Gesamtinteressen des Judentums</t>
        </is>
      </c>
      <c r="F981" t="inlineStr">
        <is>
          <t>JUDAICA</t>
        </is>
      </c>
      <c r="G981" t="inlineStr">
        <is>
          <t>1899-1906</t>
        </is>
      </c>
      <c r="H981" t="inlineStr"/>
      <c r="I981" t="inlineStr">
        <is>
          <t>290</t>
        </is>
      </c>
      <c r="J981" t="inlineStr"/>
    </row>
    <row r="982">
      <c r="A982" s="1" t="n">
        <v>25277</v>
      </c>
      <c r="B982" t="inlineStr">
        <is>
          <t>015199045</t>
        </is>
      </c>
      <c r="C982" t="inlineStr">
        <is>
          <t>zdb</t>
        </is>
      </c>
      <c r="D982" t="inlineStr">
        <is>
          <t>Jüdisches Familienblatt</t>
        </is>
      </c>
      <c r="E982" t="inlineStr">
        <is>
          <t>zur Unterhaltung und Belehrung für die israelitische Familie</t>
        </is>
      </c>
      <c r="F982" t="inlineStr">
        <is>
          <t>JUDAICA</t>
        </is>
      </c>
      <c r="G982" t="inlineStr">
        <is>
          <t>1884-1894</t>
        </is>
      </c>
      <c r="H982" t="inlineStr"/>
      <c r="I982" t="inlineStr">
        <is>
          <t>290</t>
        </is>
      </c>
      <c r="J982" t="inlineStr"/>
    </row>
    <row r="983">
      <c r="A983" s="1" t="n">
        <v>25278</v>
      </c>
      <c r="B983" t="inlineStr">
        <is>
          <t>367162164</t>
        </is>
      </c>
      <c r="C983" t="inlineStr">
        <is>
          <t>zdb</t>
        </is>
      </c>
      <c r="D983" t="inlineStr">
        <is>
          <t>Jüdisches Familienblatt</t>
        </is>
      </c>
      <c r="E983" t="inlineStr"/>
      <c r="F983" t="inlineStr"/>
      <c r="G983" t="inlineStr">
        <is>
          <t>1932 [?]-1933</t>
        </is>
      </c>
      <c r="H983" t="inlineStr"/>
      <c r="I983" t="inlineStr">
        <is>
          <t>050</t>
        </is>
      </c>
      <c r="J983" t="inlineStr"/>
    </row>
    <row r="984">
      <c r="A984" s="1" t="n">
        <v>25279</v>
      </c>
      <c r="B984" t="inlineStr">
        <is>
          <t>010242031</t>
        </is>
      </c>
      <c r="C984" t="inlineStr">
        <is>
          <t>zdb</t>
        </is>
      </c>
      <c r="D984" t="inlineStr">
        <is>
          <t>Wiener jüdisches Familienblatt</t>
        </is>
      </c>
      <c r="E984" t="inlineStr"/>
      <c r="F984" t="inlineStr">
        <is>
          <t>JUDAICA</t>
        </is>
      </c>
      <c r="G984" t="inlineStr">
        <is>
          <t>1933-1935</t>
        </is>
      </c>
      <c r="H984" t="inlineStr"/>
      <c r="I984" t="inlineStr">
        <is>
          <t>290</t>
        </is>
      </c>
      <c r="J984" t="inlineStr"/>
    </row>
    <row r="985">
      <c r="A985" s="1" t="n">
        <v>25281</v>
      </c>
      <c r="B985" t="inlineStr">
        <is>
          <t>114798543X</t>
        </is>
      </c>
      <c r="C985" t="inlineStr">
        <is>
          <t>zdb</t>
        </is>
      </c>
      <c r="D985" t="inlineStr">
        <is>
          <t>Wiener jüdisches Familienblatt</t>
        </is>
      </c>
      <c r="E985" t="inlineStr"/>
      <c r="F985" t="inlineStr">
        <is>
          <t>JUDAICA</t>
        </is>
      </c>
      <c r="G985" t="inlineStr">
        <is>
          <t>1934-1935</t>
        </is>
      </c>
      <c r="H985" t="inlineStr"/>
      <c r="I985" t="inlineStr">
        <is>
          <t>290</t>
        </is>
      </c>
      <c r="J985" t="inlineStr"/>
    </row>
    <row r="986">
      <c r="A986" s="1" t="n">
        <v>25282</v>
      </c>
      <c r="B986" t="inlineStr">
        <is>
          <t>018105610</t>
        </is>
      </c>
      <c r="C986" t="inlineStr">
        <is>
          <t>zdb</t>
        </is>
      </c>
      <c r="D986" t="inlineStr">
        <is>
          <t>Jüdische Presszentrale Zürich und jüdisches Familienblatt für die Schweiz</t>
        </is>
      </c>
      <c r="E986" t="inlineStr"/>
      <c r="F986" t="inlineStr"/>
      <c r="G986" t="inlineStr">
        <is>
          <t>1918-1940</t>
        </is>
      </c>
      <c r="H986" t="inlineStr"/>
      <c r="I986" t="inlineStr">
        <is>
          <t>070</t>
        </is>
      </c>
      <c r="J986" t="inlineStr"/>
    </row>
    <row r="987">
      <c r="A987" s="1" t="n">
        <v>25283</v>
      </c>
      <c r="B987" t="inlineStr">
        <is>
          <t>1063745594</t>
        </is>
      </c>
      <c r="C987" t="inlineStr">
        <is>
          <t>zdb</t>
        </is>
      </c>
      <c r="D987" t="inlineStr">
        <is>
          <t>Allgemeines jüdisches Familienblatt</t>
        </is>
      </c>
      <c r="E987" t="inlineStr">
        <is>
          <t>Wochenschrift für Politik, Literatur, Kunst und Wissenschaft</t>
        </is>
      </c>
      <c r="F987" t="inlineStr">
        <is>
          <t>JUDAICA</t>
        </is>
      </c>
      <c r="G987" t="inlineStr">
        <is>
          <t>1926-1933</t>
        </is>
      </c>
      <c r="H987" t="inlineStr"/>
      <c r="I987" t="inlineStr">
        <is>
          <t>070</t>
        </is>
      </c>
      <c r="J987" t="inlineStr"/>
    </row>
    <row r="988">
      <c r="A988" s="1" t="n">
        <v>25284</v>
      </c>
      <c r="B988" t="inlineStr">
        <is>
          <t>018720390</t>
        </is>
      </c>
      <c r="C988" t="inlineStr">
        <is>
          <t>zdb</t>
        </is>
      </c>
      <c r="D988" t="inlineStr">
        <is>
          <t>Allgemeines jüdisches Familienblatt</t>
        </is>
      </c>
      <c r="E988" t="inlineStr">
        <is>
          <t>Wochenschrift für Politik, Literatur, Kunst und Wissenschaft</t>
        </is>
      </c>
      <c r="F988" t="inlineStr"/>
      <c r="G988" t="inlineStr">
        <is>
          <t>1924-1933</t>
        </is>
      </c>
      <c r="H988" t="inlineStr"/>
      <c r="I988" t="inlineStr">
        <is>
          <t>070</t>
        </is>
      </c>
      <c r="J988" t="inlineStr"/>
    </row>
    <row r="989">
      <c r="A989" s="1" t="n">
        <v>25289</v>
      </c>
      <c r="B989" t="inlineStr">
        <is>
          <t>012759546</t>
        </is>
      </c>
      <c r="C989" t="inlineStr">
        <is>
          <t>zdb</t>
        </is>
      </c>
      <c r="D989" t="inlineStr">
        <is>
          <t>Jüdische Turn- und Sportzeitung Hamakkabi</t>
        </is>
      </c>
      <c r="E989" t="inlineStr">
        <is>
          <t>Organ d. Makkabi-Welt-Verbandes ; dt. Ausg.</t>
        </is>
      </c>
      <c r="F989" t="inlineStr"/>
      <c r="G989" t="inlineStr">
        <is>
          <t>1924-1925</t>
        </is>
      </c>
      <c r="H989" t="inlineStr"/>
      <c r="I989" t="inlineStr">
        <is>
          <t>793</t>
        </is>
      </c>
      <c r="J989" t="inlineStr"/>
    </row>
    <row r="990">
      <c r="A990" s="1" t="n">
        <v>25290</v>
      </c>
      <c r="B990" t="inlineStr">
        <is>
          <t>012759554</t>
        </is>
      </c>
      <c r="C990" t="inlineStr">
        <is>
          <t>zdb</t>
        </is>
      </c>
      <c r="D990" t="inlineStr">
        <is>
          <t>Jüdische Turn- und Sportzeitung Der Makkabi</t>
        </is>
      </c>
      <c r="E990" t="inlineStr">
        <is>
          <t>Organ d. Deutschen Kreises im Makkabi-Weltverband</t>
        </is>
      </c>
      <c r="F990" t="inlineStr"/>
      <c r="G990" t="inlineStr">
        <is>
          <t>1927-1927</t>
        </is>
      </c>
      <c r="H990" t="inlineStr"/>
      <c r="I990" t="inlineStr">
        <is>
          <t>793</t>
        </is>
      </c>
      <c r="J990" t="inlineStr"/>
    </row>
    <row r="991">
      <c r="A991" s="1" t="n">
        <v>25296</v>
      </c>
      <c r="B991" t="inlineStr">
        <is>
          <t>015035360</t>
        </is>
      </c>
      <c r="C991" t="inlineStr">
        <is>
          <t>zdb</t>
        </is>
      </c>
      <c r="D991" t="inlineStr">
        <is>
          <t>Korrespondenzblatt über Auswanderungs- und Siedlungswesen</t>
        </is>
      </c>
      <c r="E991" t="inlineStr"/>
      <c r="F991" t="inlineStr">
        <is>
          <t>JUDAICA</t>
        </is>
      </c>
      <c r="G991" t="inlineStr">
        <is>
          <t>1927-1935</t>
        </is>
      </c>
      <c r="H991" t="inlineStr"/>
      <c r="I991" t="inlineStr">
        <is>
          <t>290</t>
        </is>
      </c>
      <c r="J991" t="inlineStr"/>
    </row>
    <row r="992">
      <c r="A992" s="1" t="n">
        <v>25298</v>
      </c>
      <c r="B992" t="inlineStr">
        <is>
          <t>98326578X</t>
        </is>
      </c>
      <c r="C992" t="inlineStr">
        <is>
          <t>zdb</t>
        </is>
      </c>
      <c r="D992" t="inlineStr">
        <is>
          <t>Jüdische Auswanderung</t>
        </is>
      </c>
      <c r="E992" t="inlineStr">
        <is>
          <t>Korrespondenzblatt über Auswanderungs- und Siedlungswesen</t>
        </is>
      </c>
      <c r="F992" t="inlineStr">
        <is>
          <t>JUDAICA</t>
        </is>
      </c>
      <c r="G992" t="inlineStr">
        <is>
          <t>1936-1939</t>
        </is>
      </c>
      <c r="H992" t="inlineStr"/>
      <c r="I992" t="inlineStr">
        <is>
          <t>943</t>
        </is>
      </c>
      <c r="J992" t="inlineStr"/>
    </row>
    <row r="993">
      <c r="A993" s="1" t="n">
        <v>25301</v>
      </c>
      <c r="B993" t="inlineStr">
        <is>
          <t>010304797</t>
        </is>
      </c>
      <c r="C993" t="inlineStr">
        <is>
          <t>zdb</t>
        </is>
      </c>
      <c r="D993" t="inlineStr">
        <is>
          <t>Der jüdische Arbeitsmarkt</t>
        </is>
      </c>
      <c r="E993" t="inlineStr"/>
      <c r="F993" t="inlineStr">
        <is>
          <t>JUDAICA</t>
        </is>
      </c>
      <c r="G993" t="inlineStr">
        <is>
          <t>1920-1921</t>
        </is>
      </c>
      <c r="H993" t="inlineStr"/>
      <c r="I993" t="inlineStr">
        <is>
          <t>290</t>
        </is>
      </c>
      <c r="J993" t="inlineStr"/>
    </row>
    <row r="994">
      <c r="A994" s="1" t="n">
        <v>25308</v>
      </c>
      <c r="B994" t="inlineStr">
        <is>
          <t>1051604494</t>
        </is>
      </c>
      <c r="C994" t="inlineStr">
        <is>
          <t>zdb</t>
        </is>
      </c>
      <c r="D994" t="inlineStr">
        <is>
          <t>Der nationaldeutsche Jude</t>
        </is>
      </c>
      <c r="E994" t="inlineStr"/>
      <c r="F994" t="inlineStr">
        <is>
          <t>JUDAICA</t>
        </is>
      </c>
      <c r="G994" t="inlineStr">
        <is>
          <t>1925-1934</t>
        </is>
      </c>
      <c r="H994" t="inlineStr"/>
      <c r="I994" t="inlineStr">
        <is>
          <t>070</t>
        </is>
      </c>
      <c r="J994" t="inlineStr"/>
    </row>
    <row r="995">
      <c r="A995" s="1" t="n">
        <v>25311</v>
      </c>
      <c r="B995" t="inlineStr">
        <is>
          <t>01362086X</t>
        </is>
      </c>
      <c r="C995" t="inlineStr">
        <is>
          <t>zdb</t>
        </is>
      </c>
      <c r="D995" t="inlineStr">
        <is>
          <t>Jüdische Volkszeitung</t>
        </is>
      </c>
      <c r="E995" t="inlineStr">
        <is>
          <t>unabhängiges Organ für die Interessen von Gemeinde, Schule und Haus</t>
        </is>
      </c>
      <c r="F995" t="inlineStr"/>
      <c r="G995" t="inlineStr">
        <is>
          <t>1918-1921</t>
        </is>
      </c>
      <c r="H995" t="inlineStr"/>
      <c r="I995" t="inlineStr">
        <is>
          <t>070</t>
        </is>
      </c>
      <c r="J995" t="inlineStr"/>
    </row>
    <row r="996">
      <c r="A996" s="1" t="n">
        <v>25312</v>
      </c>
      <c r="B996" t="inlineStr">
        <is>
          <t>1054537321</t>
        </is>
      </c>
      <c r="C996" t="inlineStr">
        <is>
          <t>zdb</t>
        </is>
      </c>
      <c r="D996" t="inlineStr">
        <is>
          <t>Jüdische Volkszeitung</t>
        </is>
      </c>
      <c r="E996" t="inlineStr"/>
      <c r="F996" t="inlineStr">
        <is>
          <t>JUDAICA</t>
        </is>
      </c>
      <c r="G996" t="inlineStr">
        <is>
          <t>1914-1921</t>
        </is>
      </c>
      <c r="H996" t="inlineStr"/>
      <c r="I996" t="inlineStr">
        <is>
          <t>070</t>
        </is>
      </c>
      <c r="J996" t="inlineStr"/>
    </row>
    <row r="997">
      <c r="A997" s="1" t="n">
        <v>25313</v>
      </c>
      <c r="B997" t="inlineStr">
        <is>
          <t>116234699X</t>
        </is>
      </c>
      <c r="C997" t="inlineStr">
        <is>
          <t>zdb</t>
        </is>
      </c>
      <c r="D997" t="inlineStr">
        <is>
          <t>Jüdische Volkszeitung</t>
        </is>
      </c>
      <c r="E997" t="inlineStr">
        <is>
          <t>Wochenschrift für Freunde des Fortschritts in Gemeinde und Schule, Synagoge und Leben</t>
        </is>
      </c>
      <c r="F997" t="inlineStr">
        <is>
          <t>JUDAICA</t>
        </is>
      </c>
      <c r="G997" t="inlineStr">
        <is>
          <t>1873-1874</t>
        </is>
      </c>
      <c r="H997" t="inlineStr"/>
      <c r="I997" t="inlineStr">
        <is>
          <t>290</t>
        </is>
      </c>
      <c r="J997" t="inlineStr"/>
    </row>
    <row r="998">
      <c r="A998" s="1" t="n">
        <v>25314</v>
      </c>
      <c r="B998" t="inlineStr">
        <is>
          <t>013215299</t>
        </is>
      </c>
      <c r="C998" t="inlineStr">
        <is>
          <t>zdb</t>
        </is>
      </c>
      <c r="D998" t="inlineStr">
        <is>
          <t>Jüdische Volkszeitung</t>
        </is>
      </c>
      <c r="E998" t="inlineStr">
        <is>
          <t>unabhängiges Organ für die Interessen von Gemeinde, Schule und Haus</t>
        </is>
      </c>
      <c r="F998" t="inlineStr">
        <is>
          <t>JUDAICA</t>
        </is>
      </c>
      <c r="G998" t="inlineStr">
        <is>
          <t>1913-1923</t>
        </is>
      </c>
      <c r="H998" t="inlineStr"/>
      <c r="I998" t="inlineStr">
        <is>
          <t>070</t>
        </is>
      </c>
      <c r="J998" t="inlineStr"/>
    </row>
    <row r="999">
      <c r="A999" s="1" t="n">
        <v>25317</v>
      </c>
      <c r="B999" t="inlineStr">
        <is>
          <t>013131702</t>
        </is>
      </c>
      <c r="C999" t="inlineStr">
        <is>
          <t>zdb</t>
        </is>
      </c>
      <c r="D999" t="inlineStr">
        <is>
          <t>Der Orden Bne Briss</t>
        </is>
      </c>
      <c r="E999" t="inlineStr">
        <is>
          <t>Mitteilungen der Großloge für Deutschland VIII. U.O.B.B</t>
        </is>
      </c>
      <c r="F999" t="inlineStr">
        <is>
          <t>JUDAICA</t>
        </is>
      </c>
      <c r="G999" t="inlineStr">
        <is>
          <t>1921-1936</t>
        </is>
      </c>
      <c r="H999" t="inlineStr"/>
      <c r="I999" t="inlineStr">
        <is>
          <t>230</t>
        </is>
      </c>
      <c r="J999" t="inlineStr"/>
    </row>
    <row r="1000">
      <c r="A1000" s="1" t="n">
        <v>25319</v>
      </c>
      <c r="B1000" t="inlineStr">
        <is>
          <t>014472252</t>
        </is>
      </c>
      <c r="C1000" t="inlineStr">
        <is>
          <t>zdb</t>
        </is>
      </c>
      <c r="D1000" t="inlineStr">
        <is>
          <t>Die Bne Briss</t>
        </is>
      </c>
      <c r="E1000" t="inlineStr">
        <is>
          <t>Jüdischer Orden ; Mitteilungen d. Großloge für Deutschland 8 U.O.B.B</t>
        </is>
      </c>
      <c r="F1000" t="inlineStr">
        <is>
          <t>JUDAICA</t>
        </is>
      </c>
      <c r="G1000" t="inlineStr">
        <is>
          <t>1936-1937</t>
        </is>
      </c>
      <c r="H1000" t="inlineStr"/>
      <c r="I1000" t="inlineStr">
        <is>
          <t>070</t>
        </is>
      </c>
      <c r="J1000" t="inlineStr"/>
    </row>
    <row r="1001">
      <c r="A1001" s="1" t="n">
        <v>25684</v>
      </c>
      <c r="B1001" t="inlineStr">
        <is>
          <t>027240460</t>
        </is>
      </c>
      <c r="C1001" t="inlineStr">
        <is>
          <t>zdb</t>
        </is>
      </c>
      <c r="D1001" t="inlineStr">
        <is>
          <t>Jahresbericht des Israelitischen Knabenwaisenhaus-Vereines für Böhmen in Prag-Weinberge</t>
        </is>
      </c>
      <c r="E1001" t="inlineStr"/>
      <c r="F1001" t="inlineStr">
        <is>
          <t>JUDAICA</t>
        </is>
      </c>
      <c r="G1001" t="inlineStr">
        <is>
          <t>1927-1927</t>
        </is>
      </c>
      <c r="H1001" t="inlineStr"/>
      <c r="I1001" t="inlineStr">
        <is>
          <t>290</t>
        </is>
      </c>
      <c r="J1001" t="inlineStr"/>
    </row>
    <row r="1002">
      <c r="A1002" s="1" t="n">
        <v>25685</v>
      </c>
      <c r="B1002" t="inlineStr">
        <is>
          <t>027242978</t>
        </is>
      </c>
      <c r="C1002" t="inlineStr">
        <is>
          <t>zdb</t>
        </is>
      </c>
      <c r="D1002" t="inlineStr">
        <is>
          <t>Jahresbericht / Jüdisches Museum Berlin</t>
        </is>
      </c>
      <c r="E1002" t="inlineStr"/>
      <c r="F1002" t="inlineStr"/>
      <c r="G1002" t="inlineStr">
        <is>
          <t>2003-2009</t>
        </is>
      </c>
      <c r="H1002" t="inlineStr"/>
      <c r="I1002" t="inlineStr">
        <is>
          <t>290</t>
        </is>
      </c>
      <c r="J1002" t="inlineStr"/>
    </row>
    <row r="1003">
      <c r="A1003" s="1" t="n">
        <v>25915</v>
      </c>
      <c r="B1003" t="inlineStr">
        <is>
          <t>027020142</t>
        </is>
      </c>
      <c r="C1003" t="inlineStr">
        <is>
          <t>zdb</t>
        </is>
      </c>
      <c r="D1003" t="inlineStr">
        <is>
          <t>Jahresbericht / Schweizerischer Israelitischer Gemeindebund ; Verband Schweizerischer Jüdischer Fürsorgen</t>
        </is>
      </c>
      <c r="E1003" t="inlineStr"/>
      <c r="F1003" t="inlineStr">
        <is>
          <t>JUDAICA</t>
        </is>
      </c>
      <c r="G1003" t="inlineStr">
        <is>
          <t>2003-</t>
        </is>
      </c>
      <c r="H1003" t="inlineStr"/>
      <c r="I1003" t="inlineStr">
        <is>
          <t>290</t>
        </is>
      </c>
      <c r="J1003" t="inlineStr">
        <is>
          <t>1424-2028</t>
        </is>
      </c>
    </row>
    <row r="1004">
      <c r="A1004" s="1" t="n">
        <v>25933</v>
      </c>
      <c r="B1004" t="inlineStr">
        <is>
          <t>027137570</t>
        </is>
      </c>
      <c r="C1004" t="inlineStr">
        <is>
          <t>zdb</t>
        </is>
      </c>
      <c r="D1004" t="inlineStr">
        <is>
          <t>Jahresbericht der Jüdischen Bezirksschule Mainz</t>
        </is>
      </c>
      <c r="E1004" t="inlineStr">
        <is>
          <t>... Schuljahr ...</t>
        </is>
      </c>
      <c r="F1004" t="inlineStr"/>
      <c r="G1004" t="inlineStr">
        <is>
          <t>1938-1938</t>
        </is>
      </c>
      <c r="H1004" t="inlineStr"/>
      <c r="I1004" t="inlineStr">
        <is>
          <t>370</t>
        </is>
      </c>
      <c r="J1004" t="inlineStr"/>
    </row>
    <row r="1005">
      <c r="A1005" s="1" t="n">
        <v>27093</v>
      </c>
      <c r="B1005" t="inlineStr">
        <is>
          <t>018175996</t>
        </is>
      </c>
      <c r="C1005" t="inlineStr">
        <is>
          <t>zdb</t>
        </is>
      </c>
      <c r="D1005" t="inlineStr">
        <is>
          <t>Jahres-Bericht des Vereins zur Unterstützung Hiesiger und Durchreisender Israelitischer Armen</t>
        </is>
      </c>
      <c r="E1005" t="inlineStr">
        <is>
          <t>vom ... bis ... ; mit Nachtrag und Mitgliederverzeichnis</t>
        </is>
      </c>
      <c r="F1005" t="inlineStr"/>
      <c r="G1005" t="inlineStr">
        <is>
          <t>1897-1898</t>
        </is>
      </c>
      <c r="H1005" t="inlineStr"/>
      <c r="I1005" t="inlineStr">
        <is>
          <t>360</t>
        </is>
      </c>
      <c r="J1005" t="inlineStr"/>
    </row>
    <row r="1006">
      <c r="A1006" s="1" t="n">
        <v>27097</v>
      </c>
      <c r="B1006" t="inlineStr">
        <is>
          <t>018225993</t>
        </is>
      </c>
      <c r="C1006" t="inlineStr">
        <is>
          <t>zdb</t>
        </is>
      </c>
      <c r="D1006" t="inlineStr">
        <is>
          <t>Jahresbericht des Israelitischen Jungfrauen-Vereins in Stuttgart</t>
        </is>
      </c>
      <c r="E1006" t="inlineStr"/>
      <c r="F1006" t="inlineStr"/>
      <c r="G1006" t="inlineStr">
        <is>
          <t>1895-1906</t>
        </is>
      </c>
      <c r="H1006" t="inlineStr"/>
      <c r="I1006" t="inlineStr">
        <is>
          <t>360</t>
        </is>
      </c>
      <c r="J1006" t="inlineStr"/>
    </row>
    <row r="1007">
      <c r="A1007" s="1" t="n">
        <v>27234</v>
      </c>
      <c r="B1007" t="inlineStr">
        <is>
          <t>017372119</t>
        </is>
      </c>
      <c r="C1007" t="inlineStr">
        <is>
          <t>zdb</t>
        </is>
      </c>
      <c r="D1007" t="inlineStr">
        <is>
          <t>Jahresbericht über die Industrieschule für Israelitische Mädchen</t>
        </is>
      </c>
      <c r="E1007" t="inlineStr">
        <is>
          <t>abgestattet vom Vorstande der Anstalt</t>
        </is>
      </c>
      <c r="F1007" t="inlineStr"/>
      <c r="G1007" t="inlineStr">
        <is>
          <t>1901-1901</t>
        </is>
      </c>
      <c r="H1007" t="inlineStr"/>
      <c r="I1007" t="inlineStr">
        <is>
          <t>370</t>
        </is>
      </c>
      <c r="J1007" t="inlineStr"/>
    </row>
    <row r="1008">
      <c r="A1008" s="1" t="n">
        <v>27777</v>
      </c>
      <c r="B1008" t="inlineStr">
        <is>
          <t>021116474</t>
        </is>
      </c>
      <c r="C1008" t="inlineStr">
        <is>
          <t>zdb</t>
        </is>
      </c>
      <c r="D1008" t="inlineStr">
        <is>
          <t>Jahres-Bericht des Vereins von Freunden Israels in Lehe und Umgegend</t>
        </is>
      </c>
      <c r="E1008" t="inlineStr"/>
      <c r="F1008" t="inlineStr"/>
      <c r="G1008" t="inlineStr">
        <is>
          <t>1842-1860</t>
        </is>
      </c>
      <c r="H1008" t="inlineStr"/>
      <c r="I1008" t="inlineStr">
        <is>
          <t>290</t>
        </is>
      </c>
      <c r="J1008" t="inlineStr"/>
    </row>
    <row r="1009">
      <c r="A1009" s="1" t="n">
        <v>27909</v>
      </c>
      <c r="B1009" t="inlineStr">
        <is>
          <t>018226086</t>
        </is>
      </c>
      <c r="C1009" t="inlineStr">
        <is>
          <t>zdb</t>
        </is>
      </c>
      <c r="D1009" t="inlineStr">
        <is>
          <t>Jahres-Bericht / Israelitischer Jünglings-Verein Stuttgart</t>
        </is>
      </c>
      <c r="E1009" t="inlineStr">
        <is>
          <t>für ..</t>
        </is>
      </c>
      <c r="F1009" t="inlineStr"/>
      <c r="G1009" t="inlineStr">
        <is>
          <t>1895-1899</t>
        </is>
      </c>
      <c r="H1009" t="inlineStr"/>
      <c r="I1009" t="inlineStr">
        <is>
          <t>360</t>
        </is>
      </c>
      <c r="J1009" t="inlineStr"/>
    </row>
    <row r="1010">
      <c r="A1010" s="1" t="n">
        <v>28015</v>
      </c>
      <c r="B1010" t="inlineStr">
        <is>
          <t>01863138X</t>
        </is>
      </c>
      <c r="C1010" t="inlineStr">
        <is>
          <t>zdb</t>
        </is>
      </c>
      <c r="D1010" t="inlineStr">
        <is>
          <t>Jahresbericht des Israelitischen Lehrervereins für das Königreich Bayern</t>
        </is>
      </c>
      <c r="E1010" t="inlineStr"/>
      <c r="F1010" t="inlineStr"/>
      <c r="G1010" t="inlineStr">
        <is>
          <t>1892-1901</t>
        </is>
      </c>
      <c r="H1010" t="inlineStr"/>
      <c r="I1010" t="inlineStr">
        <is>
          <t>370</t>
        </is>
      </c>
      <c r="J1010" t="inlineStr"/>
    </row>
    <row r="1011">
      <c r="A1011" s="1" t="n">
        <v>28208</v>
      </c>
      <c r="B1011" t="inlineStr">
        <is>
          <t>018054749</t>
        </is>
      </c>
      <c r="C1011" t="inlineStr">
        <is>
          <t>zdb</t>
        </is>
      </c>
      <c r="D1011" t="inlineStr">
        <is>
          <t>Jahresbericht der Israelitischen Realschule nebst Vorschule zu Fürth für das Schuljahr ...</t>
        </is>
      </c>
      <c r="E1011" t="inlineStr"/>
      <c r="F1011" t="inlineStr"/>
      <c r="G1011" t="inlineStr">
        <is>
          <t>1900-1920</t>
        </is>
      </c>
      <c r="H1011" t="inlineStr"/>
      <c r="I1011" t="inlineStr">
        <is>
          <t>290</t>
        </is>
      </c>
      <c r="J1011" t="inlineStr"/>
    </row>
    <row r="1012">
      <c r="A1012" s="1" t="n">
        <v>28366</v>
      </c>
      <c r="B1012" t="inlineStr">
        <is>
          <t>018226019</t>
        </is>
      </c>
      <c r="C1012" t="inlineStr">
        <is>
          <t>zdb</t>
        </is>
      </c>
      <c r="D1012" t="inlineStr">
        <is>
          <t>Jahresbericht des Israelitischen Mädchen-Hilfsvereins in Stuttgart</t>
        </is>
      </c>
      <c r="E1012" t="inlineStr"/>
      <c r="F1012" t="inlineStr"/>
      <c r="G1012" t="inlineStr">
        <is>
          <t>1908-</t>
        </is>
      </c>
      <c r="H1012" t="inlineStr"/>
      <c r="I1012" t="inlineStr">
        <is>
          <t>360</t>
        </is>
      </c>
      <c r="J1012" t="inlineStr"/>
    </row>
    <row r="1013">
      <c r="A1013" s="1" t="n">
        <v>28369</v>
      </c>
      <c r="B1013" t="inlineStr">
        <is>
          <t>018231683</t>
        </is>
      </c>
      <c r="C1013" t="inlineStr">
        <is>
          <t>zdb</t>
        </is>
      </c>
      <c r="D1013" t="inlineStr">
        <is>
          <t>Jahres-Bericht des Israelitischen Landes-Asyl- und Unterstützungs-Vereins für Württemberg e.V.</t>
        </is>
      </c>
      <c r="E1013" t="inlineStr">
        <is>
          <t>für das Jahr ..</t>
        </is>
      </c>
      <c r="F1013" t="inlineStr"/>
      <c r="G1013" t="inlineStr">
        <is>
          <t>1921-1921</t>
        </is>
      </c>
      <c r="H1013" t="inlineStr"/>
      <c r="I1013" t="inlineStr">
        <is>
          <t>360</t>
        </is>
      </c>
      <c r="J1013" t="inlineStr"/>
    </row>
    <row r="1014">
      <c r="A1014" s="1" t="n">
        <v>28431</v>
      </c>
      <c r="B1014" t="inlineStr">
        <is>
          <t>019263775</t>
        </is>
      </c>
      <c r="C1014" t="inlineStr">
        <is>
          <t>zdb</t>
        </is>
      </c>
      <c r="D1014" t="inlineStr">
        <is>
          <t>Jahresbericht des Waisenvereins der Israelitischen Gemeinde zu Schwerin</t>
        </is>
      </c>
      <c r="E1014" t="inlineStr">
        <is>
          <t>für das Jahr ..</t>
        </is>
      </c>
      <c r="F1014" t="inlineStr"/>
      <c r="G1014" t="inlineStr">
        <is>
          <t>1870-1870</t>
        </is>
      </c>
      <c r="H1014" t="inlineStr"/>
      <c r="I1014" t="inlineStr">
        <is>
          <t>360</t>
        </is>
      </c>
      <c r="J1014" t="inlineStr"/>
    </row>
    <row r="1015">
      <c r="A1015" s="1" t="n">
        <v>29277</v>
      </c>
      <c r="B1015" t="inlineStr">
        <is>
          <t>011860413</t>
        </is>
      </c>
      <c r="C1015" t="inlineStr">
        <is>
          <t>zdb</t>
        </is>
      </c>
      <c r="D1015" t="inlineStr">
        <is>
          <t>Jahresbericht / Verein der Freunde Israels zu Straßburg</t>
        </is>
      </c>
      <c r="E1015" t="inlineStr"/>
      <c r="F1015" t="inlineStr">
        <is>
          <t>1</t>
        </is>
      </c>
      <c r="G1015" t="inlineStr">
        <is>
          <t>1858-1868</t>
        </is>
      </c>
      <c r="H1015" t="inlineStr"/>
      <c r="I1015" t="inlineStr">
        <is>
          <t>290</t>
        </is>
      </c>
      <c r="J1015" t="inlineStr"/>
    </row>
    <row r="1016">
      <c r="A1016" s="1" t="n">
        <v>29421</v>
      </c>
      <c r="B1016" t="inlineStr">
        <is>
          <t>013072331</t>
        </is>
      </c>
      <c r="C1016" t="inlineStr">
        <is>
          <t>zdb</t>
        </is>
      </c>
      <c r="D1016" t="inlineStr">
        <is>
          <t>Jahresbericht / Hilfsverein der Deutschen Juden</t>
        </is>
      </c>
      <c r="E1016" t="inlineStr"/>
      <c r="F1016" t="inlineStr">
        <is>
          <t>JUDAICA</t>
        </is>
      </c>
      <c r="G1016" t="inlineStr">
        <is>
          <t>1927-1936</t>
        </is>
      </c>
      <c r="H1016" t="inlineStr"/>
      <c r="I1016" t="inlineStr">
        <is>
          <t>360</t>
        </is>
      </c>
      <c r="J1016" t="inlineStr"/>
    </row>
    <row r="1017">
      <c r="A1017" s="1" t="n">
        <v>29462</v>
      </c>
      <c r="B1017" t="inlineStr">
        <is>
          <t>01310859X</t>
        </is>
      </c>
      <c r="C1017" t="inlineStr">
        <is>
          <t>zdb</t>
        </is>
      </c>
      <c r="D1017" t="inlineStr">
        <is>
          <t>Jahresbericht des Evangelischen Missionsvereins zur Beförderung des Christentums unter den Juden</t>
        </is>
      </c>
      <c r="E1017" t="inlineStr"/>
      <c r="F1017" t="inlineStr"/>
      <c r="G1017" t="inlineStr">
        <is>
          <t>1858-1877</t>
        </is>
      </c>
      <c r="H1017" t="inlineStr"/>
      <c r="I1017" t="inlineStr">
        <is>
          <t>230</t>
        </is>
      </c>
      <c r="J1017" t="inlineStr"/>
    </row>
    <row r="1018">
      <c r="A1018" s="1" t="n">
        <v>29675</v>
      </c>
      <c r="B1018" t="inlineStr">
        <is>
          <t>016131118</t>
        </is>
      </c>
      <c r="C1018" t="inlineStr">
        <is>
          <t>zdb</t>
        </is>
      </c>
      <c r="D1018" t="inlineStr">
        <is>
          <t>Jahresbericht / Deutscher Koordinierungsrat der Christen und Juden</t>
        </is>
      </c>
      <c r="E1018" t="inlineStr"/>
      <c r="F1018" t="inlineStr"/>
      <c r="G1018" t="inlineStr">
        <is>
          <t>1949-1949</t>
        </is>
      </c>
      <c r="H1018" t="inlineStr"/>
      <c r="I1018" t="inlineStr">
        <is>
          <t>290</t>
        </is>
      </c>
      <c r="J1018" t="inlineStr"/>
    </row>
    <row r="1019">
      <c r="A1019" s="1" t="n">
        <v>30409</v>
      </c>
      <c r="B1019" t="inlineStr">
        <is>
          <t>013503103</t>
        </is>
      </c>
      <c r="C1019" t="inlineStr">
        <is>
          <t>zdb</t>
        </is>
      </c>
      <c r="D1019" t="inlineStr">
        <is>
          <t>Jahresbericht über das Jüdische Waisen-Institut für Westfalen und Rheinland zu Paderborn</t>
        </is>
      </c>
      <c r="E1019" t="inlineStr"/>
      <c r="F1019" t="inlineStr"/>
      <c r="G1019" t="inlineStr">
        <is>
          <t>1861-1861</t>
        </is>
      </c>
      <c r="H1019" t="inlineStr"/>
      <c r="I1019" t="inlineStr">
        <is>
          <t>290</t>
        </is>
      </c>
      <c r="J1019" t="inlineStr"/>
    </row>
    <row r="1020">
      <c r="A1020" s="1" t="n">
        <v>30691</v>
      </c>
      <c r="B1020" t="inlineStr">
        <is>
          <t>012768510</t>
        </is>
      </c>
      <c r="C1020" t="inlineStr">
        <is>
          <t>zdb</t>
        </is>
      </c>
      <c r="D1020" t="inlineStr">
        <is>
          <t>Jahresbericht des Vereins Israel. Schüler- und Lehrlingsheim zu Marburg a.L.</t>
        </is>
      </c>
      <c r="E1020" t="inlineStr"/>
      <c r="F1020" t="inlineStr"/>
      <c r="G1020" t="inlineStr">
        <is>
          <t>1908-1908</t>
        </is>
      </c>
      <c r="H1020" t="inlineStr"/>
      <c r="I1020" t="inlineStr">
        <is>
          <t>050</t>
        </is>
      </c>
      <c r="J1020" t="inlineStr"/>
    </row>
    <row r="1021">
      <c r="A1021" s="1" t="n">
        <v>30824</v>
      </c>
      <c r="B1021" t="inlineStr">
        <is>
          <t>013083066</t>
        </is>
      </c>
      <c r="C1021" t="inlineStr">
        <is>
          <t>zdb</t>
        </is>
      </c>
      <c r="D1021" t="inlineStr">
        <is>
          <t>Jahresbericht der Gesellschaft zur Beförderung des Christentums unter den Juden zu Berlin</t>
        </is>
      </c>
      <c r="E1021" t="inlineStr"/>
      <c r="F1021" t="inlineStr">
        <is>
          <t>1</t>
        </is>
      </c>
      <c r="G1021" t="inlineStr">
        <is>
          <t>1928-1930</t>
        </is>
      </c>
      <c r="H1021" t="inlineStr"/>
      <c r="I1021" t="inlineStr">
        <is>
          <t>290</t>
        </is>
      </c>
      <c r="J1021" t="inlineStr"/>
    </row>
    <row r="1022">
      <c r="A1022" s="1" t="n">
        <v>30896</v>
      </c>
      <c r="B1022" t="inlineStr">
        <is>
          <t>024008958</t>
        </is>
      </c>
      <c r="C1022" t="inlineStr">
        <is>
          <t>zdb</t>
        </is>
      </c>
      <c r="D1022" t="inlineStr">
        <is>
          <t>Jahresbericht der Gesellschaft für Christlich-Jüdische Zusammenarbeit Marburg/Lahn e.V.</t>
        </is>
      </c>
      <c r="E1022" t="inlineStr"/>
      <c r="F1022" t="inlineStr"/>
      <c r="G1022" t="inlineStr">
        <is>
          <t>2000-2003</t>
        </is>
      </c>
      <c r="H1022" t="inlineStr"/>
      <c r="I1022" t="inlineStr">
        <is>
          <t>230</t>
        </is>
      </c>
      <c r="J1022" t="inlineStr"/>
    </row>
    <row r="1023">
      <c r="A1023" s="1" t="n">
        <v>31859</v>
      </c>
      <c r="B1023" t="inlineStr">
        <is>
          <t>019342144</t>
        </is>
      </c>
      <c r="C1023" t="inlineStr">
        <is>
          <t>zdb</t>
        </is>
      </c>
      <c r="D1023" t="inlineStr">
        <is>
          <t>Jahresbericht über die israelitische Waisen-Erziehungs-Anstalt für Westfalen und Rheinland zu Paderborn</t>
        </is>
      </c>
      <c r="E1023" t="inlineStr"/>
      <c r="F1023" t="inlineStr">
        <is>
          <t>JUDAICA</t>
        </is>
      </c>
      <c r="G1023" t="inlineStr">
        <is>
          <t>1862-1862</t>
        </is>
      </c>
      <c r="H1023" t="inlineStr"/>
      <c r="I1023" t="inlineStr">
        <is>
          <t>290</t>
        </is>
      </c>
      <c r="J1023" t="inlineStr"/>
    </row>
    <row r="1024">
      <c r="A1024" s="1" t="n">
        <v>32341</v>
      </c>
      <c r="B1024" t="inlineStr">
        <is>
          <t>018282733</t>
        </is>
      </c>
      <c r="C1024" t="inlineStr">
        <is>
          <t>zdb</t>
        </is>
      </c>
      <c r="D1024" t="inlineStr">
        <is>
          <t>Jahresbericht über das Israelitische Waisenhaus Wilhelmspflege in Eßlingen</t>
        </is>
      </c>
      <c r="E1024" t="inlineStr"/>
      <c r="F1024" t="inlineStr">
        <is>
          <t>JUDAICA</t>
        </is>
      </c>
      <c r="G1024" t="inlineStr">
        <is>
          <t>1843-1843</t>
        </is>
      </c>
      <c r="H1024" t="inlineStr"/>
      <c r="I1024" t="inlineStr">
        <is>
          <t>290</t>
        </is>
      </c>
      <c r="J1024" t="inlineStr"/>
    </row>
    <row r="1025">
      <c r="A1025" s="1" t="n">
        <v>33048</v>
      </c>
      <c r="B1025" t="inlineStr">
        <is>
          <t>015208230</t>
        </is>
      </c>
      <c r="C1025" t="inlineStr">
        <is>
          <t>zdb</t>
        </is>
      </c>
      <c r="D1025" t="inlineStr">
        <is>
          <t>Jahresbericht des Israelitischen Hospizes in Metz</t>
        </is>
      </c>
      <c r="E1025">
        <f> Compte rendu de l'Hospice Israélite de Metz</f>
        <v/>
      </c>
      <c r="F1025" t="inlineStr">
        <is>
          <t>JUDAICA</t>
        </is>
      </c>
      <c r="G1025" t="inlineStr">
        <is>
          <t>1909-1910</t>
        </is>
      </c>
      <c r="H1025" t="inlineStr"/>
      <c r="I1025" t="inlineStr">
        <is>
          <t>290</t>
        </is>
      </c>
      <c r="J1025" t="inlineStr"/>
    </row>
    <row r="1026">
      <c r="A1026" s="1" t="n">
        <v>33049</v>
      </c>
      <c r="B1026" t="inlineStr">
        <is>
          <t>015208257</t>
        </is>
      </c>
      <c r="C1026" t="inlineStr">
        <is>
          <t>zdb</t>
        </is>
      </c>
      <c r="D1026" t="inlineStr">
        <is>
          <t>Jahresbericht / Israelitisches Zentral-Waisen- und Mädchen-Heim zu Bad Ems e.V</t>
        </is>
      </c>
      <c r="E1026" t="inlineStr"/>
      <c r="F1026" t="inlineStr">
        <is>
          <t>JUDAICA</t>
        </is>
      </c>
      <c r="G1026" t="inlineStr">
        <is>
          <t>1906-1907</t>
        </is>
      </c>
      <c r="H1026" t="inlineStr"/>
      <c r="I1026" t="inlineStr">
        <is>
          <t>290</t>
        </is>
      </c>
      <c r="J1026" t="inlineStr"/>
    </row>
    <row r="1027">
      <c r="A1027" s="1" t="n">
        <v>33111</v>
      </c>
      <c r="B1027" t="inlineStr">
        <is>
          <t>015198960</t>
        </is>
      </c>
      <c r="C1027" t="inlineStr">
        <is>
          <t>zdb</t>
        </is>
      </c>
      <c r="D1027" t="inlineStr">
        <is>
          <t>Jahresbericht des Israelitischen Frauen-Vereins zu Frankfurt am Main</t>
        </is>
      </c>
      <c r="E1027" t="inlineStr"/>
      <c r="F1027" t="inlineStr">
        <is>
          <t>JUDAICA</t>
        </is>
      </c>
      <c r="G1027" t="inlineStr">
        <is>
          <t>1847-1848</t>
        </is>
      </c>
      <c r="H1027" t="inlineStr"/>
      <c r="I1027" t="inlineStr">
        <is>
          <t>290</t>
        </is>
      </c>
      <c r="J1027" t="inlineStr"/>
    </row>
    <row r="1028">
      <c r="A1028" s="1" t="n">
        <v>33113</v>
      </c>
      <c r="B1028" t="inlineStr">
        <is>
          <t>015208303</t>
        </is>
      </c>
      <c r="C1028" t="inlineStr">
        <is>
          <t>zdb</t>
        </is>
      </c>
      <c r="D1028" t="inlineStr">
        <is>
          <t>Jahresbericht des Vereins Jüdisches Museum e.V. zu Breslau</t>
        </is>
      </c>
      <c r="E1028" t="inlineStr"/>
      <c r="F1028" t="inlineStr">
        <is>
          <t>JUDAICA</t>
        </is>
      </c>
      <c r="G1028" t="inlineStr">
        <is>
          <t>1928-</t>
        </is>
      </c>
      <c r="H1028" t="inlineStr"/>
      <c r="I1028" t="inlineStr">
        <is>
          <t>020</t>
        </is>
      </c>
      <c r="J1028" t="inlineStr"/>
    </row>
    <row r="1029">
      <c r="A1029" s="1" t="n">
        <v>33114</v>
      </c>
      <c r="B1029" t="inlineStr">
        <is>
          <t>015208273</t>
        </is>
      </c>
      <c r="C1029" t="inlineStr">
        <is>
          <t>zdb</t>
        </is>
      </c>
      <c r="D1029" t="inlineStr">
        <is>
          <t>Jahresbericht der Schweizerischen Evangelischen Judenmission</t>
        </is>
      </c>
      <c r="E1029" t="inlineStr"/>
      <c r="F1029" t="inlineStr">
        <is>
          <t>JUDAICA</t>
        </is>
      </c>
      <c r="G1029" t="inlineStr">
        <is>
          <t>1949-1959</t>
        </is>
      </c>
      <c r="H1029" t="inlineStr"/>
      <c r="I1029" t="inlineStr">
        <is>
          <t>230</t>
        </is>
      </c>
      <c r="J1029" t="inlineStr"/>
    </row>
    <row r="1030">
      <c r="A1030" s="1" t="n">
        <v>33169</v>
      </c>
      <c r="B1030" t="inlineStr">
        <is>
          <t>015208249</t>
        </is>
      </c>
      <c r="C1030" t="inlineStr">
        <is>
          <t>zdb</t>
        </is>
      </c>
      <c r="D1030" t="inlineStr">
        <is>
          <t>Jahresbericht des Israelitischen Vereins für Ferienkolonien zu Straßburg</t>
        </is>
      </c>
      <c r="E1030" t="inlineStr"/>
      <c r="F1030" t="inlineStr">
        <is>
          <t>JUDAICA</t>
        </is>
      </c>
      <c r="G1030" t="inlineStr">
        <is>
          <t>1907-1907</t>
        </is>
      </c>
      <c r="H1030" t="inlineStr"/>
      <c r="I1030" t="inlineStr">
        <is>
          <t>290</t>
        </is>
      </c>
      <c r="J1030" t="inlineStr"/>
    </row>
    <row r="1031">
      <c r="A1031" s="1" t="n">
        <v>33175</v>
      </c>
      <c r="B1031" t="inlineStr">
        <is>
          <t>015241378</t>
        </is>
      </c>
      <c r="C1031" t="inlineStr">
        <is>
          <t>zdb</t>
        </is>
      </c>
      <c r="D1031" t="inlineStr">
        <is>
          <t>Jahres-Bericht des Rabbiner-Seminars für das Orthodoxe Judenthum</t>
        </is>
      </c>
      <c r="E1031" t="inlineStr">
        <is>
          <t>pro ... ; vom Curatorium</t>
        </is>
      </c>
      <c r="F1031" t="inlineStr">
        <is>
          <t>JUDAICA</t>
        </is>
      </c>
      <c r="G1031" t="inlineStr">
        <is>
          <t>1873-1879</t>
        </is>
      </c>
      <c r="H1031" t="inlineStr"/>
      <c r="I1031" t="inlineStr">
        <is>
          <t>290</t>
        </is>
      </c>
      <c r="J1031" t="inlineStr"/>
    </row>
    <row r="1032">
      <c r="A1032" s="1" t="n">
        <v>33216</v>
      </c>
      <c r="B1032" t="inlineStr">
        <is>
          <t>015228304</t>
        </is>
      </c>
      <c r="C1032" t="inlineStr">
        <is>
          <t>zdb</t>
        </is>
      </c>
      <c r="D1032" t="inlineStr">
        <is>
          <t>Mitteilungen an die Vereinsmitglieder / Freie Vereinigung für die Interessen des Orthodoxen Judenthums</t>
        </is>
      </c>
      <c r="E1032" t="inlineStr"/>
      <c r="F1032" t="inlineStr">
        <is>
          <t>JUDAICA</t>
        </is>
      </c>
      <c r="G1032" t="inlineStr">
        <is>
          <t>1897-1909</t>
        </is>
      </c>
      <c r="H1032" t="inlineStr"/>
      <c r="I1032" t="inlineStr">
        <is>
          <t>290</t>
        </is>
      </c>
      <c r="J1032" t="inlineStr"/>
    </row>
    <row r="1033">
      <c r="A1033" s="1" t="n">
        <v>33225</v>
      </c>
      <c r="B1033" t="inlineStr">
        <is>
          <t>015236552</t>
        </is>
      </c>
      <c r="C1033" t="inlineStr">
        <is>
          <t>zdb</t>
        </is>
      </c>
      <c r="D1033" t="inlineStr">
        <is>
          <t>Jahresbericht über die Jüdische Höhere Knabenschule zu Berlin</t>
        </is>
      </c>
      <c r="E1033" t="inlineStr"/>
      <c r="F1033" t="inlineStr">
        <is>
          <t>JUDAICA</t>
        </is>
      </c>
      <c r="G1033" t="inlineStr">
        <is>
          <t>1846-</t>
        </is>
      </c>
      <c r="H1033" t="inlineStr"/>
      <c r="I1033" t="inlineStr">
        <is>
          <t>370</t>
        </is>
      </c>
      <c r="J1033" t="inlineStr"/>
    </row>
    <row r="1034">
      <c r="A1034" s="1" t="n">
        <v>33233</v>
      </c>
      <c r="B1034" t="inlineStr">
        <is>
          <t>015263347</t>
        </is>
      </c>
      <c r="C1034" t="inlineStr">
        <is>
          <t>zdb</t>
        </is>
      </c>
      <c r="D1034" t="inlineStr">
        <is>
          <t>Jahresbericht der Israelitischen Waisenanstalt zu Frankfurt am Main</t>
        </is>
      </c>
      <c r="E1034" t="inlineStr"/>
      <c r="F1034" t="inlineStr">
        <is>
          <t>JUDAICA</t>
        </is>
      </c>
      <c r="G1034" t="inlineStr">
        <is>
          <t>1896-1917</t>
        </is>
      </c>
      <c r="H1034" t="inlineStr"/>
      <c r="I1034" t="inlineStr">
        <is>
          <t>290</t>
        </is>
      </c>
      <c r="J1034" t="inlineStr"/>
    </row>
    <row r="1035">
      <c r="A1035" s="1" t="n">
        <v>33234</v>
      </c>
      <c r="B1035" t="inlineStr">
        <is>
          <t>015263355</t>
        </is>
      </c>
      <c r="C1035" t="inlineStr">
        <is>
          <t>zdb</t>
        </is>
      </c>
      <c r="D1035" t="inlineStr">
        <is>
          <t>Jahresbericht der Suppenanstalt für Israelitische Arme in Frankfurt am Main</t>
        </is>
      </c>
      <c r="E1035" t="inlineStr">
        <is>
          <t>für den Zeitraum ...</t>
        </is>
      </c>
      <c r="F1035" t="inlineStr"/>
      <c r="G1035" t="inlineStr">
        <is>
          <t>1891-1913</t>
        </is>
      </c>
      <c r="H1035" t="inlineStr"/>
      <c r="I1035" t="inlineStr">
        <is>
          <t>290</t>
        </is>
      </c>
      <c r="J1035" t="inlineStr"/>
    </row>
    <row r="1036">
      <c r="A1036" s="1" t="n">
        <v>33236</v>
      </c>
      <c r="B1036" t="inlineStr">
        <is>
          <t>015269051</t>
        </is>
      </c>
      <c r="C1036" t="inlineStr">
        <is>
          <t>zdb</t>
        </is>
      </c>
      <c r="D1036" t="inlineStr">
        <is>
          <t>Jahresbericht des Vorstandes der Freiherrlich Carl von Rothschildschen öffentlichen Bibliothek zu Frankfurt a.M.</t>
        </is>
      </c>
      <c r="E1036" t="inlineStr"/>
      <c r="F1036" t="inlineStr">
        <is>
          <t>JUDAICA</t>
        </is>
      </c>
      <c r="G1036" t="inlineStr">
        <is>
          <t>1894-1922</t>
        </is>
      </c>
      <c r="H1036" t="inlineStr"/>
      <c r="I1036" t="inlineStr">
        <is>
          <t>020</t>
        </is>
      </c>
      <c r="J1036" t="inlineStr"/>
    </row>
    <row r="1037">
      <c r="A1037" s="1" t="n">
        <v>33304</v>
      </c>
      <c r="B1037" t="inlineStr">
        <is>
          <t>016185536</t>
        </is>
      </c>
      <c r="C1037" t="inlineStr">
        <is>
          <t>zdb</t>
        </is>
      </c>
      <c r="D1037" t="inlineStr">
        <is>
          <t>Jahresbericht des "Ichud"</t>
        </is>
      </c>
      <c r="E1037" t="inlineStr">
        <is>
          <t>national-religiöse Vereinigung</t>
        </is>
      </c>
      <c r="F1037" t="inlineStr"/>
      <c r="G1037" t="inlineStr">
        <is>
          <t>1935-1935</t>
        </is>
      </c>
      <c r="H1037" t="inlineStr"/>
      <c r="I1037" t="inlineStr">
        <is>
          <t>290</t>
        </is>
      </c>
      <c r="J1037" t="inlineStr"/>
    </row>
    <row r="1038">
      <c r="A1038" s="1" t="n">
        <v>33752</v>
      </c>
      <c r="B1038" t="inlineStr">
        <is>
          <t>010331417</t>
        </is>
      </c>
      <c r="C1038" t="inlineStr">
        <is>
          <t>zdb</t>
        </is>
      </c>
      <c r="D1038" t="inlineStr">
        <is>
          <t>Jahresbericht des Rheinisch-Westphälischen Vereins für Israel</t>
        </is>
      </c>
      <c r="E1038" t="inlineStr"/>
      <c r="F1038" t="inlineStr"/>
      <c r="G1038" t="inlineStr">
        <is>
          <t>1854-1891</t>
        </is>
      </c>
      <c r="H1038" t="inlineStr"/>
      <c r="I1038" t="inlineStr">
        <is>
          <t>290</t>
        </is>
      </c>
      <c r="J1038" t="inlineStr">
        <is>
          <t>2699-5999</t>
        </is>
      </c>
    </row>
    <row r="1039">
      <c r="A1039" s="1" t="n">
        <v>34262</v>
      </c>
      <c r="B1039" t="inlineStr">
        <is>
          <t>99499656X</t>
        </is>
      </c>
      <c r="C1039" t="inlineStr">
        <is>
          <t>zdb</t>
        </is>
      </c>
      <c r="D1039" t="inlineStr">
        <is>
          <t>Jahresbericht über das jüdische Waisen-Erziehungs-Institut für Mädchen zu Berlin</t>
        </is>
      </c>
      <c r="E1039" t="inlineStr"/>
      <c r="F1039" t="inlineStr">
        <is>
          <t>JUDAICA</t>
        </is>
      </c>
      <c r="G1039" t="inlineStr">
        <is>
          <t>1844-1857</t>
        </is>
      </c>
      <c r="H1039" t="inlineStr"/>
      <c r="I1039" t="inlineStr">
        <is>
          <t>370</t>
        </is>
      </c>
      <c r="J1039" t="inlineStr"/>
    </row>
    <row r="1040">
      <c r="A1040" s="1" t="n">
        <v>34467</v>
      </c>
      <c r="B1040" t="inlineStr">
        <is>
          <t>996723889</t>
        </is>
      </c>
      <c r="C1040" t="inlineStr">
        <is>
          <t>zdb</t>
        </is>
      </c>
      <c r="D1040" t="inlineStr">
        <is>
          <t>Jahres-Bericht der Lese- und Redehalle Jüdischer Hochschüler in Wien über das Vereinsjahr ...</t>
        </is>
      </c>
      <c r="E1040" t="inlineStr">
        <is>
          <t>nebst einem literarischen Teil</t>
        </is>
      </c>
      <c r="F1040" t="inlineStr"/>
      <c r="G1040" t="inlineStr">
        <is>
          <t>1907-1907</t>
        </is>
      </c>
      <c r="H1040" t="inlineStr"/>
      <c r="I1040" t="inlineStr">
        <is>
          <t>370</t>
        </is>
      </c>
      <c r="J1040" t="inlineStr"/>
    </row>
    <row r="1041">
      <c r="A1041" s="1" t="n">
        <v>34494</v>
      </c>
      <c r="B1041" t="inlineStr">
        <is>
          <t>994708629</t>
        </is>
      </c>
      <c r="C1041" t="inlineStr">
        <is>
          <t>zdb</t>
        </is>
      </c>
      <c r="D1041" t="inlineStr">
        <is>
          <t>Jahresbericht der Israelitischen Präparanden- und Bürgerschule "Talmud Thora" in Burgpreppach für das Jahr ...</t>
        </is>
      </c>
      <c r="E1041" t="inlineStr"/>
      <c r="F1041" t="inlineStr">
        <is>
          <t>906002*by*uf</t>
        </is>
      </c>
      <c r="G1041" t="inlineStr">
        <is>
          <t>1919-1920</t>
        </is>
      </c>
      <c r="H1041" t="inlineStr"/>
      <c r="I1041" t="inlineStr">
        <is>
          <t>370</t>
        </is>
      </c>
      <c r="J1041" t="inlineStr"/>
    </row>
    <row r="1042">
      <c r="A1042" s="1" t="n">
        <v>34523</v>
      </c>
      <c r="B1042" t="inlineStr">
        <is>
          <t>996773460</t>
        </is>
      </c>
      <c r="C1042" t="inlineStr">
        <is>
          <t>zdb</t>
        </is>
      </c>
      <c r="D1042" t="inlineStr">
        <is>
          <t>... Jahresbericht über den Verein zur Beförderung von Handwerken unter den Israeliten Mecklenburg-Schwerin's</t>
        </is>
      </c>
      <c r="E1042" t="inlineStr"/>
      <c r="F1042" t="inlineStr"/>
      <c r="G1042" t="inlineStr">
        <is>
          <t>1841-</t>
        </is>
      </c>
      <c r="H1042" t="inlineStr"/>
      <c r="I1042" t="inlineStr">
        <is>
          <t>290</t>
        </is>
      </c>
      <c r="J1042" t="inlineStr"/>
    </row>
    <row r="1043">
      <c r="A1043" s="1" t="n">
        <v>34666</v>
      </c>
      <c r="B1043" t="inlineStr">
        <is>
          <t>989691020</t>
        </is>
      </c>
      <c r="C1043" t="inlineStr">
        <is>
          <t>zdb</t>
        </is>
      </c>
      <c r="D1043" t="inlineStr">
        <is>
          <t>Jahresbericht des Instituts für Stadtgeschichte</t>
        </is>
      </c>
      <c r="E1043" t="inlineStr">
        <is>
          <t>(Stadtarchiv Worms mit Fotoabteilung, Untere Denkmalschutzbehörde, Jüdisches Museum)</t>
        </is>
      </c>
      <c r="F1043" t="inlineStr"/>
      <c r="G1043" t="inlineStr">
        <is>
          <t>2006-</t>
        </is>
      </c>
      <c r="H1043" t="inlineStr"/>
      <c r="I1043" t="inlineStr">
        <is>
          <t>020</t>
        </is>
      </c>
      <c r="J1043" t="inlineStr"/>
    </row>
    <row r="1044">
      <c r="A1044" s="1" t="n">
        <v>34683</v>
      </c>
      <c r="B1044" t="inlineStr">
        <is>
          <t>990133575</t>
        </is>
      </c>
      <c r="C1044" t="inlineStr">
        <is>
          <t>zdb</t>
        </is>
      </c>
      <c r="D1044" t="inlineStr">
        <is>
          <t>Jahresbericht des Vereins Israelitischer Lehrer der Rheinprovinz und Westfalens e.V. und der Pensionskasse desselben</t>
        </is>
      </c>
      <c r="E1044" t="inlineStr"/>
      <c r="F1044" t="inlineStr"/>
      <c r="G1044" t="inlineStr">
        <is>
          <t>1910-1910</t>
        </is>
      </c>
      <c r="H1044" t="inlineStr"/>
      <c r="I1044" t="inlineStr">
        <is>
          <t>370</t>
        </is>
      </c>
      <c r="J1044" t="inlineStr"/>
    </row>
    <row r="1045">
      <c r="A1045" s="1" t="n">
        <v>34887</v>
      </c>
      <c r="B1045" t="inlineStr">
        <is>
          <t>989843270</t>
        </is>
      </c>
      <c r="C1045" t="inlineStr">
        <is>
          <t>zdb</t>
        </is>
      </c>
      <c r="D1045" t="inlineStr">
        <is>
          <t>Jahresbericht ... / Jüdisches Kulturmuseum Augsburg-Schwaben</t>
        </is>
      </c>
      <c r="E1045" t="inlineStr"/>
      <c r="F1045" t="inlineStr">
        <is>
          <t>7,7</t>
        </is>
      </c>
      <c r="G1045" t="inlineStr">
        <is>
          <t>[2003?]-2017</t>
        </is>
      </c>
      <c r="H1045" t="inlineStr"/>
      <c r="I1045" t="inlineStr">
        <is>
          <t>069.0943375</t>
        </is>
      </c>
      <c r="J1045" t="inlineStr"/>
    </row>
    <row r="1046">
      <c r="A1046" s="1" t="n">
        <v>35095</v>
      </c>
      <c r="B1046" t="inlineStr">
        <is>
          <t>993030548</t>
        </is>
      </c>
      <c r="C1046" t="inlineStr">
        <is>
          <t>zdb</t>
        </is>
      </c>
      <c r="D1046" t="inlineStr">
        <is>
          <t>Jahresbericht ... / Gesellschaft für Christlich-Jüdische Zusammenarbeit Marburg/Lahn e.V.</t>
        </is>
      </c>
      <c r="E1046" t="inlineStr"/>
      <c r="F1046" t="inlineStr"/>
      <c r="G1046" t="inlineStr">
        <is>
          <t>2009-</t>
        </is>
      </c>
      <c r="H1046" t="inlineStr"/>
      <c r="I1046" t="inlineStr">
        <is>
          <t>230</t>
        </is>
      </c>
      <c r="J1046" t="inlineStr"/>
    </row>
    <row r="1047">
      <c r="A1047" s="1" t="n">
        <v>35433</v>
      </c>
      <c r="B1047" t="inlineStr">
        <is>
          <t>980498309</t>
        </is>
      </c>
      <c r="C1047" t="inlineStr">
        <is>
          <t>zdb</t>
        </is>
      </c>
      <c r="D1047" t="inlineStr">
        <is>
          <t>Jahresbericht über die Verwaltung des Jüdischen Kurhospitals im Sol- und Seebade Kolberg</t>
        </is>
      </c>
      <c r="E1047" t="inlineStr"/>
      <c r="F1047" t="inlineStr"/>
      <c r="G1047" t="inlineStr">
        <is>
          <t>1915-</t>
        </is>
      </c>
      <c r="H1047" t="inlineStr"/>
      <c r="I1047" t="inlineStr">
        <is>
          <t>610</t>
        </is>
      </c>
      <c r="J1047" t="inlineStr"/>
    </row>
    <row r="1048">
      <c r="A1048" s="1" t="n">
        <v>35566</v>
      </c>
      <c r="B1048" t="inlineStr">
        <is>
          <t>587255048</t>
        </is>
      </c>
      <c r="C1048" t="inlineStr">
        <is>
          <t>zdb</t>
        </is>
      </c>
      <c r="D1048" t="inlineStr">
        <is>
          <t>... Jahresbericht der Israelitischen Allianz zu Wien erstattet an die ... ordentliche Generalversammlung am ...</t>
        </is>
      </c>
      <c r="E1048" t="inlineStr"/>
      <c r="F1048" t="inlineStr"/>
      <c r="G1048" t="inlineStr">
        <is>
          <t>1916-</t>
        </is>
      </c>
      <c r="H1048" t="inlineStr"/>
      <c r="I1048" t="inlineStr">
        <is>
          <t>050</t>
        </is>
      </c>
      <c r="J1048" t="inlineStr"/>
    </row>
    <row r="1049">
      <c r="A1049" s="1" t="n">
        <v>35898</v>
      </c>
      <c r="B1049" t="inlineStr">
        <is>
          <t>367264366</t>
        </is>
      </c>
      <c r="C1049" t="inlineStr">
        <is>
          <t>zdb</t>
        </is>
      </c>
      <c r="D1049" t="inlineStr">
        <is>
          <t>... Jahresbericht / Israelitischer Kinderhort des Schwesternvereins der Fraternitas-Loge, Dresden</t>
        </is>
      </c>
      <c r="E1049" t="inlineStr"/>
      <c r="F1049" t="inlineStr"/>
      <c r="G1049" t="inlineStr">
        <is>
          <t>1915-1917</t>
        </is>
      </c>
      <c r="H1049" t="inlineStr"/>
      <c r="I1049" t="inlineStr">
        <is>
          <t>050</t>
        </is>
      </c>
      <c r="J1049" t="inlineStr"/>
    </row>
    <row r="1050">
      <c r="A1050" s="1" t="n">
        <v>36054</v>
      </c>
      <c r="B1050" t="inlineStr">
        <is>
          <t>367276046</t>
        </is>
      </c>
      <c r="C1050" t="inlineStr">
        <is>
          <t>zdb</t>
        </is>
      </c>
      <c r="D1050" t="inlineStr">
        <is>
          <t xml:space="preserve">Jahresbericht über das Schuljahr / Jüdisches Vereins-Ref.-Realgymnasium in Brünn </t>
        </is>
      </c>
      <c r="E1050">
        <f> Výroční zpráva za školní rok / Spolkové židovské ref. reálné gymnasium v Brně</f>
        <v/>
      </c>
      <c r="F1050" t="inlineStr"/>
      <c r="G1050" t="inlineStr">
        <is>
          <t>1932-1932</t>
        </is>
      </c>
      <c r="H1050" t="inlineStr"/>
      <c r="I1050" t="inlineStr">
        <is>
          <t>050</t>
        </is>
      </c>
      <c r="J1050" t="inlineStr"/>
    </row>
    <row r="1051">
      <c r="A1051" s="1" t="n">
        <v>36098</v>
      </c>
      <c r="B1051" t="inlineStr">
        <is>
          <t>367264439</t>
        </is>
      </c>
      <c r="C1051" t="inlineStr">
        <is>
          <t>zdb</t>
        </is>
      </c>
      <c r="D1051" t="inlineStr">
        <is>
          <t>Jahresbericht des Vereins Israelitisches Kurhospiz Bad Kissingen e. V. ...</t>
        </is>
      </c>
      <c r="E1051" t="inlineStr"/>
      <c r="F1051" t="inlineStr"/>
      <c r="G1051" t="inlineStr">
        <is>
          <t>1916-1932</t>
        </is>
      </c>
      <c r="H1051" t="inlineStr"/>
      <c r="I1051" t="inlineStr">
        <is>
          <t>050</t>
        </is>
      </c>
      <c r="J1051" t="inlineStr"/>
    </row>
    <row r="1052">
      <c r="A1052" s="1" t="n">
        <v>36576</v>
      </c>
      <c r="B1052" t="inlineStr">
        <is>
          <t>989041956</t>
        </is>
      </c>
      <c r="C1052" t="inlineStr">
        <is>
          <t>zdb</t>
        </is>
      </c>
      <c r="D1052" t="inlineStr">
        <is>
          <t>Jahresbericht und Rechnungsabschluss des Krankenhauses der Jüdischen Gemeinde zu Berlin für das Etatsjahr ...</t>
        </is>
      </c>
      <c r="E1052" t="inlineStr"/>
      <c r="F1052" t="inlineStr"/>
      <c r="G1052" t="inlineStr">
        <is>
          <t>1914-1915</t>
        </is>
      </c>
      <c r="H1052" t="inlineStr"/>
      <c r="I1052" t="inlineStr">
        <is>
          <t>050</t>
        </is>
      </c>
      <c r="J1052" t="inlineStr"/>
    </row>
    <row r="1053">
      <c r="A1053" s="1" t="n">
        <v>36624</v>
      </c>
      <c r="B1053" t="inlineStr">
        <is>
          <t>989125149</t>
        </is>
      </c>
      <c r="C1053" t="inlineStr">
        <is>
          <t>zdb</t>
        </is>
      </c>
      <c r="D1053" t="inlineStr">
        <is>
          <t>Jahresbericht des Vereins für Jüdische Krankenpflegerinnen  e.V. in Nürnberg für das Jahr ...</t>
        </is>
      </c>
      <c r="E1053" t="inlineStr"/>
      <c r="F1053" t="inlineStr"/>
      <c r="G1053" t="inlineStr">
        <is>
          <t>1925-1925</t>
        </is>
      </c>
      <c r="H1053" t="inlineStr"/>
      <c r="I1053" t="inlineStr">
        <is>
          <t>050</t>
        </is>
      </c>
      <c r="J1053" t="inlineStr"/>
    </row>
    <row r="1054">
      <c r="A1054" s="1" t="n">
        <v>38060</v>
      </c>
      <c r="B1054" t="inlineStr">
        <is>
          <t>1066394687</t>
        </is>
      </c>
      <c r="C1054" t="inlineStr">
        <is>
          <t>zdb</t>
        </is>
      </c>
      <c r="D1054" t="inlineStr">
        <is>
          <t>Jahresbericht</t>
        </is>
      </c>
      <c r="E1054" t="inlineStr"/>
      <c r="F1054" t="inlineStr">
        <is>
          <t>JUDAICA</t>
        </is>
      </c>
      <c r="G1054" t="inlineStr">
        <is>
          <t>1927-1936</t>
        </is>
      </c>
      <c r="H1054" t="inlineStr"/>
      <c r="I1054" t="inlineStr">
        <is>
          <t>360</t>
        </is>
      </c>
      <c r="J1054" t="inlineStr"/>
    </row>
    <row r="1055">
      <c r="A1055" s="1" t="n">
        <v>38061</v>
      </c>
      <c r="B1055" t="inlineStr">
        <is>
          <t>1066494398</t>
        </is>
      </c>
      <c r="C1055" t="inlineStr">
        <is>
          <t>zdb</t>
        </is>
      </c>
      <c r="D1055" t="inlineStr">
        <is>
          <t>Jahresbericht</t>
        </is>
      </c>
      <c r="E1055" t="inlineStr"/>
      <c r="F1055" t="inlineStr"/>
      <c r="G1055" t="inlineStr">
        <is>
          <t>1987-</t>
        </is>
      </c>
      <c r="H1055" t="inlineStr"/>
      <c r="I1055" t="inlineStr"/>
      <c r="J1055" t="inlineStr"/>
    </row>
    <row r="1056">
      <c r="A1056" s="1" t="n">
        <v>38062</v>
      </c>
      <c r="B1056" t="inlineStr">
        <is>
          <t>1066605769</t>
        </is>
      </c>
      <c r="C1056" t="inlineStr">
        <is>
          <t>zdb</t>
        </is>
      </c>
      <c r="D1056" t="inlineStr">
        <is>
          <t>Jahresbericht über das Schuljahr ... / Städtische Oberschule für Jungen Erkelenz</t>
        </is>
      </c>
      <c r="E1056" t="inlineStr"/>
      <c r="F1056" t="inlineStr"/>
      <c r="G1056" t="inlineStr">
        <is>
          <t>1940-1940</t>
        </is>
      </c>
      <c r="H1056" t="inlineStr"/>
      <c r="I1056" t="inlineStr">
        <is>
          <t>370</t>
        </is>
      </c>
      <c r="J1056" t="inlineStr"/>
    </row>
    <row r="1057">
      <c r="A1057" s="1" t="n">
        <v>38069</v>
      </c>
      <c r="B1057" t="inlineStr">
        <is>
          <t>1066796548</t>
        </is>
      </c>
      <c r="C1057" t="inlineStr">
        <is>
          <t>zdb</t>
        </is>
      </c>
      <c r="D1057" t="inlineStr">
        <is>
          <t>Jahresbericht über das Schuljahr ... / Städtische Oberschule für Jungen Essen-Werden</t>
        </is>
      </c>
      <c r="E1057" t="inlineStr"/>
      <c r="F1057" t="inlineStr"/>
      <c r="G1057" t="inlineStr">
        <is>
          <t>1940-1940</t>
        </is>
      </c>
      <c r="H1057" t="inlineStr"/>
      <c r="I1057" t="inlineStr">
        <is>
          <t>370</t>
        </is>
      </c>
      <c r="J1057" t="inlineStr"/>
    </row>
    <row r="1058">
      <c r="A1058" s="1" t="n">
        <v>38081</v>
      </c>
      <c r="B1058" t="inlineStr">
        <is>
          <t>1067542248</t>
        </is>
      </c>
      <c r="C1058" t="inlineStr">
        <is>
          <t>zdb</t>
        </is>
      </c>
      <c r="D1058" t="inlineStr">
        <is>
          <t>Jahresbericht / Jugendberatung, -therapie und -weiterbildung e.V.</t>
        </is>
      </c>
      <c r="E1058" t="inlineStr"/>
      <c r="F1058" t="inlineStr"/>
      <c r="G1058" t="inlineStr">
        <is>
          <t>1997-2010</t>
        </is>
      </c>
      <c r="H1058" t="inlineStr"/>
      <c r="I1058" t="inlineStr">
        <is>
          <t>360</t>
        </is>
      </c>
      <c r="J1058" t="inlineStr"/>
    </row>
    <row r="1059">
      <c r="A1059" s="1" t="n">
        <v>38085</v>
      </c>
      <c r="B1059" t="inlineStr">
        <is>
          <t>1067836160</t>
        </is>
      </c>
      <c r="C1059" t="inlineStr">
        <is>
          <t>zdb</t>
        </is>
      </c>
      <c r="D1059" t="inlineStr">
        <is>
          <t>Jahresbericht / Dornbirner Jugendwerkstätten</t>
        </is>
      </c>
      <c r="E1059" t="inlineStr"/>
      <c r="F1059" t="inlineStr"/>
      <c r="G1059" t="inlineStr">
        <is>
          <t>[2008?]-</t>
        </is>
      </c>
      <c r="H1059" t="inlineStr"/>
      <c r="I1059" t="inlineStr">
        <is>
          <t>360</t>
        </is>
      </c>
      <c r="J1059" t="inlineStr"/>
    </row>
    <row r="1060">
      <c r="A1060" s="1" t="n">
        <v>38086</v>
      </c>
      <c r="B1060" t="inlineStr">
        <is>
          <t>106787061X</t>
        </is>
      </c>
      <c r="C1060" t="inlineStr">
        <is>
          <t>zdb</t>
        </is>
      </c>
      <c r="D1060" t="inlineStr">
        <is>
          <t>Jahresbericht über das Schuljahr ... / Städtische Oberschule für Jungen (Klassen 1-5) zu Goch</t>
        </is>
      </c>
      <c r="E1060" t="inlineStr"/>
      <c r="F1060" t="inlineStr"/>
      <c r="G1060" t="inlineStr">
        <is>
          <t>1940-1940</t>
        </is>
      </c>
      <c r="H1060" t="inlineStr"/>
      <c r="I1060" t="inlineStr">
        <is>
          <t>370</t>
        </is>
      </c>
      <c r="J1060" t="inlineStr"/>
    </row>
    <row r="1061">
      <c r="A1061" s="1" t="n">
        <v>38105</v>
      </c>
      <c r="B1061" t="inlineStr">
        <is>
          <t>1069556955</t>
        </is>
      </c>
      <c r="C1061" t="inlineStr">
        <is>
          <t>zdb</t>
        </is>
      </c>
      <c r="D1061" t="inlineStr">
        <is>
          <t>Jahresbericht über das Schuljahr ... / Staatliche Domschule, Oberschule für Jungen,  Schleswig</t>
        </is>
      </c>
      <c r="E1061" t="inlineStr"/>
      <c r="F1061" t="inlineStr"/>
      <c r="G1061" t="inlineStr">
        <is>
          <t>1940-1940</t>
        </is>
      </c>
      <c r="H1061" t="inlineStr"/>
      <c r="I1061" t="inlineStr">
        <is>
          <t>370</t>
        </is>
      </c>
      <c r="J1061" t="inlineStr"/>
    </row>
    <row r="1062">
      <c r="A1062" s="1" t="n">
        <v>38123</v>
      </c>
      <c r="B1062" t="inlineStr">
        <is>
          <t>1065458177</t>
        </is>
      </c>
      <c r="C1062" t="inlineStr">
        <is>
          <t>zdb</t>
        </is>
      </c>
      <c r="D1062" t="inlineStr">
        <is>
          <t>Jahresbericht über das Schuljahr ... / Staatliche Oberschule für Jungen zu Emmerich</t>
        </is>
      </c>
      <c r="E1062" t="inlineStr"/>
      <c r="F1062" t="inlineStr"/>
      <c r="G1062" t="inlineStr">
        <is>
          <t>1940-1940</t>
        </is>
      </c>
      <c r="H1062" t="inlineStr"/>
      <c r="I1062" t="inlineStr">
        <is>
          <t>370</t>
        </is>
      </c>
      <c r="J1062" t="inlineStr"/>
    </row>
    <row r="1063">
      <c r="A1063" s="1" t="n">
        <v>38187</v>
      </c>
      <c r="B1063" t="inlineStr">
        <is>
          <t>1068661313</t>
        </is>
      </c>
      <c r="C1063" t="inlineStr">
        <is>
          <t>zdb</t>
        </is>
      </c>
      <c r="D1063" t="inlineStr">
        <is>
          <t>Jahresbericht über das Schuljahr ... / Adolf-Hitler-Schule Heide in Holstein, Oberschule für Jungen, verbunden mit Oberschule für Mädchen (Hausw. Form)</t>
        </is>
      </c>
      <c r="E1063" t="inlineStr"/>
      <c r="F1063" t="inlineStr"/>
      <c r="G1063" t="inlineStr">
        <is>
          <t>1940-</t>
        </is>
      </c>
      <c r="H1063" t="inlineStr"/>
      <c r="I1063" t="inlineStr">
        <is>
          <t>370</t>
        </is>
      </c>
      <c r="J1063" t="inlineStr"/>
    </row>
    <row r="1064">
      <c r="A1064" s="1" t="n">
        <v>38189</v>
      </c>
      <c r="B1064" t="inlineStr">
        <is>
          <t>1068789298</t>
        </is>
      </c>
      <c r="C1064" t="inlineStr">
        <is>
          <t>zdb</t>
        </is>
      </c>
      <c r="D1064" t="inlineStr">
        <is>
          <t>Jahresbericht über das Schuljahr ... / Staatl. Detlefsen-Schule, Oberschule für Jungen in Glückstadt</t>
        </is>
      </c>
      <c r="E1064" t="inlineStr"/>
      <c r="F1064" t="inlineStr"/>
      <c r="G1064" t="inlineStr">
        <is>
          <t>1940-</t>
        </is>
      </c>
      <c r="H1064" t="inlineStr"/>
      <c r="I1064" t="inlineStr">
        <is>
          <t>370</t>
        </is>
      </c>
      <c r="J1064" t="inlineStr"/>
    </row>
    <row r="1065">
      <c r="A1065" s="1" t="n">
        <v>38190</v>
      </c>
      <c r="B1065" t="inlineStr">
        <is>
          <t>1068797584</t>
        </is>
      </c>
      <c r="C1065" t="inlineStr">
        <is>
          <t>zdb</t>
        </is>
      </c>
      <c r="D1065" t="inlineStr">
        <is>
          <t>Jahresbericht über das Schuljahr ... / Staatl. Klaus-Harms-Schule Kappeln/Schlei (Oberschule für Jungen in Aufbauform)</t>
        </is>
      </c>
      <c r="E1065" t="inlineStr"/>
      <c r="F1065" t="inlineStr"/>
      <c r="G1065" t="inlineStr">
        <is>
          <t>1940-</t>
        </is>
      </c>
      <c r="H1065" t="inlineStr"/>
      <c r="I1065" t="inlineStr">
        <is>
          <t>370</t>
        </is>
      </c>
      <c r="J1065" t="inlineStr"/>
    </row>
    <row r="1066">
      <c r="A1066" s="1" t="n">
        <v>38193</v>
      </c>
      <c r="B1066" t="inlineStr">
        <is>
          <t>1078366659</t>
        </is>
      </c>
      <c r="C1066" t="inlineStr">
        <is>
          <t>zdb</t>
        </is>
      </c>
      <c r="D1066" t="inlineStr">
        <is>
          <t>Jahresbericht der Privaten Jüdischen Höheren Schule Jawne Reformrealgymnasium i. E. und Lyzeum in Köln</t>
        </is>
      </c>
      <c r="E1066" t="inlineStr"/>
      <c r="F1066" t="inlineStr"/>
      <c r="G1066" t="inlineStr">
        <is>
          <t>1928?-1928</t>
        </is>
      </c>
      <c r="H1066" t="inlineStr"/>
      <c r="I1066" t="inlineStr">
        <is>
          <t>370</t>
        </is>
      </c>
      <c r="J1066" t="inlineStr"/>
    </row>
    <row r="1067">
      <c r="A1067" s="1" t="n">
        <v>38211</v>
      </c>
      <c r="B1067" t="inlineStr">
        <is>
          <t>1079563318</t>
        </is>
      </c>
      <c r="C1067" t="inlineStr">
        <is>
          <t>zdb</t>
        </is>
      </c>
      <c r="D1067" t="inlineStr">
        <is>
          <t>Jahresbericht</t>
        </is>
      </c>
      <c r="E1067" t="inlineStr"/>
      <c r="F1067" t="inlineStr"/>
      <c r="G1067" t="inlineStr">
        <is>
          <t>[2014]-</t>
        </is>
      </c>
      <c r="H1067" t="inlineStr"/>
      <c r="I1067" t="inlineStr">
        <is>
          <t>362.8208434605</t>
        </is>
      </c>
      <c r="J1067" t="inlineStr"/>
    </row>
    <row r="1068">
      <c r="A1068" s="1" t="n">
        <v>38215</v>
      </c>
      <c r="B1068" t="inlineStr">
        <is>
          <t>1079690050</t>
        </is>
      </c>
      <c r="C1068" t="inlineStr">
        <is>
          <t>zdb</t>
        </is>
      </c>
      <c r="D1068" t="inlineStr">
        <is>
          <t>Jahresbericht</t>
        </is>
      </c>
      <c r="E1068" t="inlineStr"/>
      <c r="F1068" t="inlineStr"/>
      <c r="G1068" t="inlineStr">
        <is>
          <t>[1988?-1989?]</t>
        </is>
      </c>
      <c r="H1068" t="inlineStr"/>
      <c r="I1068" t="inlineStr">
        <is>
          <t>330</t>
        </is>
      </c>
      <c r="J1068" t="inlineStr"/>
    </row>
    <row r="1069">
      <c r="A1069" s="1" t="n">
        <v>38228</v>
      </c>
      <c r="B1069" t="inlineStr">
        <is>
          <t>1081199989</t>
        </is>
      </c>
      <c r="C1069" t="inlineStr">
        <is>
          <t>zdb</t>
        </is>
      </c>
      <c r="D1069" t="inlineStr">
        <is>
          <t>Jahresbericht</t>
        </is>
      </c>
      <c r="E1069" t="inlineStr"/>
      <c r="F1069" t="inlineStr"/>
      <c r="G1069" t="inlineStr">
        <is>
          <t>[2014-2018]</t>
        </is>
      </c>
      <c r="H1069" t="inlineStr"/>
      <c r="I1069" t="inlineStr">
        <is>
          <t>330</t>
        </is>
      </c>
      <c r="J1069" t="inlineStr"/>
    </row>
    <row r="1070">
      <c r="A1070" s="1" t="n">
        <v>38235</v>
      </c>
      <c r="B1070" t="inlineStr">
        <is>
          <t>1082145114</t>
        </is>
      </c>
      <c r="C1070" t="inlineStr">
        <is>
          <t>zdb</t>
        </is>
      </c>
      <c r="D1070" t="inlineStr">
        <is>
          <t>Jahresbericht</t>
        </is>
      </c>
      <c r="E1070" t="inlineStr"/>
      <c r="F1070" t="inlineStr"/>
      <c r="G1070" t="inlineStr">
        <is>
          <t>[2015?]</t>
        </is>
      </c>
      <c r="H1070" t="inlineStr"/>
      <c r="I1070" t="inlineStr">
        <is>
          <t>796</t>
        </is>
      </c>
      <c r="J1070" t="inlineStr"/>
    </row>
    <row r="1071">
      <c r="A1071" s="1" t="n">
        <v>38242</v>
      </c>
      <c r="B1071" t="inlineStr">
        <is>
          <t>108244913X</t>
        </is>
      </c>
      <c r="C1071" t="inlineStr">
        <is>
          <t>zdb</t>
        </is>
      </c>
      <c r="D1071" t="inlineStr">
        <is>
          <t>Jahresbericht</t>
        </is>
      </c>
      <c r="E1071" t="inlineStr"/>
      <c r="F1071" t="inlineStr"/>
      <c r="G1071" t="inlineStr">
        <is>
          <t>März 2013-</t>
        </is>
      </c>
      <c r="H1071" t="inlineStr"/>
      <c r="I1071" t="inlineStr"/>
      <c r="J1071" t="inlineStr"/>
    </row>
    <row r="1072">
      <c r="A1072" s="1" t="n">
        <v>38254</v>
      </c>
      <c r="B1072" t="inlineStr">
        <is>
          <t>1078383715</t>
        </is>
      </c>
      <c r="C1072" t="inlineStr">
        <is>
          <t>zdb</t>
        </is>
      </c>
      <c r="D1072" t="inlineStr">
        <is>
          <t>Jahresbericht der Jawne Jüdisches Reformrealgymnasium i.E. mit Realschule für Knaben und Mädchen in Köln</t>
        </is>
      </c>
      <c r="E1072" t="inlineStr"/>
      <c r="F1072" t="inlineStr"/>
      <c r="G1072" t="inlineStr">
        <is>
          <t>1929</t>
        </is>
      </c>
      <c r="H1072" t="inlineStr"/>
      <c r="I1072" t="inlineStr">
        <is>
          <t>370</t>
        </is>
      </c>
      <c r="J1072" t="inlineStr"/>
    </row>
    <row r="1073">
      <c r="A1073" s="1" t="n">
        <v>39021</v>
      </c>
      <c r="B1073" t="inlineStr">
        <is>
          <t>1054633002</t>
        </is>
      </c>
      <c r="C1073" t="inlineStr">
        <is>
          <t>zdb</t>
        </is>
      </c>
      <c r="D1073" t="inlineStr">
        <is>
          <t>Jahres-Bericht des Vereins zur Christlichen Fürsorge für Jüdische Proselyten zu Berlin</t>
        </is>
      </c>
      <c r="E1073" t="inlineStr">
        <is>
          <t>über das Jahr ..., das ... seines Bestehens</t>
        </is>
      </c>
      <c r="F1073" t="inlineStr"/>
      <c r="G1073" t="inlineStr">
        <is>
          <t>1859-1893</t>
        </is>
      </c>
      <c r="H1073" t="inlineStr"/>
      <c r="I1073" t="inlineStr">
        <is>
          <t>230</t>
        </is>
      </c>
      <c r="J1073" t="inlineStr">
        <is>
          <t>2628-961X</t>
        </is>
      </c>
    </row>
    <row r="1074">
      <c r="A1074" s="1" t="n">
        <v>39706</v>
      </c>
      <c r="B1074" t="inlineStr">
        <is>
          <t>115488760X</t>
        </is>
      </c>
      <c r="C1074" t="inlineStr">
        <is>
          <t>zdb</t>
        </is>
      </c>
      <c r="D1074" t="inlineStr">
        <is>
          <t>Jahres-Bericht des Landesvereins zur Erziehung Israel. Waisen im Großherzogtum Baden</t>
        </is>
      </c>
      <c r="E1074" t="inlineStr"/>
      <c r="F1074" t="inlineStr"/>
      <c r="G1074" t="inlineStr">
        <is>
          <t>1889-[1916?]</t>
        </is>
      </c>
      <c r="H1074" t="inlineStr"/>
      <c r="I1074" t="inlineStr">
        <is>
          <t>050</t>
        </is>
      </c>
      <c r="J1074" t="inlineStr"/>
    </row>
    <row r="1075">
      <c r="A1075" s="1" t="n">
        <v>40679</v>
      </c>
      <c r="B1075" t="inlineStr">
        <is>
          <t>996665323</t>
        </is>
      </c>
      <c r="C1075" t="inlineStr">
        <is>
          <t>zdb</t>
        </is>
      </c>
      <c r="D1075" t="inlineStr">
        <is>
          <t>Jahresbericht ... der Zentralwohlfahrtsstelle der Juden in Deutschland,  ZWST</t>
        </is>
      </c>
      <c r="E1075" t="inlineStr"/>
      <c r="F1075" t="inlineStr">
        <is>
          <t>7,7</t>
        </is>
      </c>
      <c r="G1075" t="inlineStr">
        <is>
          <t>[2003?]-</t>
        </is>
      </c>
      <c r="H1075" t="inlineStr"/>
      <c r="I1075" t="inlineStr">
        <is>
          <t>296.380943</t>
        </is>
      </c>
      <c r="J1075" t="inlineStr"/>
    </row>
    <row r="1076">
      <c r="A1076" s="1" t="n">
        <v>40758</v>
      </c>
      <c r="B1076" t="inlineStr">
        <is>
          <t>1012034712</t>
        </is>
      </c>
      <c r="C1076" t="inlineStr">
        <is>
          <t>zdb</t>
        </is>
      </c>
      <c r="D1076" t="inlineStr">
        <is>
          <t>Jahres-Bericht der Israelitischen Bürgerschule zu Fürth für das Schuljahr ...</t>
        </is>
      </c>
      <c r="E1076" t="inlineStr"/>
      <c r="F1076" t="inlineStr"/>
      <c r="G1076" t="inlineStr">
        <is>
          <t>1885-1899</t>
        </is>
      </c>
      <c r="H1076" t="inlineStr"/>
      <c r="I1076" t="inlineStr">
        <is>
          <t>290</t>
        </is>
      </c>
      <c r="J1076" t="inlineStr"/>
    </row>
    <row r="1077">
      <c r="A1077" s="1" t="n">
        <v>41435</v>
      </c>
      <c r="B1077" t="inlineStr">
        <is>
          <t>587269545</t>
        </is>
      </c>
      <c r="C1077" t="inlineStr">
        <is>
          <t>zdb</t>
        </is>
      </c>
      <c r="D1077" t="inlineStr">
        <is>
          <t>Jahresbericht der Israelitischen Religionsgemeinde Plauen für das Geschäftsjahr ...</t>
        </is>
      </c>
      <c r="E1077" t="inlineStr"/>
      <c r="F1077" t="inlineStr"/>
      <c r="G1077" t="inlineStr">
        <is>
          <t>1910-1912</t>
        </is>
      </c>
      <c r="H1077" t="inlineStr"/>
      <c r="I1077" t="inlineStr">
        <is>
          <t>050</t>
        </is>
      </c>
      <c r="J1077" t="inlineStr"/>
    </row>
    <row r="1078">
      <c r="A1078" s="1" t="n">
        <v>41451</v>
      </c>
      <c r="B1078" t="inlineStr">
        <is>
          <t>587274077</t>
        </is>
      </c>
      <c r="C1078" t="inlineStr">
        <is>
          <t>zdb</t>
        </is>
      </c>
      <c r="D1078" t="inlineStr">
        <is>
          <t>Jahresbericht ... über die Tätigkeit der Zionistischen Vereinigung für Deutschland</t>
        </is>
      </c>
      <c r="E1078" t="inlineStr"/>
      <c r="F1078" t="inlineStr"/>
      <c r="G1078" t="inlineStr">
        <is>
          <t>1911-</t>
        </is>
      </c>
      <c r="H1078" t="inlineStr"/>
      <c r="I1078" t="inlineStr">
        <is>
          <t>050</t>
        </is>
      </c>
      <c r="J1078" t="inlineStr"/>
    </row>
    <row r="1079">
      <c r="A1079" s="1" t="n">
        <v>41461</v>
      </c>
      <c r="B1079" t="inlineStr">
        <is>
          <t>58727574X</t>
        </is>
      </c>
      <c r="C1079" t="inlineStr">
        <is>
          <t>zdb</t>
        </is>
      </c>
      <c r="D1079" t="inlineStr">
        <is>
          <t>... Jahresbericht des Vereins zur Unterstützung ortsfremder und auswärtiger israelitischer Armen in Heidelberg</t>
        </is>
      </c>
      <c r="E1079" t="inlineStr"/>
      <c r="F1079" t="inlineStr"/>
      <c r="G1079" t="inlineStr">
        <is>
          <t>19[12]-1913</t>
        </is>
      </c>
      <c r="H1079" t="inlineStr"/>
      <c r="I1079" t="inlineStr">
        <is>
          <t>050</t>
        </is>
      </c>
      <c r="J1079" t="inlineStr"/>
    </row>
    <row r="1080">
      <c r="A1080" s="1" t="n">
        <v>41995</v>
      </c>
      <c r="B1080" t="inlineStr">
        <is>
          <t>026200643</t>
        </is>
      </c>
      <c r="C1080" t="inlineStr">
        <is>
          <t>zdb</t>
        </is>
      </c>
      <c r="D1080" t="inlineStr">
        <is>
          <t>Jahresbericht / Christlich-jüdische Arbeitsgemeinschaft in der Schweiz</t>
        </is>
      </c>
      <c r="E1080">
        <f> Amitié Judéo-Chrétienne en Suisse</f>
        <v/>
      </c>
      <c r="F1080" t="inlineStr"/>
      <c r="G1080" t="inlineStr">
        <is>
          <t>2002-</t>
        </is>
      </c>
      <c r="H1080" t="inlineStr"/>
      <c r="I1080" t="inlineStr">
        <is>
          <t>230</t>
        </is>
      </c>
      <c r="J1080" t="inlineStr"/>
    </row>
    <row r="1081">
      <c r="A1081" s="1" t="n">
        <v>42371</v>
      </c>
      <c r="B1081" t="inlineStr">
        <is>
          <t>017934672</t>
        </is>
      </c>
      <c r="C1081" t="inlineStr">
        <is>
          <t>zdb</t>
        </is>
      </c>
      <c r="D1081" t="inlineStr">
        <is>
          <t>Jahres-Bericht des von dem Rabbiner Dr. Meisel seeligen Andenkens in's Leben gerufenen Israelitischen Waisenhauses in Stettin</t>
        </is>
      </c>
      <c r="E1081" t="inlineStr">
        <is>
          <t>Verwaltungsjahr ..</t>
        </is>
      </c>
      <c r="F1081" t="inlineStr"/>
      <c r="G1081" t="inlineStr">
        <is>
          <t>1873-1917</t>
        </is>
      </c>
      <c r="H1081" t="inlineStr"/>
      <c r="I1081" t="inlineStr">
        <is>
          <t>360</t>
        </is>
      </c>
      <c r="J1081" t="inlineStr"/>
    </row>
    <row r="1082">
      <c r="A1082" s="1" t="n">
        <v>42498</v>
      </c>
      <c r="B1082" t="inlineStr">
        <is>
          <t>018226183</t>
        </is>
      </c>
      <c r="C1082" t="inlineStr">
        <is>
          <t>zdb</t>
        </is>
      </c>
      <c r="D1082" t="inlineStr">
        <is>
          <t>Jahresbericht des Jüdischen Schwesternheims Stuttgart</t>
        </is>
      </c>
      <c r="E1082" t="inlineStr"/>
      <c r="F1082" t="inlineStr"/>
      <c r="G1082" t="inlineStr">
        <is>
          <t>1905-1921</t>
        </is>
      </c>
      <c r="H1082" t="inlineStr"/>
      <c r="I1082" t="inlineStr">
        <is>
          <t>360</t>
        </is>
      </c>
      <c r="J1082" t="inlineStr"/>
    </row>
    <row r="1083">
      <c r="A1083" s="1" t="n">
        <v>42823</v>
      </c>
      <c r="B1083" t="inlineStr">
        <is>
          <t>017636167</t>
        </is>
      </c>
      <c r="C1083" t="inlineStr">
        <is>
          <t>zdb</t>
        </is>
      </c>
      <c r="D1083" t="inlineStr">
        <is>
          <t>Jahresbericht / Gesellschaft für Christlich-Jüdische Zusammenarbeit Aachen e.V</t>
        </is>
      </c>
      <c r="E1083" t="inlineStr"/>
      <c r="F1083" t="inlineStr"/>
      <c r="G1083" t="inlineStr">
        <is>
          <t>1990-</t>
        </is>
      </c>
      <c r="H1083" t="inlineStr"/>
      <c r="I1083" t="inlineStr">
        <is>
          <t>290</t>
        </is>
      </c>
      <c r="J1083" t="inlineStr"/>
    </row>
    <row r="1084">
      <c r="A1084" s="1" t="n">
        <v>44039</v>
      </c>
      <c r="B1084" t="inlineStr">
        <is>
          <t>023436964</t>
        </is>
      </c>
      <c r="C1084" t="inlineStr">
        <is>
          <t>zdb</t>
        </is>
      </c>
      <c r="D1084" t="inlineStr">
        <is>
          <t>Jahresbericht des Israelitisch-Humanitären Frauen-Vereins in Hamburg</t>
        </is>
      </c>
      <c r="E1084" t="inlineStr">
        <is>
          <t>erstattet in der General-Versammlung am ...</t>
        </is>
      </c>
      <c r="F1084" t="inlineStr"/>
      <c r="G1084" t="inlineStr">
        <is>
          <t>1907-1907</t>
        </is>
      </c>
      <c r="H1084" t="inlineStr"/>
      <c r="I1084" t="inlineStr">
        <is>
          <t>230</t>
        </is>
      </c>
      <c r="J1084" t="inlineStr"/>
    </row>
    <row r="1085">
      <c r="A1085" s="1" t="n">
        <v>44213</v>
      </c>
      <c r="B1085" t="inlineStr">
        <is>
          <t>02325629X</t>
        </is>
      </c>
      <c r="C1085" t="inlineStr">
        <is>
          <t>zdb</t>
        </is>
      </c>
      <c r="D1085" t="inlineStr">
        <is>
          <t>Jahresbericht des Altenhauses der Deutsch-Israelitischen Gemeinde in Hamburg</t>
        </is>
      </c>
      <c r="E1085" t="inlineStr">
        <is>
          <t>für d. Jahr ...</t>
        </is>
      </c>
      <c r="F1085" t="inlineStr"/>
      <c r="G1085" t="inlineStr">
        <is>
          <t>1886-1890</t>
        </is>
      </c>
      <c r="H1085" t="inlineStr"/>
      <c r="I1085" t="inlineStr">
        <is>
          <t>360</t>
        </is>
      </c>
      <c r="J1085" t="inlineStr"/>
    </row>
    <row r="1086">
      <c r="A1086" s="1" t="n">
        <v>45845</v>
      </c>
      <c r="B1086" t="inlineStr">
        <is>
          <t>1034086219</t>
        </is>
      </c>
      <c r="C1086" t="inlineStr">
        <is>
          <t>zdb</t>
        </is>
      </c>
      <c r="D1086" t="inlineStr">
        <is>
          <t>Jahresbericht der Israelitisch-Theologischen Lehranstalt in Wien</t>
        </is>
      </c>
      <c r="E1086" t="inlineStr"/>
      <c r="F1086" t="inlineStr"/>
      <c r="G1086" t="inlineStr">
        <is>
          <t>1899-1899</t>
        </is>
      </c>
      <c r="H1086" t="inlineStr"/>
      <c r="I1086" t="inlineStr">
        <is>
          <t>290</t>
        </is>
      </c>
      <c r="J1086" t="inlineStr"/>
    </row>
    <row r="1087">
      <c r="A1087" s="1" t="n">
        <v>47101</v>
      </c>
      <c r="B1087" t="inlineStr">
        <is>
          <t>992873517</t>
        </is>
      </c>
      <c r="C1087" t="inlineStr">
        <is>
          <t>zdb</t>
        </is>
      </c>
      <c r="D1087" t="inlineStr">
        <is>
          <t>Jahresbericht / Jsr. Jugendverein zur Pflege der Idealen Interessen der Jüdischen Jugend</t>
        </is>
      </c>
      <c r="E1087" t="inlineStr"/>
      <c r="F1087" t="inlineStr"/>
      <c r="G1087" t="inlineStr">
        <is>
          <t>1913-1913</t>
        </is>
      </c>
      <c r="H1087" t="inlineStr"/>
      <c r="I1087" t="inlineStr">
        <is>
          <t>360</t>
        </is>
      </c>
      <c r="J1087" t="inlineStr"/>
    </row>
    <row r="1088">
      <c r="A1088" s="1" t="n">
        <v>47165</v>
      </c>
      <c r="B1088" t="inlineStr">
        <is>
          <t>989595056</t>
        </is>
      </c>
      <c r="C1088" t="inlineStr">
        <is>
          <t>zdb</t>
        </is>
      </c>
      <c r="D1088" t="inlineStr">
        <is>
          <t>Jahresbericht und Rechnungsabschluss des Krankenhauses der Jüdischen Gemeinde zu Berlin für das Etatsjahr ...</t>
        </is>
      </c>
      <c r="E1088" t="inlineStr"/>
      <c r="F1088" t="inlineStr"/>
      <c r="G1088" t="inlineStr">
        <is>
          <t>1906-</t>
        </is>
      </c>
      <c r="H1088" t="inlineStr"/>
      <c r="I1088" t="inlineStr">
        <is>
          <t>330</t>
        </is>
      </c>
      <c r="J1088" t="inlineStr"/>
    </row>
    <row r="1089">
      <c r="A1089" s="1" t="n">
        <v>48145</v>
      </c>
      <c r="B1089" t="inlineStr">
        <is>
          <t>019706049</t>
        </is>
      </c>
      <c r="C1089" t="inlineStr">
        <is>
          <t>zdb</t>
        </is>
      </c>
      <c r="D1089" t="inlineStr">
        <is>
          <t>Jahres-Bericht der Provinzialkasse Hannover-Braunschweig für Jüdische Wanderarmenfürsorge</t>
        </is>
      </c>
      <c r="E1089" t="inlineStr"/>
      <c r="F1089" t="inlineStr"/>
      <c r="G1089" t="inlineStr">
        <is>
          <t>1912-1913</t>
        </is>
      </c>
      <c r="H1089" t="inlineStr"/>
      <c r="I1089" t="inlineStr">
        <is>
          <t>360</t>
        </is>
      </c>
      <c r="J1089" t="inlineStr"/>
    </row>
    <row r="1090">
      <c r="A1090" s="1" t="n">
        <v>48179</v>
      </c>
      <c r="B1090" t="inlineStr">
        <is>
          <t>012741051</t>
        </is>
      </c>
      <c r="C1090" t="inlineStr">
        <is>
          <t>zdb</t>
        </is>
      </c>
      <c r="D1090" t="inlineStr">
        <is>
          <t>Jahresbericht der Jüdischen Wissenschaftlich-Geselligen Vereinigung zu Marburg</t>
        </is>
      </c>
      <c r="E1090" t="inlineStr"/>
      <c r="F1090" t="inlineStr"/>
      <c r="G1090" t="inlineStr">
        <is>
          <t>1904-1904</t>
        </is>
      </c>
      <c r="H1090" t="inlineStr"/>
      <c r="I1090" t="inlineStr">
        <is>
          <t>000</t>
        </is>
      </c>
      <c r="J1090" t="inlineStr"/>
    </row>
    <row r="1091">
      <c r="A1091" s="1" t="n">
        <v>48515</v>
      </c>
      <c r="B1091" t="inlineStr">
        <is>
          <t>020639686</t>
        </is>
      </c>
      <c r="C1091" t="inlineStr">
        <is>
          <t>zdb</t>
        </is>
      </c>
      <c r="D1091" t="inlineStr">
        <is>
          <t>Jahresbericht des Vereins zur Errichtung eines israelitischen Krankenhauses und Schwesternheims in Wiesbaden E.V.</t>
        </is>
      </c>
      <c r="E1091" t="inlineStr"/>
      <c r="F1091" t="inlineStr"/>
      <c r="G1091" t="inlineStr">
        <is>
          <t>1914-1916</t>
        </is>
      </c>
      <c r="H1091" t="inlineStr"/>
      <c r="I1091" t="inlineStr">
        <is>
          <t>050</t>
        </is>
      </c>
      <c r="J1091" t="inlineStr"/>
    </row>
    <row r="1092">
      <c r="A1092" s="1" t="n">
        <v>48580</v>
      </c>
      <c r="B1092" t="inlineStr">
        <is>
          <t>023000376</t>
        </is>
      </c>
      <c r="C1092" t="inlineStr">
        <is>
          <t>zdb</t>
        </is>
      </c>
      <c r="D1092" t="inlineStr">
        <is>
          <t>Jahresbericht / The Association of Israeli Palestinian Physicians for Human Rights</t>
        </is>
      </c>
      <c r="E1092" t="inlineStr"/>
      <c r="F1092" t="inlineStr"/>
      <c r="G1092" t="inlineStr">
        <is>
          <t>1990-1990</t>
        </is>
      </c>
      <c r="H1092" t="inlineStr"/>
      <c r="I1092" t="inlineStr">
        <is>
          <t>320</t>
        </is>
      </c>
      <c r="J1092" t="inlineStr"/>
    </row>
    <row r="1093">
      <c r="A1093" s="1" t="n">
        <v>49970</v>
      </c>
      <c r="B1093" t="inlineStr">
        <is>
          <t>013129554</t>
        </is>
      </c>
      <c r="C1093" t="inlineStr">
        <is>
          <t>zdb</t>
        </is>
      </c>
      <c r="D1093" t="inlineStr">
        <is>
          <t>Jahres-Bericht des Vereins zur Christlichen Fürsorge für Jüdische Proselyten und nach Evangelischer Wahrheit Forschende Juden, zu Berlin</t>
        </is>
      </c>
      <c r="E1093" t="inlineStr"/>
      <c r="F1093" t="inlineStr"/>
      <c r="G1093" t="inlineStr">
        <is>
          <t>1835-1841</t>
        </is>
      </c>
      <c r="H1093" t="inlineStr"/>
      <c r="I1093" t="inlineStr">
        <is>
          <t>230</t>
        </is>
      </c>
      <c r="J1093" t="inlineStr">
        <is>
          <t>2628-9601</t>
        </is>
      </c>
    </row>
    <row r="1094">
      <c r="A1094" s="1" t="n">
        <v>50038</v>
      </c>
      <c r="B1094" t="inlineStr">
        <is>
          <t>013082930</t>
        </is>
      </c>
      <c r="C1094" t="inlineStr">
        <is>
          <t>zdb</t>
        </is>
      </c>
      <c r="D1094" t="inlineStr">
        <is>
          <t>Jahresbericht des Instituts zur Förderung der Israelitischen Literatur</t>
        </is>
      </c>
      <c r="E1094" t="inlineStr"/>
      <c r="F1094" t="inlineStr"/>
      <c r="G1094" t="inlineStr">
        <is>
          <t>1855-1856</t>
        </is>
      </c>
      <c r="H1094" t="inlineStr"/>
      <c r="I1094" t="inlineStr">
        <is>
          <t>890</t>
        </is>
      </c>
      <c r="J1094" t="inlineStr"/>
    </row>
    <row r="1095">
      <c r="A1095" s="1" t="n">
        <v>50056</v>
      </c>
      <c r="B1095" t="inlineStr">
        <is>
          <t>013087762</t>
        </is>
      </c>
      <c r="C1095" t="inlineStr">
        <is>
          <t>zdb</t>
        </is>
      </c>
      <c r="D1095" t="inlineStr">
        <is>
          <t>Jahresbericht des Syrischen Waisenhauses in Jerusalem</t>
        </is>
      </c>
      <c r="E1095" t="inlineStr"/>
      <c r="F1095" t="inlineStr">
        <is>
          <t>1</t>
        </is>
      </c>
      <c r="G1095" t="inlineStr">
        <is>
          <t>1862-1917</t>
        </is>
      </c>
      <c r="H1095" t="inlineStr"/>
      <c r="I1095" t="inlineStr">
        <is>
          <t>290</t>
        </is>
      </c>
      <c r="J1095" t="inlineStr"/>
    </row>
    <row r="1096">
      <c r="A1096" s="1" t="n">
        <v>50500</v>
      </c>
      <c r="B1096" t="inlineStr">
        <is>
          <t>015368521</t>
        </is>
      </c>
      <c r="C1096" t="inlineStr">
        <is>
          <t>zdb</t>
        </is>
      </c>
      <c r="D1096" t="inlineStr">
        <is>
          <t>Jahresbericht des Vereins zur Unterstützung der Schüler der Bildungsanstalt für Jüdische Lehrer zu Hannover</t>
        </is>
      </c>
      <c r="E1096" t="inlineStr"/>
      <c r="F1096" t="inlineStr"/>
      <c r="G1096" t="inlineStr">
        <is>
          <t>1881-1912</t>
        </is>
      </c>
      <c r="H1096" t="inlineStr"/>
      <c r="I1096" t="inlineStr">
        <is>
          <t>914.3</t>
        </is>
      </c>
      <c r="J1096" t="inlineStr"/>
    </row>
    <row r="1097">
      <c r="A1097" s="1" t="n">
        <v>50826</v>
      </c>
      <c r="B1097" t="inlineStr">
        <is>
          <t>014606003</t>
        </is>
      </c>
      <c r="C1097" t="inlineStr">
        <is>
          <t>zdb</t>
        </is>
      </c>
      <c r="D1097" t="inlineStr">
        <is>
          <t>Jahresbericht des Hannoverschen Komitees für Ev.-Luth. Mission unter Israel</t>
        </is>
      </c>
      <c r="E1097" t="inlineStr"/>
      <c r="F1097" t="inlineStr"/>
      <c r="G1097" t="inlineStr">
        <is>
          <t>1913-[1933?]</t>
        </is>
      </c>
      <c r="H1097" t="inlineStr"/>
      <c r="I1097" t="inlineStr">
        <is>
          <t>230</t>
        </is>
      </c>
      <c r="J1097" t="inlineStr"/>
    </row>
    <row r="1098">
      <c r="A1098" s="1" t="n">
        <v>51087</v>
      </c>
      <c r="B1098" t="inlineStr">
        <is>
          <t>014518104</t>
        </is>
      </c>
      <c r="C1098" t="inlineStr">
        <is>
          <t>zdb</t>
        </is>
      </c>
      <c r="D1098" t="inlineStr">
        <is>
          <t>Jahresbericht des Ev[angelisch]-Luth[erischen] Zentralvereins für Mission unter Israel</t>
        </is>
      </c>
      <c r="E1098" t="inlineStr"/>
      <c r="F1098" t="inlineStr"/>
      <c r="G1098" t="inlineStr">
        <is>
          <t>1901-1921</t>
        </is>
      </c>
      <c r="H1098" t="inlineStr"/>
      <c r="I1098" t="inlineStr">
        <is>
          <t>230</t>
        </is>
      </c>
      <c r="J1098" t="inlineStr"/>
    </row>
    <row r="1099">
      <c r="A1099" s="1" t="n">
        <v>51453</v>
      </c>
      <c r="B1099" t="inlineStr">
        <is>
          <t>015006646</t>
        </is>
      </c>
      <c r="C1099" t="inlineStr">
        <is>
          <t>zdb</t>
        </is>
      </c>
      <c r="D1099" t="inlineStr">
        <is>
          <t>Jahresbericht / Israelitische Kinderheilstätte, Bad Nauheim</t>
        </is>
      </c>
      <c r="E1099" t="inlineStr"/>
      <c r="F1099" t="inlineStr">
        <is>
          <t>JUDAICA</t>
        </is>
      </c>
      <c r="G1099" t="inlineStr">
        <is>
          <t>1902-1912</t>
        </is>
      </c>
      <c r="H1099" t="inlineStr"/>
      <c r="I1099" t="inlineStr">
        <is>
          <t>290</t>
        </is>
      </c>
      <c r="J1099" t="inlineStr"/>
    </row>
    <row r="1100">
      <c r="A1100" s="1" t="n">
        <v>51462</v>
      </c>
      <c r="B1100" t="inlineStr">
        <is>
          <t>015035328</t>
        </is>
      </c>
      <c r="C1100" t="inlineStr">
        <is>
          <t>zdb</t>
        </is>
      </c>
      <c r="D1100" t="inlineStr">
        <is>
          <t>Jahresbericht und Rechnungs-Ablage / Schweizerischer Israelitischer Gemeindebund ; Verband Schweizerischer Jüdischer Fürsorgen</t>
        </is>
      </c>
      <c r="E1100" t="inlineStr"/>
      <c r="F1100" t="inlineStr">
        <is>
          <t>JUDAICA</t>
        </is>
      </c>
      <c r="G1100" t="inlineStr">
        <is>
          <t>1943-2002</t>
        </is>
      </c>
      <c r="H1100" t="inlineStr"/>
      <c r="I1100" t="inlineStr">
        <is>
          <t>290</t>
        </is>
      </c>
      <c r="J1100" t="inlineStr">
        <is>
          <t>1424-2001</t>
        </is>
      </c>
    </row>
    <row r="1101">
      <c r="A1101" s="1" t="n">
        <v>51549</v>
      </c>
      <c r="B1101" t="inlineStr">
        <is>
          <t>952747383</t>
        </is>
      </c>
      <c r="C1101" t="inlineStr">
        <is>
          <t>zdb</t>
        </is>
      </c>
      <c r="D1101" t="inlineStr">
        <is>
          <t>Jahresbericht / Kirjath Jearim Schweizer Kinderdorf in Israel</t>
        </is>
      </c>
      <c r="E1101" t="inlineStr"/>
      <c r="F1101" t="inlineStr">
        <is>
          <t>22</t>
        </is>
      </c>
      <c r="G1101" t="inlineStr">
        <is>
          <t>1997-2008</t>
        </is>
      </c>
      <c r="H1101" t="inlineStr"/>
      <c r="I1101" t="inlineStr">
        <is>
          <t>370</t>
        </is>
      </c>
      <c r="J1101" t="inlineStr"/>
    </row>
    <row r="1102">
      <c r="A1102" s="1" t="n">
        <v>51557</v>
      </c>
      <c r="B1102" t="inlineStr">
        <is>
          <t>953739961</t>
        </is>
      </c>
      <c r="C1102" t="inlineStr">
        <is>
          <t>zdb</t>
        </is>
      </c>
      <c r="D1102" t="inlineStr">
        <is>
          <t>Jahresbericht</t>
        </is>
      </c>
      <c r="E1102" t="inlineStr">
        <is>
          <t>transnationale Dienste, unbegleitete Minderjährige, Untersützung von Migrantinnen und Migranten // Schweizerische Stiftung des Internationalen Sozialdienstes</t>
        </is>
      </c>
      <c r="F1102" t="inlineStr">
        <is>
          <t>14</t>
        </is>
      </c>
      <c r="G1102" t="inlineStr">
        <is>
          <t>1949-</t>
        </is>
      </c>
      <c r="H1102" t="inlineStr"/>
      <c r="I1102" t="inlineStr">
        <is>
          <t>050</t>
        </is>
      </c>
      <c r="J1102" t="inlineStr"/>
    </row>
    <row r="1103">
      <c r="A1103" s="1" t="n">
        <v>51855</v>
      </c>
      <c r="B1103" t="inlineStr">
        <is>
          <t>367276453</t>
        </is>
      </c>
      <c r="C1103" t="inlineStr">
        <is>
          <t>zdb</t>
        </is>
      </c>
      <c r="D1103" t="inlineStr">
        <is>
          <t>Jahresbericht der Israelitischen Volksschule in Frankfurt am Main</t>
        </is>
      </c>
      <c r="E1103" t="inlineStr"/>
      <c r="F1103" t="inlineStr"/>
      <c r="G1103" t="inlineStr">
        <is>
          <t>1913-1917</t>
        </is>
      </c>
      <c r="H1103" t="inlineStr"/>
      <c r="I1103" t="inlineStr">
        <is>
          <t>050</t>
        </is>
      </c>
      <c r="J1103" t="inlineStr"/>
    </row>
    <row r="1104">
      <c r="A1104" s="1" t="n">
        <v>52299</v>
      </c>
      <c r="B1104" t="inlineStr">
        <is>
          <t>367262371</t>
        </is>
      </c>
      <c r="C1104" t="inlineStr">
        <is>
          <t>zdb</t>
        </is>
      </c>
      <c r="D1104" t="inlineStr">
        <is>
          <t>Jahresbericht / Hauptstelle für jüdische Wanderfürsorge</t>
        </is>
      </c>
      <c r="E1104" t="inlineStr"/>
      <c r="F1104" t="inlineStr"/>
      <c r="G1104" t="inlineStr">
        <is>
          <t>1925-1927</t>
        </is>
      </c>
      <c r="H1104" t="inlineStr"/>
      <c r="I1104" t="inlineStr">
        <is>
          <t>050</t>
        </is>
      </c>
      <c r="J1104" t="inlineStr"/>
    </row>
    <row r="1105">
      <c r="A1105" s="1" t="n">
        <v>52376</v>
      </c>
      <c r="B1105" t="inlineStr">
        <is>
          <t>95629488X</t>
        </is>
      </c>
      <c r="C1105" t="inlineStr">
        <is>
          <t>zdb</t>
        </is>
      </c>
      <c r="D1105" t="inlineStr">
        <is>
          <t>Bulletin / Bund Schweizerischer Jüdischer Frauenorganisationen</t>
        </is>
      </c>
      <c r="E1105" t="inlineStr">
        <is>
          <t>mit Jahresbericht = avec rapport annuel</t>
        </is>
      </c>
      <c r="F1105" t="inlineStr">
        <is>
          <t>14</t>
        </is>
      </c>
      <c r="G1105" t="inlineStr">
        <is>
          <t>1996-2012</t>
        </is>
      </c>
      <c r="H1105" t="inlineStr"/>
      <c r="I1105" t="inlineStr">
        <is>
          <t>050</t>
        </is>
      </c>
      <c r="J1105" t="inlineStr"/>
    </row>
    <row r="1106">
      <c r="A1106" s="1" t="n">
        <v>52724</v>
      </c>
      <c r="B1106" t="inlineStr">
        <is>
          <t>976602547</t>
        </is>
      </c>
      <c r="C1106" t="inlineStr">
        <is>
          <t>zdb</t>
        </is>
      </c>
      <c r="D1106" t="inlineStr">
        <is>
          <t>Jahresbericht des Israelitischen Krankenpflege-Vereins der Frauen und Mädchen in Mainz</t>
        </is>
      </c>
      <c r="E1106" t="inlineStr"/>
      <c r="F1106" t="inlineStr"/>
      <c r="G1106" t="inlineStr">
        <is>
          <t>1916-1916</t>
        </is>
      </c>
      <c r="H1106" t="inlineStr"/>
      <c r="I1106" t="inlineStr">
        <is>
          <t>230</t>
        </is>
      </c>
      <c r="J1106" t="inlineStr"/>
    </row>
    <row r="1107">
      <c r="A1107" s="1" t="n">
        <v>52903</v>
      </c>
      <c r="B1107" t="inlineStr">
        <is>
          <t>367266121</t>
        </is>
      </c>
      <c r="C1107" t="inlineStr">
        <is>
          <t>zdb</t>
        </is>
      </c>
      <c r="D1107" t="inlineStr">
        <is>
          <t>Jahres-Bericht / Lese- und Redehalle jüdischer Hochschüler in Prag</t>
        </is>
      </c>
      <c r="E1107" t="inlineStr"/>
      <c r="F1107" t="inlineStr"/>
      <c r="G1107" t="inlineStr">
        <is>
          <t>1914-1914</t>
        </is>
      </c>
      <c r="H1107" t="inlineStr"/>
      <c r="I1107" t="inlineStr">
        <is>
          <t>050</t>
        </is>
      </c>
      <c r="J1107" t="inlineStr"/>
    </row>
    <row r="1108">
      <c r="A1108" s="1" t="n">
        <v>53073</v>
      </c>
      <c r="B1108" t="inlineStr">
        <is>
          <t>587260661</t>
        </is>
      </c>
      <c r="C1108" t="inlineStr">
        <is>
          <t>zdb</t>
        </is>
      </c>
      <c r="D1108" t="inlineStr">
        <is>
          <t>... Jahresbericht der Gesellschaft für die Geschichte der Israeliten in Elsass-Lothringen ...</t>
        </is>
      </c>
      <c r="E1108" t="inlineStr"/>
      <c r="F1108" t="inlineStr"/>
      <c r="G1108" t="inlineStr">
        <is>
          <t>1915-</t>
        </is>
      </c>
      <c r="H1108" t="inlineStr"/>
      <c r="I1108" t="inlineStr">
        <is>
          <t>050</t>
        </is>
      </c>
      <c r="J1108" t="inlineStr"/>
    </row>
    <row r="1109">
      <c r="A1109" s="1" t="n">
        <v>53208</v>
      </c>
      <c r="B1109" t="inlineStr">
        <is>
          <t>587274611</t>
        </is>
      </c>
      <c r="C1109" t="inlineStr">
        <is>
          <t>zdb</t>
        </is>
      </c>
      <c r="D1109" t="inlineStr">
        <is>
          <t>... Jahres-Bericht des Israelitischen Unterstützungs-Vereins in Wiesbaden E. V. für das Jahr ...</t>
        </is>
      </c>
      <c r="E1109" t="inlineStr"/>
      <c r="F1109" t="inlineStr"/>
      <c r="G1109" t="inlineStr">
        <is>
          <t>1912-1913</t>
        </is>
      </c>
      <c r="H1109" t="inlineStr"/>
      <c r="I1109" t="inlineStr">
        <is>
          <t>050</t>
        </is>
      </c>
      <c r="J1109" t="inlineStr"/>
    </row>
    <row r="1110">
      <c r="A1110" s="1" t="n">
        <v>53269</v>
      </c>
      <c r="B1110" t="inlineStr">
        <is>
          <t>587255161</t>
        </is>
      </c>
      <c r="C1110" t="inlineStr">
        <is>
          <t>zdb</t>
        </is>
      </c>
      <c r="D1110" t="inlineStr">
        <is>
          <t>... Jahresbericht über das Jüdische Altersheim zu Elberfeld für die Zeit ...</t>
        </is>
      </c>
      <c r="E1110" t="inlineStr">
        <is>
          <t>Synagogen-Gemeinde, Elberfeld ...</t>
        </is>
      </c>
      <c r="F1110" t="inlineStr"/>
      <c r="G1110" t="inlineStr">
        <is>
          <t>1926-</t>
        </is>
      </c>
      <c r="H1110" t="inlineStr"/>
      <c r="I1110" t="inlineStr">
        <is>
          <t>050</t>
        </is>
      </c>
      <c r="J1110" t="inlineStr"/>
    </row>
    <row r="1111">
      <c r="A1111" s="1" t="n">
        <v>53412</v>
      </c>
      <c r="B1111" t="inlineStr">
        <is>
          <t>587264357</t>
        </is>
      </c>
      <c r="C1111" t="inlineStr">
        <is>
          <t>zdb</t>
        </is>
      </c>
      <c r="D1111" t="inlineStr">
        <is>
          <t>... Jahres-Bericht der israelitischen Kinder-Heilstätte in Bad Kissingen E. V. für das Jahr ...</t>
        </is>
      </c>
      <c r="E1111" t="inlineStr"/>
      <c r="F1111" t="inlineStr"/>
      <c r="G1111" t="inlineStr">
        <is>
          <t>1913-1913</t>
        </is>
      </c>
      <c r="H1111" t="inlineStr"/>
      <c r="I1111" t="inlineStr">
        <is>
          <t>050</t>
        </is>
      </c>
      <c r="J1111" t="inlineStr"/>
    </row>
    <row r="1112">
      <c r="A1112" s="1" t="n">
        <v>53421</v>
      </c>
      <c r="B1112" t="inlineStr">
        <is>
          <t>587265256</t>
        </is>
      </c>
      <c r="C1112" t="inlineStr">
        <is>
          <t>zdb</t>
        </is>
      </c>
      <c r="D1112" t="inlineStr">
        <is>
          <t>Kurzer Jahresbericht der Berliner landeskirchlichen Judenmission</t>
        </is>
      </c>
      <c r="E1112" t="inlineStr"/>
      <c r="F1112" t="inlineStr"/>
      <c r="G1112" t="inlineStr">
        <is>
          <t>1914-1919</t>
        </is>
      </c>
      <c r="H1112" t="inlineStr"/>
      <c r="I1112" t="inlineStr">
        <is>
          <t>050</t>
        </is>
      </c>
      <c r="J1112" t="inlineStr"/>
    </row>
    <row r="1113">
      <c r="A1113" s="1" t="n">
        <v>53864</v>
      </c>
      <c r="B1113" t="inlineStr">
        <is>
          <t>1023122243</t>
        </is>
      </c>
      <c r="C1113" t="inlineStr">
        <is>
          <t>zdb</t>
        </is>
      </c>
      <c r="D1113" t="inlineStr">
        <is>
          <t>Jahres-bericht über die Wirksamkeit des Central-Vereines zur Pflege Jüdischer Angelegenheiten in Prag</t>
        </is>
      </c>
      <c r="E1113" t="inlineStr">
        <is>
          <t>für das Verwaltungsjahr ...</t>
        </is>
      </c>
      <c r="F1113" t="inlineStr"/>
      <c r="G1113" t="inlineStr">
        <is>
          <t>1899</t>
        </is>
      </c>
      <c r="H1113" t="inlineStr"/>
      <c r="I1113" t="inlineStr">
        <is>
          <t>290</t>
        </is>
      </c>
      <c r="J1113" t="inlineStr"/>
    </row>
    <row r="1114">
      <c r="A1114" s="1" t="n">
        <v>54370</v>
      </c>
      <c r="B1114" t="inlineStr">
        <is>
          <t>1054564485</t>
        </is>
      </c>
      <c r="C1114" t="inlineStr">
        <is>
          <t>zdb</t>
        </is>
      </c>
      <c r="D1114" t="inlineStr">
        <is>
          <t>Zwei-Jahresbericht / Jüdisches Museum Wien</t>
        </is>
      </c>
      <c r="E1114" t="inlineStr"/>
      <c r="F1114" t="inlineStr"/>
      <c r="G1114" t="inlineStr">
        <is>
          <t>2012-</t>
        </is>
      </c>
      <c r="H1114" t="inlineStr"/>
      <c r="I1114" t="inlineStr">
        <is>
          <t>909.04924007443613</t>
        </is>
      </c>
      <c r="J1114" t="inlineStr"/>
    </row>
    <row r="1115">
      <c r="A1115" s="1" t="n">
        <v>55857</v>
      </c>
      <c r="B1115" t="inlineStr">
        <is>
          <t>99999672X</t>
        </is>
      </c>
      <c r="C1115" t="inlineStr">
        <is>
          <t>zdb</t>
        </is>
      </c>
      <c r="D1115" t="inlineStr">
        <is>
          <t>Jahresbericht über die Verwaltung der Kranken-Unterstützungs-Cassa "Bikur Cholim" der Israelitisch-Türkischen Sefardim in Wien ...</t>
        </is>
      </c>
      <c r="E1115" t="inlineStr"/>
      <c r="F1115" t="inlineStr"/>
      <c r="G1115" t="inlineStr">
        <is>
          <t>1894-1898</t>
        </is>
      </c>
      <c r="H1115" t="inlineStr"/>
      <c r="I1115" t="inlineStr">
        <is>
          <t>610</t>
        </is>
      </c>
      <c r="J1115" t="inlineStr"/>
    </row>
    <row r="1116">
      <c r="A1116" s="1" t="n">
        <v>56366</v>
      </c>
      <c r="B1116" t="inlineStr">
        <is>
          <t>1001464788</t>
        </is>
      </c>
      <c r="C1116" t="inlineStr">
        <is>
          <t>zdb</t>
        </is>
      </c>
      <c r="D1116" t="inlineStr">
        <is>
          <t>Bericht über die Israelistische Religionsschule zu Frankfurt a. M.</t>
        </is>
      </c>
      <c r="E1116" t="inlineStr">
        <is>
          <t>womit zu der ... stattfindenden öffentlichen Prüfung der Schüler und Schülerinnen höflichst einladet</t>
        </is>
      </c>
      <c r="F1116" t="inlineStr">
        <is>
          <t>JUDAICA</t>
        </is>
      </c>
      <c r="G1116" t="inlineStr">
        <is>
          <t>1880-1914</t>
        </is>
      </c>
      <c r="H1116" t="inlineStr"/>
      <c r="I1116" t="inlineStr">
        <is>
          <t>370</t>
        </is>
      </c>
      <c r="J1116" t="inlineStr"/>
    </row>
    <row r="1117">
      <c r="A1117" s="1" t="n">
        <v>56379</v>
      </c>
      <c r="B1117" t="inlineStr">
        <is>
          <t>1007601191</t>
        </is>
      </c>
      <c r="C1117" t="inlineStr">
        <is>
          <t>zdb</t>
        </is>
      </c>
      <c r="D1117" t="inlineStr">
        <is>
          <t>Jahresbericht über die Jüdische Gemeinde-Schule zu Thorn</t>
        </is>
      </c>
      <c r="E1117" t="inlineStr">
        <is>
          <t>womit zu der ... im Saale des Schützenhauses stattfindenden öffentlichen Prüfung der Schüler und Schülerinnen ...</t>
        </is>
      </c>
      <c r="F1117" t="inlineStr"/>
      <c r="G1117" t="inlineStr">
        <is>
          <t>1874-1874</t>
        </is>
      </c>
      <c r="H1117" t="inlineStr"/>
      <c r="I1117" t="inlineStr">
        <is>
          <t>370</t>
        </is>
      </c>
      <c r="J1117" t="inlineStr"/>
    </row>
    <row r="1118">
      <c r="A1118" s="1" t="n">
        <v>56642</v>
      </c>
      <c r="B1118" t="inlineStr">
        <is>
          <t>011858648</t>
        </is>
      </c>
      <c r="C1118" t="inlineStr">
        <is>
          <t>zdb</t>
        </is>
      </c>
      <c r="D1118" t="inlineStr">
        <is>
          <t>Jahresbericht des Zweigvereins der Freunde Israels</t>
        </is>
      </c>
      <c r="E1118" t="inlineStr"/>
      <c r="F1118" t="inlineStr"/>
      <c r="G1118" t="inlineStr">
        <is>
          <t>1839-1841</t>
        </is>
      </c>
      <c r="H1118" t="inlineStr"/>
      <c r="I1118" t="inlineStr">
        <is>
          <t>230</t>
        </is>
      </c>
      <c r="J1118" t="inlineStr"/>
    </row>
    <row r="1119">
      <c r="A1119" s="1" t="n">
        <v>56760</v>
      </c>
      <c r="B1119" t="inlineStr">
        <is>
          <t>011860375</t>
        </is>
      </c>
      <c r="C1119" t="inlineStr">
        <is>
          <t>zdb</t>
        </is>
      </c>
      <c r="D1119" t="inlineStr">
        <is>
          <t>Jahresbericht des Vereins von Freunden Israels in Basel</t>
        </is>
      </c>
      <c r="E1119" t="inlineStr"/>
      <c r="F1119" t="inlineStr">
        <is>
          <t>1</t>
        </is>
      </c>
      <c r="G1119" t="inlineStr">
        <is>
          <t>1873-1884</t>
        </is>
      </c>
      <c r="H1119" t="inlineStr"/>
      <c r="I1119" t="inlineStr">
        <is>
          <t>290</t>
        </is>
      </c>
      <c r="J1119" t="inlineStr"/>
    </row>
    <row r="1120">
      <c r="A1120" s="1" t="n">
        <v>56931</v>
      </c>
      <c r="B1120" t="inlineStr">
        <is>
          <t>011999268</t>
        </is>
      </c>
      <c r="C1120" t="inlineStr">
        <is>
          <t>zdb</t>
        </is>
      </c>
      <c r="D1120" t="inlineStr">
        <is>
          <t>Jahresbericht des Vereins zur Förderung des Handwerks und der Technischen Berufsarten unter den Israeliten des Großherzogthums Baden</t>
        </is>
      </c>
      <c r="E1120" t="inlineStr">
        <is>
          <t>für d. Vereinsjahr ..</t>
        </is>
      </c>
      <c r="F1120" t="inlineStr"/>
      <c r="G1120" t="inlineStr">
        <is>
          <t>1890-1890</t>
        </is>
      </c>
      <c r="H1120" t="inlineStr"/>
      <c r="I1120" t="inlineStr">
        <is>
          <t>360</t>
        </is>
      </c>
      <c r="J1120" t="inlineStr"/>
    </row>
    <row r="1121">
      <c r="A1121" s="1" t="n">
        <v>57007</v>
      </c>
      <c r="B1121" t="inlineStr">
        <is>
          <t>010166203</t>
        </is>
      </c>
      <c r="C1121" t="inlineStr">
        <is>
          <t>zdb</t>
        </is>
      </c>
      <c r="D1121" t="inlineStr">
        <is>
          <t>Jahresbericht / Straßburger Hilfsverein der Evangelischen Missionsgesellschaft von Basel und Verein der Freunde Israels</t>
        </is>
      </c>
      <c r="E1121" t="inlineStr"/>
      <c r="F1121" t="inlineStr"/>
      <c r="G1121" t="inlineStr">
        <is>
          <t>1908-1914</t>
        </is>
      </c>
      <c r="H1121" t="inlineStr"/>
      <c r="I1121" t="inlineStr">
        <is>
          <t>230</t>
        </is>
      </c>
      <c r="J1121" t="inlineStr"/>
    </row>
    <row r="1122">
      <c r="A1122" s="1" t="n">
        <v>59071</v>
      </c>
      <c r="B1122" t="inlineStr">
        <is>
          <t>1217286098</t>
        </is>
      </c>
      <c r="C1122" t="inlineStr">
        <is>
          <t>zdb</t>
        </is>
      </c>
      <c r="D1122" t="inlineStr">
        <is>
          <t>Jahres-bericht über die Wirksamkeit des Central-Vereines zur Pflege Jüdischer Angelegenheiten in Prag für das Verwaltungsjahr ...</t>
        </is>
      </c>
      <c r="E1122" t="inlineStr"/>
      <c r="F1122" t="inlineStr"/>
      <c r="G1122" t="inlineStr">
        <is>
          <t>1899</t>
        </is>
      </c>
      <c r="H1122" t="inlineStr"/>
      <c r="I1122" t="inlineStr">
        <is>
          <t>290</t>
        </is>
      </c>
      <c r="J1122" t="inlineStr"/>
    </row>
    <row r="1123">
      <c r="A1123" s="1" t="n">
        <v>59967</v>
      </c>
      <c r="B1123" t="inlineStr">
        <is>
          <t>1198436549</t>
        </is>
      </c>
      <c r="C1123" t="inlineStr">
        <is>
          <t>zdb</t>
        </is>
      </c>
      <c r="D1123" t="inlineStr">
        <is>
          <t>... Jahresbericht für ... des Vereins für jüdische Krankenpflegerinnen in Berlin</t>
        </is>
      </c>
      <c r="E1123" t="inlineStr"/>
      <c r="F1123" t="inlineStr"/>
      <c r="G1123" t="inlineStr">
        <is>
          <t>[1894-1916?]</t>
        </is>
      </c>
      <c r="H1123" t="inlineStr"/>
      <c r="I1123" t="inlineStr">
        <is>
          <t>610</t>
        </is>
      </c>
      <c r="J1123" t="inlineStr"/>
    </row>
    <row r="1124">
      <c r="A1124" s="1" t="n">
        <v>60136</v>
      </c>
      <c r="B1124" t="inlineStr">
        <is>
          <t>118843621X</t>
        </is>
      </c>
      <c r="C1124" t="inlineStr">
        <is>
          <t>zdb</t>
        </is>
      </c>
      <c r="D1124" t="inlineStr">
        <is>
          <t>Jahresbericht der Lazarus Ottensoser-Stiftung (Israelitische Präparandenschule) (Talmud-Thora) Höchberg (Bayern)</t>
        </is>
      </c>
      <c r="E1124" t="inlineStr"/>
      <c r="F1124" t="inlineStr">
        <is>
          <t>JUDAICA</t>
        </is>
      </c>
      <c r="G1124" t="inlineStr">
        <is>
          <t>[1895?]</t>
        </is>
      </c>
      <c r="H1124" t="inlineStr"/>
      <c r="I1124" t="inlineStr">
        <is>
          <t>290</t>
        </is>
      </c>
      <c r="J1124" t="inlineStr"/>
    </row>
    <row r="1125">
      <c r="A1125" s="1" t="n">
        <v>60430</v>
      </c>
      <c r="B1125" t="inlineStr">
        <is>
          <t>1200050630</t>
        </is>
      </c>
      <c r="C1125" t="inlineStr">
        <is>
          <t>zdb</t>
        </is>
      </c>
      <c r="D1125" t="inlineStr">
        <is>
          <t>Bericht des Vorstandes der Israelitischen Wohlfahrtskasse zu Frankfurt a.M. (früher "Israelitische Sterbekasse")</t>
        </is>
      </c>
      <c r="E1125" t="inlineStr">
        <is>
          <t>für das Jahr ...</t>
        </is>
      </c>
      <c r="F1125" t="inlineStr"/>
      <c r="G1125" t="inlineStr">
        <is>
          <t>1907-1914</t>
        </is>
      </c>
      <c r="H1125" t="inlineStr"/>
      <c r="I1125" t="inlineStr">
        <is>
          <t>360</t>
        </is>
      </c>
      <c r="J1125" t="inlineStr"/>
    </row>
    <row r="1126">
      <c r="A1126" s="1" t="n">
        <v>61594</v>
      </c>
      <c r="B1126" t="inlineStr">
        <is>
          <t>1279558423</t>
        </is>
      </c>
      <c r="C1126" t="inlineStr">
        <is>
          <t>zdb</t>
        </is>
      </c>
      <c r="D1126" t="inlineStr">
        <is>
          <t>Jahresbericht der Gesellschaft zur Förderung der Wissenschaft des Judentums</t>
        </is>
      </c>
      <c r="E1126" t="inlineStr"/>
      <c r="F1126" t="inlineStr"/>
      <c r="G1126" t="inlineStr">
        <is>
          <t>1913-1921</t>
        </is>
      </c>
      <c r="H1126" t="inlineStr"/>
      <c r="I1126" t="inlineStr">
        <is>
          <t>290</t>
        </is>
      </c>
      <c r="J1126" t="inlineStr"/>
    </row>
    <row r="1127">
      <c r="A1127" s="1" t="n">
        <v>62335</v>
      </c>
      <c r="B1127" t="inlineStr">
        <is>
          <t>015780031</t>
        </is>
      </c>
      <c r="C1127" t="inlineStr">
        <is>
          <t>zdb</t>
        </is>
      </c>
      <c r="D1127" t="inlineStr">
        <is>
          <t>Jahresbericht des Vereins zur Förderung der Bodenkultur unter den Juden Deutschlands in Berlin (Bodenkultur-Verein e.V.)</t>
        </is>
      </c>
      <c r="E1127" t="inlineStr"/>
      <c r="F1127" t="inlineStr"/>
      <c r="G1127" t="inlineStr">
        <is>
          <t>1907-1916</t>
        </is>
      </c>
      <c r="H1127" t="inlineStr"/>
      <c r="I1127" t="inlineStr">
        <is>
          <t>630</t>
        </is>
      </c>
      <c r="J1127" t="inlineStr"/>
    </row>
    <row r="1128">
      <c r="A1128" s="1" t="n">
        <v>62340</v>
      </c>
      <c r="B1128" t="inlineStr">
        <is>
          <t>015933539</t>
        </is>
      </c>
      <c r="C1128" t="inlineStr">
        <is>
          <t>zdb</t>
        </is>
      </c>
      <c r="D1128" t="inlineStr">
        <is>
          <t>Jahresbericht über das Waisen-Erziehungs-Institut, der Jüdischen Gemeinde zu Berlin</t>
        </is>
      </c>
      <c r="E1128" t="inlineStr"/>
      <c r="F1128" t="inlineStr"/>
      <c r="G1128" t="inlineStr">
        <is>
          <t>1834-1834</t>
        </is>
      </c>
      <c r="H1128" t="inlineStr"/>
      <c r="I1128" t="inlineStr">
        <is>
          <t>290</t>
        </is>
      </c>
      <c r="J1128" t="inlineStr"/>
    </row>
    <row r="1129">
      <c r="A1129" s="1" t="n">
        <v>62343</v>
      </c>
      <c r="B1129" t="inlineStr">
        <is>
          <t>015942023</t>
        </is>
      </c>
      <c r="C1129" t="inlineStr">
        <is>
          <t>zdb</t>
        </is>
      </c>
      <c r="D1129" t="inlineStr">
        <is>
          <t>Jahresbericht über die Bekleidung der dürftigen Zöglinge der hiesigen Jüdischen Gemeinde-Knabenschule</t>
        </is>
      </c>
      <c r="E1129" t="inlineStr"/>
      <c r="F1129" t="inlineStr"/>
      <c r="G1129" t="inlineStr">
        <is>
          <t>1837-1852</t>
        </is>
      </c>
      <c r="H1129" t="inlineStr"/>
      <c r="I1129" t="inlineStr">
        <is>
          <t>290</t>
        </is>
      </c>
      <c r="J1129" t="inlineStr"/>
    </row>
    <row r="1130">
      <c r="A1130" s="1" t="n">
        <v>62347</v>
      </c>
      <c r="B1130" t="inlineStr">
        <is>
          <t>015208079</t>
        </is>
      </c>
      <c r="C1130" t="inlineStr">
        <is>
          <t>zdb</t>
        </is>
      </c>
      <c r="D1130" t="inlineStr">
        <is>
          <t>Jahresbericht über das Jüdische Waisen-Erziehungs-Institut zu Berlin</t>
        </is>
      </c>
      <c r="E1130" t="inlineStr"/>
      <c r="F1130" t="inlineStr">
        <is>
          <t>JUDAICA</t>
        </is>
      </c>
      <c r="G1130" t="inlineStr">
        <is>
          <t>1835-1843</t>
        </is>
      </c>
      <c r="H1130" t="inlineStr"/>
      <c r="I1130" t="inlineStr">
        <is>
          <t>290</t>
        </is>
      </c>
      <c r="J1130" t="inlineStr"/>
    </row>
    <row r="1131">
      <c r="A1131" s="1" t="n">
        <v>62348</v>
      </c>
      <c r="B1131" t="inlineStr">
        <is>
          <t>015208109</t>
        </is>
      </c>
      <c r="C1131" t="inlineStr">
        <is>
          <t>zdb</t>
        </is>
      </c>
      <c r="D1131" t="inlineStr">
        <is>
          <t>Jahresbericht über die Jüdische Waisen-Erziehungs-Anstalt für Knaben zu Berlin</t>
        </is>
      </c>
      <c r="E1131" t="inlineStr"/>
      <c r="F1131" t="inlineStr">
        <is>
          <t>JUDAICA</t>
        </is>
      </c>
      <c r="G1131" t="inlineStr">
        <is>
          <t>1853-1857</t>
        </is>
      </c>
      <c r="H1131" t="inlineStr"/>
      <c r="I1131" t="inlineStr">
        <is>
          <t>290</t>
        </is>
      </c>
      <c r="J1131" t="inlineStr"/>
    </row>
    <row r="1132">
      <c r="A1132" s="1" t="n">
        <v>62349</v>
      </c>
      <c r="B1132" t="inlineStr">
        <is>
          <t>015208133</t>
        </is>
      </c>
      <c r="C1132" t="inlineStr">
        <is>
          <t>zdb</t>
        </is>
      </c>
      <c r="D1132" t="inlineStr">
        <is>
          <t>Jahresbericht über die Waisen-Erziehungs-Anstalt für Jüdische Knaben zu Berlin</t>
        </is>
      </c>
      <c r="E1132" t="inlineStr"/>
      <c r="F1132" t="inlineStr">
        <is>
          <t>JUDAICA</t>
        </is>
      </c>
      <c r="G1132" t="inlineStr">
        <is>
          <t>1858-1863</t>
        </is>
      </c>
      <c r="H1132" t="inlineStr"/>
      <c r="I1132" t="inlineStr">
        <is>
          <t>290</t>
        </is>
      </c>
      <c r="J1132" t="inlineStr"/>
    </row>
    <row r="1133">
      <c r="A1133" s="1" t="n">
        <v>62400</v>
      </c>
      <c r="B1133" t="inlineStr">
        <is>
          <t>015935345</t>
        </is>
      </c>
      <c r="C1133" t="inlineStr">
        <is>
          <t>zdb</t>
        </is>
      </c>
      <c r="D1133" t="inlineStr">
        <is>
          <t>Jahresbericht über die Baruch Auerbach'schen Waisen-Erziehungs-Anstalten  für Jüdische Knaben und Mädchen</t>
        </is>
      </c>
      <c r="E1133" t="inlineStr"/>
      <c r="F1133" t="inlineStr"/>
      <c r="G1133" t="inlineStr">
        <is>
          <t>1888-1914</t>
        </is>
      </c>
      <c r="H1133" t="inlineStr"/>
      <c r="I1133" t="inlineStr">
        <is>
          <t>290</t>
        </is>
      </c>
      <c r="J1133" t="inlineStr"/>
    </row>
    <row r="1134">
      <c r="A1134" s="1" t="n">
        <v>62405</v>
      </c>
      <c r="B1134" t="inlineStr">
        <is>
          <t>015934993</t>
        </is>
      </c>
      <c r="C1134" t="inlineStr">
        <is>
          <t>zdb</t>
        </is>
      </c>
      <c r="D1134" t="inlineStr">
        <is>
          <t>Jahresbericht über die unter dem Hohen Protectorat Ihrer Kaiserlichen und Königlichen Hoheit der Frau Kronprinzessin des Deutschen Reiches und von Preußen stehende Baruch Auerbach'sche Waisen-Erziehungs-Anstalt für Jüdische Mädchen</t>
        </is>
      </c>
      <c r="E1134" t="inlineStr"/>
      <c r="F1134" t="inlineStr"/>
      <c r="G1134" t="inlineStr">
        <is>
          <t>1864-1886</t>
        </is>
      </c>
      <c r="H1134" t="inlineStr"/>
      <c r="I1134" t="inlineStr">
        <is>
          <t>290</t>
        </is>
      </c>
      <c r="J1134" t="inlineStr"/>
    </row>
    <row r="1135">
      <c r="A1135" s="1" t="n">
        <v>62420</v>
      </c>
      <c r="B1135" t="inlineStr">
        <is>
          <t>010576932</t>
        </is>
      </c>
      <c r="C1135" t="inlineStr">
        <is>
          <t>zdb</t>
        </is>
      </c>
      <c r="D1135" t="inlineStr">
        <is>
          <t>Jahresbericht über die Waisen-Erziehungs-Anstalt für Jüdische Mädchen zu Berlin</t>
        </is>
      </c>
      <c r="E1135" t="inlineStr"/>
      <c r="F1135" t="inlineStr">
        <is>
          <t>JUDAICA</t>
        </is>
      </c>
      <c r="G1135" t="inlineStr">
        <is>
          <t>1858-1863</t>
        </is>
      </c>
      <c r="H1135" t="inlineStr"/>
      <c r="I1135" t="inlineStr">
        <is>
          <t>370</t>
        </is>
      </c>
      <c r="J1135" t="inlineStr"/>
    </row>
    <row r="1136">
      <c r="A1136" s="1" t="n">
        <v>62434</v>
      </c>
      <c r="B1136" t="inlineStr">
        <is>
          <t>016698908</t>
        </is>
      </c>
      <c r="C1136" t="inlineStr">
        <is>
          <t>zdb</t>
        </is>
      </c>
      <c r="D1136" t="inlineStr">
        <is>
          <t>Jahresbericht / Vorstand der Jüdischen Gemeinde zu Berlin</t>
        </is>
      </c>
      <c r="E1136" t="inlineStr"/>
      <c r="F1136" t="inlineStr">
        <is>
          <t>13</t>
        </is>
      </c>
      <c r="G1136" t="inlineStr">
        <is>
          <t>1975-1997</t>
        </is>
      </c>
      <c r="H1136" t="inlineStr"/>
      <c r="I1136" t="inlineStr">
        <is>
          <t>290</t>
        </is>
      </c>
      <c r="J1136" t="inlineStr"/>
    </row>
    <row r="1137">
      <c r="A1137" s="1" t="n">
        <v>62538</v>
      </c>
      <c r="B1137" t="inlineStr">
        <is>
          <t>013135929</t>
        </is>
      </c>
      <c r="C1137" t="inlineStr">
        <is>
          <t>zdb</t>
        </is>
      </c>
      <c r="D1137" t="inlineStr">
        <is>
          <t>Jahresbericht über die unter dem Hohen Protectorat Seiner Kaiserlichen und Königlichen Hoheit des Kronprinzen des Deutschen Reiches und von Preußen stehende Baruch Auerbach'sche Waisen-Erziehungs-Anstalt für Jüdische Knaben</t>
        </is>
      </c>
      <c r="E1137" t="inlineStr"/>
      <c r="F1137" t="inlineStr"/>
      <c r="G1137" t="inlineStr">
        <is>
          <t>1864-1887</t>
        </is>
      </c>
      <c r="H1137" t="inlineStr"/>
      <c r="I1137" t="inlineStr">
        <is>
          <t>360</t>
        </is>
      </c>
      <c r="J1137" t="inlineStr"/>
    </row>
    <row r="1138">
      <c r="A1138" s="1" t="n">
        <v>62685</v>
      </c>
      <c r="B1138" t="inlineStr">
        <is>
          <t>014052172</t>
        </is>
      </c>
      <c r="C1138" t="inlineStr">
        <is>
          <t>zdb</t>
        </is>
      </c>
      <c r="D1138" t="inlineStr">
        <is>
          <t>Jahresbericht über das Jüdische Waisen-Erziehungs-Institut für Knaben zu Berlin</t>
        </is>
      </c>
      <c r="E1138" t="inlineStr"/>
      <c r="F1138" t="inlineStr">
        <is>
          <t>JUDAICA</t>
        </is>
      </c>
      <c r="G1138" t="inlineStr">
        <is>
          <t>1844-1852</t>
        </is>
      </c>
      <c r="H1138" t="inlineStr"/>
      <c r="I1138" t="inlineStr">
        <is>
          <t>360</t>
        </is>
      </c>
      <c r="J1138" t="inlineStr"/>
    </row>
    <row r="1139">
      <c r="A1139" s="1" t="n">
        <v>62787</v>
      </c>
      <c r="B1139" t="inlineStr">
        <is>
          <t>1059625407</t>
        </is>
      </c>
      <c r="C1139" t="inlineStr">
        <is>
          <t>zdb</t>
        </is>
      </c>
      <c r="D1139" t="inlineStr">
        <is>
          <t>Jahresbericht des Jüdisch-Theologischen Seminars Fraenckel'scher Stiftung</t>
        </is>
      </c>
      <c r="E1139" t="inlineStr"/>
      <c r="F1139" t="inlineStr"/>
      <c r="G1139" t="inlineStr">
        <is>
          <t>1856-1922</t>
        </is>
      </c>
      <c r="H1139" t="inlineStr"/>
      <c r="I1139" t="inlineStr">
        <is>
          <t>290</t>
        </is>
      </c>
      <c r="J1139" t="inlineStr"/>
    </row>
    <row r="1140">
      <c r="A1140" s="1" t="n">
        <v>63896</v>
      </c>
      <c r="B1140" t="inlineStr">
        <is>
          <t>1029354448</t>
        </is>
      </c>
      <c r="C1140" t="inlineStr">
        <is>
          <t>zdb</t>
        </is>
      </c>
      <c r="D1140" t="inlineStr">
        <is>
          <t>Jahres-Bericht des Rabbiner-Seminars zu Berlin für ...</t>
        </is>
      </c>
      <c r="E1140" t="inlineStr">
        <is>
          <t>erstattet vom Kuratorium</t>
        </is>
      </c>
      <c r="F1140" t="inlineStr">
        <is>
          <t>JUDAICA</t>
        </is>
      </c>
      <c r="G1140" t="inlineStr">
        <is>
          <t>[1880-1938]</t>
        </is>
      </c>
      <c r="H1140" t="inlineStr"/>
      <c r="I1140" t="inlineStr">
        <is>
          <t>290</t>
        </is>
      </c>
      <c r="J1140" t="inlineStr"/>
    </row>
    <row r="1141">
      <c r="A1141" s="1" t="n">
        <v>63898</v>
      </c>
      <c r="B1141" t="inlineStr">
        <is>
          <t>1164505734</t>
        </is>
      </c>
      <c r="C1141" t="inlineStr">
        <is>
          <t>zdb</t>
        </is>
      </c>
      <c r="D1141" t="inlineStr">
        <is>
          <t>... Jahresbericht über das jüdische Waisen-Erziehungs-Institut für Knaben zu  Berlin</t>
        </is>
      </c>
      <c r="E1141" t="inlineStr"/>
      <c r="F1141" t="inlineStr">
        <is>
          <t>JUDAICA</t>
        </is>
      </c>
      <c r="G1141" t="inlineStr">
        <is>
          <t>1850-1851</t>
        </is>
      </c>
      <c r="H1141" t="inlineStr"/>
      <c r="I1141" t="inlineStr">
        <is>
          <t>360</t>
        </is>
      </c>
      <c r="J1141" t="inlineStr"/>
    </row>
    <row r="1142">
      <c r="A1142" s="1" t="n">
        <v>63899</v>
      </c>
      <c r="B1142" t="inlineStr">
        <is>
          <t>1177735598</t>
        </is>
      </c>
      <c r="C1142" t="inlineStr">
        <is>
          <t>zdb</t>
        </is>
      </c>
      <c r="D1142" t="inlineStr">
        <is>
          <t>... Jahres-Bericht für die Zeit vom ... bis ...</t>
        </is>
      </c>
      <c r="E1142" t="inlineStr"/>
      <c r="F1142" t="inlineStr">
        <is>
          <t>JUDAICA</t>
        </is>
      </c>
      <c r="G1142" t="inlineStr">
        <is>
          <t>1907</t>
        </is>
      </c>
      <c r="H1142" t="inlineStr"/>
      <c r="I1142" t="inlineStr">
        <is>
          <t>290</t>
        </is>
      </c>
      <c r="J1142" t="inlineStr"/>
    </row>
    <row r="1143">
      <c r="A1143" s="1" t="n">
        <v>63900</v>
      </c>
      <c r="B1143" t="inlineStr">
        <is>
          <t>1185694072</t>
        </is>
      </c>
      <c r="C1143" t="inlineStr">
        <is>
          <t>zdb</t>
        </is>
      </c>
      <c r="D1143" t="inlineStr">
        <is>
          <t>... Jahresbericht des Vereins Jüdisches Museum e.V. zu Breslau</t>
        </is>
      </c>
      <c r="E1143" t="inlineStr">
        <is>
          <t>umfassend den Zeitraum ...</t>
        </is>
      </c>
      <c r="F1143" t="inlineStr">
        <is>
          <t>JUDAICA</t>
        </is>
      </c>
      <c r="G1143" t="inlineStr">
        <is>
          <t>[1929-1931]</t>
        </is>
      </c>
      <c r="H1143" t="inlineStr"/>
      <c r="I1143" t="inlineStr">
        <is>
          <t>290</t>
        </is>
      </c>
      <c r="J1143" t="inlineStr"/>
    </row>
    <row r="1144">
      <c r="A1144" s="1" t="n">
        <v>63901</v>
      </c>
      <c r="B1144" t="inlineStr">
        <is>
          <t>1199546402</t>
        </is>
      </c>
      <c r="C1144" t="inlineStr">
        <is>
          <t>zdb</t>
        </is>
      </c>
      <c r="D1144" t="inlineStr">
        <is>
          <t>... Jahresbericht über die Jüdische Höhere Knabenschule zu Berlin</t>
        </is>
      </c>
      <c r="E1144" t="inlineStr">
        <is>
          <t>als Einladung zu der öffentlichen Prüfung der Schüler, am ...</t>
        </is>
      </c>
      <c r="F1144" t="inlineStr">
        <is>
          <t>JUDAICA</t>
        </is>
      </c>
      <c r="G1144" t="inlineStr">
        <is>
          <t>1846</t>
        </is>
      </c>
      <c r="H1144" t="inlineStr"/>
      <c r="I1144" t="inlineStr">
        <is>
          <t>370</t>
        </is>
      </c>
      <c r="J1144" t="inlineStr"/>
    </row>
    <row r="1145">
      <c r="A1145" s="1" t="n">
        <v>63902</v>
      </c>
      <c r="B1145" t="inlineStr">
        <is>
          <t>1214723462</t>
        </is>
      </c>
      <c r="C1145" t="inlineStr">
        <is>
          <t>zdb</t>
        </is>
      </c>
      <c r="D1145" t="inlineStr">
        <is>
          <t>... Jahresbericht der Jugendgruppe (begründet von der Frauenvereinigung der Frankfurt-Loge) in Frankfurt a.M. für den Zeitraum vom ... bis ...</t>
        </is>
      </c>
      <c r="E1145" t="inlineStr"/>
      <c r="F1145" t="inlineStr">
        <is>
          <t>JUDAICA</t>
        </is>
      </c>
      <c r="G1145" t="inlineStr">
        <is>
          <t>1913</t>
        </is>
      </c>
      <c r="H1145" t="inlineStr"/>
      <c r="I1145" t="inlineStr">
        <is>
          <t>290</t>
        </is>
      </c>
      <c r="J1145" t="inlineStr"/>
    </row>
    <row r="1146">
      <c r="A1146" s="1" t="n">
        <v>63903</v>
      </c>
      <c r="B1146" t="inlineStr">
        <is>
          <t>1235914429</t>
        </is>
      </c>
      <c r="C1146" t="inlineStr">
        <is>
          <t>zdb</t>
        </is>
      </c>
      <c r="D1146" t="inlineStr">
        <is>
          <t>... Jahresbericht für das Jahr ...</t>
        </is>
      </c>
      <c r="E1146" t="inlineStr"/>
      <c r="F1146" t="inlineStr">
        <is>
          <t>JUDAICA</t>
        </is>
      </c>
      <c r="G1146" t="inlineStr">
        <is>
          <t>1897-1901</t>
        </is>
      </c>
      <c r="H1146" t="inlineStr"/>
      <c r="I1146" t="inlineStr">
        <is>
          <t>290</t>
        </is>
      </c>
      <c r="J1146" t="inlineStr"/>
    </row>
    <row r="1147">
      <c r="A1147" s="1" t="n">
        <v>63904</v>
      </c>
      <c r="B1147" t="inlineStr">
        <is>
          <t>1237661943</t>
        </is>
      </c>
      <c r="C1147" t="inlineStr">
        <is>
          <t>zdb</t>
        </is>
      </c>
      <c r="D1147" t="inlineStr">
        <is>
          <t>... Jahresbericht über das israelitische Waisenhaus "Wilhelms-Pflege" in Eßlingen</t>
        </is>
      </c>
      <c r="E1147" t="inlineStr"/>
      <c r="F1147" t="inlineStr">
        <is>
          <t>JUDAICA</t>
        </is>
      </c>
      <c r="G1147" t="inlineStr">
        <is>
          <t>1843</t>
        </is>
      </c>
      <c r="H1147" t="inlineStr"/>
      <c r="I1147" t="inlineStr">
        <is>
          <t>290</t>
        </is>
      </c>
      <c r="J1147" t="inlineStr"/>
    </row>
    <row r="1148">
      <c r="A1148" s="1" t="n">
        <v>63905</v>
      </c>
      <c r="B1148" t="inlineStr">
        <is>
          <t>1246984709</t>
        </is>
      </c>
      <c r="C1148" t="inlineStr">
        <is>
          <t>zdb</t>
        </is>
      </c>
      <c r="D1148" t="inlineStr">
        <is>
          <t>Jahres-Bericht der Verwaltungs-Commission der Georgine Sara von Rothschild'schen Stiftung für ...</t>
        </is>
      </c>
      <c r="E1148" t="inlineStr"/>
      <c r="F1148" t="inlineStr">
        <is>
          <t>JUDAICA</t>
        </is>
      </c>
      <c r="G1148" t="inlineStr">
        <is>
          <t>1879-1901</t>
        </is>
      </c>
      <c r="H1148" t="inlineStr"/>
      <c r="I1148" t="inlineStr">
        <is>
          <t>360</t>
        </is>
      </c>
      <c r="J1148" t="inlineStr"/>
    </row>
    <row r="1149">
      <c r="A1149" s="1" t="n">
        <v>63908</v>
      </c>
      <c r="B1149" t="inlineStr">
        <is>
          <t>1140613057</t>
        </is>
      </c>
      <c r="C1149" t="inlineStr">
        <is>
          <t>zdb</t>
        </is>
      </c>
      <c r="D1149" t="inlineStr">
        <is>
          <t>... Jahresbericht der Israelitischen Waisenanstalt zu Frankfurt a.M.</t>
        </is>
      </c>
      <c r="E1149" t="inlineStr"/>
      <c r="F1149" t="inlineStr">
        <is>
          <t>JUDAICA</t>
        </is>
      </c>
      <c r="G1149" t="inlineStr">
        <is>
          <t>1915-1917</t>
        </is>
      </c>
      <c r="H1149" t="inlineStr"/>
      <c r="I1149" t="inlineStr">
        <is>
          <t>290</t>
        </is>
      </c>
      <c r="J1149" t="inlineStr"/>
    </row>
    <row r="1150">
      <c r="A1150" s="1" t="n">
        <v>63909</v>
      </c>
      <c r="B1150" t="inlineStr">
        <is>
          <t>1168753015</t>
        </is>
      </c>
      <c r="C1150" t="inlineStr">
        <is>
          <t>zdb</t>
        </is>
      </c>
      <c r="D1150" t="inlineStr">
        <is>
          <t>... Jahresbericht über die Waisen-Erziehungs-Anstalt für Jüdische Knaben zu Berlin</t>
        </is>
      </c>
      <c r="E1150" t="inlineStr"/>
      <c r="F1150" t="inlineStr">
        <is>
          <t>JUDAICA</t>
        </is>
      </c>
      <c r="G1150" t="inlineStr">
        <is>
          <t>1858-1860</t>
        </is>
      </c>
      <c r="H1150" t="inlineStr"/>
      <c r="I1150" t="inlineStr">
        <is>
          <t>290</t>
        </is>
      </c>
      <c r="J1150" t="inlineStr"/>
    </row>
    <row r="1151">
      <c r="A1151" s="1" t="n">
        <v>63910</v>
      </c>
      <c r="B1151" t="inlineStr">
        <is>
          <t>1168754313</t>
        </is>
      </c>
      <c r="C1151" t="inlineStr">
        <is>
          <t>zdb</t>
        </is>
      </c>
      <c r="D1151" t="inlineStr">
        <is>
          <t>... Jahresbericht über die Jüdische Waisen-Erziehungs-Anstalt für Knaben zu Berlin</t>
        </is>
      </c>
      <c r="E1151" t="inlineStr"/>
      <c r="F1151" t="inlineStr">
        <is>
          <t>JUDAICA</t>
        </is>
      </c>
      <c r="G1151" t="inlineStr">
        <is>
          <t>1853-1857</t>
        </is>
      </c>
      <c r="H1151" t="inlineStr"/>
      <c r="I1151" t="inlineStr">
        <is>
          <t>290</t>
        </is>
      </c>
      <c r="J1151" t="inlineStr"/>
    </row>
    <row r="1152">
      <c r="A1152" s="1" t="n">
        <v>63911</v>
      </c>
      <c r="B1152" t="inlineStr">
        <is>
          <t>1168813891</t>
        </is>
      </c>
      <c r="C1152" t="inlineStr">
        <is>
          <t>zdb</t>
        </is>
      </c>
      <c r="D1152" t="inlineStr">
        <is>
          <t>... Jahresbericht über das Jüdische Waisen-Erziehungs-Institut zu Berlin</t>
        </is>
      </c>
      <c r="E1152" t="inlineStr"/>
      <c r="F1152" t="inlineStr">
        <is>
          <t>JUDAICA</t>
        </is>
      </c>
      <c r="G1152" t="inlineStr">
        <is>
          <t>1836-1843</t>
        </is>
      </c>
      <c r="H1152" t="inlineStr"/>
      <c r="I1152" t="inlineStr">
        <is>
          <t>290</t>
        </is>
      </c>
      <c r="J1152" t="inlineStr"/>
    </row>
    <row r="1153">
      <c r="A1153" s="1" t="n">
        <v>63912</v>
      </c>
      <c r="B1153" t="inlineStr">
        <is>
          <t>1168815649</t>
        </is>
      </c>
      <c r="C1153" t="inlineStr">
        <is>
          <t>zdb</t>
        </is>
      </c>
      <c r="D1153" t="inlineStr">
        <is>
          <t>... Jahresbericht über die Waisen-Erziehungs-Anstalt für Jüdische Mädchen zu Berlin</t>
        </is>
      </c>
      <c r="E1153" t="inlineStr"/>
      <c r="F1153" t="inlineStr">
        <is>
          <t>JUDAICA</t>
        </is>
      </c>
      <c r="G1153" t="inlineStr">
        <is>
          <t>1858-1859</t>
        </is>
      </c>
      <c r="H1153" t="inlineStr"/>
      <c r="I1153" t="inlineStr">
        <is>
          <t>370</t>
        </is>
      </c>
      <c r="J1153" t="inlineStr"/>
    </row>
    <row r="1154">
      <c r="A1154" s="1" t="n">
        <v>63913</v>
      </c>
      <c r="B1154" t="inlineStr">
        <is>
          <t>1168816270</t>
        </is>
      </c>
      <c r="C1154" t="inlineStr">
        <is>
          <t>zdb</t>
        </is>
      </c>
      <c r="D1154" t="inlineStr">
        <is>
          <t>... Jahresbericht über die jüdische Waisen-Erziehungs-Anstalt für Mädchen zu Berlin</t>
        </is>
      </c>
      <c r="E1154" t="inlineStr"/>
      <c r="F1154" t="inlineStr">
        <is>
          <t>JUDAICA</t>
        </is>
      </c>
      <c r="G1154" t="inlineStr">
        <is>
          <t>1854-1856</t>
        </is>
      </c>
      <c r="H1154" t="inlineStr"/>
      <c r="I1154" t="inlineStr">
        <is>
          <t>370</t>
        </is>
      </c>
      <c r="J1154" t="inlineStr"/>
    </row>
    <row r="1155">
      <c r="A1155" s="1" t="n">
        <v>63914</v>
      </c>
      <c r="B1155" t="inlineStr">
        <is>
          <t>1185652604</t>
        </is>
      </c>
      <c r="C1155" t="inlineStr">
        <is>
          <t>zdb</t>
        </is>
      </c>
      <c r="D1155" t="inlineStr">
        <is>
          <t>... Jahresbericht der Jüdischen Frauenvereinigung e.V. zu Frankfurt a.M.</t>
        </is>
      </c>
      <c r="E1155" t="inlineStr"/>
      <c r="F1155" t="inlineStr">
        <is>
          <t>JUDAICA</t>
        </is>
      </c>
      <c r="G1155" t="inlineStr">
        <is>
          <t>2018</t>
        </is>
      </c>
      <c r="H1155" t="inlineStr"/>
      <c r="I1155" t="inlineStr">
        <is>
          <t>290</t>
        </is>
      </c>
      <c r="J1155" t="inlineStr"/>
    </row>
    <row r="1156">
      <c r="A1156" s="1" t="n">
        <v>63915</v>
      </c>
      <c r="B1156" t="inlineStr">
        <is>
          <t>1221137964</t>
        </is>
      </c>
      <c r="C1156" t="inlineStr">
        <is>
          <t>zdb</t>
        </is>
      </c>
      <c r="D1156" t="inlineStr">
        <is>
          <t>Jahres-Bericht des Rabbiner-Seminars für das Orthodoxe Judenthum pro ... vom Curatorium</t>
        </is>
      </c>
      <c r="E1156" t="inlineStr"/>
      <c r="F1156" t="inlineStr">
        <is>
          <t>JUDAICA</t>
        </is>
      </c>
      <c r="G1156" t="inlineStr">
        <is>
          <t>[1977-1879]</t>
        </is>
      </c>
      <c r="H1156" t="inlineStr"/>
      <c r="I1156" t="inlineStr">
        <is>
          <t>290</t>
        </is>
      </c>
      <c r="J1156" t="inlineStr"/>
    </row>
    <row r="1157">
      <c r="A1157" s="1" t="n">
        <v>63916</v>
      </c>
      <c r="B1157" t="inlineStr">
        <is>
          <t>1230494359</t>
        </is>
      </c>
      <c r="C1157" t="inlineStr">
        <is>
          <t>zdb</t>
        </is>
      </c>
      <c r="D1157" t="inlineStr">
        <is>
          <t>... Jahresbericht der Frauenvereinigung der Frankfurt-Loge für ...</t>
        </is>
      </c>
      <c r="E1157" t="inlineStr"/>
      <c r="F1157" t="inlineStr">
        <is>
          <t>JUDAICA</t>
        </is>
      </c>
      <c r="G1157" t="inlineStr">
        <is>
          <t>[1911-1915]</t>
        </is>
      </c>
      <c r="H1157" t="inlineStr"/>
      <c r="I1157" t="inlineStr">
        <is>
          <t>290</t>
        </is>
      </c>
      <c r="J1157" t="inlineStr"/>
    </row>
    <row r="1158">
      <c r="A1158" s="1" t="n">
        <v>63931</v>
      </c>
      <c r="B1158" t="inlineStr">
        <is>
          <t>990253252</t>
        </is>
      </c>
      <c r="C1158" t="inlineStr">
        <is>
          <t>zdb</t>
        </is>
      </c>
      <c r="D1158" t="inlineStr">
        <is>
          <t>Jahresbericht über die Real- u. Volksschule der Israelitischen Gemeinde zu Frankfurt am Main</t>
        </is>
      </c>
      <c r="E1158" t="inlineStr"/>
      <c r="F1158" t="inlineStr">
        <is>
          <t>JUDAICA</t>
        </is>
      </c>
      <c r="G1158" t="inlineStr">
        <is>
          <t>1882-1882</t>
        </is>
      </c>
      <c r="H1158" t="inlineStr"/>
      <c r="I1158" t="inlineStr">
        <is>
          <t>370</t>
        </is>
      </c>
      <c r="J1158" t="inlineStr"/>
    </row>
    <row r="1159">
      <c r="A1159" s="1" t="n">
        <v>64143</v>
      </c>
      <c r="B1159" t="inlineStr">
        <is>
          <t>1258183374</t>
        </is>
      </c>
      <c r="C1159" t="inlineStr">
        <is>
          <t>zdb</t>
        </is>
      </c>
      <c r="D1159" t="inlineStr">
        <is>
          <t>Antisemitische Vorfälle in Deutschland</t>
        </is>
      </c>
      <c r="E1159" t="inlineStr">
        <is>
          <t>Jahresbericht</t>
        </is>
      </c>
      <c r="F1159" t="inlineStr">
        <is>
          <t>OST</t>
        </is>
      </c>
      <c r="G1159" t="inlineStr">
        <is>
          <t>[2022?]-</t>
        </is>
      </c>
      <c r="H1159" t="inlineStr"/>
      <c r="I1159" t="inlineStr">
        <is>
          <t>320</t>
        </is>
      </c>
      <c r="J1159" t="inlineStr">
        <is>
          <t>2751-4005</t>
        </is>
      </c>
    </row>
    <row r="1160">
      <c r="A1160" s="1" t="n">
        <v>64222</v>
      </c>
      <c r="B1160" t="inlineStr">
        <is>
          <t>015236455</t>
        </is>
      </c>
      <c r="C1160" t="inlineStr">
        <is>
          <t>zdb</t>
        </is>
      </c>
      <c r="D1160" t="inlineStr">
        <is>
          <t>Juden in Deutschland</t>
        </is>
      </c>
      <c r="E1160" t="inlineStr">
        <is>
          <t>Jahresbericht</t>
        </is>
      </c>
      <c r="F1160" t="inlineStr">
        <is>
          <t>JUDAICA</t>
        </is>
      </c>
      <c r="G1160" t="inlineStr">
        <is>
          <t>1961-</t>
        </is>
      </c>
      <c r="H1160" t="inlineStr"/>
      <c r="I1160" t="inlineStr">
        <is>
          <t>290</t>
        </is>
      </c>
      <c r="J1160" t="inlineStr"/>
    </row>
    <row r="1161">
      <c r="A1161" s="1" t="n">
        <v>64225</v>
      </c>
      <c r="B1161" t="inlineStr">
        <is>
          <t>013663305</t>
        </is>
      </c>
      <c r="C1161" t="inlineStr">
        <is>
          <t>zdb</t>
        </is>
      </c>
      <c r="D1161" t="inlineStr">
        <is>
          <t>Jahresbericht des Vereins Israelitisches Altersheim in Westfalen e.V.</t>
        </is>
      </c>
      <c r="E1161" t="inlineStr"/>
      <c r="F1161" t="inlineStr"/>
      <c r="G1161" t="inlineStr">
        <is>
          <t>1904-1933</t>
        </is>
      </c>
      <c r="H1161" t="inlineStr"/>
      <c r="I1161" t="inlineStr">
        <is>
          <t>360</t>
        </is>
      </c>
      <c r="J1161" t="inlineStr"/>
    </row>
    <row r="1162">
      <c r="A1162" s="1" t="n">
        <v>64375</v>
      </c>
      <c r="B1162" t="inlineStr">
        <is>
          <t>015227200</t>
        </is>
      </c>
      <c r="C1162" t="inlineStr">
        <is>
          <t>zdb</t>
        </is>
      </c>
      <c r="D1162" t="inlineStr">
        <is>
          <t>Mitteilungen, Jahresbericht / Gesellschaft für Christlich-Jüdische Zusammenarbeit, Marburg, Lahn</t>
        </is>
      </c>
      <c r="E1162" t="inlineStr"/>
      <c r="F1162" t="inlineStr"/>
      <c r="G1162" t="inlineStr">
        <is>
          <t>1960-2008</t>
        </is>
      </c>
      <c r="H1162" t="inlineStr"/>
      <c r="I1162" t="inlineStr">
        <is>
          <t>230</t>
        </is>
      </c>
      <c r="J1162" t="inlineStr"/>
    </row>
    <row r="1163">
      <c r="A1163" s="1" t="n">
        <v>64791</v>
      </c>
      <c r="B1163" t="inlineStr">
        <is>
          <t>985008229</t>
        </is>
      </c>
      <c r="C1163" t="inlineStr">
        <is>
          <t>zdb</t>
        </is>
      </c>
      <c r="D1163" t="inlineStr">
        <is>
          <t>Jahresbericht / Zentralrat der Juden in Deutschland</t>
        </is>
      </c>
      <c r="E1163" t="inlineStr"/>
      <c r="F1163" t="inlineStr"/>
      <c r="G1163" t="inlineStr">
        <is>
          <t>1960-1967</t>
        </is>
      </c>
      <c r="H1163" t="inlineStr"/>
      <c r="I1163" t="inlineStr">
        <is>
          <t>290</t>
        </is>
      </c>
      <c r="J1163" t="inlineStr"/>
    </row>
    <row r="1164">
      <c r="A1164" s="1" t="n">
        <v>65043</v>
      </c>
      <c r="B1164" t="inlineStr">
        <is>
          <t>015127834</t>
        </is>
      </c>
      <c r="C1164" t="inlineStr">
        <is>
          <t>zdb</t>
        </is>
      </c>
      <c r="D1164" t="inlineStr">
        <is>
          <t>Jahresbericht für die Jahre ...</t>
        </is>
      </c>
      <c r="E1164" t="inlineStr"/>
      <c r="F1164" t="inlineStr">
        <is>
          <t>JUDAICA</t>
        </is>
      </c>
      <c r="G1164" t="inlineStr">
        <is>
          <t>1895-</t>
        </is>
      </c>
      <c r="H1164" t="inlineStr"/>
      <c r="I1164" t="inlineStr">
        <is>
          <t>290</t>
        </is>
      </c>
      <c r="J1164" t="inlineStr"/>
    </row>
    <row r="1165">
      <c r="A1165" s="1" t="n">
        <v>65087</v>
      </c>
      <c r="B1165" t="inlineStr">
        <is>
          <t>019206984</t>
        </is>
      </c>
      <c r="C1165" t="inlineStr">
        <is>
          <t>zdb</t>
        </is>
      </c>
      <c r="D1165" t="inlineStr">
        <is>
          <t>Hier stehen wir</t>
        </is>
      </c>
      <c r="E1165" t="inlineStr">
        <is>
          <t>Jahresbericht der Schweizerischen Evangelischen Judenmission</t>
        </is>
      </c>
      <c r="F1165" t="inlineStr"/>
      <c r="G1165" t="inlineStr">
        <is>
          <t>1960-1970</t>
        </is>
      </c>
      <c r="H1165" t="inlineStr"/>
      <c r="I1165" t="inlineStr">
        <is>
          <t>290</t>
        </is>
      </c>
      <c r="J1165" t="inlineStr"/>
    </row>
    <row r="1166">
      <c r="A1166" s="1" t="n">
        <v>65931</v>
      </c>
      <c r="B1166" t="inlineStr">
        <is>
          <t>013679252</t>
        </is>
      </c>
      <c r="C1166" t="inlineStr">
        <is>
          <t>zdb</t>
        </is>
      </c>
      <c r="D1166" t="inlineStr">
        <is>
          <t>Jahresbericht der Israelitisch-Theologischen Lehranstalt in Wien</t>
        </is>
      </c>
      <c r="E1166" t="inlineStr"/>
      <c r="F1166" t="inlineStr"/>
      <c r="G1166" t="inlineStr">
        <is>
          <t>1894-1932</t>
        </is>
      </c>
      <c r="H1166" t="inlineStr"/>
      <c r="I1166" t="inlineStr">
        <is>
          <t>370</t>
        </is>
      </c>
      <c r="J1166" t="inlineStr"/>
    </row>
    <row r="1167">
      <c r="A1167" s="1" t="n">
        <v>66251</v>
      </c>
      <c r="B1167" t="inlineStr">
        <is>
          <t>011996536</t>
        </is>
      </c>
      <c r="C1167" t="inlineStr">
        <is>
          <t>zdb</t>
        </is>
      </c>
      <c r="D1167" t="inlineStr">
        <is>
          <t>Jahresbericht der Gesellschaft zur Förderung der Wissenschaft des Judentums</t>
        </is>
      </c>
      <c r="E1167" t="inlineStr"/>
      <c r="F1167" t="inlineStr">
        <is>
          <t>24</t>
        </is>
      </c>
      <c r="G1167" t="inlineStr">
        <is>
          <t>1905-1921</t>
        </is>
      </c>
      <c r="H1167" t="inlineStr"/>
      <c r="I1167" t="inlineStr">
        <is>
          <t>290</t>
        </is>
      </c>
      <c r="J1167" t="inlineStr"/>
    </row>
    <row r="1168">
      <c r="A1168" s="1" t="n">
        <v>66849</v>
      </c>
      <c r="B1168" t="inlineStr">
        <is>
          <t>011930411</t>
        </is>
      </c>
      <c r="C1168" t="inlineStr">
        <is>
          <t>zdb</t>
        </is>
      </c>
      <c r="D1168" t="inlineStr">
        <is>
          <t>Jahresbericht des Dresdener Vereins zur Verbreitung Wahrer Biblischer Erkenntniß unter dem Volke Israel</t>
        </is>
      </c>
      <c r="E1168" t="inlineStr">
        <is>
          <t>für d. Jahr ..</t>
        </is>
      </c>
      <c r="F1168" t="inlineStr">
        <is>
          <t>1</t>
        </is>
      </c>
      <c r="G1168" t="inlineStr">
        <is>
          <t>1835-1835</t>
        </is>
      </c>
      <c r="H1168" t="inlineStr"/>
      <c r="I1168" t="inlineStr">
        <is>
          <t>290</t>
        </is>
      </c>
      <c r="J1168" t="inlineStr"/>
    </row>
    <row r="1169">
      <c r="A1169" s="1" t="n">
        <v>66851</v>
      </c>
      <c r="B1169" t="inlineStr">
        <is>
          <t>01520829X</t>
        </is>
      </c>
      <c r="C1169" t="inlineStr">
        <is>
          <t>zdb</t>
        </is>
      </c>
      <c r="D1169" t="inlineStr">
        <is>
          <t>Jahresbericht des Vereins Jüdische Bibliothek und Lesehalle in Frankfurt am Main</t>
        </is>
      </c>
      <c r="E1169" t="inlineStr"/>
      <c r="F1169" t="inlineStr">
        <is>
          <t>JUDAICA</t>
        </is>
      </c>
      <c r="G1169" t="inlineStr">
        <is>
          <t>1954-1955</t>
        </is>
      </c>
      <c r="H1169" t="inlineStr"/>
      <c r="I1169" t="inlineStr">
        <is>
          <t>020</t>
        </is>
      </c>
      <c r="J1169" t="inlineStr"/>
    </row>
    <row r="1170">
      <c r="A1170" s="1" t="n">
        <v>67891</v>
      </c>
      <c r="B1170" t="inlineStr">
        <is>
          <t>010012745</t>
        </is>
      </c>
      <c r="C1170" t="inlineStr">
        <is>
          <t>zdb</t>
        </is>
      </c>
      <c r="D1170" t="inlineStr">
        <is>
          <t>Jahresbericht des JLZ mit der Rechnungsablage / Jüdisches Lehrhaus, Zürich</t>
        </is>
      </c>
      <c r="E1170" t="inlineStr"/>
      <c r="F1170" t="inlineStr">
        <is>
          <t>JUDAICA</t>
        </is>
      </c>
      <c r="G1170" t="inlineStr">
        <is>
          <t>1953-1959</t>
        </is>
      </c>
      <c r="H1170" t="inlineStr"/>
      <c r="I1170" t="inlineStr">
        <is>
          <t>290</t>
        </is>
      </c>
      <c r="J1170" t="inlineStr"/>
    </row>
    <row r="1171">
      <c r="A1171" s="1" t="n">
        <v>68879</v>
      </c>
      <c r="B1171" t="inlineStr">
        <is>
          <t>1253038309</t>
        </is>
      </c>
      <c r="C1171" t="inlineStr">
        <is>
          <t>zdb</t>
        </is>
      </c>
      <c r="D1171" t="inlineStr">
        <is>
          <t>… Jahresbericht ...</t>
        </is>
      </c>
      <c r="E1171" t="inlineStr">
        <is>
          <t>jüdisches Leben in Niedersachsen</t>
        </is>
      </c>
      <c r="F1171" t="inlineStr"/>
      <c r="G1171" t="inlineStr">
        <is>
          <t>[2021]-</t>
        </is>
      </c>
      <c r="H1171" t="inlineStr"/>
      <c r="I1171" t="inlineStr">
        <is>
          <t>350</t>
        </is>
      </c>
      <c r="J1171" t="inlineStr">
        <is>
          <t>2750-9842</t>
        </is>
      </c>
    </row>
    <row r="1172">
      <c r="A1172" s="1" t="n">
        <v>68974</v>
      </c>
      <c r="B1172" t="inlineStr">
        <is>
          <t>026674459</t>
        </is>
      </c>
      <c r="C1172" t="inlineStr">
        <is>
          <t>zdb</t>
        </is>
      </c>
      <c r="D1172" t="inlineStr">
        <is>
          <t>Gleichbehandlung und Antidiskriminierung</t>
        </is>
      </c>
      <c r="E1172" t="inlineStr">
        <is>
          <t>Jahresbericht</t>
        </is>
      </c>
      <c r="F1172" t="inlineStr">
        <is>
          <t>3,4</t>
        </is>
      </c>
      <c r="G1172" t="inlineStr">
        <is>
          <t>2004-2006</t>
        </is>
      </c>
      <c r="H1172" t="inlineStr"/>
      <c r="I1172" t="inlineStr">
        <is>
          <t>360</t>
        </is>
      </c>
      <c r="J1172" t="inlineStr">
        <is>
          <t>1725-471X</t>
        </is>
      </c>
    </row>
    <row r="1173">
      <c r="A1173" s="1" t="n">
        <v>69978</v>
      </c>
      <c r="B1173" t="inlineStr">
        <is>
          <t>012081809</t>
        </is>
      </c>
      <c r="C1173" t="inlineStr">
        <is>
          <t>zdb</t>
        </is>
      </c>
      <c r="D1173" t="inlineStr">
        <is>
          <t>Jüdische Gemeinschaft in Deutschland</t>
        </is>
      </c>
      <c r="E1173" t="inlineStr">
        <is>
          <t>Jahresbericht</t>
        </is>
      </c>
      <c r="F1173" t="inlineStr">
        <is>
          <t>06a</t>
        </is>
      </c>
      <c r="G1173" t="inlineStr">
        <is>
          <t>1964-1971</t>
        </is>
      </c>
      <c r="H1173" t="inlineStr"/>
      <c r="I1173" t="inlineStr">
        <is>
          <t>290</t>
        </is>
      </c>
      <c r="J1173" t="inlineStr"/>
    </row>
    <row r="1174">
      <c r="A1174" s="1" t="n">
        <v>70063</v>
      </c>
      <c r="B1174" t="inlineStr">
        <is>
          <t>1161434224</t>
        </is>
      </c>
      <c r="C1174" t="inlineStr">
        <is>
          <t>zdb</t>
        </is>
      </c>
      <c r="D1174" t="inlineStr">
        <is>
          <t>Jahresbericht ...</t>
        </is>
      </c>
      <c r="E1174" t="inlineStr">
        <is>
          <t>Forschung, Lehre, Publikationen, Veranstaltungen</t>
        </is>
      </c>
      <c r="F1174" t="inlineStr">
        <is>
          <t>JUDAICA</t>
        </is>
      </c>
      <c r="G1174" t="inlineStr">
        <is>
          <t>Mai 2018-</t>
        </is>
      </c>
      <c r="H1174" t="inlineStr"/>
      <c r="I1174" t="inlineStr">
        <is>
          <t>943</t>
        </is>
      </c>
      <c r="J1174" t="inlineStr"/>
    </row>
    <row r="1175">
      <c r="A1175" s="1" t="n">
        <v>70065</v>
      </c>
      <c r="B1175" t="inlineStr">
        <is>
          <t>1067976701</t>
        </is>
      </c>
      <c r="C1175" t="inlineStr">
        <is>
          <t>zdb</t>
        </is>
      </c>
      <c r="D1175" t="inlineStr">
        <is>
          <t>Jahresbericht / Hannah-Arendt-Institut für Totalitarismusforschung e.V. an der Technischen Universität Dresden</t>
        </is>
      </c>
      <c r="E1175" t="inlineStr"/>
      <c r="F1175" t="inlineStr">
        <is>
          <t>JUDAICA</t>
        </is>
      </c>
      <c r="G1175" t="inlineStr">
        <is>
          <t>2003-</t>
        </is>
      </c>
      <c r="H1175" t="inlineStr"/>
      <c r="I1175" t="inlineStr">
        <is>
          <t>900</t>
        </is>
      </c>
      <c r="J1175" t="inlineStr"/>
    </row>
    <row r="1176">
      <c r="A1176" s="1" t="n">
        <v>70066</v>
      </c>
      <c r="B1176" t="inlineStr">
        <is>
          <t>1011054957</t>
        </is>
      </c>
      <c r="C1176" t="inlineStr">
        <is>
          <t>zdb</t>
        </is>
      </c>
      <c r="D1176" t="inlineStr">
        <is>
          <t>Jahresbericht der Realschule der Israelitischen Religions-Gesellschaft in Frankfurt am Main</t>
        </is>
      </c>
      <c r="E1176" t="inlineStr"/>
      <c r="F1176" t="inlineStr">
        <is>
          <t>JUDAICA</t>
        </is>
      </c>
      <c r="G1176" t="inlineStr">
        <is>
          <t>1893-1915</t>
        </is>
      </c>
      <c r="H1176" t="inlineStr"/>
      <c r="I1176" t="inlineStr">
        <is>
          <t>290</t>
        </is>
      </c>
      <c r="J1176" t="inlineStr"/>
    </row>
    <row r="1177">
      <c r="A1177" s="1" t="n">
        <v>70292</v>
      </c>
      <c r="B1177" t="inlineStr">
        <is>
          <t>011861592</t>
        </is>
      </c>
      <c r="C1177" t="inlineStr">
        <is>
          <t>zdb</t>
        </is>
      </c>
      <c r="D1177" t="inlineStr">
        <is>
          <t>Jahresbericht der Landes-Rabbinerschule in Budapest</t>
        </is>
      </c>
      <c r="E1177" t="inlineStr">
        <is>
          <t>für das Schuljahr ...</t>
        </is>
      </c>
      <c r="F1177" t="inlineStr">
        <is>
          <t>1</t>
        </is>
      </c>
      <c r="G1177" t="inlineStr">
        <is>
          <t>1878-1916</t>
        </is>
      </c>
      <c r="H1177" t="inlineStr"/>
      <c r="I1177" t="inlineStr">
        <is>
          <t>290</t>
        </is>
      </c>
      <c r="J1177" t="inlineStr"/>
    </row>
    <row r="1178">
      <c r="A1178" s="1" t="n">
        <v>72305</v>
      </c>
      <c r="B1178" t="inlineStr">
        <is>
          <t>018823157</t>
        </is>
      </c>
      <c r="C1178" t="inlineStr">
        <is>
          <t>zdb</t>
        </is>
      </c>
      <c r="D1178" t="inlineStr">
        <is>
          <t>Jahresbericht über die Real- u. Volksschule der Israelitischen Gemeine zu Frankfurt am Main</t>
        </is>
      </c>
      <c r="E1178" t="inlineStr"/>
      <c r="F1178" t="inlineStr"/>
      <c r="G1178" t="inlineStr">
        <is>
          <t>1882-1882</t>
        </is>
      </c>
      <c r="H1178" t="inlineStr"/>
      <c r="I1178" t="inlineStr">
        <is>
          <t>370</t>
        </is>
      </c>
      <c r="J1178" t="inlineStr"/>
    </row>
    <row r="1179">
      <c r="A1179" s="1" t="n">
        <v>72627</v>
      </c>
      <c r="B1179" t="inlineStr">
        <is>
          <t>986920126</t>
        </is>
      </c>
      <c r="C1179" t="inlineStr">
        <is>
          <t>zdb</t>
        </is>
      </c>
      <c r="D1179" t="inlineStr">
        <is>
          <t>Pädagogischer Jahresbericht des Allgem. Österr. Israelitischen Taubstummen-Institutes</t>
        </is>
      </c>
      <c r="E1179" t="inlineStr">
        <is>
          <t>für das Schuljahr ...</t>
        </is>
      </c>
      <c r="F1179" t="inlineStr"/>
      <c r="G1179" t="inlineStr">
        <is>
          <t>1874-1874</t>
        </is>
      </c>
      <c r="H1179" t="inlineStr"/>
      <c r="I1179" t="inlineStr">
        <is>
          <t>370</t>
        </is>
      </c>
      <c r="J1179" t="inlineStr"/>
    </row>
    <row r="1180">
      <c r="A1180" s="1" t="n">
        <v>72902</v>
      </c>
      <c r="B1180" t="inlineStr">
        <is>
          <t>018590535</t>
        </is>
      </c>
      <c r="C1180" t="inlineStr">
        <is>
          <t>zdb</t>
        </is>
      </c>
      <c r="D1180" t="inlineStr">
        <is>
          <t>Eben Ezer</t>
        </is>
      </c>
      <c r="E1180" t="inlineStr">
        <is>
          <t>Jahresbericht über das Seminar des Institutum Judaicum zu Leipzig</t>
        </is>
      </c>
      <c r="F1180" t="inlineStr"/>
      <c r="G1180" t="inlineStr">
        <is>
          <t>1887-1887</t>
        </is>
      </c>
      <c r="H1180" t="inlineStr"/>
      <c r="I1180" t="inlineStr">
        <is>
          <t>290</t>
        </is>
      </c>
      <c r="J1180" t="inlineStr"/>
    </row>
    <row r="1181">
      <c r="A1181" s="1" t="n">
        <v>73057</v>
      </c>
      <c r="B1181" t="inlineStr">
        <is>
          <t>1027068111</t>
        </is>
      </c>
      <c r="C1181" t="inlineStr">
        <is>
          <t>zdb</t>
        </is>
      </c>
      <c r="D1181" t="inlineStr">
        <is>
          <t>Jahresbericht / Or Chadasch, Bewegung für Progressives Judentum Wien</t>
        </is>
      </c>
      <c r="E1181">
        <f> Annual report / Or Chadasch, Progressive Jewish Community Vienna</f>
        <v/>
      </c>
      <c r="F1181" t="inlineStr"/>
      <c r="G1181" t="inlineStr">
        <is>
          <t>2010-Nov. 2015</t>
        </is>
      </c>
      <c r="H1181" t="inlineStr"/>
      <c r="I1181" t="inlineStr">
        <is>
          <t>296.834105</t>
        </is>
      </c>
      <c r="J1181" t="inlineStr"/>
    </row>
    <row r="1182">
      <c r="A1182" s="1" t="n">
        <v>73162</v>
      </c>
      <c r="B1182" t="inlineStr">
        <is>
          <t>014596261</t>
        </is>
      </c>
      <c r="C1182" t="inlineStr">
        <is>
          <t>zdb</t>
        </is>
      </c>
      <c r="D1182" t="inlineStr">
        <is>
          <t>Jahresbericht über die Arbeit an Israel in Kischinew</t>
        </is>
      </c>
      <c r="E1182" t="inlineStr"/>
      <c r="F1182" t="inlineStr"/>
      <c r="G1182" t="inlineStr">
        <is>
          <t>1893-1902</t>
        </is>
      </c>
      <c r="H1182" t="inlineStr"/>
      <c r="I1182" t="inlineStr">
        <is>
          <t>230</t>
        </is>
      </c>
      <c r="J1182" t="inlineStr"/>
    </row>
    <row r="1183">
      <c r="A1183" s="1" t="n">
        <v>73240</v>
      </c>
      <c r="B1183" t="inlineStr">
        <is>
          <t>1009433466</t>
        </is>
      </c>
      <c r="C1183" t="inlineStr">
        <is>
          <t>zdb</t>
        </is>
      </c>
      <c r="D1183" t="inlineStr">
        <is>
          <t>Jahresbericht / Arye-Maimon-Institut für Geschichte der Juden</t>
        </is>
      </c>
      <c r="E1183" t="inlineStr"/>
      <c r="F1183" t="inlineStr"/>
      <c r="G1183" t="inlineStr">
        <is>
          <t>2010-</t>
        </is>
      </c>
      <c r="H1183" t="inlineStr"/>
      <c r="I1183" t="inlineStr">
        <is>
          <t>940</t>
        </is>
      </c>
      <c r="J1183" t="inlineStr"/>
    </row>
    <row r="1184">
      <c r="A1184" s="1" t="n">
        <v>73287</v>
      </c>
      <c r="B1184" t="inlineStr">
        <is>
          <t>015239829</t>
        </is>
      </c>
      <c r="C1184" t="inlineStr">
        <is>
          <t>zdb</t>
        </is>
      </c>
      <c r="D1184" t="inlineStr">
        <is>
          <t>Jahresbericht / Philanthropin, Realschule und Lyzeum der Israelitischen Gemeinde zu Frankfurt a. M.</t>
        </is>
      </c>
      <c r="E1184" t="inlineStr"/>
      <c r="F1184" t="inlineStr">
        <is>
          <t>JUDAICA</t>
        </is>
      </c>
      <c r="G1184" t="inlineStr">
        <is>
          <t>1914-1921</t>
        </is>
      </c>
      <c r="H1184" t="inlineStr"/>
      <c r="I1184" t="inlineStr">
        <is>
          <t>290</t>
        </is>
      </c>
      <c r="J1184" t="inlineStr"/>
    </row>
    <row r="1185">
      <c r="A1185" s="1" t="n">
        <v>74756</v>
      </c>
      <c r="B1185" t="inlineStr">
        <is>
          <t>015241386</t>
        </is>
      </c>
      <c r="C1185" t="inlineStr">
        <is>
          <t>zdb</t>
        </is>
      </c>
      <c r="D1185" t="inlineStr">
        <is>
          <t>Jahres-Bericht des Rabbiner-Seminars zu Berlin</t>
        </is>
      </c>
      <c r="E1185" t="inlineStr">
        <is>
          <t>erstattet vom Kuratorium</t>
        </is>
      </c>
      <c r="F1185" t="inlineStr">
        <is>
          <t>JUDAICA</t>
        </is>
      </c>
      <c r="G1185" t="inlineStr">
        <is>
          <t>1879-1938</t>
        </is>
      </c>
      <c r="H1185" t="inlineStr"/>
      <c r="I1185" t="inlineStr">
        <is>
          <t>290</t>
        </is>
      </c>
      <c r="J1185" t="inlineStr"/>
    </row>
    <row r="1186">
      <c r="A1186" s="1" t="n">
        <v>75996</v>
      </c>
      <c r="B1186" t="inlineStr">
        <is>
          <t>011862483</t>
        </is>
      </c>
      <c r="C1186" t="inlineStr">
        <is>
          <t>zdb</t>
        </is>
      </c>
      <c r="D1186" t="inlineStr">
        <is>
          <t>Jahresbericht für das Schuljahr ... / Höhere Israelitische Schule mit den Lehrzielen der Realschule, des Realgymnasiums und der Höheren Töchterschule</t>
        </is>
      </c>
      <c r="E1186" t="inlineStr"/>
      <c r="F1186" t="inlineStr"/>
      <c r="G1186" t="inlineStr">
        <is>
          <t>1913-1914</t>
        </is>
      </c>
      <c r="H1186" t="inlineStr"/>
      <c r="I1186" t="inlineStr">
        <is>
          <t>290</t>
        </is>
      </c>
      <c r="J1186" t="inlineStr"/>
    </row>
    <row r="1187">
      <c r="A1187" s="1" t="n">
        <v>76105</v>
      </c>
      <c r="B1187" t="inlineStr">
        <is>
          <t>013554565</t>
        </is>
      </c>
      <c r="C1187" t="inlineStr">
        <is>
          <t>zdb</t>
        </is>
      </c>
      <c r="D1187" t="inlineStr">
        <is>
          <t>Jahresbericht über das ... Schuljahr ... / Jawne Privates Jüdisches Reformrealgymnasium i.E. mit Realschule für Knaben und Mädchen</t>
        </is>
      </c>
      <c r="E1187" t="inlineStr">
        <is>
          <t xml:space="preserve"> über das ... Schuljahr</t>
        </is>
      </c>
      <c r="F1187" t="inlineStr"/>
      <c r="G1187" t="inlineStr">
        <is>
          <t>1931-1932</t>
        </is>
      </c>
      <c r="H1187" t="inlineStr"/>
      <c r="I1187" t="inlineStr">
        <is>
          <t>370</t>
        </is>
      </c>
      <c r="J1187" t="inlineStr"/>
    </row>
    <row r="1188">
      <c r="A1188" s="1" t="n">
        <v>77275</v>
      </c>
      <c r="B1188" t="inlineStr">
        <is>
          <t>1015602894</t>
        </is>
      </c>
      <c r="C1188" t="inlineStr">
        <is>
          <t>zdb</t>
        </is>
      </c>
      <c r="D1188" t="inlineStr">
        <is>
          <t>Jahresbericht / Jüdisches Museum Berlin</t>
        </is>
      </c>
      <c r="E1188" t="inlineStr"/>
      <c r="F1188" t="inlineStr">
        <is>
          <t>JUDAICA</t>
        </is>
      </c>
      <c r="G1188" t="inlineStr">
        <is>
          <t>2007-</t>
        </is>
      </c>
      <c r="H1188" t="inlineStr"/>
      <c r="I1188" t="inlineStr">
        <is>
          <t>290</t>
        </is>
      </c>
      <c r="J1188" t="inlineStr"/>
    </row>
    <row r="1189">
      <c r="A1189" s="1" t="n">
        <v>77643</v>
      </c>
      <c r="B1189" t="inlineStr">
        <is>
          <t>980936365</t>
        </is>
      </c>
      <c r="C1189" t="inlineStr">
        <is>
          <t>zdb</t>
        </is>
      </c>
      <c r="D1189" t="inlineStr">
        <is>
          <t>Bericht über die Jacobson-Schule, Realschule mit (Reform-)Realprogymnasium (nach dem Frankfurter Lehrplan) zu Seesen am Harz</t>
        </is>
      </c>
      <c r="E1189" t="inlineStr">
        <is>
          <t>für die Zeit von Ostern ... bis Ostern ..</t>
        </is>
      </c>
      <c r="F1189" t="inlineStr">
        <is>
          <t>JUDAICA</t>
        </is>
      </c>
      <c r="G1189" t="inlineStr">
        <is>
          <t>1871-1931</t>
        </is>
      </c>
      <c r="H1189" t="inlineStr"/>
      <c r="I1189" t="inlineStr">
        <is>
          <t>370</t>
        </is>
      </c>
      <c r="J1189" t="inlineStr"/>
    </row>
    <row r="1190">
      <c r="A1190" s="1" t="n">
        <v>77683</v>
      </c>
      <c r="B1190" t="inlineStr">
        <is>
          <t>980265541</t>
        </is>
      </c>
      <c r="C1190" t="inlineStr">
        <is>
          <t>zdb</t>
        </is>
      </c>
      <c r="D1190" t="inlineStr">
        <is>
          <t>Bericht des Jüdisch-Theologischen Seminars Fraenckel'scher Stiftung</t>
        </is>
      </c>
      <c r="E1190" t="inlineStr"/>
      <c r="F1190" t="inlineStr"/>
      <c r="G1190" t="inlineStr">
        <is>
          <t>1856-1938</t>
        </is>
      </c>
      <c r="H1190" t="inlineStr"/>
      <c r="I1190" t="inlineStr">
        <is>
          <t>290</t>
        </is>
      </c>
      <c r="J1190" t="inlineStr"/>
    </row>
    <row r="1191">
      <c r="A1191" s="1" t="n">
        <v>78342</v>
      </c>
      <c r="B1191" t="inlineStr">
        <is>
          <t>99025464X</t>
        </is>
      </c>
      <c r="C1191" t="inlineStr">
        <is>
          <t>zdb</t>
        </is>
      </c>
      <c r="D1191" t="inlineStr">
        <is>
          <t>Jahresbericht / Philanthropin, Realschule und Lyzeum der Israelitischen Gemeinde zu Frankfurt a. M.</t>
        </is>
      </c>
      <c r="E1191" t="inlineStr"/>
      <c r="F1191" t="inlineStr">
        <is>
          <t>JUDAICA</t>
        </is>
      </c>
      <c r="G1191" t="inlineStr">
        <is>
          <t>1914-1915</t>
        </is>
      </c>
      <c r="H1191" t="inlineStr"/>
      <c r="I1191" t="inlineStr">
        <is>
          <t>290</t>
        </is>
      </c>
      <c r="J1191" t="inlineStr"/>
    </row>
    <row r="1192">
      <c r="A1192" s="1" t="n">
        <v>78347</v>
      </c>
      <c r="B1192" t="inlineStr">
        <is>
          <t>012913871</t>
        </is>
      </c>
      <c r="C1192" t="inlineStr">
        <is>
          <t>zdb</t>
        </is>
      </c>
      <c r="D1192" t="inlineStr">
        <is>
          <t>Jüdische Jugend</t>
        </is>
      </c>
      <c r="E1192" t="inlineStr"/>
      <c r="F1192" t="inlineStr"/>
      <c r="G1192" t="inlineStr">
        <is>
          <t>1956-1957</t>
        </is>
      </c>
      <c r="H1192" t="inlineStr"/>
      <c r="I1192" t="inlineStr">
        <is>
          <t>070</t>
        </is>
      </c>
      <c r="J1192" t="inlineStr"/>
    </row>
    <row r="1193">
      <c r="A1193" s="1" t="n">
        <v>78349</v>
      </c>
      <c r="B1193" t="inlineStr">
        <is>
          <t>015239462</t>
        </is>
      </c>
      <c r="C1193" t="inlineStr">
        <is>
          <t>zdb</t>
        </is>
      </c>
      <c r="D1193" t="inlineStr">
        <is>
          <t>Der Bund</t>
        </is>
      </c>
      <c r="E1193" t="inlineStr">
        <is>
          <t>unabhängiges freies agudistisches Ausspracheorgan</t>
        </is>
      </c>
      <c r="F1193" t="inlineStr">
        <is>
          <t>JUDAICA</t>
        </is>
      </c>
      <c r="G1193" t="inlineStr">
        <is>
          <t>1928-1931</t>
        </is>
      </c>
      <c r="H1193" t="inlineStr"/>
      <c r="I1193" t="inlineStr">
        <is>
          <t>290</t>
        </is>
      </c>
      <c r="J1193" t="inlineStr"/>
    </row>
    <row r="1194">
      <c r="A1194" s="1" t="n">
        <v>78350</v>
      </c>
      <c r="B1194" t="inlineStr">
        <is>
          <t>989133877</t>
        </is>
      </c>
      <c r="C1194" t="inlineStr">
        <is>
          <t>zdb</t>
        </is>
      </c>
      <c r="D1194" t="inlineStr">
        <is>
          <t>Jüdische Jugend</t>
        </is>
      </c>
      <c r="E1194" t="inlineStr">
        <is>
          <t>Zeitschrift für die jüdische Jugend Österreichs</t>
        </is>
      </c>
      <c r="F1194" t="inlineStr"/>
      <c r="G1194" t="inlineStr">
        <is>
          <t>1935-1938</t>
        </is>
      </c>
      <c r="H1194" t="inlineStr"/>
      <c r="I1194" t="inlineStr">
        <is>
          <t>050</t>
        </is>
      </c>
      <c r="J1194" t="inlineStr"/>
    </row>
    <row r="1195">
      <c r="A1195" s="1" t="n">
        <v>78351</v>
      </c>
      <c r="B1195" t="inlineStr">
        <is>
          <t>989516822</t>
        </is>
      </c>
      <c r="C1195" t="inlineStr">
        <is>
          <t>zdb</t>
        </is>
      </c>
      <c r="D1195" t="inlineStr">
        <is>
          <t>Jüdische Jugend</t>
        </is>
      </c>
      <c r="E1195" t="inlineStr"/>
      <c r="F1195" t="inlineStr"/>
      <c r="G1195" t="inlineStr">
        <is>
          <t>1919-1919</t>
        </is>
      </c>
      <c r="H1195" t="inlineStr"/>
      <c r="I1195" t="inlineStr">
        <is>
          <t>050</t>
        </is>
      </c>
      <c r="J1195" t="inlineStr"/>
    </row>
    <row r="1196">
      <c r="A1196" s="1" t="n">
        <v>78352</v>
      </c>
      <c r="B1196" t="inlineStr">
        <is>
          <t>587191260</t>
        </is>
      </c>
      <c r="C1196" t="inlineStr">
        <is>
          <t>zdb</t>
        </is>
      </c>
      <c r="D1196" t="inlineStr">
        <is>
          <t>Galgal</t>
        </is>
      </c>
      <c r="E1196" t="inlineStr">
        <is>
          <t>Für d. jüdische Jugend</t>
        </is>
      </c>
      <c r="F1196" t="inlineStr"/>
      <c r="G1196" t="inlineStr">
        <is>
          <t>1932-1932</t>
        </is>
      </c>
      <c r="H1196" t="inlineStr"/>
      <c r="I1196" t="inlineStr">
        <is>
          <t>050</t>
        </is>
      </c>
      <c r="J1196" t="inlineStr"/>
    </row>
    <row r="1197">
      <c r="A1197" s="1" t="n">
        <v>78353</v>
      </c>
      <c r="B1197" t="inlineStr">
        <is>
          <t>1041315325</t>
        </is>
      </c>
      <c r="C1197" t="inlineStr">
        <is>
          <t>zdb</t>
        </is>
      </c>
      <c r="D1197" t="inlineStr">
        <is>
          <t>Atid</t>
        </is>
      </c>
      <c r="E1197" t="inlineStr">
        <is>
          <t>Maon Hanoar Jüdisches Jugend-Heim</t>
        </is>
      </c>
      <c r="F1197" t="inlineStr"/>
      <c r="G1197" t="inlineStr">
        <is>
          <t>1964-1966</t>
        </is>
      </c>
      <c r="H1197" t="inlineStr"/>
      <c r="I1197" t="inlineStr">
        <is>
          <t>300</t>
        </is>
      </c>
      <c r="J1197" t="inlineStr"/>
    </row>
    <row r="1198">
      <c r="A1198" s="1" t="n">
        <v>78354</v>
      </c>
      <c r="B1198" t="inlineStr">
        <is>
          <t>012761753</t>
        </is>
      </c>
      <c r="C1198" t="inlineStr">
        <is>
          <t>zdb</t>
        </is>
      </c>
      <c r="D1198" t="inlineStr">
        <is>
          <t>Heatid</t>
        </is>
      </c>
      <c r="E1198" t="inlineStr">
        <is>
          <t>Zeitschr. für die jüdische Jugend Württembergs; unabhängige Schülerzeitung</t>
        </is>
      </c>
      <c r="F1198" t="inlineStr"/>
      <c r="G1198" t="inlineStr">
        <is>
          <t>1972-1974</t>
        </is>
      </c>
      <c r="H1198" t="inlineStr"/>
      <c r="I1198" t="inlineStr">
        <is>
          <t>741.5</t>
        </is>
      </c>
      <c r="J1198" t="inlineStr"/>
    </row>
    <row r="1199">
      <c r="A1199" s="1" t="n">
        <v>78355</v>
      </c>
      <c r="B1199" t="inlineStr">
        <is>
          <t>015235629</t>
        </is>
      </c>
      <c r="C1199" t="inlineStr">
        <is>
          <t>zdb</t>
        </is>
      </c>
      <c r="D1199" t="inlineStr">
        <is>
          <t>Jüdische Jugend</t>
        </is>
      </c>
      <c r="E1199" t="inlineStr"/>
      <c r="F1199" t="inlineStr">
        <is>
          <t>JUDAICA</t>
        </is>
      </c>
      <c r="G1199" t="inlineStr">
        <is>
          <t>1905-1907</t>
        </is>
      </c>
      <c r="H1199" t="inlineStr"/>
      <c r="I1199" t="inlineStr">
        <is>
          <t>290</t>
        </is>
      </c>
      <c r="J1199" t="inlineStr"/>
    </row>
    <row r="1200">
      <c r="A1200" s="1" t="n">
        <v>78356</v>
      </c>
      <c r="B1200" t="inlineStr">
        <is>
          <t>010256067</t>
        </is>
      </c>
      <c r="C1200" t="inlineStr">
        <is>
          <t>zdb</t>
        </is>
      </c>
      <c r="D1200" t="inlineStr">
        <is>
          <t>Jüdische Jugend</t>
        </is>
      </c>
      <c r="E1200" t="inlineStr">
        <is>
          <t>Monatsschrift</t>
        </is>
      </c>
      <c r="F1200" t="inlineStr">
        <is>
          <t>JUDAICA</t>
        </is>
      </c>
      <c r="G1200" t="inlineStr">
        <is>
          <t>1924-1925</t>
        </is>
      </c>
      <c r="H1200" t="inlineStr"/>
      <c r="I1200" t="inlineStr">
        <is>
          <t>290</t>
        </is>
      </c>
      <c r="J1200" t="inlineStr"/>
    </row>
    <row r="1201">
      <c r="A1201" s="1" t="n">
        <v>78358</v>
      </c>
      <c r="B1201" t="inlineStr">
        <is>
          <t>1163235687</t>
        </is>
      </c>
      <c r="C1201" t="inlineStr">
        <is>
          <t>zdb</t>
        </is>
      </c>
      <c r="D1201" t="inlineStr">
        <is>
          <t>Jüdische Jugend</t>
        </is>
      </c>
      <c r="E1201" t="inlineStr">
        <is>
          <t>Zeitschrift für die jüdische Jugend Österreichs</t>
        </is>
      </c>
      <c r="F1201" t="inlineStr">
        <is>
          <t>JUDAICA</t>
        </is>
      </c>
      <c r="G1201" t="inlineStr">
        <is>
          <t>[1936-1937]</t>
        </is>
      </c>
      <c r="H1201" t="inlineStr"/>
      <c r="I1201" t="inlineStr">
        <is>
          <t>790</t>
        </is>
      </c>
      <c r="J1201" t="inlineStr"/>
    </row>
    <row r="1202">
      <c r="A1202" s="1" t="n">
        <v>78359</v>
      </c>
      <c r="B1202" t="inlineStr">
        <is>
          <t>1186274514</t>
        </is>
      </c>
      <c r="C1202" t="inlineStr">
        <is>
          <t>zdb</t>
        </is>
      </c>
      <c r="D1202" t="inlineStr">
        <is>
          <t>Jüdische Jugend</t>
        </is>
      </c>
      <c r="E1202" t="inlineStr">
        <is>
          <t>Beilage zu Nr. ... des Frankfurter Israelitischen Familienblattes</t>
        </is>
      </c>
      <c r="F1202" t="inlineStr">
        <is>
          <t>JUDAICA</t>
        </is>
      </c>
      <c r="G1202" t="inlineStr">
        <is>
          <t>[1903-1911]</t>
        </is>
      </c>
      <c r="H1202" t="inlineStr"/>
      <c r="I1202" t="inlineStr">
        <is>
          <t>290</t>
        </is>
      </c>
      <c r="J1202" t="inlineStr"/>
    </row>
    <row r="1203">
      <c r="A1203" s="1" t="n">
        <v>78360</v>
      </c>
      <c r="B1203" t="inlineStr">
        <is>
          <t>010352597</t>
        </is>
      </c>
      <c r="C1203" t="inlineStr">
        <is>
          <t>zdb</t>
        </is>
      </c>
      <c r="D1203" t="inlineStr">
        <is>
          <t>Unsere Hoffnung</t>
        </is>
      </c>
      <c r="E1203" t="inlineStr">
        <is>
          <t>Monatsschrift für die reifere jüdische Jugend</t>
        </is>
      </c>
      <c r="F1203" t="inlineStr">
        <is>
          <t>JUDAICA</t>
        </is>
      </c>
      <c r="G1203" t="inlineStr">
        <is>
          <t>1904-1905</t>
        </is>
      </c>
      <c r="H1203" t="inlineStr"/>
      <c r="I1203" t="inlineStr">
        <is>
          <t>290</t>
        </is>
      </c>
      <c r="J1203" t="inlineStr"/>
    </row>
    <row r="1204">
      <c r="A1204" s="1" t="n">
        <v>78361</v>
      </c>
      <c r="B1204" t="inlineStr">
        <is>
          <t>025954725</t>
        </is>
      </c>
      <c r="C1204" t="inlineStr">
        <is>
          <t>zdb</t>
        </is>
      </c>
      <c r="D1204" t="inlineStr">
        <is>
          <t>Schalom</t>
        </is>
      </c>
      <c r="E1204" t="inlineStr">
        <is>
          <t>Zeitschrift für die jüdische Jugend Europas : Magazine for Jewish European youth</t>
        </is>
      </c>
      <c r="F1204" t="inlineStr">
        <is>
          <t>0</t>
        </is>
      </c>
      <c r="G1204" t="inlineStr">
        <is>
          <t>1964-1970</t>
        </is>
      </c>
      <c r="H1204" t="inlineStr"/>
      <c r="I1204" t="inlineStr">
        <is>
          <t>290</t>
        </is>
      </c>
      <c r="J1204" t="inlineStr"/>
    </row>
    <row r="1205">
      <c r="A1205" s="1" t="n">
        <v>78363</v>
      </c>
      <c r="B1205" t="inlineStr">
        <is>
          <t>587990406</t>
        </is>
      </c>
      <c r="C1205" t="inlineStr">
        <is>
          <t>zdb</t>
        </is>
      </c>
      <c r="D1205" t="inlineStr">
        <is>
          <t>Tagebuch für die jüdische Jugend</t>
        </is>
      </c>
      <c r="E1205" t="inlineStr"/>
      <c r="F1205" t="inlineStr"/>
      <c r="G1205" t="inlineStr">
        <is>
          <t>1916-1916</t>
        </is>
      </c>
      <c r="H1205" t="inlineStr"/>
      <c r="I1205" t="inlineStr">
        <is>
          <t>050</t>
        </is>
      </c>
      <c r="J1205" t="inlineStr"/>
    </row>
    <row r="1206">
      <c r="A1206" s="1" t="n">
        <v>78365</v>
      </c>
      <c r="B1206" t="inlineStr">
        <is>
          <t>015062694</t>
        </is>
      </c>
      <c r="C1206" t="inlineStr">
        <is>
          <t>zdb</t>
        </is>
      </c>
      <c r="D1206" t="inlineStr">
        <is>
          <t>Chuzpe</t>
        </is>
      </c>
      <c r="E1206" t="inlineStr">
        <is>
          <t>jüdische Jugend- und Studentenzeitung Hessen</t>
        </is>
      </c>
      <c r="F1206" t="inlineStr">
        <is>
          <t>JUDAICA</t>
        </is>
      </c>
      <c r="G1206" t="inlineStr">
        <is>
          <t>1993-1997</t>
        </is>
      </c>
      <c r="H1206" t="inlineStr"/>
      <c r="I1206" t="inlineStr">
        <is>
          <t>K</t>
        </is>
      </c>
      <c r="J1206" t="inlineStr">
        <is>
          <t>0949-345X</t>
        </is>
      </c>
    </row>
    <row r="1207">
      <c r="A1207" s="1" t="n">
        <v>78367</v>
      </c>
      <c r="B1207" t="inlineStr">
        <is>
          <t>012100285</t>
        </is>
      </c>
      <c r="C1207" t="inlineStr">
        <is>
          <t>zdb</t>
        </is>
      </c>
      <c r="D1207" t="inlineStr">
        <is>
          <t>Razsvět</t>
        </is>
      </c>
      <c r="E1207" t="inlineStr">
        <is>
          <t>organ russkich evreev</t>
        </is>
      </c>
      <c r="F1207" t="inlineStr">
        <is>
          <t>JUDAICA</t>
        </is>
      </c>
      <c r="G1207" t="inlineStr">
        <is>
          <t>1860-1861</t>
        </is>
      </c>
      <c r="H1207" t="inlineStr"/>
      <c r="I1207" t="inlineStr">
        <is>
          <t>290</t>
        </is>
      </c>
      <c r="J1207" t="inlineStr"/>
    </row>
    <row r="1208">
      <c r="A1208" s="1" t="n">
        <v>78368</v>
      </c>
      <c r="B1208" t="inlineStr">
        <is>
          <t>014506092</t>
        </is>
      </c>
      <c r="C1208" t="inlineStr">
        <is>
          <t>zdb</t>
        </is>
      </c>
      <c r="D1208" t="inlineStr">
        <is>
          <t>Razsvět</t>
        </is>
      </c>
      <c r="E1208" t="inlineStr">
        <is>
          <t>ežednevnaja političeskaja, obščestvennaja i literaturnaja gazeta ; bez predvaritelʹnoj cenzury</t>
        </is>
      </c>
      <c r="F1208" t="inlineStr">
        <is>
          <t>26</t>
        </is>
      </c>
      <c r="G1208" t="inlineStr">
        <is>
          <t>1905-1905</t>
        </is>
      </c>
      <c r="H1208" t="inlineStr"/>
      <c r="I1208" t="inlineStr">
        <is>
          <t>070</t>
        </is>
      </c>
      <c r="J1208" t="inlineStr"/>
    </row>
    <row r="1209">
      <c r="A1209" s="1" t="n">
        <v>78369</v>
      </c>
      <c r="B1209" t="inlineStr">
        <is>
          <t>01920714X</t>
        </is>
      </c>
      <c r="C1209" t="inlineStr">
        <is>
          <t>zdb</t>
        </is>
      </c>
      <c r="D1209" t="inlineStr">
        <is>
          <t>Razsvět''</t>
        </is>
      </c>
      <c r="E1209" t="inlineStr">
        <is>
          <t>obščestvenno-političeskaja i literaturnaja eženeděl'naja gazeta ; posvjaščennaja evrejskim'' interesam'' ; hebdomadaire = L' aube</t>
        </is>
      </c>
      <c r="F1209" t="inlineStr"/>
      <c r="G1209" t="inlineStr">
        <is>
          <t>1922-1933</t>
        </is>
      </c>
      <c r="H1209" t="inlineStr"/>
      <c r="I1209" t="inlineStr">
        <is>
          <t>050</t>
        </is>
      </c>
      <c r="J1209" t="inlineStr"/>
    </row>
    <row r="1210">
      <c r="A1210" s="1" t="n">
        <v>78370</v>
      </c>
      <c r="B1210" t="inlineStr">
        <is>
          <t>1024632334</t>
        </is>
      </c>
      <c r="C1210" t="inlineStr">
        <is>
          <t>zdb</t>
        </is>
      </c>
      <c r="D1210" t="inlineStr">
        <is>
          <t>Razsvět</t>
        </is>
      </c>
      <c r="E1210">
        <f> Šachar : izdanie Sevastopolʹskoj Evrejskoj Obščiny</f>
        <v/>
      </c>
      <c r="F1210" t="inlineStr">
        <is>
          <t>7,7</t>
        </is>
      </c>
      <c r="G1210" t="inlineStr">
        <is>
          <t>2011-</t>
        </is>
      </c>
      <c r="H1210" t="inlineStr"/>
      <c r="I1210" t="inlineStr">
        <is>
          <t>070</t>
        </is>
      </c>
      <c r="J1210" t="inlineStr"/>
    </row>
    <row r="1211">
      <c r="A1211" s="1" t="n">
        <v>78371</v>
      </c>
      <c r="B1211" t="inlineStr">
        <is>
          <t>015414574</t>
        </is>
      </c>
      <c r="C1211" t="inlineStr">
        <is>
          <t>zdb</t>
        </is>
      </c>
      <c r="D1211" t="inlineStr">
        <is>
          <t>Razsvět</t>
        </is>
      </c>
      <c r="E1211" t="inlineStr">
        <is>
          <t>social'demokratičeskij listok dlja sektantov</t>
        </is>
      </c>
      <c r="F1211" t="inlineStr"/>
      <c r="G1211" t="inlineStr">
        <is>
          <t>1904-1904</t>
        </is>
      </c>
      <c r="H1211" t="inlineStr"/>
      <c r="I1211" t="inlineStr">
        <is>
          <t>320</t>
        </is>
      </c>
      <c r="J1211" t="inlineStr"/>
    </row>
    <row r="1212">
      <c r="A1212" s="1" t="n">
        <v>78372</v>
      </c>
      <c r="B1212" t="inlineStr">
        <is>
          <t>1136678999</t>
        </is>
      </c>
      <c r="C1212" t="inlineStr">
        <is>
          <t>zdb</t>
        </is>
      </c>
      <c r="D1212" t="inlineStr">
        <is>
          <t>Razsvět</t>
        </is>
      </c>
      <c r="E1212" t="inlineStr"/>
      <c r="F1212" t="inlineStr"/>
      <c r="G1212" t="inlineStr">
        <is>
          <t>1974-</t>
        </is>
      </c>
      <c r="H1212" t="inlineStr"/>
      <c r="I1212" t="inlineStr">
        <is>
          <t>000</t>
        </is>
      </c>
      <c r="J1212" t="inlineStr"/>
    </row>
    <row r="1213">
      <c r="A1213" s="1" t="n">
        <v>78373</v>
      </c>
      <c r="B1213" t="inlineStr">
        <is>
          <t>1160507376</t>
        </is>
      </c>
      <c r="C1213" t="inlineStr">
        <is>
          <t>zdb</t>
        </is>
      </c>
      <c r="D1213" t="inlineStr">
        <is>
          <t>Razsvět</t>
        </is>
      </c>
      <c r="E1213" t="inlineStr">
        <is>
          <t>žurnal nauk, iskusstv i literatury dlja vzroslych děvic</t>
        </is>
      </c>
      <c r="F1213" t="inlineStr"/>
      <c r="G1213" t="inlineStr">
        <is>
          <t>1859-</t>
        </is>
      </c>
      <c r="H1213" t="inlineStr"/>
      <c r="I1213" t="inlineStr"/>
      <c r="J1213" t="inlineStr"/>
    </row>
    <row r="1214">
      <c r="A1214" s="1" t="n">
        <v>78376</v>
      </c>
      <c r="B1214" t="inlineStr">
        <is>
          <t>015039544</t>
        </is>
      </c>
      <c r="C1214" t="inlineStr">
        <is>
          <t>zdb</t>
        </is>
      </c>
      <c r="D1214" t="inlineStr">
        <is>
          <t>Undzer Worṭ</t>
        </is>
      </c>
      <c r="E1214" t="inlineStr">
        <is>
          <t>Wochn-Szrift</t>
        </is>
      </c>
      <c r="F1214" t="inlineStr">
        <is>
          <t>JUDAICA</t>
        </is>
      </c>
      <c r="G1214" t="inlineStr">
        <is>
          <t>1946-1947</t>
        </is>
      </c>
      <c r="H1214" t="inlineStr"/>
      <c r="I1214" t="inlineStr">
        <is>
          <t>290</t>
        </is>
      </c>
      <c r="J1214" t="inlineStr"/>
    </row>
    <row r="1215">
      <c r="A1215" s="1" t="n">
        <v>78377</v>
      </c>
      <c r="B1215" t="inlineStr">
        <is>
          <t>019813945</t>
        </is>
      </c>
      <c r="C1215" t="inlineStr">
        <is>
          <t>zdb</t>
        </is>
      </c>
      <c r="D1215" t="inlineStr">
        <is>
          <t>Unzer worṭ</t>
        </is>
      </c>
      <c r="E1215" t="inlineStr">
        <is>
          <t>zamelbicher gewidmeṭ ale inṭeresen fun idišen leben un spetziel di fragen fun der tzienisṭišer bawegung ...</t>
        </is>
      </c>
      <c r="F1215" t="inlineStr"/>
      <c r="G1215" t="inlineStr">
        <is>
          <t>1941-1943</t>
        </is>
      </c>
      <c r="H1215" t="inlineStr"/>
      <c r="I1215" t="inlineStr">
        <is>
          <t>290</t>
        </is>
      </c>
      <c r="J1215" t="inlineStr"/>
    </row>
    <row r="1216">
      <c r="A1216" s="1" t="n">
        <v>78379</v>
      </c>
      <c r="B1216" t="inlineStr">
        <is>
          <t>013234129</t>
        </is>
      </c>
      <c r="C1216" t="inlineStr">
        <is>
          <t>zdb</t>
        </is>
      </c>
      <c r="D1216" t="inlineStr">
        <is>
          <t>Adressbuch für den jüdischen Buchhandel</t>
        </is>
      </c>
      <c r="E1216" t="inlineStr"/>
      <c r="F1216" t="inlineStr">
        <is>
          <t>JUDAICA</t>
        </is>
      </c>
      <c r="G1216" t="inlineStr">
        <is>
          <t>1927-1927</t>
        </is>
      </c>
      <c r="H1216" t="inlineStr"/>
      <c r="I1216" t="inlineStr">
        <is>
          <t>920</t>
        </is>
      </c>
      <c r="J1216" t="inlineStr"/>
    </row>
    <row r="1217">
      <c r="A1217" s="1" t="n">
        <v>78381</v>
      </c>
      <c r="B1217" t="inlineStr">
        <is>
          <t>1076180671</t>
        </is>
      </c>
      <c r="C1217" t="inlineStr">
        <is>
          <t>zdb</t>
        </is>
      </c>
      <c r="D1217" t="inlineStr">
        <is>
          <t xml:space="preserve">Yidishe bilder </t>
        </is>
      </c>
      <c r="E1217" t="inlineStr">
        <is>
          <t>umparṭeiisher ilusṭrirṭer ḥoidesh zshurnal</t>
        </is>
      </c>
      <c r="F1217" t="inlineStr">
        <is>
          <t>JUDAICA</t>
        </is>
      </c>
      <c r="G1217" t="inlineStr">
        <is>
          <t>1947-1949</t>
        </is>
      </c>
      <c r="H1217" t="inlineStr"/>
      <c r="I1217" t="inlineStr">
        <is>
          <t>290</t>
        </is>
      </c>
      <c r="J1217" t="inlineStr"/>
    </row>
    <row r="1218">
      <c r="A1218" s="1" t="n">
        <v>78382</v>
      </c>
      <c r="B1218" t="inlineStr">
        <is>
          <t>010012907</t>
        </is>
      </c>
      <c r="C1218" t="inlineStr">
        <is>
          <t>zdb</t>
        </is>
      </c>
      <c r="D1218" t="inlineStr">
        <is>
          <t>Yidishe bilder</t>
        </is>
      </c>
      <c r="E1218" t="inlineStr">
        <is>
          <t>umparṭeiisher ilusṭrirṭer ḥoidesh zshurnal = Jewish pictures = Jidische Bilder</t>
        </is>
      </c>
      <c r="F1218" t="inlineStr">
        <is>
          <t>JUDAICA</t>
        </is>
      </c>
      <c r="G1218" t="inlineStr">
        <is>
          <t>1947-1949</t>
        </is>
      </c>
      <c r="H1218" t="inlineStr"/>
      <c r="I1218" t="inlineStr">
        <is>
          <t>290</t>
        </is>
      </c>
      <c r="J1218" t="inlineStr"/>
    </row>
    <row r="1219">
      <c r="A1219" s="1" t="n">
        <v>78383</v>
      </c>
      <c r="B1219" t="inlineStr">
        <is>
          <t>1078281947</t>
        </is>
      </c>
      <c r="C1219" t="inlineStr">
        <is>
          <t>zdb</t>
        </is>
      </c>
      <c r="D1219" t="inlineStr">
        <is>
          <t>Aus unserer Spielzeit</t>
        </is>
      </c>
      <c r="E1219" t="inlineStr"/>
      <c r="F1219" t="inlineStr">
        <is>
          <t>7,7</t>
        </is>
      </c>
      <c r="G1219" t="inlineStr">
        <is>
          <t>[1937 oder 1938]</t>
        </is>
      </c>
      <c r="H1219" t="inlineStr"/>
      <c r="I1219" t="inlineStr">
        <is>
          <t>290</t>
        </is>
      </c>
      <c r="J1219" t="inlineStr"/>
    </row>
    <row r="1220">
      <c r="A1220" s="1" t="n">
        <v>78384</v>
      </c>
      <c r="B1220" t="inlineStr">
        <is>
          <t>1081827580</t>
        </is>
      </c>
      <c r="C1220" t="inlineStr">
        <is>
          <t>zdb</t>
        </is>
      </c>
      <c r="D1220" t="inlineStr">
        <is>
          <t>Aus unserer Spielzeit</t>
        </is>
      </c>
      <c r="E1220" t="inlineStr"/>
      <c r="F1220" t="inlineStr">
        <is>
          <t>7,7</t>
        </is>
      </c>
      <c r="G1220" t="inlineStr">
        <is>
          <t>1937-1938</t>
        </is>
      </c>
      <c r="H1220" t="inlineStr"/>
      <c r="I1220" t="inlineStr">
        <is>
          <t>290</t>
        </is>
      </c>
      <c r="J1220" t="inlineStr"/>
    </row>
    <row r="1221">
      <c r="A1221" s="1" t="n">
        <v>78385</v>
      </c>
      <c r="B1221" t="inlineStr">
        <is>
          <t>1166255131</t>
        </is>
      </c>
      <c r="C1221" t="inlineStr">
        <is>
          <t>zdb</t>
        </is>
      </c>
      <c r="D1221" t="inlineStr">
        <is>
          <t>Židovská ročenka pre Slovensko</t>
        </is>
      </c>
      <c r="E1221">
        <f> Jüdisches Jahrbuch für die Slovakei</f>
        <v/>
      </c>
      <c r="F1221" t="inlineStr">
        <is>
          <t>JUDAICA</t>
        </is>
      </c>
      <c r="G1221" t="inlineStr">
        <is>
          <t>1940-1940</t>
        </is>
      </c>
      <c r="H1221" t="inlineStr"/>
      <c r="I1221" t="inlineStr">
        <is>
          <t>910</t>
        </is>
      </c>
      <c r="J1221" t="inlineStr"/>
    </row>
    <row r="1222">
      <c r="A1222" s="1" t="n">
        <v>78386</v>
      </c>
      <c r="B1222" t="inlineStr">
        <is>
          <t>010046208</t>
        </is>
      </c>
      <c r="C1222" t="inlineStr">
        <is>
          <t>zdb</t>
        </is>
      </c>
      <c r="D1222" t="inlineStr">
        <is>
          <t>Židovska ročenka pre Slovensko</t>
        </is>
      </c>
      <c r="E1222" t="inlineStr"/>
      <c r="F1222" t="inlineStr">
        <is>
          <t>JUDAICA</t>
        </is>
      </c>
      <c r="G1222" t="inlineStr">
        <is>
          <t>1934-1940</t>
        </is>
      </c>
      <c r="H1222" t="inlineStr"/>
      <c r="I1222" t="inlineStr">
        <is>
          <t>910</t>
        </is>
      </c>
      <c r="J1222" t="inlineStr"/>
    </row>
    <row r="1223">
      <c r="A1223" s="1" t="n">
        <v>78387</v>
      </c>
      <c r="B1223" t="inlineStr">
        <is>
          <t>015213145</t>
        </is>
      </c>
      <c r="C1223" t="inlineStr">
        <is>
          <t>zdb</t>
        </is>
      </c>
      <c r="D1223" t="inlineStr">
        <is>
          <t>Pardes</t>
        </is>
      </c>
      <c r="E1223" t="inlineStr"/>
      <c r="F1223" t="inlineStr">
        <is>
          <t>JUDAICA</t>
        </is>
      </c>
      <c r="G1223" t="inlineStr">
        <is>
          <t>1892-1896</t>
        </is>
      </c>
      <c r="H1223" t="inlineStr"/>
      <c r="I1223" t="inlineStr">
        <is>
          <t>290</t>
        </is>
      </c>
      <c r="J1223" t="inlineStr"/>
    </row>
    <row r="1224">
      <c r="A1224" s="1" t="n">
        <v>78388</v>
      </c>
      <c r="B1224" t="inlineStr">
        <is>
          <t>014481030</t>
        </is>
      </c>
      <c r="C1224" t="inlineStr">
        <is>
          <t>zdb</t>
        </is>
      </c>
      <c r="D1224" t="inlineStr">
        <is>
          <t>Hap Pardēs</t>
        </is>
      </c>
      <c r="E1224" t="inlineStr"/>
      <c r="F1224" t="inlineStr">
        <is>
          <t>0</t>
        </is>
      </c>
      <c r="G1224" t="inlineStr">
        <is>
          <t>1949-1950</t>
        </is>
      </c>
      <c r="H1224" t="inlineStr"/>
      <c r="I1224" t="inlineStr">
        <is>
          <t>290</t>
        </is>
      </c>
      <c r="J1224" t="inlineStr"/>
    </row>
    <row r="1225">
      <c r="A1225" s="1" t="n">
        <v>78389</v>
      </c>
      <c r="B1225" t="inlineStr">
        <is>
          <t>984049932</t>
        </is>
      </c>
      <c r="C1225" t="inlineStr">
        <is>
          <t>zdb</t>
        </is>
      </c>
      <c r="D1225" t="inlineStr">
        <is>
          <t>Pri ha-Pardes</t>
        </is>
      </c>
      <c r="E1225" t="inlineStr"/>
      <c r="F1225" t="inlineStr">
        <is>
          <t>0</t>
        </is>
      </c>
      <c r="G1225" t="inlineStr">
        <is>
          <t>2007-</t>
        </is>
      </c>
      <c r="H1225" t="inlineStr"/>
      <c r="I1225" t="inlineStr">
        <is>
          <t>000</t>
        </is>
      </c>
      <c r="J1225" t="inlineStr">
        <is>
          <t>1863-7442</t>
        </is>
      </c>
    </row>
    <row r="1226">
      <c r="A1226" s="1" t="n">
        <v>78390</v>
      </c>
      <c r="B1226" t="inlineStr">
        <is>
          <t>1145162568</t>
        </is>
      </c>
      <c r="C1226" t="inlineStr">
        <is>
          <t>zdb</t>
        </is>
      </c>
      <c r="D1226" t="inlineStr">
        <is>
          <t>Pardes</t>
        </is>
      </c>
      <c r="E1226" t="inlineStr">
        <is>
          <t>osef sifruti</t>
        </is>
      </c>
      <c r="F1226" t="inlineStr">
        <is>
          <t>0</t>
        </is>
      </c>
      <c r="G1226" t="inlineStr">
        <is>
          <t>2017</t>
        </is>
      </c>
      <c r="H1226" t="inlineStr"/>
      <c r="I1226" t="inlineStr">
        <is>
          <t>290</t>
        </is>
      </c>
      <c r="J1226" t="inlineStr"/>
    </row>
    <row r="1227">
      <c r="A1227" s="1" t="n">
        <v>78391</v>
      </c>
      <c r="B1227" t="inlineStr">
        <is>
          <t>014489341</t>
        </is>
      </c>
      <c r="C1227" t="inlineStr">
        <is>
          <t>zdb</t>
        </is>
      </c>
      <c r="D1227" t="inlineStr">
        <is>
          <t>Pardès</t>
        </is>
      </c>
      <c r="E1227" t="inlineStr">
        <is>
          <t>etudes et culture juives</t>
        </is>
      </c>
      <c r="F1227" t="inlineStr">
        <is>
          <t>0</t>
        </is>
      </c>
      <c r="G1227" t="inlineStr">
        <is>
          <t>1985-</t>
        </is>
      </c>
      <c r="H1227" t="inlineStr"/>
      <c r="I1227" t="inlineStr">
        <is>
          <t>050</t>
        </is>
      </c>
      <c r="J1227" t="inlineStr">
        <is>
          <t>0295-5652</t>
        </is>
      </c>
    </row>
    <row r="1228">
      <c r="A1228" s="1" t="n">
        <v>78392</v>
      </c>
      <c r="B1228" t="inlineStr">
        <is>
          <t>027302083</t>
        </is>
      </c>
      <c r="C1228" t="inlineStr">
        <is>
          <t>zdb</t>
        </is>
      </c>
      <c r="D1228" t="inlineStr">
        <is>
          <t>PaRDeS</t>
        </is>
      </c>
      <c r="E1228" t="inlineStr">
        <is>
          <t>Zeitschrift der Vereinigung für Jüdische Studien e.V.</t>
        </is>
      </c>
      <c r="F1228" t="inlineStr">
        <is>
          <t>0</t>
        </is>
      </c>
      <c r="G1228" t="inlineStr">
        <is>
          <t>2004-</t>
        </is>
      </c>
      <c r="H1228" t="inlineStr"/>
      <c r="I1228" t="inlineStr">
        <is>
          <t>290</t>
        </is>
      </c>
      <c r="J1228" t="inlineStr">
        <is>
          <t>1614-6492</t>
        </is>
      </c>
    </row>
    <row r="1229">
      <c r="A1229" s="1" t="n">
        <v>78394</v>
      </c>
      <c r="B1229" t="inlineStr">
        <is>
          <t>104650990X</t>
        </is>
      </c>
      <c r="C1229" t="inlineStr">
        <is>
          <t>zdb</t>
        </is>
      </c>
      <c r="D1229" t="inlineStr">
        <is>
          <t>Pardès</t>
        </is>
      </c>
      <c r="E1229" t="inlineStr">
        <is>
          <t>etudes et culture juives</t>
        </is>
      </c>
      <c r="F1229" t="inlineStr">
        <is>
          <t>0</t>
        </is>
      </c>
      <c r="G1229" t="inlineStr">
        <is>
          <t>2001-</t>
        </is>
      </c>
      <c r="H1229" t="inlineStr"/>
      <c r="I1229" t="inlineStr">
        <is>
          <t>290</t>
        </is>
      </c>
      <c r="J1229" t="inlineStr">
        <is>
          <t>2271-1880</t>
        </is>
      </c>
    </row>
    <row r="1230">
      <c r="A1230" s="1" t="n">
        <v>78398</v>
      </c>
      <c r="B1230" t="inlineStr">
        <is>
          <t>1114674516</t>
        </is>
      </c>
      <c r="C1230" t="inlineStr">
        <is>
          <t>zdb</t>
        </is>
      </c>
      <c r="D1230" t="inlineStr">
        <is>
          <t>Literarisches und homiletisches Beiblatt</t>
        </is>
      </c>
      <c r="E1230" t="inlineStr"/>
      <c r="F1230" t="inlineStr">
        <is>
          <t>JUDAICA</t>
        </is>
      </c>
      <c r="G1230" t="inlineStr">
        <is>
          <t>1838-1838</t>
        </is>
      </c>
      <c r="H1230" t="inlineStr"/>
      <c r="I1230" t="inlineStr">
        <is>
          <t>070</t>
        </is>
      </c>
      <c r="J1230" t="inlineStr"/>
    </row>
    <row r="1231">
      <c r="A1231" s="1" t="n">
        <v>78399</v>
      </c>
      <c r="B1231" t="inlineStr">
        <is>
          <t>985594063</t>
        </is>
      </c>
      <c r="C1231" t="inlineStr">
        <is>
          <t>zdb</t>
        </is>
      </c>
      <c r="D1231" t="inlineStr">
        <is>
          <t>Literarisches und homiletisches Beiblatt</t>
        </is>
      </c>
      <c r="E1231" t="inlineStr"/>
      <c r="F1231" t="inlineStr"/>
      <c r="G1231" t="inlineStr">
        <is>
          <t>1838-1839</t>
        </is>
      </c>
      <c r="H1231" t="inlineStr"/>
      <c r="I1231" t="inlineStr">
        <is>
          <t>070</t>
        </is>
      </c>
      <c r="J1231" t="inlineStr"/>
    </row>
    <row r="1232">
      <c r="A1232" s="1" t="n">
        <v>78402</v>
      </c>
      <c r="B1232" t="inlineStr">
        <is>
          <t>013955527</t>
        </is>
      </c>
      <c r="C1232" t="inlineStr">
        <is>
          <t>zdb</t>
        </is>
      </c>
      <c r="D1232" t="inlineStr">
        <is>
          <t>Boletín informativo de la Sociedad Cultural Israelita B'ne Jisroel</t>
        </is>
      </c>
      <c r="E1232">
        <f> Mitteilungsblatt</f>
        <v/>
      </c>
      <c r="F1232" t="inlineStr">
        <is>
          <t>JUDAICA</t>
        </is>
      </c>
      <c r="G1232" t="inlineStr">
        <is>
          <t>1947-1975</t>
        </is>
      </c>
      <c r="H1232" t="inlineStr"/>
      <c r="I1232" t="inlineStr">
        <is>
          <t>050</t>
        </is>
      </c>
      <c r="J1232" t="inlineStr"/>
    </row>
    <row r="1233">
      <c r="A1233" s="1" t="n">
        <v>78403</v>
      </c>
      <c r="B1233" t="inlineStr">
        <is>
          <t>1120159105</t>
        </is>
      </c>
      <c r="C1233" t="inlineStr">
        <is>
          <t>zdb</t>
        </is>
      </c>
      <c r="D1233" t="inlineStr">
        <is>
          <t>Boletín informativo de la Sociedad Cultural Israelita B'ne Jisroel</t>
        </is>
      </c>
      <c r="E1233">
        <f> Mitteilungsblatt</f>
        <v/>
      </c>
      <c r="F1233" t="inlineStr">
        <is>
          <t>JUDAICA</t>
        </is>
      </c>
      <c r="G1233" t="inlineStr">
        <is>
          <t>[1947?-1975?]</t>
        </is>
      </c>
      <c r="H1233" t="inlineStr"/>
      <c r="I1233" t="inlineStr">
        <is>
          <t>050</t>
        </is>
      </c>
      <c r="J1233" t="inlineStr"/>
    </row>
    <row r="1234">
      <c r="A1234" s="1" t="n">
        <v>78405</v>
      </c>
      <c r="B1234" t="inlineStr">
        <is>
          <t>015227766</t>
        </is>
      </c>
      <c r="C1234" t="inlineStr">
        <is>
          <t>zdb</t>
        </is>
      </c>
      <c r="D1234" t="inlineStr">
        <is>
          <t>Sabbath-Blatt</t>
        </is>
      </c>
      <c r="E1234" t="inlineStr"/>
      <c r="F1234" t="inlineStr">
        <is>
          <t>JUDAICA</t>
        </is>
      </c>
      <c r="G1234" t="inlineStr">
        <is>
          <t>1842-1846</t>
        </is>
      </c>
      <c r="H1234" t="inlineStr"/>
      <c r="I1234" t="inlineStr">
        <is>
          <t>290</t>
        </is>
      </c>
      <c r="J1234" t="inlineStr"/>
    </row>
    <row r="1235">
      <c r="A1235" s="1" t="n">
        <v>78406</v>
      </c>
      <c r="B1235" t="inlineStr">
        <is>
          <t>112882860X</t>
        </is>
      </c>
      <c r="C1235" t="inlineStr">
        <is>
          <t>zdb</t>
        </is>
      </c>
      <c r="D1235" t="inlineStr">
        <is>
          <t>Sabbath-Blatt</t>
        </is>
      </c>
      <c r="E1235" t="inlineStr">
        <is>
          <t>für Belehrung, Erbauung und Unterhaltung jüdischer Leser</t>
        </is>
      </c>
      <c r="F1235" t="inlineStr">
        <is>
          <t>JUDAICA</t>
        </is>
      </c>
      <c r="G1235" t="inlineStr">
        <is>
          <t>1842-1844</t>
        </is>
      </c>
      <c r="H1235" t="inlineStr"/>
      <c r="I1235" t="inlineStr">
        <is>
          <t>290</t>
        </is>
      </c>
      <c r="J1235" t="inlineStr"/>
    </row>
    <row r="1236">
      <c r="A1236" s="1" t="n">
        <v>78407</v>
      </c>
      <c r="B1236" t="inlineStr">
        <is>
          <t>024285927</t>
        </is>
      </c>
      <c r="C1236" t="inlineStr">
        <is>
          <t>zdb</t>
        </is>
      </c>
      <c r="D1236" t="inlineStr">
        <is>
          <t>Jedies fun Jidi`śn Wisn`śaftlekn Institut</t>
        </is>
      </c>
      <c r="E1236" t="inlineStr"/>
      <c r="F1236" t="inlineStr">
        <is>
          <t>JUDAICA</t>
        </is>
      </c>
      <c r="G1236" t="inlineStr">
        <is>
          <t>1925-1939</t>
        </is>
      </c>
      <c r="H1236" t="inlineStr"/>
      <c r="I1236" t="inlineStr">
        <is>
          <t>050</t>
        </is>
      </c>
      <c r="J1236" t="inlineStr"/>
    </row>
    <row r="1237">
      <c r="A1237" s="1" t="n">
        <v>78408</v>
      </c>
      <c r="B1237" t="inlineStr">
        <is>
          <t>1123243328</t>
        </is>
      </c>
      <c r="C1237" t="inlineStr">
        <is>
          <t>zdb</t>
        </is>
      </c>
      <c r="D1237" t="inlineStr">
        <is>
          <t>Yedies̀ fun Yidishn Ṿisnshaftlekhn Insṭiṭuṭ</t>
        </is>
      </c>
      <c r="E1237">
        <f> Jedies</f>
        <v/>
      </c>
      <c r="F1237" t="inlineStr">
        <is>
          <t>JUDAICA</t>
        </is>
      </c>
      <c r="G1237" t="inlineStr">
        <is>
          <t>1936-1936</t>
        </is>
      </c>
      <c r="H1237" t="inlineStr"/>
      <c r="I1237" t="inlineStr">
        <is>
          <t>290</t>
        </is>
      </c>
      <c r="J1237" t="inlineStr"/>
    </row>
    <row r="1238">
      <c r="A1238" s="1" t="n">
        <v>78409</v>
      </c>
      <c r="B1238" t="inlineStr">
        <is>
          <t>011930225</t>
        </is>
      </c>
      <c r="C1238" t="inlineStr">
        <is>
          <t>zdb</t>
        </is>
      </c>
      <c r="D1238" t="inlineStr">
        <is>
          <t>Bericht der Gesellschaft zur Beförderung des Christenthums unter den Juden in Frankfurt am Main</t>
        </is>
      </c>
      <c r="E1238" t="inlineStr"/>
      <c r="F1238" t="inlineStr">
        <is>
          <t>1</t>
        </is>
      </c>
      <c r="G1238" t="inlineStr">
        <is>
          <t>1824-[1829?]</t>
        </is>
      </c>
      <c r="H1238" t="inlineStr"/>
      <c r="I1238" t="inlineStr">
        <is>
          <t>290</t>
        </is>
      </c>
      <c r="J1238" t="inlineStr"/>
    </row>
    <row r="1239">
      <c r="A1239" s="1" t="n">
        <v>78410</v>
      </c>
      <c r="B1239" t="inlineStr">
        <is>
          <t>1120930510</t>
        </is>
      </c>
      <c r="C1239" t="inlineStr">
        <is>
          <t>zdb</t>
        </is>
      </c>
      <c r="D1239" t="inlineStr">
        <is>
          <t>Bericht der Gesellschaft zur Beförderung des Christenthums unter den Juden in Frankfurt am Main</t>
        </is>
      </c>
      <c r="E1239" t="inlineStr"/>
      <c r="F1239" t="inlineStr">
        <is>
          <t>1</t>
        </is>
      </c>
      <c r="G1239" t="inlineStr">
        <is>
          <t>1824-1829</t>
        </is>
      </c>
      <c r="H1239" t="inlineStr"/>
      <c r="I1239" t="inlineStr">
        <is>
          <t>290</t>
        </is>
      </c>
      <c r="J1239" t="inlineStr"/>
    </row>
    <row r="1240">
      <c r="A1240" s="1" t="n">
        <v>78411</v>
      </c>
      <c r="B1240" t="inlineStr">
        <is>
          <t>1131735447</t>
        </is>
      </c>
      <c r="C1240" t="inlineStr">
        <is>
          <t>zdb</t>
        </is>
      </c>
      <c r="D1240" t="inlineStr">
        <is>
          <t>Archiv für jüdische Familienforschung, Kunstgeschichte und Museumswesen</t>
        </is>
      </c>
      <c r="E1240" t="inlineStr"/>
      <c r="F1240" t="inlineStr">
        <is>
          <t>JUDAICA</t>
        </is>
      </c>
      <c r="G1240" t="inlineStr">
        <is>
          <t>1912-1913</t>
        </is>
      </c>
      <c r="H1240" t="inlineStr"/>
      <c r="I1240" t="inlineStr">
        <is>
          <t>730</t>
        </is>
      </c>
      <c r="J1240" t="inlineStr"/>
    </row>
    <row r="1241">
      <c r="A1241" s="1" t="n">
        <v>78412</v>
      </c>
      <c r="B1241" t="inlineStr">
        <is>
          <t>017884640</t>
        </is>
      </c>
      <c r="C1241" t="inlineStr">
        <is>
          <t>zdb</t>
        </is>
      </c>
      <c r="D1241" t="inlineStr">
        <is>
          <t>Archiv für jüdische Familienforschung, Kunstgeschichte und Museumswesen</t>
        </is>
      </c>
      <c r="E1241" t="inlineStr"/>
      <c r="F1241" t="inlineStr"/>
      <c r="G1241" t="inlineStr">
        <is>
          <t>1912-1921</t>
        </is>
      </c>
      <c r="H1241" t="inlineStr"/>
      <c r="I1241" t="inlineStr">
        <is>
          <t>730</t>
        </is>
      </c>
      <c r="J1241" t="inlineStr"/>
    </row>
    <row r="1242">
      <c r="A1242" s="1" t="n">
        <v>78413</v>
      </c>
      <c r="B1242" t="inlineStr">
        <is>
          <t>1128342243</t>
        </is>
      </c>
      <c r="C1242" t="inlineStr">
        <is>
          <t>zdb</t>
        </is>
      </c>
      <c r="D1242" t="inlineStr">
        <is>
          <t>Yor-bukh fun Yidishn yishev in Argenṭine</t>
        </is>
      </c>
      <c r="E1242">
        <f> Anuario Israelita en la Argentina</f>
        <v/>
      </c>
      <c r="F1242" t="inlineStr">
        <is>
          <t>GER</t>
        </is>
      </c>
      <c r="G1242" t="inlineStr">
        <is>
          <t>1945-1946</t>
        </is>
      </c>
      <c r="H1242" t="inlineStr"/>
      <c r="I1242" t="inlineStr">
        <is>
          <t>830</t>
        </is>
      </c>
      <c r="J1242" t="inlineStr"/>
    </row>
    <row r="1243">
      <c r="A1243" s="1" t="n">
        <v>78414</v>
      </c>
      <c r="B1243" t="inlineStr">
        <is>
          <t>1013253140</t>
        </is>
      </c>
      <c r="C1243" t="inlineStr">
        <is>
          <t>zdb</t>
        </is>
      </c>
      <c r="D1243" t="inlineStr">
        <is>
          <t>Dirnfurṭer prifilegirṭe tsayṭung</t>
        </is>
      </c>
      <c r="E1243" t="inlineStr"/>
      <c r="F1243" t="inlineStr">
        <is>
          <t>JUDAICA</t>
        </is>
      </c>
      <c r="G1243" t="inlineStr">
        <is>
          <t>1771-1771</t>
        </is>
      </c>
      <c r="H1243" t="inlineStr"/>
      <c r="I1243" t="inlineStr">
        <is>
          <t>290</t>
        </is>
      </c>
      <c r="J1243" t="inlineStr"/>
    </row>
    <row r="1244">
      <c r="A1244" s="1" t="n">
        <v>78456</v>
      </c>
      <c r="B1244" t="inlineStr">
        <is>
          <t>1152018795</t>
        </is>
      </c>
      <c r="C1244" t="inlineStr">
        <is>
          <t>zdb</t>
        </is>
      </c>
      <c r="D1244" t="inlineStr">
        <is>
          <t>Das Band</t>
        </is>
      </c>
      <c r="E1244" t="inlineStr">
        <is>
          <t>Zeitschrift der jüdischen Gehörlosen</t>
        </is>
      </c>
      <c r="F1244" t="inlineStr"/>
      <c r="G1244" t="inlineStr">
        <is>
          <t>1926-1938</t>
        </is>
      </c>
      <c r="H1244" t="inlineStr"/>
      <c r="I1244" t="inlineStr">
        <is>
          <t>360</t>
        </is>
      </c>
      <c r="J1244" t="inlineStr"/>
    </row>
    <row r="1245">
      <c r="A1245" s="1" t="n">
        <v>78463</v>
      </c>
      <c r="B1245" t="inlineStr">
        <is>
          <t>1140928872</t>
        </is>
      </c>
      <c r="C1245" t="inlineStr">
        <is>
          <t>zdb</t>
        </is>
      </c>
      <c r="D1245" t="inlineStr">
        <is>
          <t>Das Band</t>
        </is>
      </c>
      <c r="E1245" t="inlineStr">
        <is>
          <t>Zeitschrift der jüdischen Gehörlosen</t>
        </is>
      </c>
      <c r="F1245" t="inlineStr">
        <is>
          <t>JUDAICA</t>
        </is>
      </c>
      <c r="G1245" t="inlineStr">
        <is>
          <t>1932-1932</t>
        </is>
      </c>
      <c r="H1245" t="inlineStr"/>
      <c r="I1245" t="inlineStr">
        <is>
          <t>360</t>
        </is>
      </c>
      <c r="J1245" t="inlineStr"/>
    </row>
    <row r="1246">
      <c r="A1246" s="1" t="n">
        <v>78470</v>
      </c>
      <c r="B1246" t="inlineStr">
        <is>
          <t>1141082403</t>
        </is>
      </c>
      <c r="C1246" t="inlineStr">
        <is>
          <t>zdb</t>
        </is>
      </c>
      <c r="D1246" t="inlineStr">
        <is>
          <t>Das Abendland</t>
        </is>
      </c>
      <c r="E1246" t="inlineStr">
        <is>
          <t>Central-Organ für alle zeitgemäßen Interessen des Judenthums</t>
        </is>
      </c>
      <c r="F1246" t="inlineStr">
        <is>
          <t>JUDAICA</t>
        </is>
      </c>
      <c r="G1246" t="inlineStr">
        <is>
          <t>1864-1868</t>
        </is>
      </c>
      <c r="H1246" t="inlineStr"/>
      <c r="I1246" t="inlineStr">
        <is>
          <t>290</t>
        </is>
      </c>
      <c r="J1246" t="inlineStr"/>
    </row>
    <row r="1247">
      <c r="A1247" s="1" t="n">
        <v>78476</v>
      </c>
      <c r="B1247" t="inlineStr">
        <is>
          <t>018654576</t>
        </is>
      </c>
      <c r="C1247" t="inlineStr">
        <is>
          <t>zdb</t>
        </is>
      </c>
      <c r="D1247" t="inlineStr">
        <is>
          <t>Das jüdische Blatt</t>
        </is>
      </c>
      <c r="E1247" t="inlineStr"/>
      <c r="F1247" t="inlineStr"/>
      <c r="G1247" t="inlineStr">
        <is>
          <t>1910-1914</t>
        </is>
      </c>
      <c r="H1247" t="inlineStr"/>
      <c r="I1247" t="inlineStr">
        <is>
          <t>290</t>
        </is>
      </c>
      <c r="J1247" t="inlineStr"/>
    </row>
    <row r="1248">
      <c r="A1248" s="1" t="n">
        <v>78477</v>
      </c>
      <c r="B1248" t="inlineStr">
        <is>
          <t>1141078198</t>
        </is>
      </c>
      <c r="C1248" t="inlineStr">
        <is>
          <t>zdb</t>
        </is>
      </c>
      <c r="D1248" t="inlineStr">
        <is>
          <t>Das jüdische Blatt</t>
        </is>
      </c>
      <c r="E1248" t="inlineStr"/>
      <c r="F1248" t="inlineStr">
        <is>
          <t>JUDAICA</t>
        </is>
      </c>
      <c r="G1248" t="inlineStr">
        <is>
          <t>1911-1914</t>
        </is>
      </c>
      <c r="H1248" t="inlineStr"/>
      <c r="I1248" t="inlineStr">
        <is>
          <t>290</t>
        </is>
      </c>
      <c r="J1248" t="inlineStr"/>
    </row>
    <row r="1249">
      <c r="A1249" s="1" t="n">
        <v>78478</v>
      </c>
      <c r="B1249" t="inlineStr">
        <is>
          <t>01027782X</t>
        </is>
      </c>
      <c r="C1249" t="inlineStr">
        <is>
          <t>zdb</t>
        </is>
      </c>
      <c r="D1249" t="inlineStr">
        <is>
          <t>Wissen und Waffen</t>
        </is>
      </c>
      <c r="E1249" t="inlineStr">
        <is>
          <t>Tatsachen für den Wahlkampf</t>
        </is>
      </c>
      <c r="F1249" t="inlineStr">
        <is>
          <t>JUDAICA</t>
        </is>
      </c>
      <c r="G1249" t="inlineStr">
        <is>
          <t>1924-1924</t>
        </is>
      </c>
      <c r="H1249" t="inlineStr"/>
      <c r="I1249" t="inlineStr">
        <is>
          <t>290</t>
        </is>
      </c>
      <c r="J1249" t="inlineStr"/>
    </row>
    <row r="1250">
      <c r="A1250" s="1" t="n">
        <v>78482</v>
      </c>
      <c r="B1250" t="inlineStr">
        <is>
          <t>012782327</t>
        </is>
      </c>
      <c r="C1250" t="inlineStr">
        <is>
          <t>zdb</t>
        </is>
      </c>
      <c r="D1250" t="inlineStr">
        <is>
          <t>Das Jüdische Echo</t>
        </is>
      </c>
      <c r="E1250" t="inlineStr">
        <is>
          <t>europäisches Forum für Kultur und Politik</t>
        </is>
      </c>
      <c r="F1250" t="inlineStr">
        <is>
          <t>63</t>
        </is>
      </c>
      <c r="G1250" t="inlineStr">
        <is>
          <t>1952-</t>
        </is>
      </c>
      <c r="H1250" t="inlineStr"/>
      <c r="I1250" t="inlineStr">
        <is>
          <t>050</t>
        </is>
      </c>
      <c r="J1250" t="inlineStr"/>
    </row>
    <row r="1251">
      <c r="A1251" s="1" t="n">
        <v>78483</v>
      </c>
      <c r="B1251" t="inlineStr">
        <is>
          <t>1142389294</t>
        </is>
      </c>
      <c r="C1251" t="inlineStr">
        <is>
          <t>zdb</t>
        </is>
      </c>
      <c r="D1251" t="inlineStr">
        <is>
          <t>Urwähler-Zeitung</t>
        </is>
      </c>
      <c r="E1251" t="inlineStr">
        <is>
          <t>Organ für Jedermann aus dem Volke</t>
        </is>
      </c>
      <c r="F1251" t="inlineStr">
        <is>
          <t>JUDAICA</t>
        </is>
      </c>
      <c r="G1251" t="inlineStr">
        <is>
          <t>[1849-1853]</t>
        </is>
      </c>
      <c r="H1251" t="inlineStr"/>
      <c r="I1251" t="inlineStr">
        <is>
          <t>320</t>
        </is>
      </c>
      <c r="J1251" t="inlineStr"/>
    </row>
    <row r="1252">
      <c r="A1252" s="1" t="n">
        <v>78484</v>
      </c>
      <c r="B1252" t="inlineStr">
        <is>
          <t>012857750</t>
        </is>
      </c>
      <c r="C1252" t="inlineStr">
        <is>
          <t>zdb</t>
        </is>
      </c>
      <c r="D1252" t="inlineStr">
        <is>
          <t>Urwähler-Zeitung</t>
        </is>
      </c>
      <c r="E1252" t="inlineStr">
        <is>
          <t>Organ für Jedermann aus dem Volke</t>
        </is>
      </c>
      <c r="F1252" t="inlineStr"/>
      <c r="G1252" t="inlineStr">
        <is>
          <t>1849-1853</t>
        </is>
      </c>
      <c r="H1252" t="inlineStr"/>
      <c r="I1252" t="inlineStr">
        <is>
          <t>320</t>
        </is>
      </c>
      <c r="J1252" t="inlineStr"/>
    </row>
    <row r="1253">
      <c r="A1253" s="1" t="n">
        <v>78485</v>
      </c>
      <c r="B1253" t="inlineStr">
        <is>
          <t>1141017539</t>
        </is>
      </c>
      <c r="C1253" t="inlineStr">
        <is>
          <t>zdb</t>
        </is>
      </c>
      <c r="D1253" t="inlineStr">
        <is>
          <t>Mitteilungen des Reichsausschusses der Jüdischen Jugendverbände</t>
        </is>
      </c>
      <c r="E1253" t="inlineStr"/>
      <c r="F1253" t="inlineStr">
        <is>
          <t>JUDAICA</t>
        </is>
      </c>
      <c r="G1253" t="inlineStr">
        <is>
          <t>1927-1930</t>
        </is>
      </c>
      <c r="H1253" t="inlineStr"/>
      <c r="I1253" t="inlineStr">
        <is>
          <t>360</t>
        </is>
      </c>
      <c r="J1253" t="inlineStr"/>
    </row>
    <row r="1254">
      <c r="A1254" s="1" t="n">
        <v>78487</v>
      </c>
      <c r="B1254" t="inlineStr">
        <is>
          <t>023043105</t>
        </is>
      </c>
      <c r="C1254" t="inlineStr">
        <is>
          <t>zdb</t>
        </is>
      </c>
      <c r="D1254" t="inlineStr">
        <is>
          <t>The B'nai B'rith magazine</t>
        </is>
      </c>
      <c r="E1254" t="inlineStr"/>
      <c r="F1254" t="inlineStr">
        <is>
          <t>7,7</t>
        </is>
      </c>
      <c r="G1254" t="inlineStr">
        <is>
          <t>2001-</t>
        </is>
      </c>
      <c r="H1254" t="inlineStr"/>
      <c r="I1254" t="inlineStr">
        <is>
          <t>290</t>
        </is>
      </c>
      <c r="J1254" t="inlineStr">
        <is>
          <t>1544-0729</t>
        </is>
      </c>
    </row>
    <row r="1255">
      <c r="A1255" s="1" t="n">
        <v>78488</v>
      </c>
      <c r="B1255" t="inlineStr">
        <is>
          <t>1140801678</t>
        </is>
      </c>
      <c r="C1255" t="inlineStr">
        <is>
          <t>zdb</t>
        </is>
      </c>
      <c r="D1255" t="inlineStr">
        <is>
          <t>The B'nai B'rith magazine</t>
        </is>
      </c>
      <c r="E1255" t="inlineStr">
        <is>
          <t>the national Jewish monthly</t>
        </is>
      </c>
      <c r="F1255" t="inlineStr">
        <is>
          <t>JUDAICA</t>
        </is>
      </c>
      <c r="G1255" t="inlineStr">
        <is>
          <t>1927-1927</t>
        </is>
      </c>
      <c r="H1255" t="inlineStr"/>
      <c r="I1255" t="inlineStr">
        <is>
          <t>050</t>
        </is>
      </c>
      <c r="J1255" t="inlineStr"/>
    </row>
    <row r="1256">
      <c r="A1256" s="1" t="n">
        <v>78489</v>
      </c>
      <c r="B1256" t="inlineStr">
        <is>
          <t>018756476</t>
        </is>
      </c>
      <c r="C1256" t="inlineStr">
        <is>
          <t>zdb</t>
        </is>
      </c>
      <c r="D1256" t="inlineStr">
        <is>
          <t>Zionist library for boys and girls</t>
        </is>
      </c>
      <c r="E1256" t="inlineStr"/>
      <c r="F1256" t="inlineStr">
        <is>
          <t>JUDAICA</t>
        </is>
      </c>
      <c r="G1256" t="inlineStr">
        <is>
          <t>1930-1949</t>
        </is>
      </c>
      <c r="H1256" t="inlineStr"/>
      <c r="I1256" t="inlineStr">
        <is>
          <t>290</t>
        </is>
      </c>
      <c r="J1256" t="inlineStr"/>
    </row>
    <row r="1257">
      <c r="A1257" s="1" t="n">
        <v>78490</v>
      </c>
      <c r="B1257" t="inlineStr">
        <is>
          <t>1143836235</t>
        </is>
      </c>
      <c r="C1257" t="inlineStr">
        <is>
          <t>zdb</t>
        </is>
      </c>
      <c r="D1257" t="inlineStr">
        <is>
          <t>Zionist library for boys and girls</t>
        </is>
      </c>
      <c r="E1257" t="inlineStr"/>
      <c r="F1257" t="inlineStr">
        <is>
          <t>JUDAICA</t>
        </is>
      </c>
      <c r="G1257" t="inlineStr">
        <is>
          <t>2017</t>
        </is>
      </c>
      <c r="H1257" t="inlineStr"/>
      <c r="I1257" t="inlineStr">
        <is>
          <t>290</t>
        </is>
      </c>
      <c r="J1257" t="inlineStr"/>
    </row>
    <row r="1258">
      <c r="A1258" s="1" t="n">
        <v>78491</v>
      </c>
      <c r="B1258" t="inlineStr">
        <is>
          <t>1140749730</t>
        </is>
      </c>
      <c r="C1258" t="inlineStr">
        <is>
          <t>zdb</t>
        </is>
      </c>
      <c r="D1258" t="inlineStr">
        <is>
          <t>Alt-Prager Almanach</t>
        </is>
      </c>
      <c r="E1258" t="inlineStr"/>
      <c r="F1258" t="inlineStr">
        <is>
          <t>JUDAICA</t>
        </is>
      </c>
      <c r="G1258" t="inlineStr">
        <is>
          <t>1926-1927</t>
        </is>
      </c>
      <c r="H1258" t="inlineStr"/>
      <c r="I1258" t="inlineStr">
        <is>
          <t>050</t>
        </is>
      </c>
      <c r="J1258" t="inlineStr"/>
    </row>
    <row r="1259">
      <c r="A1259" s="1" t="n">
        <v>78492</v>
      </c>
      <c r="B1259" t="inlineStr">
        <is>
          <t>010133399</t>
        </is>
      </c>
      <c r="C1259" t="inlineStr">
        <is>
          <t>zdb</t>
        </is>
      </c>
      <c r="D1259" t="inlineStr">
        <is>
          <t>Alt-Prager Almanach</t>
        </is>
      </c>
      <c r="E1259" t="inlineStr"/>
      <c r="F1259" t="inlineStr"/>
      <c r="G1259" t="inlineStr">
        <is>
          <t>1926-1926</t>
        </is>
      </c>
      <c r="H1259" t="inlineStr"/>
      <c r="I1259" t="inlineStr">
        <is>
          <t>050</t>
        </is>
      </c>
      <c r="J1259" t="inlineStr"/>
    </row>
    <row r="1260">
      <c r="A1260" s="1" t="n">
        <v>78493</v>
      </c>
      <c r="B1260" t="inlineStr">
        <is>
          <t>025797077</t>
        </is>
      </c>
      <c r="C1260" t="inlineStr">
        <is>
          <t>zdb</t>
        </is>
      </c>
      <c r="D1260" t="inlineStr">
        <is>
          <t>Abenteuer Welt-Mission</t>
        </is>
      </c>
      <c r="E1260" t="inlineStr">
        <is>
          <t>Kinderblatt</t>
        </is>
      </c>
      <c r="F1260" t="inlineStr"/>
      <c r="G1260" t="inlineStr">
        <is>
          <t>[2004-2011]</t>
        </is>
      </c>
      <c r="H1260" t="inlineStr"/>
      <c r="I1260" t="inlineStr">
        <is>
          <t>230</t>
        </is>
      </c>
      <c r="J1260" t="inlineStr"/>
    </row>
    <row r="1261">
      <c r="A1261" s="1" t="n">
        <v>78511</v>
      </c>
      <c r="B1261" t="inlineStr">
        <is>
          <t>1155616693</t>
        </is>
      </c>
      <c r="C1261" t="inlineStr">
        <is>
          <t>zdb</t>
        </is>
      </c>
      <c r="D1261" t="inlineStr">
        <is>
          <t>Kinderblatt</t>
        </is>
      </c>
      <c r="E1261" t="inlineStr"/>
      <c r="F1261" t="inlineStr">
        <is>
          <t>JUDAICA</t>
        </is>
      </c>
      <c r="G1261" t="inlineStr">
        <is>
          <t>1934-1938</t>
        </is>
      </c>
      <c r="H1261" t="inlineStr"/>
      <c r="I1261" t="inlineStr">
        <is>
          <t>290</t>
        </is>
      </c>
      <c r="J1261" t="inlineStr"/>
    </row>
    <row r="1262">
      <c r="A1262" s="1" t="n">
        <v>78519</v>
      </c>
      <c r="B1262" t="inlineStr">
        <is>
          <t>010269908</t>
        </is>
      </c>
      <c r="C1262" t="inlineStr">
        <is>
          <t>zdb</t>
        </is>
      </c>
      <c r="D1262" t="inlineStr">
        <is>
          <t>Mitteilungen des Israelitischen Lehrervereins für Bayern</t>
        </is>
      </c>
      <c r="E1262" t="inlineStr"/>
      <c r="F1262" t="inlineStr">
        <is>
          <t>JUDAICA</t>
        </is>
      </c>
      <c r="G1262" t="inlineStr">
        <is>
          <t>1923-1930</t>
        </is>
      </c>
      <c r="H1262" t="inlineStr"/>
      <c r="I1262" t="inlineStr">
        <is>
          <t>290</t>
        </is>
      </c>
      <c r="J1262" t="inlineStr"/>
    </row>
    <row r="1263">
      <c r="A1263" s="1" t="n">
        <v>78520</v>
      </c>
      <c r="B1263" t="inlineStr">
        <is>
          <t>1148292802</t>
        </is>
      </c>
      <c r="C1263" t="inlineStr">
        <is>
          <t>zdb</t>
        </is>
      </c>
      <c r="D1263" t="inlineStr">
        <is>
          <t>Mitteilungen des Israelitischen Lehrervereins für Bayern</t>
        </is>
      </c>
      <c r="E1263" t="inlineStr"/>
      <c r="F1263" t="inlineStr">
        <is>
          <t>JUDAICA</t>
        </is>
      </c>
      <c r="G1263" t="inlineStr">
        <is>
          <t>1923-1926</t>
        </is>
      </c>
      <c r="H1263" t="inlineStr"/>
      <c r="I1263" t="inlineStr">
        <is>
          <t>290</t>
        </is>
      </c>
      <c r="J1263" t="inlineStr"/>
    </row>
    <row r="1264">
      <c r="A1264" s="1" t="n">
        <v>78526</v>
      </c>
      <c r="B1264" t="inlineStr">
        <is>
          <t>027228967</t>
        </is>
      </c>
      <c r="C1264" t="inlineStr">
        <is>
          <t>zdb</t>
        </is>
      </c>
      <c r="D1264" t="inlineStr">
        <is>
          <t>Der jüdische Herold</t>
        </is>
      </c>
      <c r="E1264" t="inlineStr">
        <is>
          <t>unabhängiges orthodoxes Organ</t>
        </is>
      </c>
      <c r="F1264" t="inlineStr"/>
      <c r="G1264" t="inlineStr">
        <is>
          <t>1931-1938</t>
        </is>
      </c>
      <c r="H1264" t="inlineStr"/>
      <c r="I1264" t="inlineStr">
        <is>
          <t>050</t>
        </is>
      </c>
      <c r="J1264" t="inlineStr"/>
    </row>
    <row r="1265">
      <c r="A1265" s="1" t="n">
        <v>78527</v>
      </c>
      <c r="B1265" t="inlineStr">
        <is>
          <t>1162568275</t>
        </is>
      </c>
      <c r="C1265" t="inlineStr">
        <is>
          <t>zdb</t>
        </is>
      </c>
      <c r="D1265" t="inlineStr">
        <is>
          <t>Der jüdische Herold</t>
        </is>
      </c>
      <c r="E1265" t="inlineStr">
        <is>
          <t>unabhängiges orthodoxes Organ</t>
        </is>
      </c>
      <c r="F1265" t="inlineStr"/>
      <c r="G1265" t="inlineStr">
        <is>
          <t>1937-1938</t>
        </is>
      </c>
      <c r="H1265" t="inlineStr"/>
      <c r="I1265" t="inlineStr">
        <is>
          <t>290</t>
        </is>
      </c>
      <c r="J1265" t="inlineStr"/>
    </row>
    <row r="1266">
      <c r="A1266" s="1" t="n">
        <v>78528</v>
      </c>
      <c r="B1266" t="inlineStr">
        <is>
          <t>026669137</t>
        </is>
      </c>
      <c r="C1266" t="inlineStr">
        <is>
          <t>zdb</t>
        </is>
      </c>
      <c r="D1266" t="inlineStr">
        <is>
          <t>Jungjüdischer Wanderer</t>
        </is>
      </c>
      <c r="E1266" t="inlineStr">
        <is>
          <t>Fahrtenblätter des Jungjüdischen Wanderbundes</t>
        </is>
      </c>
      <c r="F1266" t="inlineStr"/>
      <c r="G1266" t="inlineStr">
        <is>
          <t>1921-1924</t>
        </is>
      </c>
      <c r="H1266" t="inlineStr"/>
      <c r="I1266" t="inlineStr">
        <is>
          <t>290</t>
        </is>
      </c>
      <c r="J1266" t="inlineStr"/>
    </row>
    <row r="1267">
      <c r="A1267" s="1" t="n">
        <v>78530</v>
      </c>
      <c r="B1267" t="inlineStr">
        <is>
          <t>1162151463</t>
        </is>
      </c>
      <c r="C1267" t="inlineStr">
        <is>
          <t>zdb</t>
        </is>
      </c>
      <c r="D1267" t="inlineStr">
        <is>
          <t>Mitteilungs-Blatt des Jüdischen Volksrats Posen</t>
        </is>
      </c>
      <c r="E1267" t="inlineStr"/>
      <c r="F1267" t="inlineStr"/>
      <c r="G1267" t="inlineStr">
        <is>
          <t>1919-1919</t>
        </is>
      </c>
      <c r="H1267" t="inlineStr"/>
      <c r="I1267" t="inlineStr">
        <is>
          <t>290</t>
        </is>
      </c>
      <c r="J1267" t="inlineStr"/>
    </row>
    <row r="1268">
      <c r="A1268" s="1" t="n">
        <v>78531</v>
      </c>
      <c r="B1268" t="inlineStr">
        <is>
          <t>018935419</t>
        </is>
      </c>
      <c r="C1268" t="inlineStr">
        <is>
          <t>zdb</t>
        </is>
      </c>
      <c r="D1268" t="inlineStr">
        <is>
          <t>Mitteilungsblatt des Jüdischen Volksrats Posen</t>
        </is>
      </c>
      <c r="E1268" t="inlineStr"/>
      <c r="F1268" t="inlineStr"/>
      <c r="G1268" t="inlineStr">
        <is>
          <t>1919</t>
        </is>
      </c>
      <c r="H1268" t="inlineStr"/>
      <c r="I1268" t="inlineStr">
        <is>
          <t>290</t>
        </is>
      </c>
      <c r="J1268" t="inlineStr"/>
    </row>
    <row r="1269">
      <c r="A1269" s="1" t="n">
        <v>78534</v>
      </c>
      <c r="B1269" t="inlineStr">
        <is>
          <t>104666686X</t>
        </is>
      </c>
      <c r="C1269" t="inlineStr">
        <is>
          <t>zdb</t>
        </is>
      </c>
      <c r="D1269" t="inlineStr">
        <is>
          <t>Bericht über die Jüdische Gemeinde-Knabenschule</t>
        </is>
      </c>
      <c r="E1269" t="inlineStr">
        <is>
          <t>womit zu der öffentlichen Prüfung der Schüler ... ehrerbietigst einladet</t>
        </is>
      </c>
      <c r="F1269" t="inlineStr"/>
      <c r="G1269" t="inlineStr">
        <is>
          <t>1859-1864</t>
        </is>
      </c>
      <c r="H1269" t="inlineStr"/>
      <c r="I1269" t="inlineStr">
        <is>
          <t>290</t>
        </is>
      </c>
      <c r="J1269" t="inlineStr"/>
    </row>
    <row r="1270">
      <c r="A1270" s="1" t="n">
        <v>78536</v>
      </c>
      <c r="B1270" t="inlineStr">
        <is>
          <t>1160527962</t>
        </is>
      </c>
      <c r="C1270" t="inlineStr">
        <is>
          <t>zdb</t>
        </is>
      </c>
      <c r="D1270" t="inlineStr">
        <is>
          <t>Die Jüdische Gemeinde</t>
        </is>
      </c>
      <c r="E1270" t="inlineStr">
        <is>
          <t>unabhängig-kritische Monatsschrift</t>
        </is>
      </c>
      <c r="F1270" t="inlineStr">
        <is>
          <t>JUDAICA</t>
        </is>
      </c>
      <c r="G1270" t="inlineStr">
        <is>
          <t>1926-1927</t>
        </is>
      </c>
      <c r="H1270" t="inlineStr"/>
      <c r="I1270" t="inlineStr">
        <is>
          <t>290</t>
        </is>
      </c>
      <c r="J1270" t="inlineStr"/>
    </row>
    <row r="1271">
      <c r="A1271" s="1" t="n">
        <v>78539</v>
      </c>
      <c r="B1271" t="inlineStr">
        <is>
          <t>115852272X</t>
        </is>
      </c>
      <c r="C1271" t="inlineStr">
        <is>
          <t>zdb</t>
        </is>
      </c>
      <c r="D1271" t="inlineStr">
        <is>
          <t>Mitteilungsblatt des Landesverbandes israelitischer Religionsgemeinden Hessens</t>
        </is>
      </c>
      <c r="E1271" t="inlineStr"/>
      <c r="F1271" t="inlineStr">
        <is>
          <t>JUDAICA</t>
        </is>
      </c>
      <c r="G1271" t="inlineStr">
        <is>
          <t>1926-1936</t>
        </is>
      </c>
      <c r="H1271" t="inlineStr"/>
      <c r="I1271" t="inlineStr">
        <is>
          <t>290</t>
        </is>
      </c>
      <c r="J1271" t="inlineStr"/>
    </row>
    <row r="1272">
      <c r="A1272" s="1" t="n">
        <v>78540</v>
      </c>
      <c r="B1272" t="inlineStr">
        <is>
          <t>015235157</t>
        </is>
      </c>
      <c r="C1272" t="inlineStr">
        <is>
          <t>zdb</t>
        </is>
      </c>
      <c r="D1272" t="inlineStr">
        <is>
          <t>Mitteilungsblatt des Landesverbandes Israelitischer Religionsgemeinden Hessens</t>
        </is>
      </c>
      <c r="E1272" t="inlineStr"/>
      <c r="F1272" t="inlineStr">
        <is>
          <t>JUDAICA</t>
        </is>
      </c>
      <c r="G1272" t="inlineStr">
        <is>
          <t>1926-1936</t>
        </is>
      </c>
      <c r="H1272" t="inlineStr"/>
      <c r="I1272" t="inlineStr">
        <is>
          <t>070</t>
        </is>
      </c>
      <c r="J1272" t="inlineStr"/>
    </row>
    <row r="1273">
      <c r="A1273" s="1" t="n">
        <v>78542</v>
      </c>
      <c r="B1273" t="inlineStr">
        <is>
          <t>018540201</t>
        </is>
      </c>
      <c r="C1273" t="inlineStr">
        <is>
          <t>zdb</t>
        </is>
      </c>
      <c r="D1273" t="inlineStr">
        <is>
          <t>The B'nai B'rith great books series</t>
        </is>
      </c>
      <c r="E1273" t="inlineStr"/>
      <c r="F1273" t="inlineStr"/>
      <c r="G1273" t="inlineStr">
        <is>
          <t>1963-1963</t>
        </is>
      </c>
      <c r="H1273" t="inlineStr"/>
      <c r="I1273" t="inlineStr">
        <is>
          <t>290</t>
        </is>
      </c>
      <c r="J1273" t="inlineStr"/>
    </row>
    <row r="1274">
      <c r="A1274" s="1" t="n">
        <v>78543</v>
      </c>
      <c r="B1274" t="inlineStr">
        <is>
          <t>01644163X</t>
        </is>
      </c>
      <c r="C1274" t="inlineStr">
        <is>
          <t>zdb</t>
        </is>
      </c>
      <c r="D1274" t="inlineStr">
        <is>
          <t>Rapport sur l'antisémitisme au Canada</t>
        </is>
      </c>
      <c r="E1274">
        <f> The review of anti-semitism in Canada</f>
        <v/>
      </c>
      <c r="F1274" t="inlineStr"/>
      <c r="G1274" t="inlineStr">
        <is>
          <t>1985-1987</t>
        </is>
      </c>
      <c r="H1274" t="inlineStr"/>
      <c r="I1274" t="inlineStr">
        <is>
          <t>290</t>
        </is>
      </c>
      <c r="J1274" t="inlineStr"/>
    </row>
    <row r="1275">
      <c r="A1275" s="1" t="n">
        <v>78544</v>
      </c>
      <c r="B1275" t="inlineStr">
        <is>
          <t>015234320</t>
        </is>
      </c>
      <c r="C1275" t="inlineStr">
        <is>
          <t>zdb</t>
        </is>
      </c>
      <c r="D1275" t="inlineStr">
        <is>
          <t>Jedī'ōt Benē Berīt</t>
        </is>
      </c>
      <c r="E1275" t="inlineStr"/>
      <c r="F1275" t="inlineStr">
        <is>
          <t>JUDAICA</t>
        </is>
      </c>
      <c r="G1275" t="inlineStr">
        <is>
          <t>1942-1945</t>
        </is>
      </c>
      <c r="H1275" t="inlineStr"/>
      <c r="I1275" t="inlineStr">
        <is>
          <t>290</t>
        </is>
      </c>
      <c r="J1275" t="inlineStr"/>
    </row>
    <row r="1276">
      <c r="A1276" s="1" t="n">
        <v>78545</v>
      </c>
      <c r="B1276" t="inlineStr">
        <is>
          <t>015259501</t>
        </is>
      </c>
      <c r="C1276" t="inlineStr">
        <is>
          <t>zdb</t>
        </is>
      </c>
      <c r="D1276" t="inlineStr">
        <is>
          <t>Jewish monthly</t>
        </is>
      </c>
      <c r="E1276" t="inlineStr"/>
      <c r="F1276" t="inlineStr">
        <is>
          <t>JUDAICA</t>
        </is>
      </c>
      <c r="G1276" t="inlineStr">
        <is>
          <t>1981-2001</t>
        </is>
      </c>
      <c r="H1276" t="inlineStr"/>
      <c r="I1276" t="inlineStr">
        <is>
          <t>290</t>
        </is>
      </c>
      <c r="J1276" t="inlineStr">
        <is>
          <t>0027-9552</t>
        </is>
      </c>
    </row>
    <row r="1277">
      <c r="A1277" s="1" t="n">
        <v>78549</v>
      </c>
      <c r="B1277" t="inlineStr">
        <is>
          <t>1152235249</t>
        </is>
      </c>
      <c r="C1277" t="inlineStr">
        <is>
          <t>zdb</t>
        </is>
      </c>
      <c r="D1277" t="inlineStr">
        <is>
          <t>B'nai B'rith</t>
        </is>
      </c>
      <c r="E1277" t="inlineStr">
        <is>
          <t>revue européenne</t>
        </is>
      </c>
      <c r="F1277" t="inlineStr"/>
      <c r="G1277" t="inlineStr">
        <is>
          <t>[1954?]</t>
        </is>
      </c>
      <c r="H1277" t="inlineStr"/>
      <c r="I1277" t="inlineStr">
        <is>
          <t>200</t>
        </is>
      </c>
      <c r="J1277" t="inlineStr"/>
    </row>
    <row r="1278">
      <c r="A1278" s="1" t="n">
        <v>78553</v>
      </c>
      <c r="B1278" t="inlineStr">
        <is>
          <t>1011248174</t>
        </is>
      </c>
      <c r="C1278" t="inlineStr">
        <is>
          <t>zdb</t>
        </is>
      </c>
      <c r="D1278" t="inlineStr">
        <is>
          <t>B'nai B'rith könyvek</t>
        </is>
      </c>
      <c r="E1278" t="inlineStr"/>
      <c r="F1278" t="inlineStr"/>
      <c r="G1278" t="inlineStr">
        <is>
          <t>1993-</t>
        </is>
      </c>
      <c r="H1278" t="inlineStr"/>
      <c r="I1278" t="inlineStr">
        <is>
          <t>230</t>
        </is>
      </c>
      <c r="J1278" t="inlineStr">
        <is>
          <t>1217-3509</t>
        </is>
      </c>
    </row>
    <row r="1279">
      <c r="A1279" s="1" t="n">
        <v>78555</v>
      </c>
      <c r="B1279" t="inlineStr">
        <is>
          <t>018972756</t>
        </is>
      </c>
      <c r="C1279" t="inlineStr">
        <is>
          <t>zdb</t>
        </is>
      </c>
      <c r="D1279" t="inlineStr">
        <is>
          <t>Journal / B'nai B'rith, B. B. Distrikt 19, Kontinental-Europa</t>
        </is>
      </c>
      <c r="E1279" t="inlineStr"/>
      <c r="F1279" t="inlineStr"/>
      <c r="G1279" t="inlineStr">
        <is>
          <t>1978-1988</t>
        </is>
      </c>
      <c r="H1279" t="inlineStr"/>
      <c r="I1279" t="inlineStr">
        <is>
          <t>290</t>
        </is>
      </c>
      <c r="J1279" t="inlineStr"/>
    </row>
    <row r="1280">
      <c r="A1280" s="1" t="n">
        <v>78557</v>
      </c>
      <c r="B1280" t="inlineStr">
        <is>
          <t>023418222</t>
        </is>
      </c>
      <c r="C1280" t="inlineStr">
        <is>
          <t>zdb</t>
        </is>
      </c>
      <c r="D1280" t="inlineStr">
        <is>
          <t>Proceedings of the ... general convention of the Supreme Lodge B'nai B'rith</t>
        </is>
      </c>
      <c r="E1280" t="inlineStr"/>
      <c r="F1280" t="inlineStr"/>
      <c r="G1280" t="inlineStr">
        <is>
          <t>1941-</t>
        </is>
      </c>
      <c r="H1280" t="inlineStr"/>
      <c r="I1280" t="inlineStr">
        <is>
          <t>200</t>
        </is>
      </c>
      <c r="J1280" t="inlineStr"/>
    </row>
    <row r="1281">
      <c r="A1281" s="1" t="n">
        <v>78558</v>
      </c>
      <c r="B1281" t="inlineStr">
        <is>
          <t>023418451</t>
        </is>
      </c>
      <c r="C1281" t="inlineStr">
        <is>
          <t>zdb</t>
        </is>
      </c>
      <c r="D1281" t="inlineStr">
        <is>
          <t>Proceedings / District Grand Lodge No. 1, B'nai B'rith</t>
        </is>
      </c>
      <c r="E1281" t="inlineStr">
        <is>
          <t>... annual convention</t>
        </is>
      </c>
      <c r="F1281" t="inlineStr"/>
      <c r="G1281" t="inlineStr">
        <is>
          <t>1942-</t>
        </is>
      </c>
      <c r="H1281" t="inlineStr"/>
      <c r="I1281" t="inlineStr">
        <is>
          <t>200</t>
        </is>
      </c>
      <c r="J1281" t="inlineStr"/>
    </row>
    <row r="1282">
      <c r="A1282" s="1" t="n">
        <v>78559</v>
      </c>
      <c r="B1282" t="inlineStr">
        <is>
          <t>023261781</t>
        </is>
      </c>
      <c r="C1282" t="inlineStr">
        <is>
          <t>zdb</t>
        </is>
      </c>
      <c r="D1282" t="inlineStr">
        <is>
          <t>Bulletin / B'nai B'rith, Distrikts-Grossloge Kontinental-Europa 19</t>
        </is>
      </c>
      <c r="E1282" t="inlineStr"/>
      <c r="F1282" t="inlineStr"/>
      <c r="G1282" t="inlineStr">
        <is>
          <t>1955-1976</t>
        </is>
      </c>
      <c r="H1282" t="inlineStr"/>
      <c r="I1282" t="inlineStr">
        <is>
          <t>290</t>
        </is>
      </c>
      <c r="J1282" t="inlineStr"/>
    </row>
    <row r="1283">
      <c r="A1283" s="1" t="n">
        <v>78561</v>
      </c>
      <c r="B1283" t="inlineStr">
        <is>
          <t>012286982</t>
        </is>
      </c>
      <c r="C1283" t="inlineStr">
        <is>
          <t>zdb</t>
        </is>
      </c>
      <c r="D1283" t="inlineStr">
        <is>
          <t>Face to face</t>
        </is>
      </c>
      <c r="E1283" t="inlineStr">
        <is>
          <t>an interreligious bulletin</t>
        </is>
      </c>
      <c r="F1283" t="inlineStr">
        <is>
          <t>JUDAICA</t>
        </is>
      </c>
      <c r="G1283" t="inlineStr">
        <is>
          <t>1975-1988</t>
        </is>
      </c>
      <c r="H1283" t="inlineStr"/>
      <c r="I1283" t="inlineStr">
        <is>
          <t>320</t>
        </is>
      </c>
      <c r="J1283" t="inlineStr">
        <is>
          <t>0361-6061</t>
        </is>
      </c>
    </row>
    <row r="1284">
      <c r="A1284" s="1" t="n">
        <v>78563</v>
      </c>
      <c r="B1284" t="inlineStr">
        <is>
          <t>025458140</t>
        </is>
      </c>
      <c r="C1284" t="inlineStr">
        <is>
          <t>zdb</t>
        </is>
      </c>
      <c r="D1284" t="inlineStr">
        <is>
          <t>Audit of anti-semitic incidents</t>
        </is>
      </c>
      <c r="E1284" t="inlineStr"/>
      <c r="F1284" t="inlineStr">
        <is>
          <t>JUDAICA</t>
        </is>
      </c>
      <c r="G1284" t="inlineStr">
        <is>
          <t>1998-1998</t>
        </is>
      </c>
      <c r="H1284" t="inlineStr"/>
      <c r="I1284" t="inlineStr">
        <is>
          <t>290</t>
        </is>
      </c>
      <c r="J1284" t="inlineStr"/>
    </row>
    <row r="1285">
      <c r="A1285" s="1" t="n">
        <v>78564</v>
      </c>
      <c r="B1285" t="inlineStr">
        <is>
          <t>015035719</t>
        </is>
      </c>
      <c r="C1285" t="inlineStr">
        <is>
          <t>zdb</t>
        </is>
      </c>
      <c r="D1285" t="inlineStr">
        <is>
          <t>B'nai-B'rith-Mitteilungen für Österreich</t>
        </is>
      </c>
      <c r="E1285" t="inlineStr"/>
      <c r="F1285" t="inlineStr">
        <is>
          <t>JUDAICA</t>
        </is>
      </c>
      <c r="G1285" t="inlineStr">
        <is>
          <t>1924-1938</t>
        </is>
      </c>
      <c r="H1285" t="inlineStr"/>
      <c r="I1285" t="inlineStr">
        <is>
          <t>290</t>
        </is>
      </c>
      <c r="J1285" t="inlineStr"/>
    </row>
    <row r="1286">
      <c r="A1286" s="1" t="n">
        <v>78565</v>
      </c>
      <c r="B1286" t="inlineStr">
        <is>
          <t>01455643X</t>
        </is>
      </c>
      <c r="C1286" t="inlineStr">
        <is>
          <t>zdb</t>
        </is>
      </c>
      <c r="D1286" t="inlineStr">
        <is>
          <t>Hillel little books</t>
        </is>
      </c>
      <c r="E1286" t="inlineStr"/>
      <c r="F1286" t="inlineStr"/>
      <c r="G1286" t="inlineStr">
        <is>
          <t>1957-1961</t>
        </is>
      </c>
      <c r="H1286" t="inlineStr"/>
      <c r="I1286" t="inlineStr">
        <is>
          <t>290</t>
        </is>
      </c>
      <c r="J1286" t="inlineStr"/>
    </row>
    <row r="1287">
      <c r="A1287" s="1" t="n">
        <v>78566</v>
      </c>
      <c r="B1287" t="inlineStr">
        <is>
          <t>1006833676</t>
        </is>
      </c>
      <c r="C1287" t="inlineStr">
        <is>
          <t>zdb</t>
        </is>
      </c>
      <c r="D1287" t="inlineStr">
        <is>
          <t>The Princeton Jewish outpost</t>
        </is>
      </c>
      <c r="E1287" t="inlineStr"/>
      <c r="F1287" t="inlineStr"/>
      <c r="G1287" t="inlineStr">
        <is>
          <t>1973-1973</t>
        </is>
      </c>
      <c r="H1287" t="inlineStr"/>
      <c r="I1287" t="inlineStr">
        <is>
          <t>000</t>
        </is>
      </c>
      <c r="J1287" t="inlineStr"/>
    </row>
    <row r="1288">
      <c r="A1288" s="1" t="n">
        <v>78568</v>
      </c>
      <c r="B1288" t="inlineStr">
        <is>
          <t>010220364</t>
        </is>
      </c>
      <c r="C1288" t="inlineStr">
        <is>
          <t>zdb</t>
        </is>
      </c>
      <c r="D1288" t="inlineStr">
        <is>
          <t>[Australia and New Zealand Jewish year-book] Australia &amp; New Zealand Jewish year book</t>
        </is>
      </c>
      <c r="E1288" t="inlineStr"/>
      <c r="F1288" t="inlineStr">
        <is>
          <t>JUDAICA</t>
        </is>
      </c>
      <c r="G1288" t="inlineStr">
        <is>
          <t>1985-</t>
        </is>
      </c>
      <c r="H1288" t="inlineStr"/>
      <c r="I1288" t="inlineStr">
        <is>
          <t>290</t>
        </is>
      </c>
      <c r="J1288" t="inlineStr"/>
    </row>
    <row r="1289">
      <c r="A1289" s="1" t="n">
        <v>78569</v>
      </c>
      <c r="B1289" t="inlineStr">
        <is>
          <t>010222855</t>
        </is>
      </c>
      <c r="C1289" t="inlineStr">
        <is>
          <t>zdb</t>
        </is>
      </c>
      <c r="D1289" t="inlineStr">
        <is>
          <t>Herencia judia</t>
        </is>
      </c>
      <c r="E1289" t="inlineStr"/>
      <c r="F1289" t="inlineStr">
        <is>
          <t>JUDAICA</t>
        </is>
      </c>
      <c r="G1289" t="inlineStr">
        <is>
          <t>1973-</t>
        </is>
      </c>
      <c r="H1289" t="inlineStr"/>
      <c r="I1289" t="inlineStr">
        <is>
          <t>290</t>
        </is>
      </c>
      <c r="J1289" t="inlineStr"/>
    </row>
    <row r="1290">
      <c r="A1290" s="1" t="n">
        <v>78572</v>
      </c>
      <c r="B1290" t="inlineStr">
        <is>
          <t>1161351493</t>
        </is>
      </c>
      <c r="C1290" t="inlineStr">
        <is>
          <t>zdb</t>
        </is>
      </c>
      <c r="D1290" t="inlineStr">
        <is>
          <t>B'nai B'rith</t>
        </is>
      </c>
      <c r="E1290" t="inlineStr">
        <is>
          <t>Měsíčnik velké lóže pro Československý Stát : Monatsblätter der Grossloge für den Čechoslovakischen Staat</t>
        </is>
      </c>
      <c r="F1290" t="inlineStr">
        <is>
          <t>JUDAICA</t>
        </is>
      </c>
      <c r="G1290" t="inlineStr">
        <is>
          <t>1923-1938</t>
        </is>
      </c>
      <c r="H1290" t="inlineStr"/>
      <c r="I1290" t="inlineStr">
        <is>
          <t>050</t>
        </is>
      </c>
      <c r="J1290" t="inlineStr"/>
    </row>
    <row r="1291">
      <c r="A1291" s="1" t="n">
        <v>78574</v>
      </c>
      <c r="B1291" t="inlineStr">
        <is>
          <t>1112209549</t>
        </is>
      </c>
      <c r="C1291" t="inlineStr">
        <is>
          <t>zdb</t>
        </is>
      </c>
      <c r="D1291" t="inlineStr">
        <is>
          <t>Rama</t>
        </is>
      </c>
      <c r="E1291" t="inlineStr">
        <is>
          <t>Palestine B'nai B'rith monthly</t>
        </is>
      </c>
      <c r="F1291" t="inlineStr"/>
      <c r="G1291" t="inlineStr">
        <is>
          <t>1947-</t>
        </is>
      </c>
      <c r="H1291" t="inlineStr"/>
      <c r="I1291" t="inlineStr">
        <is>
          <t>070</t>
        </is>
      </c>
      <c r="J1291" t="inlineStr"/>
    </row>
    <row r="1292">
      <c r="A1292" s="1" t="n">
        <v>78575</v>
      </c>
      <c r="B1292" t="inlineStr">
        <is>
          <t>367116057</t>
        </is>
      </c>
      <c r="C1292" t="inlineStr">
        <is>
          <t>zdb</t>
        </is>
      </c>
      <c r="D1292" t="inlineStr">
        <is>
          <t>B'nai B'rith</t>
        </is>
      </c>
      <c r="E1292" t="inlineStr">
        <is>
          <t>Měsíčnik velkolóže pro Československý Stát = B'nai B'rith : Monatsblätter der Grossloge für den Čechoslovakischen Staat</t>
        </is>
      </c>
      <c r="F1292" t="inlineStr"/>
      <c r="G1292" t="inlineStr">
        <is>
          <t>1922-1934</t>
        </is>
      </c>
      <c r="H1292" t="inlineStr"/>
      <c r="I1292" t="inlineStr">
        <is>
          <t>050</t>
        </is>
      </c>
      <c r="J1292" t="inlineStr"/>
    </row>
    <row r="1293">
      <c r="A1293" s="1" t="n">
        <v>78576</v>
      </c>
      <c r="B1293" t="inlineStr">
        <is>
          <t>01411352X</t>
        </is>
      </c>
      <c r="C1293" t="inlineStr">
        <is>
          <t>zdb</t>
        </is>
      </c>
      <c r="D1293" t="inlineStr">
        <is>
          <t>The Study of judaism</t>
        </is>
      </c>
      <c r="E1293" t="inlineStr">
        <is>
          <t>bibliogr. essays</t>
        </is>
      </c>
      <c r="F1293" t="inlineStr"/>
      <c r="G1293" t="inlineStr">
        <is>
          <t>1972-</t>
        </is>
      </c>
      <c r="H1293" t="inlineStr"/>
      <c r="I1293" t="inlineStr">
        <is>
          <t>290</t>
        </is>
      </c>
      <c r="J1293" t="inlineStr"/>
    </row>
    <row r="1294">
      <c r="A1294" s="1" t="n">
        <v>78578</v>
      </c>
      <c r="B1294" t="inlineStr">
        <is>
          <t>1205324372</t>
        </is>
      </c>
      <c r="C1294" t="inlineStr">
        <is>
          <t>zdb</t>
        </is>
      </c>
      <c r="D1294" t="inlineStr">
        <is>
          <t>B'nai B'rith magazine</t>
        </is>
      </c>
      <c r="E1294" t="inlineStr"/>
      <c r="F1294" t="inlineStr">
        <is>
          <t>JUDAICA</t>
        </is>
      </c>
      <c r="G1294" t="inlineStr">
        <is>
          <t>2009-</t>
        </is>
      </c>
      <c r="H1294" t="inlineStr"/>
      <c r="I1294" t="inlineStr">
        <is>
          <t>290</t>
        </is>
      </c>
      <c r="J1294" t="inlineStr"/>
    </row>
    <row r="1295">
      <c r="A1295" s="1" t="n">
        <v>78579</v>
      </c>
      <c r="B1295" t="inlineStr">
        <is>
          <t>026642859</t>
        </is>
      </c>
      <c r="C1295" t="inlineStr">
        <is>
          <t>zdb</t>
        </is>
      </c>
      <c r="D1295" t="inlineStr">
        <is>
          <t>Mitteilungen des Verbandes Bayerischer Israelitischer Gemeinden</t>
        </is>
      </c>
      <c r="E1295" t="inlineStr"/>
      <c r="F1295" t="inlineStr"/>
      <c r="G1295" t="inlineStr">
        <is>
          <t>1922-1923</t>
        </is>
      </c>
      <c r="H1295" t="inlineStr"/>
      <c r="I1295" t="inlineStr">
        <is>
          <t>290</t>
        </is>
      </c>
      <c r="J1295" t="inlineStr"/>
    </row>
    <row r="1296">
      <c r="A1296" s="1" t="n">
        <v>78581</v>
      </c>
      <c r="B1296" t="inlineStr">
        <is>
          <t>1046057235</t>
        </is>
      </c>
      <c r="C1296" t="inlineStr">
        <is>
          <t>zdb</t>
        </is>
      </c>
      <c r="D1296" t="inlineStr">
        <is>
          <t>Ha- Meʾasef</t>
        </is>
      </c>
      <c r="E1296" t="inlineStr"/>
      <c r="F1296" t="inlineStr">
        <is>
          <t>JUDAICA</t>
        </is>
      </c>
      <c r="G1296" t="inlineStr">
        <is>
          <t>1784-1812</t>
        </is>
      </c>
      <c r="H1296" t="inlineStr"/>
      <c r="I1296" t="inlineStr">
        <is>
          <t>290</t>
        </is>
      </c>
      <c r="J1296" t="inlineStr"/>
    </row>
    <row r="1297">
      <c r="A1297" s="1" t="n">
        <v>78582</v>
      </c>
      <c r="B1297" t="inlineStr">
        <is>
          <t>010017690</t>
        </is>
      </c>
      <c r="C1297" t="inlineStr">
        <is>
          <t>zdb</t>
        </is>
      </c>
      <c r="D1297" t="inlineStr">
        <is>
          <t>Ha- Meʾasef</t>
        </is>
      </c>
      <c r="E1297" t="inlineStr"/>
      <c r="F1297" t="inlineStr">
        <is>
          <t>JUDAICA</t>
        </is>
      </c>
      <c r="G1297" t="inlineStr">
        <is>
          <t>1960-</t>
        </is>
      </c>
      <c r="H1297" t="inlineStr"/>
      <c r="I1297" t="inlineStr">
        <is>
          <t>890</t>
        </is>
      </c>
      <c r="J1297" t="inlineStr"/>
    </row>
    <row r="1298">
      <c r="A1298" s="1" t="n">
        <v>78583</v>
      </c>
      <c r="B1298" t="inlineStr">
        <is>
          <t>013041975</t>
        </is>
      </c>
      <c r="C1298" t="inlineStr">
        <is>
          <t>zdb</t>
        </is>
      </c>
      <c r="D1298" t="inlineStr">
        <is>
          <t>ha- Meʾasef he-ḥadash</t>
        </is>
      </c>
      <c r="E1298" t="inlineStr"/>
      <c r="F1298" t="inlineStr"/>
      <c r="G1298" t="inlineStr">
        <is>
          <t>1809-1812</t>
        </is>
      </c>
      <c r="H1298" t="inlineStr"/>
      <c r="I1298" t="inlineStr">
        <is>
          <t>290</t>
        </is>
      </c>
      <c r="J1298" t="inlineStr"/>
    </row>
    <row r="1299">
      <c r="A1299" s="1" t="n">
        <v>78584</v>
      </c>
      <c r="B1299" t="inlineStr">
        <is>
          <t>1162152427</t>
        </is>
      </c>
      <c r="C1299" t="inlineStr">
        <is>
          <t>zdb</t>
        </is>
      </c>
      <c r="D1299" t="inlineStr">
        <is>
          <t>Milgroym</t>
        </is>
      </c>
      <c r="E1299" t="inlineStr">
        <is>
          <t>tsayṭshrifṭ far kunsṭ un liṭeraṭur</t>
        </is>
      </c>
      <c r="F1299" t="inlineStr">
        <is>
          <t>JUDAICA</t>
        </is>
      </c>
      <c r="G1299" t="inlineStr">
        <is>
          <t>1922-1924</t>
        </is>
      </c>
      <c r="H1299" t="inlineStr"/>
      <c r="I1299" t="inlineStr">
        <is>
          <t>290</t>
        </is>
      </c>
      <c r="J1299" t="inlineStr"/>
    </row>
    <row r="1300">
      <c r="A1300" s="1" t="n">
        <v>78586</v>
      </c>
      <c r="B1300" t="inlineStr">
        <is>
          <t>1000725979</t>
        </is>
      </c>
      <c r="C1300" t="inlineStr">
        <is>
          <t>zdb</t>
        </is>
      </c>
      <c r="D1300" t="inlineStr">
        <is>
          <t>Jüdische Nachrichten für die deutschösterr. Provinz</t>
        </is>
      </c>
      <c r="E1300" t="inlineStr"/>
      <c r="F1300" t="inlineStr"/>
      <c r="G1300" t="inlineStr">
        <is>
          <t>1919-1920</t>
        </is>
      </c>
      <c r="H1300" t="inlineStr"/>
      <c r="I1300" t="inlineStr">
        <is>
          <t>290</t>
        </is>
      </c>
      <c r="J1300" t="inlineStr"/>
    </row>
    <row r="1301">
      <c r="A1301" s="1" t="n">
        <v>78587</v>
      </c>
      <c r="B1301" t="inlineStr">
        <is>
          <t>023832215</t>
        </is>
      </c>
      <c r="C1301" t="inlineStr">
        <is>
          <t>zdb</t>
        </is>
      </c>
      <c r="D1301" t="inlineStr">
        <is>
          <t>Hamburger jüdische Nachrichten</t>
        </is>
      </c>
      <c r="E1301" t="inlineStr">
        <is>
          <t>offizielles Organ der Zionistischen Ortsgruppe Hamburg-Altona</t>
        </is>
      </c>
      <c r="F1301" t="inlineStr"/>
      <c r="G1301" t="inlineStr">
        <is>
          <t>5673-5678</t>
        </is>
      </c>
      <c r="H1301" t="inlineStr"/>
      <c r="I1301" t="inlineStr">
        <is>
          <t>290</t>
        </is>
      </c>
      <c r="J1301" t="inlineStr"/>
    </row>
    <row r="1302">
      <c r="A1302" s="1" t="n">
        <v>78588</v>
      </c>
      <c r="B1302" t="inlineStr">
        <is>
          <t>1160529922</t>
        </is>
      </c>
      <c r="C1302" t="inlineStr">
        <is>
          <t>zdb</t>
        </is>
      </c>
      <c r="D1302" t="inlineStr">
        <is>
          <t>Jüdische Nachrichten</t>
        </is>
      </c>
      <c r="E1302" t="inlineStr">
        <is>
          <t>Organ für die traditionellen und allg. Interessen des orthodoxen Judentums</t>
        </is>
      </c>
      <c r="F1302" t="inlineStr">
        <is>
          <t>JUDAICA</t>
        </is>
      </c>
      <c r="G1302" t="inlineStr">
        <is>
          <t>1939</t>
        </is>
      </c>
      <c r="H1302" t="inlineStr"/>
      <c r="I1302" t="inlineStr">
        <is>
          <t>290</t>
        </is>
      </c>
      <c r="J1302" t="inlineStr"/>
    </row>
    <row r="1303">
      <c r="A1303" s="1" t="n">
        <v>78589</v>
      </c>
      <c r="B1303" t="inlineStr">
        <is>
          <t>012926701</t>
        </is>
      </c>
      <c r="C1303" t="inlineStr">
        <is>
          <t>zdb</t>
        </is>
      </c>
      <c r="D1303" t="inlineStr">
        <is>
          <t>Neue jüdische Nachrichten</t>
        </is>
      </c>
      <c r="E1303" t="inlineStr"/>
      <c r="F1303" t="inlineStr">
        <is>
          <t>16</t>
        </is>
      </c>
      <c r="G1303" t="inlineStr">
        <is>
          <t>1977-1984</t>
        </is>
      </c>
      <c r="H1303" t="inlineStr"/>
      <c r="I1303" t="inlineStr">
        <is>
          <t>290</t>
        </is>
      </c>
      <c r="J1303" t="inlineStr">
        <is>
          <t>0941-3707</t>
        </is>
      </c>
    </row>
    <row r="1304">
      <c r="A1304" s="1" t="n">
        <v>78590</v>
      </c>
      <c r="B1304" t="inlineStr">
        <is>
          <t>012647799</t>
        </is>
      </c>
      <c r="C1304" t="inlineStr">
        <is>
          <t>zdb</t>
        </is>
      </c>
      <c r="D1304" t="inlineStr">
        <is>
          <t>Münchener jüdische Nachrichten</t>
        </is>
      </c>
      <c r="E1304" t="inlineStr">
        <is>
          <t>Zeitschrift für jüdische Belange</t>
        </is>
      </c>
      <c r="F1304" t="inlineStr">
        <is>
          <t>13</t>
        </is>
      </c>
      <c r="G1304" t="inlineStr">
        <is>
          <t>1951-1976</t>
        </is>
      </c>
      <c r="H1304" t="inlineStr"/>
      <c r="I1304" t="inlineStr">
        <is>
          <t>290</t>
        </is>
      </c>
      <c r="J1304" t="inlineStr">
        <is>
          <t>0463-7488</t>
        </is>
      </c>
    </row>
    <row r="1305">
      <c r="A1305" s="1" t="n">
        <v>78591</v>
      </c>
      <c r="B1305" t="inlineStr">
        <is>
          <t>015648486</t>
        </is>
      </c>
      <c r="C1305" t="inlineStr">
        <is>
          <t>zdb</t>
        </is>
      </c>
      <c r="D1305" t="inlineStr">
        <is>
          <t>Frankfurter jüdische Nachrichten</t>
        </is>
      </c>
      <c r="E1305" t="inlineStr"/>
      <c r="F1305" t="inlineStr">
        <is>
          <t>7,7</t>
        </is>
      </c>
      <c r="G1305" t="inlineStr">
        <is>
          <t>1960-2005</t>
        </is>
      </c>
      <c r="H1305" t="inlineStr"/>
      <c r="I1305" t="inlineStr">
        <is>
          <t>070</t>
        </is>
      </c>
      <c r="J1305" t="inlineStr"/>
    </row>
    <row r="1306">
      <c r="A1306" s="1" t="n">
        <v>78592</v>
      </c>
      <c r="B1306" t="inlineStr">
        <is>
          <t>1162345713</t>
        </is>
      </c>
      <c r="C1306" t="inlineStr">
        <is>
          <t>zdb</t>
        </is>
      </c>
      <c r="D1306" t="inlineStr">
        <is>
          <t>Israelitischer Reichs-Bote</t>
        </is>
      </c>
      <c r="E1306" t="inlineStr">
        <is>
          <t>Organ für religiöse, wissenschaftliche und gemeinnützige Interessen des Judenthums</t>
        </is>
      </c>
      <c r="F1306" t="inlineStr">
        <is>
          <t>JUDAICA</t>
        </is>
      </c>
      <c r="G1306" t="inlineStr">
        <is>
          <t>1882</t>
        </is>
      </c>
      <c r="H1306" t="inlineStr"/>
      <c r="I1306" t="inlineStr">
        <is>
          <t>290</t>
        </is>
      </c>
      <c r="J1306" t="inlineStr"/>
    </row>
    <row r="1307">
      <c r="A1307" s="1" t="n">
        <v>78593</v>
      </c>
      <c r="B1307" t="inlineStr">
        <is>
          <t>1160723672</t>
        </is>
      </c>
      <c r="C1307" t="inlineStr">
        <is>
          <t>zdb</t>
        </is>
      </c>
      <c r="D1307" t="inlineStr">
        <is>
          <t>Jüdische Wochenschau</t>
        </is>
      </c>
      <c r="E1307">
        <f> La semana israelita</f>
        <v/>
      </c>
      <c r="F1307" t="inlineStr">
        <is>
          <t>JUDAICA</t>
        </is>
      </c>
      <c r="G1307" t="inlineStr">
        <is>
          <t>1940-1968</t>
        </is>
      </c>
      <c r="H1307" t="inlineStr"/>
      <c r="I1307" t="inlineStr">
        <is>
          <t>290</t>
        </is>
      </c>
      <c r="J1307" t="inlineStr"/>
    </row>
    <row r="1308">
      <c r="A1308" s="1" t="n">
        <v>78594</v>
      </c>
      <c r="B1308" t="inlineStr">
        <is>
          <t>1037974379</t>
        </is>
      </c>
      <c r="C1308" t="inlineStr">
        <is>
          <t>zdb</t>
        </is>
      </c>
      <c r="D1308" t="inlineStr">
        <is>
          <t>Leipziger jüdische Wochenschau</t>
        </is>
      </c>
      <c r="E1308" t="inlineStr"/>
      <c r="F1308" t="inlineStr">
        <is>
          <t>JUDAICA</t>
        </is>
      </c>
      <c r="G1308" t="inlineStr">
        <is>
          <t>1928-1933</t>
        </is>
      </c>
      <c r="H1308" t="inlineStr"/>
      <c r="I1308" t="inlineStr">
        <is>
          <t>070</t>
        </is>
      </c>
      <c r="J1308" t="inlineStr"/>
    </row>
    <row r="1309">
      <c r="A1309" s="1" t="n">
        <v>78668</v>
      </c>
      <c r="B1309" t="inlineStr">
        <is>
          <t>1158516843</t>
        </is>
      </c>
      <c r="C1309" t="inlineStr">
        <is>
          <t>zdb</t>
        </is>
      </c>
      <c r="D1309" t="inlineStr">
        <is>
          <t>Das Echo</t>
        </is>
      </c>
      <c r="E1309" t="inlineStr">
        <is>
          <t>revista democrática cultural en idioma alemán : die unabhaengige Halbmonatsschrift Boliviens in deutscher Sprache fuer Politik, Kultur und Wirtschaft</t>
        </is>
      </c>
      <c r="F1309" t="inlineStr">
        <is>
          <t>JUDAICA</t>
        </is>
      </c>
      <c r="G1309" t="inlineStr">
        <is>
          <t>1958-1960</t>
        </is>
      </c>
      <c r="H1309" t="inlineStr"/>
      <c r="I1309" t="inlineStr">
        <is>
          <t>070</t>
        </is>
      </c>
      <c r="J1309" t="inlineStr"/>
    </row>
    <row r="1310">
      <c r="A1310" s="1" t="n">
        <v>78686</v>
      </c>
      <c r="B1310" t="inlineStr">
        <is>
          <t>015035638</t>
        </is>
      </c>
      <c r="C1310" t="inlineStr">
        <is>
          <t>zdb</t>
        </is>
      </c>
      <c r="D1310" t="inlineStr">
        <is>
          <t>Central-Vereins-Dienst</t>
        </is>
      </c>
      <c r="E1310" t="inlineStr">
        <is>
          <t>Nachrichten der Hauptgeschäftsstelle des Central-Vereins Deutscher Staatsbürger Jüdischen Glaubens e.V</t>
        </is>
      </c>
      <c r="F1310" t="inlineStr">
        <is>
          <t>JUDAICA</t>
        </is>
      </c>
      <c r="G1310" t="inlineStr">
        <is>
          <t>1924-1927</t>
        </is>
      </c>
      <c r="H1310" t="inlineStr"/>
      <c r="I1310" t="inlineStr">
        <is>
          <t>290</t>
        </is>
      </c>
      <c r="J1310" t="inlineStr"/>
    </row>
    <row r="1311">
      <c r="A1311" s="1" t="n">
        <v>78687</v>
      </c>
      <c r="B1311" t="inlineStr">
        <is>
          <t>1158519982</t>
        </is>
      </c>
      <c r="C1311" t="inlineStr">
        <is>
          <t>zdb</t>
        </is>
      </c>
      <c r="D1311" t="inlineStr">
        <is>
          <t>Central-Vereins-Dienst</t>
        </is>
      </c>
      <c r="E1311" t="inlineStr">
        <is>
          <t>Mitteilungen aus der Hauptgeschäftsstelle des Central-Vereins Deutscher Staatsbürger Jüdischen Glaubens e.V.</t>
        </is>
      </c>
      <c r="F1311" t="inlineStr">
        <is>
          <t>JUDAICA</t>
        </is>
      </c>
      <c r="G1311" t="inlineStr">
        <is>
          <t>1926-1927</t>
        </is>
      </c>
      <c r="H1311" t="inlineStr"/>
      <c r="I1311" t="inlineStr">
        <is>
          <t>290</t>
        </is>
      </c>
      <c r="J1311" t="inlineStr"/>
    </row>
    <row r="1312">
      <c r="A1312" s="1" t="n">
        <v>78688</v>
      </c>
      <c r="B1312" t="inlineStr">
        <is>
          <t>1158522371</t>
        </is>
      </c>
      <c r="C1312" t="inlineStr">
        <is>
          <t>zdb</t>
        </is>
      </c>
      <c r="D1312" t="inlineStr">
        <is>
          <t>Das jüdische Centralblatt</t>
        </is>
      </c>
      <c r="E1312" t="inlineStr">
        <is>
          <t>(zugleich Archiv für die Geschichte der Juden im Kgr. Kroatien)</t>
        </is>
      </c>
      <c r="F1312" t="inlineStr">
        <is>
          <t>JUDAICA</t>
        </is>
      </c>
      <c r="G1312" t="inlineStr">
        <is>
          <t>1882-1883</t>
        </is>
      </c>
      <c r="H1312" t="inlineStr"/>
      <c r="I1312" t="inlineStr">
        <is>
          <t>910</t>
        </is>
      </c>
      <c r="J1312" t="inlineStr"/>
    </row>
    <row r="1313">
      <c r="A1313" s="1" t="n">
        <v>78689</v>
      </c>
      <c r="B1313" t="inlineStr">
        <is>
          <t>995014035</t>
        </is>
      </c>
      <c r="C1313" t="inlineStr">
        <is>
          <t>zdb</t>
        </is>
      </c>
      <c r="D1313" t="inlineStr">
        <is>
          <t>Das jüdische Centralblatt</t>
        </is>
      </c>
      <c r="E1313" t="inlineStr">
        <is>
          <t>zugleich Archiv für die Geschichte der Juden in Böhmen</t>
        </is>
      </c>
      <c r="F1313" t="inlineStr"/>
      <c r="G1313" t="inlineStr">
        <is>
          <t>1882-1892</t>
        </is>
      </c>
      <c r="H1313" t="inlineStr"/>
      <c r="I1313" t="inlineStr">
        <is>
          <t>910</t>
        </is>
      </c>
      <c r="J1313" t="inlineStr"/>
    </row>
    <row r="1314">
      <c r="A1314" s="1" t="n">
        <v>78690</v>
      </c>
      <c r="B1314" t="inlineStr">
        <is>
          <t>1161355766</t>
        </is>
      </c>
      <c r="C1314" t="inlineStr">
        <is>
          <t>zdb</t>
        </is>
      </c>
      <c r="D1314" t="inlineStr">
        <is>
          <t>Der israelitische Bote</t>
        </is>
      </c>
      <c r="E1314" t="inlineStr"/>
      <c r="F1314" t="inlineStr">
        <is>
          <t>JUDAICA</t>
        </is>
      </c>
      <c r="G1314" t="inlineStr">
        <is>
          <t>1876-1879</t>
        </is>
      </c>
      <c r="H1314" t="inlineStr"/>
      <c r="I1314" t="inlineStr">
        <is>
          <t>290</t>
        </is>
      </c>
      <c r="J1314" t="inlineStr"/>
    </row>
    <row r="1315">
      <c r="A1315" s="1" t="n">
        <v>78691</v>
      </c>
      <c r="B1315" t="inlineStr">
        <is>
          <t>016182820</t>
        </is>
      </c>
      <c r="C1315" t="inlineStr">
        <is>
          <t>zdb</t>
        </is>
      </c>
      <c r="D1315" t="inlineStr">
        <is>
          <t>Israelitischer Jugendfreund</t>
        </is>
      </c>
      <c r="E1315" t="inlineStr"/>
      <c r="F1315" t="inlineStr">
        <is>
          <t>JUDAICA</t>
        </is>
      </c>
      <c r="G1315" t="inlineStr">
        <is>
          <t>1895-1904</t>
        </is>
      </c>
      <c r="H1315" t="inlineStr"/>
      <c r="I1315" t="inlineStr">
        <is>
          <t>290</t>
        </is>
      </c>
      <c r="J1315" t="inlineStr"/>
    </row>
    <row r="1316">
      <c r="A1316" s="1" t="n">
        <v>78692</v>
      </c>
      <c r="B1316" t="inlineStr">
        <is>
          <t>1160608024</t>
        </is>
      </c>
      <c r="C1316" t="inlineStr">
        <is>
          <t>zdb</t>
        </is>
      </c>
      <c r="D1316" t="inlineStr">
        <is>
          <t>Israelitischer Jugendfreund</t>
        </is>
      </c>
      <c r="E1316" t="inlineStr">
        <is>
          <t>Zeitschrift zur Belehrung und Unterhaltung der israelitischen Jugend</t>
        </is>
      </c>
      <c r="F1316" t="inlineStr">
        <is>
          <t>JUDAICA</t>
        </is>
      </c>
      <c r="G1316" t="inlineStr">
        <is>
          <t>1895-1905</t>
        </is>
      </c>
      <c r="H1316" t="inlineStr"/>
      <c r="I1316" t="inlineStr">
        <is>
          <t>290</t>
        </is>
      </c>
      <c r="J1316" t="inlineStr"/>
    </row>
    <row r="1317">
      <c r="A1317" s="1" t="n">
        <v>78695</v>
      </c>
      <c r="B1317" t="inlineStr">
        <is>
          <t>017444489</t>
        </is>
      </c>
      <c r="C1317" t="inlineStr">
        <is>
          <t>zdb</t>
        </is>
      </c>
      <c r="D1317" t="inlineStr">
        <is>
          <t>Einladungsschrift zu der öffentlichen Prüfung der Bürger- und Realschule der Israelitischen Gemeinde</t>
        </is>
      </c>
      <c r="E1317" t="inlineStr"/>
      <c r="F1317" t="inlineStr">
        <is>
          <t>JUDAICA</t>
        </is>
      </c>
      <c r="G1317" t="inlineStr">
        <is>
          <t>1867-1868</t>
        </is>
      </c>
      <c r="H1317" t="inlineStr"/>
      <c r="I1317" t="inlineStr">
        <is>
          <t>370</t>
        </is>
      </c>
      <c r="J1317" t="inlineStr"/>
    </row>
    <row r="1318">
      <c r="A1318" s="1" t="n">
        <v>78697</v>
      </c>
      <c r="B1318" t="inlineStr">
        <is>
          <t>1156335523</t>
        </is>
      </c>
      <c r="C1318" t="inlineStr">
        <is>
          <t>zdb</t>
        </is>
      </c>
      <c r="D1318" t="inlineStr">
        <is>
          <t>Einladungsschrift zu der am stattfindenden öffentlichen Prüfung der Volks- und Realschule der Israelitischen Gemeinde</t>
        </is>
      </c>
      <c r="E1318" t="inlineStr"/>
      <c r="F1318" t="inlineStr"/>
      <c r="G1318" t="inlineStr">
        <is>
          <t>1860-1860</t>
        </is>
      </c>
      <c r="H1318" t="inlineStr"/>
      <c r="I1318" t="inlineStr">
        <is>
          <t>370</t>
        </is>
      </c>
      <c r="J1318" t="inlineStr"/>
    </row>
    <row r="1319">
      <c r="A1319" s="1" t="n">
        <v>78698</v>
      </c>
      <c r="B1319" t="inlineStr">
        <is>
          <t>018610110</t>
        </is>
      </c>
      <c r="C1319" t="inlineStr">
        <is>
          <t>zdb</t>
        </is>
      </c>
      <c r="D1319" t="inlineStr">
        <is>
          <t>Statuten für die Achawa, Verein zur Unterstützung Hilfsbedürftiger Israelitischer Lehrer, Lehrerwitwen - und Waisen in Deutschland</t>
        </is>
      </c>
      <c r="E1319" t="inlineStr"/>
      <c r="F1319" t="inlineStr">
        <is>
          <t>JUDAICA</t>
        </is>
      </c>
      <c r="G1319" t="inlineStr">
        <is>
          <t>1889-1904</t>
        </is>
      </c>
      <c r="H1319" t="inlineStr"/>
      <c r="I1319" t="inlineStr">
        <is>
          <t>290</t>
        </is>
      </c>
      <c r="J1319" t="inlineStr"/>
    </row>
    <row r="1320">
      <c r="A1320" s="1" t="n">
        <v>78699</v>
      </c>
      <c r="B1320" t="inlineStr">
        <is>
          <t>015239683</t>
        </is>
      </c>
      <c r="C1320" t="inlineStr">
        <is>
          <t>zdb</t>
        </is>
      </c>
      <c r="D1320" t="inlineStr">
        <is>
          <t>Financial report of the Palestine Zionist Executive</t>
        </is>
      </c>
      <c r="E1320" t="inlineStr">
        <is>
          <t>for the Period ...</t>
        </is>
      </c>
      <c r="F1320" t="inlineStr">
        <is>
          <t>JUDAICA</t>
        </is>
      </c>
      <c r="G1320" t="inlineStr">
        <is>
          <t>[1927?-1929?]</t>
        </is>
      </c>
      <c r="H1320" t="inlineStr"/>
      <c r="I1320" t="inlineStr">
        <is>
          <t>290</t>
        </is>
      </c>
      <c r="J1320" t="inlineStr"/>
    </row>
    <row r="1321">
      <c r="A1321" s="1" t="n">
        <v>78700</v>
      </c>
      <c r="B1321" t="inlineStr">
        <is>
          <t>1154797570</t>
        </is>
      </c>
      <c r="C1321" t="inlineStr">
        <is>
          <t>zdb</t>
        </is>
      </c>
      <c r="D1321" t="inlineStr">
        <is>
          <t>Financial report of the Palestine Zionist Executive</t>
        </is>
      </c>
      <c r="E1321" t="inlineStr">
        <is>
          <t>for the Period ...</t>
        </is>
      </c>
      <c r="F1321" t="inlineStr">
        <is>
          <t>JUDAICA</t>
        </is>
      </c>
      <c r="G1321" t="inlineStr">
        <is>
          <t>1929-1929</t>
        </is>
      </c>
      <c r="H1321" t="inlineStr"/>
      <c r="I1321" t="inlineStr">
        <is>
          <t>290</t>
        </is>
      </c>
      <c r="J1321" t="inlineStr"/>
    </row>
    <row r="1322">
      <c r="A1322" s="1" t="n">
        <v>78701</v>
      </c>
      <c r="B1322" t="inlineStr">
        <is>
          <t>026521180</t>
        </is>
      </c>
      <c r="C1322" t="inlineStr">
        <is>
          <t>zdb</t>
        </is>
      </c>
      <c r="D1322" t="inlineStr">
        <is>
          <t>Mitteilungen des Jüdischen Lehrervereins für Bayern</t>
        </is>
      </c>
      <c r="E1322" t="inlineStr"/>
      <c r="F1322" t="inlineStr">
        <is>
          <t>JUDAICA</t>
        </is>
      </c>
      <c r="G1322" t="inlineStr">
        <is>
          <t>1930-1938</t>
        </is>
      </c>
      <c r="H1322" t="inlineStr"/>
      <c r="I1322" t="inlineStr">
        <is>
          <t>070</t>
        </is>
      </c>
      <c r="J1322" t="inlineStr"/>
    </row>
    <row r="1323">
      <c r="A1323" s="1" t="n">
        <v>78703</v>
      </c>
      <c r="B1323" t="inlineStr">
        <is>
          <t>016182693</t>
        </is>
      </c>
      <c r="C1323" t="inlineStr">
        <is>
          <t>zdb</t>
        </is>
      </c>
      <c r="D1323" t="inlineStr">
        <is>
          <t>Jüdischer Volksfreund</t>
        </is>
      </c>
      <c r="E1323" t="inlineStr"/>
      <c r="F1323" t="inlineStr">
        <is>
          <t>JUDAICA</t>
        </is>
      </c>
      <c r="G1323" t="inlineStr">
        <is>
          <t>1906-1933</t>
        </is>
      </c>
      <c r="H1323" t="inlineStr"/>
      <c r="I1323" t="inlineStr">
        <is>
          <t>290</t>
        </is>
      </c>
      <c r="J1323" t="inlineStr"/>
    </row>
    <row r="1324">
      <c r="A1324" s="1" t="n">
        <v>78704</v>
      </c>
      <c r="B1324" t="inlineStr">
        <is>
          <t>1185662448</t>
        </is>
      </c>
      <c r="C1324" t="inlineStr">
        <is>
          <t>zdb</t>
        </is>
      </c>
      <c r="D1324" t="inlineStr">
        <is>
          <t>Jüdischer Volksfreund</t>
        </is>
      </c>
      <c r="E1324" t="inlineStr">
        <is>
          <t>Monats-Beilage zum "Israelit"</t>
        </is>
      </c>
      <c r="F1324" t="inlineStr">
        <is>
          <t>JUDAICA</t>
        </is>
      </c>
      <c r="G1324" t="inlineStr">
        <is>
          <t>1906</t>
        </is>
      </c>
      <c r="H1324" t="inlineStr"/>
      <c r="I1324" t="inlineStr">
        <is>
          <t>290</t>
        </is>
      </c>
      <c r="J1324" t="inlineStr"/>
    </row>
    <row r="1325">
      <c r="A1325" s="1" t="n">
        <v>78705</v>
      </c>
      <c r="B1325" t="inlineStr">
        <is>
          <t>1177932881</t>
        </is>
      </c>
      <c r="C1325" t="inlineStr">
        <is>
          <t>zdb</t>
        </is>
      </c>
      <c r="D1325" t="inlineStr">
        <is>
          <t>Beilage in Wiedergutmachungsfragen</t>
        </is>
      </c>
      <c r="E1325" t="inlineStr"/>
      <c r="F1325" t="inlineStr">
        <is>
          <t>JUDAICA</t>
        </is>
      </c>
      <c r="G1325" t="inlineStr">
        <is>
          <t>1947-1947</t>
        </is>
      </c>
      <c r="H1325" t="inlineStr"/>
      <c r="I1325" t="inlineStr">
        <is>
          <t>290</t>
        </is>
      </c>
      <c r="J1325" t="inlineStr"/>
    </row>
    <row r="1326">
      <c r="A1326" s="1" t="n">
        <v>78706</v>
      </c>
      <c r="B1326" t="inlineStr">
        <is>
          <t>1199950920</t>
        </is>
      </c>
      <c r="C1326" t="inlineStr">
        <is>
          <t>zdb</t>
        </is>
      </c>
      <c r="D1326" t="inlineStr">
        <is>
          <t>Bericht des Vorstandes der Israelitischen Sterbekasse zu Frankfurt am Main</t>
        </is>
      </c>
      <c r="E1326" t="inlineStr">
        <is>
          <t>für das Jahr ...</t>
        </is>
      </c>
      <c r="F1326" t="inlineStr"/>
      <c r="G1326" t="inlineStr">
        <is>
          <t>[1895?-1905]</t>
        </is>
      </c>
      <c r="H1326" t="inlineStr"/>
      <c r="I1326" t="inlineStr">
        <is>
          <t>360</t>
        </is>
      </c>
      <c r="J1326" t="inlineStr"/>
    </row>
    <row r="1327">
      <c r="A1327" s="1" t="n">
        <v>78708</v>
      </c>
      <c r="B1327" t="inlineStr">
        <is>
          <t>015236781</t>
        </is>
      </c>
      <c r="C1327" t="inlineStr">
        <is>
          <t>zdb</t>
        </is>
      </c>
      <c r="D1327" t="inlineStr">
        <is>
          <t>Gemeindeblatt für die jüdischen Gemeinden Preussens</t>
        </is>
      </c>
      <c r="E1327" t="inlineStr"/>
      <c r="F1327" t="inlineStr">
        <is>
          <t>JUDAICA</t>
        </is>
      </c>
      <c r="G1327" t="inlineStr">
        <is>
          <t>1934-1937</t>
        </is>
      </c>
      <c r="H1327" t="inlineStr"/>
      <c r="I1327" t="inlineStr">
        <is>
          <t>070</t>
        </is>
      </c>
      <c r="J1327" t="inlineStr"/>
    </row>
    <row r="1328">
      <c r="A1328" s="1" t="n">
        <v>78710</v>
      </c>
      <c r="B1328" t="inlineStr">
        <is>
          <t>1196831912</t>
        </is>
      </c>
      <c r="C1328" t="inlineStr">
        <is>
          <t>zdb</t>
        </is>
      </c>
      <c r="D1328" t="inlineStr">
        <is>
          <t>Illustrirter jüdischer Familienkalender</t>
        </is>
      </c>
      <c r="E1328" t="inlineStr">
        <is>
          <t>für das Jahr ...</t>
        </is>
      </c>
      <c r="F1328" t="inlineStr"/>
      <c r="G1328" t="inlineStr">
        <is>
          <t>1882-1907</t>
        </is>
      </c>
      <c r="H1328" t="inlineStr"/>
      <c r="I1328" t="inlineStr">
        <is>
          <t>050</t>
        </is>
      </c>
      <c r="J13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2024-04-29T15:40:19Z</dcterms:created>
  <dcterms:modified xmlns:dcterms="http://purl.org/dc/terms/" xmlns:xsi="http://www.w3.org/2001/XMLSchema-instance" xsi:type="dcterms:W3CDTF">2024-04-29T15:40:19Z</dcterms:modified>
</cp:coreProperties>
</file>