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ownloads\"/>
    </mc:Choice>
  </mc:AlternateContent>
  <bookViews>
    <workbookView xWindow="0" yWindow="0" windowWidth="20490" windowHeight="7635" firstSheet="2" activeTab="7"/>
  </bookViews>
  <sheets>
    <sheet name="Remun., honor., incent." sheetId="1" r:id="rId1"/>
    <sheet name="Subcontratos" sheetId="2" r:id="rId2"/>
    <sheet name="Capacitación" sheetId="3" r:id="rId3"/>
    <sheet name="Pasajes y viáticos" sheetId="4" r:id="rId4"/>
    <sheet name="Equipos e infra" sheetId="5" r:id="rId5"/>
    <sheet name="Software, fungibles" sheetId="6" r:id="rId6"/>
    <sheet name="Otros" sheetId="7" r:id="rId7"/>
    <sheet name="TOTAL" sheetId="8" r:id="rId8"/>
  </sheets>
  <calcPr calcId="152511"/>
</workbook>
</file>

<file path=xl/calcChain.xml><?xml version="1.0" encoding="utf-8"?>
<calcChain xmlns="http://schemas.openxmlformats.org/spreadsheetml/2006/main">
  <c r="G6" i="3" l="1"/>
  <c r="D12" i="8"/>
  <c r="D10" i="8"/>
  <c r="E30" i="1" l="1"/>
  <c r="C19" i="8"/>
  <c r="D15" i="8"/>
  <c r="D14" i="8"/>
  <c r="F13" i="8"/>
  <c r="C8" i="8"/>
  <c r="H66" i="7"/>
  <c r="F19" i="8" s="1"/>
  <c r="G66" i="7"/>
  <c r="E19" i="8" s="1"/>
  <c r="F66" i="7"/>
  <c r="D19" i="8" s="1"/>
  <c r="E66" i="7"/>
  <c r="D65" i="7"/>
  <c r="D64" i="7"/>
  <c r="D66" i="7" s="1"/>
  <c r="H51" i="7"/>
  <c r="F17" i="8" s="1"/>
  <c r="G51" i="7"/>
  <c r="E17" i="8" s="1"/>
  <c r="F51" i="7"/>
  <c r="D17" i="8" s="1"/>
  <c r="E51" i="7"/>
  <c r="C17" i="8" s="1"/>
  <c r="D50" i="7"/>
  <c r="D49" i="7"/>
  <c r="D48" i="7"/>
  <c r="D47" i="7"/>
  <c r="H36" i="7"/>
  <c r="F18" i="8" s="1"/>
  <c r="G36" i="7"/>
  <c r="E18" i="8" s="1"/>
  <c r="F36" i="7"/>
  <c r="D18" i="8" s="1"/>
  <c r="E36" i="7"/>
  <c r="C18" i="8" s="1"/>
  <c r="D35" i="7"/>
  <c r="D34" i="7"/>
  <c r="D33" i="7"/>
  <c r="D32" i="7"/>
  <c r="H24" i="7"/>
  <c r="F16" i="8" s="1"/>
  <c r="G24" i="7"/>
  <c r="E16" i="8" s="1"/>
  <c r="F24" i="7"/>
  <c r="D16" i="8" s="1"/>
  <c r="E24" i="7"/>
  <c r="C16" i="8" s="1"/>
  <c r="D23" i="7"/>
  <c r="D24" i="7" s="1"/>
  <c r="D22" i="7"/>
  <c r="D21" i="7"/>
  <c r="H11" i="7"/>
  <c r="F15" i="8" s="1"/>
  <c r="G11" i="7"/>
  <c r="E15" i="8" s="1"/>
  <c r="F11" i="7"/>
  <c r="E11" i="7"/>
  <c r="C15" i="8" s="1"/>
  <c r="D10" i="7"/>
  <c r="D9" i="7"/>
  <c r="D8" i="7"/>
  <c r="D7" i="7"/>
  <c r="D6" i="7"/>
  <c r="H42" i="6"/>
  <c r="F14" i="8" s="1"/>
  <c r="G42" i="6"/>
  <c r="E14" i="8" s="1"/>
  <c r="F42" i="6"/>
  <c r="E42" i="6"/>
  <c r="C14" i="8" s="1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H16" i="6"/>
  <c r="G16" i="6"/>
  <c r="E13" i="8" s="1"/>
  <c r="F16" i="6"/>
  <c r="D13" i="8" s="1"/>
  <c r="E16" i="6"/>
  <c r="C13" i="8" s="1"/>
  <c r="D15" i="6"/>
  <c r="D14" i="6"/>
  <c r="D13" i="6"/>
  <c r="D12" i="6"/>
  <c r="D11" i="6"/>
  <c r="D10" i="6"/>
  <c r="D9" i="6"/>
  <c r="D8" i="6"/>
  <c r="D7" i="6"/>
  <c r="D6" i="6"/>
  <c r="J49" i="5"/>
  <c r="F12" i="8" s="1"/>
  <c r="I49" i="5"/>
  <c r="E12" i="8" s="1"/>
  <c r="H49" i="5"/>
  <c r="G49" i="5"/>
  <c r="C12" i="8" s="1"/>
  <c r="F48" i="5"/>
  <c r="F47" i="5"/>
  <c r="F46" i="5"/>
  <c r="F45" i="5"/>
  <c r="F44" i="5"/>
  <c r="F43" i="5"/>
  <c r="F42" i="5"/>
  <c r="F41" i="5"/>
  <c r="F40" i="5"/>
  <c r="F39" i="5"/>
  <c r="J26" i="5"/>
  <c r="F11" i="8" s="1"/>
  <c r="I26" i="5"/>
  <c r="E11" i="8" s="1"/>
  <c r="H26" i="5"/>
  <c r="D11" i="8" s="1"/>
  <c r="G26" i="5"/>
  <c r="C11" i="8" s="1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M15" i="4"/>
  <c r="F10" i="8" s="1"/>
  <c r="L15" i="4"/>
  <c r="E10" i="8" s="1"/>
  <c r="K15" i="4"/>
  <c r="J15" i="4"/>
  <c r="C10" i="8" s="1"/>
  <c r="H14" i="4"/>
  <c r="E14" i="4"/>
  <c r="H13" i="4"/>
  <c r="E13" i="4"/>
  <c r="H12" i="4"/>
  <c r="E12" i="4"/>
  <c r="I12" i="4" s="1"/>
  <c r="H11" i="4"/>
  <c r="E11" i="4"/>
  <c r="I11" i="4" s="1"/>
  <c r="H10" i="4"/>
  <c r="I10" i="4" s="1"/>
  <c r="E10" i="4"/>
  <c r="H9" i="4"/>
  <c r="E9" i="4"/>
  <c r="I9" i="4" s="1"/>
  <c r="H8" i="4"/>
  <c r="E8" i="4"/>
  <c r="H7" i="4"/>
  <c r="E7" i="4"/>
  <c r="I7" i="4" s="1"/>
  <c r="E6" i="4"/>
  <c r="I12" i="3"/>
  <c r="F9" i="8" s="1"/>
  <c r="H12" i="3"/>
  <c r="E9" i="8" s="1"/>
  <c r="G12" i="3"/>
  <c r="D9" i="8" s="1"/>
  <c r="F12" i="3"/>
  <c r="C9" i="8" s="1"/>
  <c r="E12" i="3"/>
  <c r="G12" i="2"/>
  <c r="F8" i="8" s="1"/>
  <c r="F12" i="2"/>
  <c r="E8" i="8" s="1"/>
  <c r="E12" i="2"/>
  <c r="D8" i="8" s="1"/>
  <c r="D12" i="2"/>
  <c r="C12" i="2"/>
  <c r="L34" i="1"/>
  <c r="F7" i="8" s="1"/>
  <c r="K34" i="1"/>
  <c r="E7" i="8" s="1"/>
  <c r="J34" i="1"/>
  <c r="I34" i="1"/>
  <c r="C7" i="8" s="1"/>
  <c r="E33" i="1"/>
  <c r="H33" i="1" s="1"/>
  <c r="E32" i="1"/>
  <c r="H32" i="1" s="1"/>
  <c r="E31" i="1"/>
  <c r="H31" i="1" s="1"/>
  <c r="H29" i="1"/>
  <c r="E28" i="1"/>
  <c r="H28" i="1" s="1"/>
  <c r="E27" i="1"/>
  <c r="H27" i="1" s="1"/>
  <c r="E25" i="1"/>
  <c r="H25" i="1" s="1"/>
  <c r="E24" i="1"/>
  <c r="H24" i="1" s="1"/>
  <c r="E23" i="1"/>
  <c r="H23" i="1" s="1"/>
  <c r="E21" i="1"/>
  <c r="H21" i="1" s="1"/>
  <c r="E20" i="1"/>
  <c r="H20" i="1" s="1"/>
  <c r="E19" i="1"/>
  <c r="H19" i="1" s="1"/>
  <c r="E18" i="1"/>
  <c r="H18" i="1" s="1"/>
  <c r="E17" i="1"/>
  <c r="H17" i="1" s="1"/>
  <c r="E16" i="1"/>
  <c r="H16" i="1" s="1"/>
  <c r="F49" i="5" l="1"/>
  <c r="D16" i="6"/>
  <c r="I14" i="4"/>
  <c r="B14" i="8"/>
  <c r="B18" i="8"/>
  <c r="D51" i="7"/>
  <c r="B8" i="8"/>
  <c r="E15" i="4"/>
  <c r="I13" i="4"/>
  <c r="D42" i="6"/>
  <c r="B16" i="8"/>
  <c r="D11" i="7"/>
  <c r="D36" i="7"/>
  <c r="B17" i="8"/>
  <c r="H15" i="4"/>
  <c r="I8" i="4"/>
  <c r="B13" i="8"/>
  <c r="F26" i="5"/>
  <c r="B9" i="8"/>
  <c r="H34" i="1"/>
  <c r="B7" i="8" s="1"/>
  <c r="D7" i="8" s="1"/>
  <c r="D20" i="8" s="1"/>
  <c r="B15" i="8"/>
  <c r="F20" i="8"/>
  <c r="C20" i="8"/>
  <c r="B11" i="8"/>
  <c r="B19" i="8"/>
  <c r="E20" i="8"/>
  <c r="I6" i="4"/>
  <c r="I15" i="4" s="1"/>
  <c r="B20" i="8" l="1"/>
  <c r="B35" i="8" s="1"/>
  <c r="B34" i="8"/>
  <c r="B33" i="8"/>
  <c r="B36" i="8" l="1"/>
  <c r="F21" i="8"/>
  <c r="D21" i="8"/>
  <c r="C21" i="8"/>
  <c r="E21" i="8"/>
  <c r="B21" i="8" l="1"/>
</calcChain>
</file>

<file path=xl/sharedStrings.xml><?xml version="1.0" encoding="utf-8"?>
<sst xmlns="http://schemas.openxmlformats.org/spreadsheetml/2006/main" count="363" uniqueCount="128">
  <si>
    <t>DETALLE DE RECURSOS PARA EJECUTAR EL PROYECTO - PROGRAMA DE GENOMA RECURSOS NATURALES RENOVABLES</t>
  </si>
  <si>
    <t>INSTITUCION BENEFICIARIA :</t>
  </si>
  <si>
    <t>REMUNERACIONES, HONORARIOS E INCENTIVOS</t>
  </si>
  <si>
    <t>En HONORARIOS, INCENTIVOS Y REMUNERACIONES INDIQUE EL EQUIVALENTE A UNA JORNADA TOTAL EN LAS COLUMNAS, B,C o D, según corresponda</t>
  </si>
  <si>
    <t>En la columna F, "Dedicación al proyecto" indique el porcentaje de la jornada que se va a considerar y enla columna G, "Meses" indique la duración.</t>
  </si>
  <si>
    <t>En las columnas I, J o K, "Financiamiento" indique la fuente de financiamiento (Fondef financia Incentivos u Honorarios, no financia Remuneraciones. Empresas e Institución no financian incentivos)</t>
  </si>
  <si>
    <t>HONORARIOS</t>
  </si>
  <si>
    <t>INCENTIVOS</t>
  </si>
  <si>
    <t>REMUNERACIONES</t>
  </si>
  <si>
    <t xml:space="preserve"> </t>
  </si>
  <si>
    <t>DEDICACION</t>
  </si>
  <si>
    <t>MESES A</t>
  </si>
  <si>
    <t>TOTAL</t>
  </si>
  <si>
    <t>FINANCIAMIENTO</t>
  </si>
  <si>
    <t>ITEM</t>
  </si>
  <si>
    <t>J. COMPLETA</t>
  </si>
  <si>
    <t>SUBTOTAL</t>
  </si>
  <si>
    <t>AL PROYECTO</t>
  </si>
  <si>
    <t>CONTRATAR</t>
  </si>
  <si>
    <t>PROYECTO</t>
  </si>
  <si>
    <t>INSTITUCIONAL</t>
  </si>
  <si>
    <t>EMPRESA U OTRA SOCIA CONTRAPARTE</t>
  </si>
  <si>
    <t>FONDEF</t>
  </si>
  <si>
    <t>M$/MES</t>
  </si>
  <si>
    <t>% DE JORNADA</t>
  </si>
  <si>
    <t>Nº</t>
  </si>
  <si>
    <t>M$</t>
  </si>
  <si>
    <t>INCREMENTAL (*)</t>
  </si>
  <si>
    <t>NO INCREMENTAL (*)</t>
  </si>
  <si>
    <t>Director, Director Alterno, Investigadores</t>
  </si>
  <si>
    <t>Personal de apoyo</t>
  </si>
  <si>
    <t>El monto total máximo de incentivos no deberá exceder el aporte institucional total de remuneraciones equivalentes</t>
  </si>
  <si>
    <t>SUBCONTRATOS</t>
  </si>
  <si>
    <t>COSTO</t>
  </si>
  <si>
    <t>Nombre de subcontrato</t>
  </si>
  <si>
    <t>OBJETIVO (DESCRIPCION)</t>
  </si>
  <si>
    <t>M/$</t>
  </si>
  <si>
    <t>conforme a programa de actividades</t>
  </si>
  <si>
    <t>CAPACITACIÓN</t>
  </si>
  <si>
    <t>DESTINO</t>
  </si>
  <si>
    <t>PERSONAL</t>
  </si>
  <si>
    <t>OBJETIVOS</t>
  </si>
  <si>
    <t>Institución capacitadora/</t>
  </si>
  <si>
    <t>Personal a capacitar (indicar función en</t>
  </si>
  <si>
    <t>nombre del programa</t>
  </si>
  <si>
    <t>el proyecto en caso de NN)</t>
  </si>
  <si>
    <t>PASAJES Y VIÁTICOS</t>
  </si>
  <si>
    <t>NUMERO DE</t>
  </si>
  <si>
    <t>VALOR</t>
  </si>
  <si>
    <t>VIÁTICOS</t>
  </si>
  <si>
    <t>CANTIDAD</t>
  </si>
  <si>
    <t>OBJETIVO DEL VIAJE</t>
  </si>
  <si>
    <t>PERSONA(S)</t>
  </si>
  <si>
    <t>UNITARIO</t>
  </si>
  <si>
    <t>PASAJE</t>
  </si>
  <si>
    <t>DIARIOS (miles</t>
  </si>
  <si>
    <t>DE DÍAS</t>
  </si>
  <si>
    <t>(M/$)</t>
  </si>
  <si>
    <t>QUE VIAJA(N)</t>
  </si>
  <si>
    <t>PASAJE (M/$)</t>
  </si>
  <si>
    <t xml:space="preserve"> (M/$)</t>
  </si>
  <si>
    <t>pesos diarios)</t>
  </si>
  <si>
    <t>EQUIPOS</t>
  </si>
  <si>
    <t>NOMBRE DEL EQUIPO</t>
  </si>
  <si>
    <t>DESCRIPCIÓN</t>
  </si>
  <si>
    <t>CASO ADQUISICIONES</t>
  </si>
  <si>
    <t>CASO ARRIENDO O USO</t>
  </si>
  <si>
    <t>UNIDADES</t>
  </si>
  <si>
    <t>M$/UNIDAD</t>
  </si>
  <si>
    <t>UNIDADES EXISTENTES (M$/MES)</t>
  </si>
  <si>
    <t>O MESES</t>
  </si>
  <si>
    <t>INFRAESTRUCTURA</t>
  </si>
  <si>
    <t>NOMBRE DE LA INFRAESTRUCTURA</t>
  </si>
  <si>
    <t>O HABILITACIÓNM$/UNIDAD</t>
  </si>
  <si>
    <t>SOFTWARE</t>
  </si>
  <si>
    <t>FUNGIBLES</t>
  </si>
  <si>
    <t>PUBLICACIONES Y SEMINARIOS</t>
  </si>
  <si>
    <t>PROPIEDAD INTELECTUAL</t>
  </si>
  <si>
    <t>GASTOS GENERALES E IMPREVISTOS</t>
  </si>
  <si>
    <t>GASTOS COMUNES</t>
  </si>
  <si>
    <t>GASTOS DE ADMINISTRACIÓN SUPERIOR</t>
  </si>
  <si>
    <t>COSTO TOTAL DEL PROYECTO</t>
  </si>
  <si>
    <t>HONORARIOS, INCENTIVOS, REMUNERACIONES</t>
  </si>
  <si>
    <t>Total Incentivos Menor a Total Remuneraciones</t>
  </si>
  <si>
    <t>PORCENTAJE</t>
  </si>
  <si>
    <t>Aportes Empresas y Otras Socias Contrap.</t>
  </si>
  <si>
    <t>Monto (M$)</t>
  </si>
  <si>
    <t>Aporte Incremental</t>
  </si>
  <si>
    <t>Aporte No Incremental</t>
  </si>
  <si>
    <t>Total</t>
  </si>
  <si>
    <t>Porcentaje de aporte incremental</t>
  </si>
  <si>
    <t>implementacion del sitemas de informacion</t>
  </si>
  <si>
    <t>CPU</t>
  </si>
  <si>
    <t>MINIMO CI5-6 GENERACION</t>
  </si>
  <si>
    <t>MONITOR</t>
  </si>
  <si>
    <t>CON ENTREADA VGA-24"</t>
  </si>
  <si>
    <t>MOUSE</t>
  </si>
  <si>
    <t>TECLADO</t>
  </si>
  <si>
    <t>INTERNET BANDA ANCHA</t>
  </si>
  <si>
    <t>MINIMO DE 60 MEGAS</t>
  </si>
  <si>
    <t>sistema host de repositorio</t>
  </si>
  <si>
    <t>licencia office</t>
  </si>
  <si>
    <t>CASH INVENTORY</t>
  </si>
  <si>
    <t>Brayan Galeano</t>
  </si>
  <si>
    <t>Camilo Robayo</t>
  </si>
  <si>
    <t>Frank Barrios</t>
  </si>
  <si>
    <t>TECNOLOGOS</t>
  </si>
  <si>
    <t>Joham Rubio</t>
  </si>
  <si>
    <t>Mantenimientos de soporte tecnico</t>
  </si>
  <si>
    <t>realizar mantenimiento ( PREVENTIVO Y CORRECTIVO) mensual del aplicativo implementado</t>
  </si>
  <si>
    <t>reslizar actualizaciones y vcambios añl aplictivo de acuerdo a la solicitud del cliente</t>
  </si>
  <si>
    <t>versionamiento del sistema</t>
  </si>
  <si>
    <t>capacitacion del manejo del sistema de informacion implementado</t>
  </si>
  <si>
    <t>Remate el Aguila</t>
  </si>
  <si>
    <t>Cash Inventory</t>
  </si>
  <si>
    <t>MODEN</t>
  </si>
  <si>
    <t>IMPRESORA TERMICA</t>
  </si>
  <si>
    <t>LECTORA DE CODIGO DE BARRAS</t>
  </si>
  <si>
    <t>Router amplificador de señal</t>
  </si>
  <si>
    <t>epsos tm h6000iV</t>
  </si>
  <si>
    <t>Sat Ld101r Plus LaserUsb</t>
  </si>
  <si>
    <t>Cable UTP</t>
  </si>
  <si>
    <t>categoria 6a</t>
  </si>
  <si>
    <t>conector Plug</t>
  </si>
  <si>
    <t>Rj45</t>
  </si>
  <si>
    <t>Canaleta Plastica</t>
  </si>
  <si>
    <t>Autoadesiva</t>
  </si>
  <si>
    <t>servidor de almacenamiento de BDD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</si>
</sst>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22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b/>
      <sz val="12"/>
      <color rgb="FFFF0000"/>
      <name val="Arial"/>
    </font>
    <font>
      <b/>
      <sz val="10"/>
      <color rgb="FFFF0000"/>
      <name val="Arial"/>
    </font>
    <font>
      <b/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6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3366FF"/>
      <name val="Arial"/>
    </font>
    <font>
      <sz val="8"/>
      <color theme="1"/>
      <name val="Arial"/>
    </font>
    <font>
      <sz val="10"/>
      <color rgb="FF000000"/>
      <name val="Arial"/>
    </font>
    <font>
      <sz val="10"/>
      <color rgb="FF3366FF"/>
      <name val="Arial"/>
    </font>
    <font>
      <b/>
      <strike/>
      <sz val="9"/>
      <color rgb="FF3366FF"/>
      <name val="Arial"/>
    </font>
    <font>
      <b/>
      <sz val="8"/>
      <color rgb="FF3366FF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2" fontId="19" fillId="0" borderId="0" applyFon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2" xfId="0" applyFont="1" applyBorder="1" applyAlignment="1">
      <alignment horizontal="center"/>
    </xf>
    <xf numFmtId="0" fontId="8" fillId="0" borderId="3" xfId="0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0" fontId="8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3" fillId="0" borderId="9" xfId="0" applyFont="1" applyBorder="1"/>
    <xf numFmtId="0" fontId="8" fillId="0" borderId="0" xfId="0" applyFont="1"/>
    <xf numFmtId="0" fontId="8" fillId="0" borderId="10" xfId="0" applyFont="1" applyBorder="1"/>
    <xf numFmtId="9" fontId="8" fillId="0" borderId="10" xfId="0" applyNumberFormat="1" applyFont="1" applyBorder="1"/>
    <xf numFmtId="0" fontId="3" fillId="0" borderId="10" xfId="0" applyFont="1" applyBorder="1"/>
    <xf numFmtId="0" fontId="8" fillId="0" borderId="11" xfId="0" applyFont="1" applyBorder="1"/>
    <xf numFmtId="0" fontId="11" fillId="0" borderId="0" xfId="0" applyFont="1"/>
    <xf numFmtId="0" fontId="12" fillId="0" borderId="0" xfId="0" applyFont="1"/>
    <xf numFmtId="0" fontId="8" fillId="0" borderId="5" xfId="0" applyFont="1" applyBorder="1" applyAlignment="1">
      <alignment horizontal="center"/>
    </xf>
    <xf numFmtId="0" fontId="8" fillId="0" borderId="7" xfId="0" applyFont="1" applyBorder="1"/>
    <xf numFmtId="0" fontId="13" fillId="0" borderId="10" xfId="0" applyFont="1" applyBorder="1"/>
    <xf numFmtId="0" fontId="13" fillId="0" borderId="10" xfId="0" applyFon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3" fillId="0" borderId="9" xfId="0" applyFont="1" applyBorder="1"/>
    <xf numFmtId="0" fontId="13" fillId="0" borderId="2" xfId="0" applyFont="1" applyBorder="1"/>
    <xf numFmtId="0" fontId="13" fillId="0" borderId="1" xfId="0" applyFont="1" applyBorder="1"/>
    <xf numFmtId="0" fontId="8" fillId="0" borderId="13" xfId="0" applyFont="1" applyBorder="1"/>
    <xf numFmtId="0" fontId="3" fillId="0" borderId="13" xfId="0" applyFont="1" applyBorder="1"/>
    <xf numFmtId="0" fontId="13" fillId="0" borderId="2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6" fillId="0" borderId="10" xfId="0" applyFont="1" applyBorder="1"/>
    <xf numFmtId="0" fontId="13" fillId="0" borderId="0" xfId="0" applyFont="1"/>
    <xf numFmtId="0" fontId="8" fillId="0" borderId="1" xfId="0" applyFont="1" applyBorder="1" applyAlignment="1">
      <alignment horizontal="right"/>
    </xf>
    <xf numFmtId="0" fontId="13" fillId="0" borderId="5" xfId="0" applyFont="1" applyBorder="1"/>
    <xf numFmtId="0" fontId="13" fillId="0" borderId="10" xfId="0" applyFont="1" applyBorder="1" applyAlignment="1">
      <alignment vertical="center" wrapText="1"/>
    </xf>
    <xf numFmtId="0" fontId="8" fillId="0" borderId="7" xfId="0" applyFont="1" applyBorder="1" applyAlignment="1">
      <alignment horizontal="center"/>
    </xf>
    <xf numFmtId="0" fontId="17" fillId="0" borderId="0" xfId="0" applyFont="1"/>
    <xf numFmtId="0" fontId="8" fillId="0" borderId="14" xfId="0" applyFont="1" applyBorder="1" applyAlignment="1">
      <alignment horizontal="center"/>
    </xf>
    <xf numFmtId="0" fontId="13" fillId="0" borderId="3" xfId="0" applyFont="1" applyBorder="1"/>
    <xf numFmtId="0" fontId="18" fillId="0" borderId="0" xfId="0" applyFont="1"/>
    <xf numFmtId="0" fontId="8" fillId="0" borderId="9" xfId="0" applyFont="1" applyBorder="1"/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5" fillId="0" borderId="10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9" fontId="8" fillId="0" borderId="0" xfId="0" applyNumberFormat="1" applyFont="1"/>
    <xf numFmtId="0" fontId="3" fillId="0" borderId="1" xfId="0" applyFont="1" applyBorder="1" applyAlignment="1">
      <alignment horizontal="center"/>
    </xf>
    <xf numFmtId="3" fontId="8" fillId="0" borderId="10" xfId="0" applyNumberFormat="1" applyFont="1" applyBorder="1"/>
    <xf numFmtId="0" fontId="13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3" xfId="0" applyFont="1" applyBorder="1"/>
    <xf numFmtId="0" fontId="4" fillId="0" borderId="0" xfId="0" applyFont="1" applyAlignment="1">
      <alignment horizontal="center"/>
    </xf>
    <xf numFmtId="42" fontId="8" fillId="0" borderId="10" xfId="1" applyFont="1" applyBorder="1"/>
    <xf numFmtId="42" fontId="3" fillId="0" borderId="10" xfId="1" applyFont="1" applyBorder="1"/>
    <xf numFmtId="0" fontId="20" fillId="0" borderId="10" xfId="0" applyFont="1" applyBorder="1"/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wrapText="1"/>
    </xf>
    <xf numFmtId="42" fontId="8" fillId="0" borderId="10" xfId="1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42" fontId="13" fillId="0" borderId="10" xfId="1" applyFont="1" applyBorder="1" applyAlignment="1">
      <alignment horizontal="center" vertical="center"/>
    </xf>
    <xf numFmtId="42" fontId="13" fillId="0" borderId="10" xfId="1" applyFont="1" applyBorder="1" applyAlignment="1">
      <alignment horizontal="center"/>
    </xf>
    <xf numFmtId="42" fontId="13" fillId="0" borderId="10" xfId="1" applyFont="1" applyBorder="1"/>
    <xf numFmtId="42" fontId="3" fillId="0" borderId="10" xfId="1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3" zoomScale="115" zoomScaleNormal="115" workbookViewId="0">
      <selection activeCell="G28" sqref="G28"/>
    </sheetView>
  </sheetViews>
  <sheetFormatPr baseColWidth="10" defaultColWidth="12.5703125" defaultRowHeight="15" customHeight="1" x14ac:dyDescent="0.2"/>
  <cols>
    <col min="1" max="1" width="38" customWidth="1"/>
    <col min="2" max="2" width="12.140625" customWidth="1"/>
    <col min="3" max="3" width="10.140625" customWidth="1"/>
    <col min="4" max="4" width="12.140625" customWidth="1"/>
    <col min="5" max="5" width="11.28515625" bestFit="1" customWidth="1"/>
    <col min="6" max="6" width="12.140625" customWidth="1"/>
    <col min="7" max="7" width="8.42578125" customWidth="1"/>
    <col min="8" max="8" width="13.28515625" bestFit="1" customWidth="1"/>
    <col min="9" max="9" width="9.7109375" customWidth="1"/>
    <col min="10" max="11" width="11.85546875" customWidth="1"/>
    <col min="12" max="26" width="10.5703125" customWidth="1"/>
  </cols>
  <sheetData>
    <row r="1" spans="1:26" ht="12.75" customHeight="1" x14ac:dyDescent="0.25">
      <c r="A1" s="1"/>
    </row>
    <row r="2" spans="1:26" ht="26.25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 x14ac:dyDescent="0.25">
      <c r="A4" s="2" t="s">
        <v>1</v>
      </c>
      <c r="B4" s="3"/>
      <c r="C4" s="67" t="s">
        <v>102</v>
      </c>
      <c r="D4" s="67"/>
      <c r="E4" s="6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6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2">
      <c r="A10" s="6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6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7"/>
      <c r="B12" s="8" t="s">
        <v>6</v>
      </c>
      <c r="C12" s="8" t="s">
        <v>7</v>
      </c>
      <c r="D12" s="8" t="s">
        <v>8</v>
      </c>
      <c r="E12" s="8" t="s">
        <v>9</v>
      </c>
      <c r="F12" s="8" t="s">
        <v>10</v>
      </c>
      <c r="G12" s="8" t="s">
        <v>11</v>
      </c>
      <c r="H12" s="8" t="s">
        <v>12</v>
      </c>
      <c r="I12" s="9"/>
      <c r="J12" s="10" t="s">
        <v>13</v>
      </c>
      <c r="K12" s="10"/>
      <c r="L12" s="11"/>
    </row>
    <row r="13" spans="1:26" ht="12.75" customHeight="1" x14ac:dyDescent="0.2">
      <c r="A13" s="12" t="s">
        <v>14</v>
      </c>
      <c r="B13" s="13" t="s">
        <v>15</v>
      </c>
      <c r="C13" s="13" t="s">
        <v>15</v>
      </c>
      <c r="D13" s="13" t="s">
        <v>15</v>
      </c>
      <c r="E13" s="13" t="s">
        <v>16</v>
      </c>
      <c r="F13" s="13" t="s">
        <v>17</v>
      </c>
      <c r="G13" s="13" t="s">
        <v>18</v>
      </c>
      <c r="H13" s="13" t="s">
        <v>19</v>
      </c>
      <c r="I13" s="14" t="s">
        <v>20</v>
      </c>
      <c r="J13" s="65" t="s">
        <v>21</v>
      </c>
      <c r="K13" s="66"/>
      <c r="L13" s="8" t="s">
        <v>22</v>
      </c>
    </row>
    <row r="14" spans="1:26" ht="12.75" customHeight="1" x14ac:dyDescent="0.2">
      <c r="A14" s="15"/>
      <c r="B14" s="16" t="s">
        <v>23</v>
      </c>
      <c r="C14" s="16" t="s">
        <v>23</v>
      </c>
      <c r="D14" s="16" t="s">
        <v>23</v>
      </c>
      <c r="E14" s="16" t="s">
        <v>23</v>
      </c>
      <c r="F14" s="16" t="s">
        <v>24</v>
      </c>
      <c r="G14" s="16" t="s">
        <v>25</v>
      </c>
      <c r="H14" s="16" t="s">
        <v>26</v>
      </c>
      <c r="I14" s="17"/>
      <c r="J14" s="16" t="s">
        <v>27</v>
      </c>
      <c r="K14" s="16" t="s">
        <v>28</v>
      </c>
      <c r="L14" s="16"/>
    </row>
    <row r="15" spans="1:26" ht="12.75" customHeight="1" x14ac:dyDescent="0.2">
      <c r="A15" s="18" t="s">
        <v>29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26" ht="12.75" customHeight="1" x14ac:dyDescent="0.2">
      <c r="A16" s="20"/>
      <c r="B16" s="20"/>
      <c r="C16" s="20"/>
      <c r="D16" s="20"/>
      <c r="E16" s="20">
        <f t="shared" ref="E16:E21" si="0">SUM(B16:D16)</f>
        <v>0</v>
      </c>
      <c r="F16" s="21"/>
      <c r="G16" s="20"/>
      <c r="H16" s="20">
        <f t="shared" ref="H16:H21" si="1">+E16*F16*G16</f>
        <v>0</v>
      </c>
      <c r="I16" s="20"/>
      <c r="J16" s="20"/>
      <c r="K16" s="20"/>
      <c r="L16" s="20"/>
    </row>
    <row r="17" spans="1:12" ht="12.75" customHeight="1" x14ac:dyDescent="0.2">
      <c r="A17" s="20"/>
      <c r="B17" s="20"/>
      <c r="C17" s="20"/>
      <c r="D17" s="20"/>
      <c r="E17" s="20">
        <f t="shared" si="0"/>
        <v>0</v>
      </c>
      <c r="F17" s="21"/>
      <c r="G17" s="20"/>
      <c r="H17" s="20">
        <f t="shared" si="1"/>
        <v>0</v>
      </c>
      <c r="I17" s="20"/>
      <c r="J17" s="20"/>
      <c r="K17" s="20"/>
      <c r="L17" s="20"/>
    </row>
    <row r="18" spans="1:12" ht="12.75" customHeight="1" x14ac:dyDescent="0.2">
      <c r="A18" s="20"/>
      <c r="B18" s="20"/>
      <c r="C18" s="20"/>
      <c r="D18" s="20"/>
      <c r="E18" s="20">
        <f t="shared" si="0"/>
        <v>0</v>
      </c>
      <c r="F18" s="21"/>
      <c r="G18" s="20"/>
      <c r="H18" s="20">
        <f t="shared" si="1"/>
        <v>0</v>
      </c>
      <c r="I18" s="20"/>
      <c r="J18" s="20"/>
      <c r="K18" s="20"/>
      <c r="L18" s="20"/>
    </row>
    <row r="19" spans="1:12" ht="12.75" customHeight="1" x14ac:dyDescent="0.2">
      <c r="A19" s="20"/>
      <c r="B19" s="20"/>
      <c r="C19" s="20"/>
      <c r="D19" s="20"/>
      <c r="E19" s="20">
        <f t="shared" si="0"/>
        <v>0</v>
      </c>
      <c r="F19" s="21"/>
      <c r="G19" s="20"/>
      <c r="H19" s="20">
        <f t="shared" si="1"/>
        <v>0</v>
      </c>
      <c r="I19" s="20"/>
      <c r="J19" s="20"/>
      <c r="K19" s="20"/>
      <c r="L19" s="20"/>
    </row>
    <row r="20" spans="1:12" ht="12.75" customHeight="1" x14ac:dyDescent="0.2">
      <c r="A20" s="20"/>
      <c r="B20" s="20"/>
      <c r="C20" s="20"/>
      <c r="D20" s="20"/>
      <c r="E20" s="20">
        <f t="shared" si="0"/>
        <v>0</v>
      </c>
      <c r="F20" s="21"/>
      <c r="G20" s="20"/>
      <c r="H20" s="20">
        <f t="shared" si="1"/>
        <v>0</v>
      </c>
      <c r="I20" s="20"/>
      <c r="J20" s="20"/>
      <c r="K20" s="20"/>
      <c r="L20" s="20"/>
    </row>
    <row r="21" spans="1:12" ht="12.75" customHeight="1" x14ac:dyDescent="0.2">
      <c r="A21" s="20"/>
      <c r="B21" s="20"/>
      <c r="C21" s="20"/>
      <c r="D21" s="20"/>
      <c r="E21" s="20">
        <f t="shared" si="0"/>
        <v>0</v>
      </c>
      <c r="F21" s="21"/>
      <c r="G21" s="20"/>
      <c r="H21" s="20">
        <f t="shared" si="1"/>
        <v>0</v>
      </c>
      <c r="I21" s="20"/>
      <c r="J21" s="20"/>
      <c r="K21" s="20"/>
      <c r="L21" s="20"/>
    </row>
    <row r="22" spans="1:12" ht="12.75" customHeight="1" x14ac:dyDescent="0.2">
      <c r="A22" s="18" t="s">
        <v>106</v>
      </c>
      <c r="B22" s="19"/>
      <c r="C22" s="19"/>
      <c r="D22" s="19"/>
      <c r="E22" s="20" t="s">
        <v>9</v>
      </c>
      <c r="F22" s="19"/>
      <c r="G22" s="19"/>
      <c r="H22" s="20" t="s">
        <v>9</v>
      </c>
      <c r="I22" s="19"/>
      <c r="J22" s="19"/>
      <c r="K22" s="19"/>
      <c r="L22" s="19"/>
    </row>
    <row r="23" spans="1:12" ht="12.75" customHeight="1" x14ac:dyDescent="0.2">
      <c r="A23" s="20" t="s">
        <v>103</v>
      </c>
      <c r="B23" s="68">
        <v>1200000</v>
      </c>
      <c r="C23" s="20"/>
      <c r="D23" s="20"/>
      <c r="E23" s="68">
        <f t="shared" ref="E23:E25" si="2">SUM(B23:D23)</f>
        <v>1200000</v>
      </c>
      <c r="F23" s="21">
        <v>1</v>
      </c>
      <c r="G23" s="20">
        <v>12</v>
      </c>
      <c r="H23" s="68">
        <f t="shared" ref="H23:H25" si="3">+E23*F23*G23</f>
        <v>14400000</v>
      </c>
      <c r="I23" s="20"/>
      <c r="J23" s="20"/>
      <c r="K23" s="20"/>
      <c r="L23" s="20"/>
    </row>
    <row r="24" spans="1:12" ht="12.75" customHeight="1" x14ac:dyDescent="0.2">
      <c r="A24" s="70" t="s">
        <v>107</v>
      </c>
      <c r="B24" s="68">
        <v>1200000</v>
      </c>
      <c r="C24" s="20"/>
      <c r="D24" s="20"/>
      <c r="E24" s="68">
        <f t="shared" si="2"/>
        <v>1200000</v>
      </c>
      <c r="F24" s="21">
        <v>1</v>
      </c>
      <c r="G24" s="20">
        <v>12</v>
      </c>
      <c r="H24" s="68">
        <f t="shared" si="3"/>
        <v>14400000</v>
      </c>
      <c r="I24" s="20"/>
      <c r="J24" s="20"/>
      <c r="K24" s="20"/>
      <c r="L24" s="20"/>
    </row>
    <row r="25" spans="1:12" ht="12.75" customHeight="1" x14ac:dyDescent="0.2">
      <c r="A25" s="20"/>
      <c r="B25" s="20"/>
      <c r="C25" s="20"/>
      <c r="D25" s="20"/>
      <c r="E25" s="20">
        <f t="shared" si="2"/>
        <v>0</v>
      </c>
      <c r="F25" s="21"/>
      <c r="G25" s="20"/>
      <c r="H25" s="20">
        <f t="shared" si="3"/>
        <v>0</v>
      </c>
      <c r="I25" s="20"/>
      <c r="J25" s="20"/>
      <c r="K25" s="20"/>
      <c r="L25" s="20"/>
    </row>
    <row r="26" spans="1:12" ht="12.75" customHeight="1" x14ac:dyDescent="0.2">
      <c r="A26" s="18"/>
      <c r="B26" s="19"/>
      <c r="C26" s="19"/>
      <c r="D26" s="19"/>
      <c r="E26" s="20" t="s">
        <v>9</v>
      </c>
      <c r="F26" s="19"/>
      <c r="G26" s="19"/>
      <c r="H26" s="20" t="s">
        <v>9</v>
      </c>
      <c r="I26" s="19"/>
      <c r="J26" s="19"/>
      <c r="K26" s="19"/>
      <c r="L26" s="19"/>
    </row>
    <row r="27" spans="1:12" ht="12.75" customHeight="1" x14ac:dyDescent="0.2">
      <c r="A27" s="20" t="s">
        <v>104</v>
      </c>
      <c r="B27" s="68">
        <v>1200000</v>
      </c>
      <c r="C27" s="20"/>
      <c r="D27" s="20"/>
      <c r="E27" s="68">
        <f t="shared" ref="E27:E30" si="4">SUM(B27:D27)</f>
        <v>1200000</v>
      </c>
      <c r="F27" s="21">
        <v>1</v>
      </c>
      <c r="G27" s="20">
        <v>12</v>
      </c>
      <c r="H27" s="68">
        <f t="shared" ref="H27:H29" si="5">+E27*F27*G27</f>
        <v>14400000</v>
      </c>
      <c r="I27" s="20"/>
      <c r="J27" s="20"/>
      <c r="K27" s="20"/>
      <c r="L27" s="20"/>
    </row>
    <row r="28" spans="1:12" ht="12.75" customHeight="1" x14ac:dyDescent="0.2">
      <c r="A28" s="20" t="s">
        <v>105</v>
      </c>
      <c r="B28" s="68">
        <v>1200000</v>
      </c>
      <c r="C28" s="20"/>
      <c r="D28" s="20"/>
      <c r="E28" s="68">
        <f t="shared" si="4"/>
        <v>1200000</v>
      </c>
      <c r="F28" s="21">
        <v>1</v>
      </c>
      <c r="G28" s="20">
        <v>12</v>
      </c>
      <c r="H28" s="68">
        <f t="shared" si="5"/>
        <v>14400000</v>
      </c>
      <c r="I28" s="20"/>
      <c r="J28" s="20"/>
      <c r="K28" s="20"/>
      <c r="L28" s="20"/>
    </row>
    <row r="29" spans="1:12" ht="12.75" customHeight="1" x14ac:dyDescent="0.2">
      <c r="A29" s="20"/>
      <c r="B29" s="20"/>
      <c r="C29" s="20"/>
      <c r="D29" s="20"/>
      <c r="E29" s="20"/>
      <c r="F29" s="21"/>
      <c r="G29" s="20"/>
      <c r="H29" s="20">
        <f t="shared" si="5"/>
        <v>0</v>
      </c>
      <c r="I29" s="20"/>
      <c r="J29" s="20"/>
      <c r="K29" s="20"/>
      <c r="L29" s="20"/>
    </row>
    <row r="30" spans="1:12" ht="12.75" customHeight="1" x14ac:dyDescent="0.2">
      <c r="A30" s="18" t="s">
        <v>30</v>
      </c>
      <c r="B30" s="19"/>
      <c r="C30" s="19"/>
      <c r="D30" s="19"/>
      <c r="E30" s="20">
        <f t="shared" si="4"/>
        <v>0</v>
      </c>
      <c r="F30" s="19"/>
      <c r="G30" s="19"/>
      <c r="H30" s="20" t="s">
        <v>9</v>
      </c>
      <c r="I30" s="19"/>
      <c r="J30" s="19"/>
      <c r="K30" s="19"/>
      <c r="L30" s="19"/>
    </row>
    <row r="31" spans="1:12" ht="12.75" customHeight="1" x14ac:dyDescent="0.2">
      <c r="A31" s="20"/>
      <c r="B31" s="20"/>
      <c r="C31" s="20"/>
      <c r="D31" s="20"/>
      <c r="E31" s="20">
        <f t="shared" ref="E31:E33" si="6">SUM(B31:D31)</f>
        <v>0</v>
      </c>
      <c r="F31" s="21"/>
      <c r="G31" s="20"/>
      <c r="H31" s="20">
        <f t="shared" ref="H31:H33" si="7">+E31*F31*G31</f>
        <v>0</v>
      </c>
      <c r="I31" s="20"/>
      <c r="J31" s="20"/>
      <c r="K31" s="20"/>
      <c r="L31" s="20"/>
    </row>
    <row r="32" spans="1:12" ht="12.75" customHeight="1" x14ac:dyDescent="0.2">
      <c r="A32" s="20"/>
      <c r="B32" s="20"/>
      <c r="C32" s="20"/>
      <c r="D32" s="20"/>
      <c r="E32" s="20">
        <f t="shared" si="6"/>
        <v>0</v>
      </c>
      <c r="F32" s="21"/>
      <c r="G32" s="20"/>
      <c r="H32" s="20">
        <f t="shared" si="7"/>
        <v>0</v>
      </c>
      <c r="I32" s="20"/>
      <c r="J32" s="20"/>
      <c r="K32" s="20"/>
      <c r="L32" s="20"/>
    </row>
    <row r="33" spans="1:12" ht="12.75" customHeight="1" x14ac:dyDescent="0.2">
      <c r="A33" s="20"/>
      <c r="B33" s="20"/>
      <c r="C33" s="20"/>
      <c r="D33" s="20"/>
      <c r="E33" s="20">
        <f t="shared" si="6"/>
        <v>0</v>
      </c>
      <c r="F33" s="21"/>
      <c r="G33" s="20"/>
      <c r="H33" s="20">
        <f t="shared" si="7"/>
        <v>0</v>
      </c>
      <c r="I33" s="20"/>
      <c r="J33" s="20"/>
      <c r="K33" s="20"/>
      <c r="L33" s="20"/>
    </row>
    <row r="34" spans="1:12" ht="12.75" customHeight="1" x14ac:dyDescent="0.2">
      <c r="A34" s="18" t="s">
        <v>16</v>
      </c>
      <c r="B34" s="23"/>
      <c r="C34" s="23"/>
      <c r="D34" s="23"/>
      <c r="E34" s="23"/>
      <c r="F34" s="23"/>
      <c r="G34" s="23"/>
      <c r="H34" s="69">
        <f t="shared" ref="H34:L34" si="8">SUM(H15:H33)</f>
        <v>57600000</v>
      </c>
      <c r="I34" s="22">
        <f t="shared" si="8"/>
        <v>0</v>
      </c>
      <c r="J34" s="22">
        <f t="shared" si="8"/>
        <v>0</v>
      </c>
      <c r="K34" s="22">
        <f t="shared" si="8"/>
        <v>0</v>
      </c>
      <c r="L34" s="22">
        <f t="shared" si="8"/>
        <v>0</v>
      </c>
    </row>
    <row r="35" spans="1:12" ht="12.75" customHeight="1" x14ac:dyDescent="0.2">
      <c r="A35" s="4" t="s">
        <v>31</v>
      </c>
    </row>
    <row r="36" spans="1:12" ht="12.75" customHeight="1" x14ac:dyDescent="0.2">
      <c r="A36" s="24"/>
    </row>
    <row r="37" spans="1:12" ht="12.75" customHeight="1" x14ac:dyDescent="0.2">
      <c r="A37" s="24"/>
    </row>
    <row r="38" spans="1:12" ht="12.75" customHeight="1" x14ac:dyDescent="0.2">
      <c r="A38" s="24"/>
    </row>
    <row r="39" spans="1:12" ht="12.75" customHeight="1" x14ac:dyDescent="0.2">
      <c r="A39" s="24"/>
    </row>
    <row r="40" spans="1:12" ht="12.75" customHeight="1" x14ac:dyDescent="0.2">
      <c r="A40" s="24"/>
    </row>
    <row r="41" spans="1:12" ht="12.75" customHeight="1" x14ac:dyDescent="0.2">
      <c r="A41" s="3"/>
    </row>
    <row r="42" spans="1:12" ht="12.75" customHeight="1" x14ac:dyDescent="0.2">
      <c r="A42" s="25" t="s">
        <v>9</v>
      </c>
    </row>
    <row r="43" spans="1:12" ht="12.75" customHeight="1" x14ac:dyDescent="0.2">
      <c r="A43" s="25" t="s">
        <v>9</v>
      </c>
    </row>
    <row r="44" spans="1:12" ht="12.75" customHeight="1" x14ac:dyDescent="0.2"/>
    <row r="45" spans="1:12" ht="12.75" customHeight="1" x14ac:dyDescent="0.2"/>
    <row r="46" spans="1:12" ht="12.75" customHeight="1" x14ac:dyDescent="0.2"/>
    <row r="47" spans="1:12" ht="12.75" customHeight="1" x14ac:dyDescent="0.2"/>
    <row r="48" spans="1:12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J13:K13"/>
    <mergeCell ref="C4:E4"/>
  </mergeCells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showGridLines="0" zoomScale="115" zoomScaleNormal="115" workbookViewId="0">
      <selection activeCell="A8" sqref="A8"/>
    </sheetView>
  </sheetViews>
  <sheetFormatPr baseColWidth="10" defaultColWidth="12.5703125" defaultRowHeight="15" customHeight="1" x14ac:dyDescent="0.2"/>
  <cols>
    <col min="1" max="1" width="37.5703125" customWidth="1"/>
    <col min="2" max="2" width="51" customWidth="1"/>
    <col min="3" max="3" width="12" customWidth="1"/>
    <col min="4" max="4" width="10.5703125" customWidth="1"/>
    <col min="5" max="5" width="12" customWidth="1"/>
    <col min="6" max="6" width="13" bestFit="1" customWidth="1"/>
    <col min="7" max="26" width="10.5703125" customWidth="1"/>
  </cols>
  <sheetData>
    <row r="1" spans="1:7" ht="12.75" customHeight="1" x14ac:dyDescent="0.2">
      <c r="A1" s="3" t="s">
        <v>32</v>
      </c>
    </row>
    <row r="2" spans="1:7" ht="12.75" customHeight="1" x14ac:dyDescent="0.2"/>
    <row r="3" spans="1:7" ht="12.75" customHeight="1" x14ac:dyDescent="0.2">
      <c r="A3" s="10" t="s">
        <v>14</v>
      </c>
      <c r="B3" s="10"/>
      <c r="C3" s="10" t="s">
        <v>33</v>
      </c>
      <c r="D3" s="9"/>
      <c r="E3" s="10" t="s">
        <v>13</v>
      </c>
      <c r="F3" s="10"/>
      <c r="G3" s="11"/>
    </row>
    <row r="4" spans="1:7" ht="12.75" customHeight="1" x14ac:dyDescent="0.2">
      <c r="A4" s="13" t="s">
        <v>34</v>
      </c>
      <c r="B4" s="26" t="s">
        <v>35</v>
      </c>
      <c r="C4" s="26" t="s">
        <v>36</v>
      </c>
      <c r="D4" s="14" t="s">
        <v>20</v>
      </c>
      <c r="E4" s="65" t="s">
        <v>21</v>
      </c>
      <c r="F4" s="66"/>
      <c r="G4" s="8" t="s">
        <v>22</v>
      </c>
    </row>
    <row r="5" spans="1:7" ht="12.75" customHeight="1" x14ac:dyDescent="0.2">
      <c r="A5" s="16" t="s">
        <v>37</v>
      </c>
      <c r="B5" s="27"/>
      <c r="C5" s="27"/>
      <c r="D5" s="17"/>
      <c r="E5" s="16" t="s">
        <v>27</v>
      </c>
      <c r="F5" s="16" t="s">
        <v>28</v>
      </c>
      <c r="G5" s="16"/>
    </row>
    <row r="6" spans="1:7" ht="25.5" customHeight="1" x14ac:dyDescent="0.2">
      <c r="A6" s="75" t="s">
        <v>108</v>
      </c>
      <c r="B6" s="73" t="s">
        <v>109</v>
      </c>
      <c r="C6" s="74">
        <v>100000</v>
      </c>
      <c r="D6" s="20"/>
      <c r="E6" s="68">
        <v>100000</v>
      </c>
      <c r="F6" s="20"/>
      <c r="G6" s="20"/>
    </row>
    <row r="7" spans="1:7" ht="30.75" customHeight="1" x14ac:dyDescent="0.2">
      <c r="A7" s="72" t="s">
        <v>111</v>
      </c>
      <c r="B7" s="73" t="s">
        <v>110</v>
      </c>
      <c r="C7" s="74">
        <v>1000000</v>
      </c>
      <c r="D7" s="20"/>
      <c r="E7" s="74">
        <v>1000000</v>
      </c>
      <c r="F7" s="20"/>
      <c r="G7" s="20"/>
    </row>
    <row r="8" spans="1:7" ht="12.75" customHeight="1" x14ac:dyDescent="0.2">
      <c r="A8" s="28"/>
      <c r="B8" s="28"/>
      <c r="C8" s="20"/>
      <c r="D8" s="20"/>
      <c r="E8" s="20"/>
      <c r="F8" s="20"/>
      <c r="G8" s="20"/>
    </row>
    <row r="9" spans="1:7" ht="12.75" customHeight="1" x14ac:dyDescent="0.2">
      <c r="A9" s="28"/>
      <c r="B9" s="28"/>
      <c r="C9" s="20"/>
      <c r="D9" s="20"/>
      <c r="E9" s="20"/>
      <c r="F9" s="20"/>
      <c r="G9" s="20"/>
    </row>
    <row r="10" spans="1:7" ht="12.75" customHeight="1" x14ac:dyDescent="0.2">
      <c r="A10" s="28"/>
      <c r="B10" s="28"/>
      <c r="C10" s="20"/>
      <c r="D10" s="20"/>
      <c r="E10" s="20"/>
      <c r="F10" s="20"/>
      <c r="G10" s="20"/>
    </row>
    <row r="11" spans="1:7" ht="12.75" customHeight="1" x14ac:dyDescent="0.2">
      <c r="A11" s="28"/>
      <c r="B11" s="28"/>
      <c r="C11" s="20"/>
      <c r="D11" s="20"/>
      <c r="E11" s="20"/>
      <c r="F11" s="20"/>
      <c r="G11" s="20"/>
    </row>
    <row r="12" spans="1:7" ht="12.75" customHeight="1" x14ac:dyDescent="0.2">
      <c r="A12" s="18" t="s">
        <v>16</v>
      </c>
      <c r="B12" s="23"/>
      <c r="C12" s="69">
        <f t="shared" ref="C12:G12" si="0">SUM(C6:C11)</f>
        <v>1100000</v>
      </c>
      <c r="D12" s="22">
        <f t="shared" si="0"/>
        <v>0</v>
      </c>
      <c r="E12" s="69">
        <f t="shared" si="0"/>
        <v>1100000</v>
      </c>
      <c r="F12" s="22">
        <f t="shared" si="0"/>
        <v>0</v>
      </c>
      <c r="G12" s="22">
        <f t="shared" si="0"/>
        <v>0</v>
      </c>
    </row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spans="1:1" ht="12.75" customHeight="1" x14ac:dyDescent="0.2">
      <c r="A17" s="30"/>
    </row>
    <row r="18" spans="1:1" ht="12.75" customHeight="1" x14ac:dyDescent="0.2">
      <c r="A18" s="30"/>
    </row>
    <row r="19" spans="1:1" ht="12.75" customHeight="1" x14ac:dyDescent="0.2">
      <c r="A19" s="3"/>
    </row>
    <row r="20" spans="1:1" ht="12.75" customHeight="1" x14ac:dyDescent="0.2">
      <c r="A20" s="25" t="s">
        <v>9</v>
      </c>
    </row>
    <row r="21" spans="1:1" ht="12.75" customHeight="1" x14ac:dyDescent="0.2">
      <c r="A21" s="31" t="s">
        <v>9</v>
      </c>
    </row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E4:F4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showGridLines="0" zoomScale="115" zoomScaleNormal="115" workbookViewId="0">
      <selection activeCell="H8" sqref="H8"/>
    </sheetView>
  </sheetViews>
  <sheetFormatPr baseColWidth="10" defaultColWidth="12.5703125" defaultRowHeight="15" customHeight="1" x14ac:dyDescent="0.2"/>
  <cols>
    <col min="1" max="1" width="20.28515625" customWidth="1"/>
    <col min="2" max="2" width="27.28515625" customWidth="1"/>
    <col min="3" max="3" width="20.7109375" customWidth="1"/>
    <col min="4" max="4" width="23" customWidth="1"/>
    <col min="5" max="6" width="10.5703125" customWidth="1"/>
    <col min="7" max="7" width="13.28515625" customWidth="1"/>
    <col min="8" max="8" width="15.5703125" customWidth="1"/>
    <col min="9" max="26" width="10.5703125" customWidth="1"/>
  </cols>
  <sheetData>
    <row r="1" spans="1:9" ht="12.75" customHeight="1" x14ac:dyDescent="0.2">
      <c r="A1" s="3" t="s">
        <v>38</v>
      </c>
    </row>
    <row r="2" spans="1:9" ht="12.75" customHeight="1" x14ac:dyDescent="0.2"/>
    <row r="3" spans="1:9" ht="12.75" customHeight="1" x14ac:dyDescent="0.2">
      <c r="A3" s="32" t="s">
        <v>14</v>
      </c>
      <c r="B3" s="11"/>
      <c r="C3" s="33" t="s">
        <v>39</v>
      </c>
      <c r="D3" s="10" t="s">
        <v>40</v>
      </c>
      <c r="E3" s="10" t="s">
        <v>33</v>
      </c>
      <c r="F3" s="9"/>
      <c r="G3" s="10" t="s">
        <v>13</v>
      </c>
      <c r="H3" s="10"/>
      <c r="I3" s="11"/>
    </row>
    <row r="4" spans="1:9" ht="12.75" customHeight="1" x14ac:dyDescent="0.2">
      <c r="A4" s="34" t="s">
        <v>9</v>
      </c>
      <c r="B4" s="26" t="s">
        <v>41</v>
      </c>
      <c r="C4" s="35" t="s">
        <v>42</v>
      </c>
      <c r="D4" s="13" t="s">
        <v>43</v>
      </c>
      <c r="E4" s="26" t="s">
        <v>36</v>
      </c>
      <c r="F4" s="14" t="s">
        <v>20</v>
      </c>
      <c r="G4" s="65" t="s">
        <v>21</v>
      </c>
      <c r="H4" s="66"/>
      <c r="I4" s="8" t="s">
        <v>22</v>
      </c>
    </row>
    <row r="5" spans="1:9" ht="12.75" customHeight="1" x14ac:dyDescent="0.2">
      <c r="A5" s="36" t="s">
        <v>9</v>
      </c>
      <c r="B5" s="27"/>
      <c r="C5" s="17" t="s">
        <v>44</v>
      </c>
      <c r="D5" s="16" t="s">
        <v>45</v>
      </c>
      <c r="E5" s="27"/>
      <c r="F5" s="17"/>
      <c r="G5" s="16" t="s">
        <v>27</v>
      </c>
      <c r="H5" s="16" t="s">
        <v>28</v>
      </c>
      <c r="I5" s="16"/>
    </row>
    <row r="6" spans="1:9" ht="37.5" customHeight="1" x14ac:dyDescent="0.2">
      <c r="A6" s="63">
        <v>1</v>
      </c>
      <c r="B6" s="76" t="s">
        <v>112</v>
      </c>
      <c r="C6" s="75" t="s">
        <v>114</v>
      </c>
      <c r="D6" s="77" t="s">
        <v>113</v>
      </c>
      <c r="E6" s="78">
        <v>240000</v>
      </c>
      <c r="F6" s="28"/>
      <c r="G6" s="78">
        <f>E6</f>
        <v>240000</v>
      </c>
      <c r="H6" s="28"/>
      <c r="I6" s="28"/>
    </row>
    <row r="7" spans="1:9" ht="12.75" customHeight="1" x14ac:dyDescent="0.2">
      <c r="A7" s="29" t="s">
        <v>9</v>
      </c>
      <c r="B7" s="37"/>
      <c r="C7" s="28"/>
      <c r="D7" s="28"/>
      <c r="E7" s="28"/>
      <c r="F7" s="28"/>
      <c r="G7" s="28"/>
      <c r="H7" s="28"/>
      <c r="I7" s="28"/>
    </row>
    <row r="8" spans="1:9" ht="12.75" customHeight="1" x14ac:dyDescent="0.2">
      <c r="A8" s="28"/>
      <c r="B8" s="37"/>
      <c r="C8" s="28"/>
      <c r="D8" s="28"/>
      <c r="E8" s="28"/>
      <c r="F8" s="28"/>
      <c r="G8" s="28"/>
      <c r="H8" s="28"/>
      <c r="I8" s="28"/>
    </row>
    <row r="9" spans="1:9" ht="12.75" customHeight="1" x14ac:dyDescent="0.2">
      <c r="A9" s="28"/>
      <c r="B9" s="37"/>
      <c r="C9" s="28"/>
      <c r="D9" s="28"/>
      <c r="E9" s="28"/>
      <c r="F9" s="28"/>
      <c r="G9" s="28"/>
      <c r="H9" s="28"/>
      <c r="I9" s="28"/>
    </row>
    <row r="10" spans="1:9" ht="12.75" customHeight="1" x14ac:dyDescent="0.2">
      <c r="A10" s="28"/>
      <c r="B10" s="37"/>
      <c r="C10" s="28"/>
      <c r="D10" s="28"/>
      <c r="E10" s="28"/>
      <c r="F10" s="28"/>
      <c r="G10" s="28"/>
      <c r="H10" s="28"/>
      <c r="I10" s="28"/>
    </row>
    <row r="11" spans="1:9" ht="12.75" customHeight="1" x14ac:dyDescent="0.2">
      <c r="A11" s="38"/>
      <c r="B11" s="39"/>
      <c r="C11" s="38"/>
      <c r="D11" s="38"/>
      <c r="E11" s="38"/>
      <c r="F11" s="28"/>
      <c r="G11" s="28"/>
      <c r="H11" s="28"/>
      <c r="I11" s="28"/>
    </row>
    <row r="12" spans="1:9" ht="12.75" customHeight="1" x14ac:dyDescent="0.2">
      <c r="A12" s="18" t="s">
        <v>16</v>
      </c>
      <c r="B12" s="23"/>
      <c r="C12" s="23"/>
      <c r="D12" s="40"/>
      <c r="E12" s="69">
        <f t="shared" ref="E12:I12" si="0">SUM(E6:E11)</f>
        <v>240000</v>
      </c>
      <c r="F12" s="41">
        <f t="shared" si="0"/>
        <v>0</v>
      </c>
      <c r="G12" s="69">
        <f t="shared" si="0"/>
        <v>240000</v>
      </c>
      <c r="H12" s="22">
        <f t="shared" si="0"/>
        <v>0</v>
      </c>
      <c r="I12" s="22">
        <f t="shared" si="0"/>
        <v>0</v>
      </c>
    </row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spans="1:1" ht="12.75" customHeight="1" x14ac:dyDescent="0.2">
      <c r="A17" s="3"/>
    </row>
    <row r="18" spans="1:1" ht="12.75" customHeight="1" x14ac:dyDescent="0.2"/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G4:H4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zoomScale="115" zoomScaleNormal="115" workbookViewId="0">
      <selection activeCell="I15" sqref="I15"/>
    </sheetView>
  </sheetViews>
  <sheetFormatPr baseColWidth="10" defaultColWidth="12.5703125" defaultRowHeight="15" customHeight="1" x14ac:dyDescent="0.2"/>
  <cols>
    <col min="1" max="1" width="28.42578125" customWidth="1"/>
    <col min="2" max="2" width="18" bestFit="1" customWidth="1"/>
    <col min="3" max="3" width="10.85546875" customWidth="1"/>
    <col min="4" max="4" width="10.7109375" customWidth="1"/>
    <col min="5" max="5" width="11.28515625" bestFit="1" customWidth="1"/>
    <col min="6" max="6" width="12.28515625" customWidth="1"/>
    <col min="7" max="7" width="8.42578125" customWidth="1"/>
    <col min="8" max="8" width="9.7109375" customWidth="1"/>
    <col min="9" max="9" width="11.28515625" bestFit="1" customWidth="1"/>
    <col min="10" max="10" width="9.7109375" customWidth="1"/>
    <col min="11" max="12" width="12" customWidth="1"/>
    <col min="13" max="13" width="9.85546875" customWidth="1"/>
    <col min="14" max="26" width="10.5703125" customWidth="1"/>
  </cols>
  <sheetData>
    <row r="1" spans="1:13" ht="12.75" customHeight="1" x14ac:dyDescent="0.2">
      <c r="A1" s="3" t="s">
        <v>46</v>
      </c>
    </row>
    <row r="2" spans="1:13" ht="12.75" customHeight="1" x14ac:dyDescent="0.2"/>
    <row r="3" spans="1:13" ht="12.75" customHeight="1" x14ac:dyDescent="0.2">
      <c r="A3" s="42" t="s">
        <v>9</v>
      </c>
      <c r="B3" s="42" t="s">
        <v>9</v>
      </c>
      <c r="C3" s="42" t="s">
        <v>47</v>
      </c>
      <c r="D3" s="42" t="s">
        <v>48</v>
      </c>
      <c r="E3" s="42" t="s">
        <v>16</v>
      </c>
      <c r="F3" s="42" t="s">
        <v>49</v>
      </c>
      <c r="G3" s="42" t="s">
        <v>50</v>
      </c>
      <c r="H3" s="42" t="s">
        <v>16</v>
      </c>
      <c r="I3" s="10" t="s">
        <v>12</v>
      </c>
      <c r="J3" s="9"/>
      <c r="K3" s="10" t="s">
        <v>13</v>
      </c>
      <c r="L3" s="10"/>
      <c r="M3" s="11"/>
    </row>
    <row r="4" spans="1:13" ht="12.75" customHeight="1" x14ac:dyDescent="0.2">
      <c r="A4" s="43" t="s">
        <v>51</v>
      </c>
      <c r="B4" s="43" t="s">
        <v>39</v>
      </c>
      <c r="C4" s="43" t="s">
        <v>52</v>
      </c>
      <c r="D4" s="43" t="s">
        <v>53</v>
      </c>
      <c r="E4" s="43" t="s">
        <v>54</v>
      </c>
      <c r="F4" s="43" t="s">
        <v>55</v>
      </c>
      <c r="G4" s="43" t="s">
        <v>56</v>
      </c>
      <c r="H4" s="43" t="s">
        <v>49</v>
      </c>
      <c r="I4" s="26" t="s">
        <v>57</v>
      </c>
      <c r="J4" s="14" t="s">
        <v>20</v>
      </c>
      <c r="K4" s="65" t="s">
        <v>21</v>
      </c>
      <c r="L4" s="66"/>
      <c r="M4" s="8" t="s">
        <v>22</v>
      </c>
    </row>
    <row r="5" spans="1:13" ht="12.75" customHeight="1" x14ac:dyDescent="0.2">
      <c r="A5" s="27"/>
      <c r="B5" s="27"/>
      <c r="C5" s="44" t="s">
        <v>58</v>
      </c>
      <c r="D5" s="44" t="s">
        <v>59</v>
      </c>
      <c r="E5" s="44" t="s">
        <v>60</v>
      </c>
      <c r="F5" s="44" t="s">
        <v>61</v>
      </c>
      <c r="G5" s="27"/>
      <c r="H5" s="44" t="s">
        <v>57</v>
      </c>
      <c r="I5" s="27"/>
      <c r="J5" s="17"/>
      <c r="K5" s="16" t="s">
        <v>27</v>
      </c>
      <c r="L5" s="16" t="s">
        <v>28</v>
      </c>
      <c r="M5" s="16"/>
    </row>
    <row r="6" spans="1:13" ht="27" customHeight="1" x14ac:dyDescent="0.2">
      <c r="A6" s="64" t="s">
        <v>91</v>
      </c>
      <c r="B6" s="75" t="s">
        <v>113</v>
      </c>
      <c r="C6" s="29">
        <v>4</v>
      </c>
      <c r="D6" s="79">
        <v>120000</v>
      </c>
      <c r="E6" s="80">
        <f t="shared" ref="E6:E14" si="0">+C6*D6</f>
        <v>480000</v>
      </c>
      <c r="F6" s="80"/>
      <c r="G6" s="29">
        <v>20</v>
      </c>
      <c r="H6" s="28">
        <v>0</v>
      </c>
      <c r="I6" s="79">
        <f t="shared" ref="I6:I14" si="1">+E6+H6</f>
        <v>480000</v>
      </c>
      <c r="J6" s="28"/>
      <c r="K6" s="28"/>
      <c r="L6" s="28"/>
      <c r="M6" s="28"/>
    </row>
    <row r="7" spans="1:13" ht="12.75" customHeight="1" x14ac:dyDescent="0.2">
      <c r="A7" s="28"/>
      <c r="B7" s="28"/>
      <c r="C7" s="28"/>
      <c r="D7" s="28"/>
      <c r="E7" s="28">
        <f t="shared" si="0"/>
        <v>0</v>
      </c>
      <c r="F7" s="28"/>
      <c r="G7" s="28"/>
      <c r="H7" s="28">
        <f t="shared" ref="H6:H14" si="2">(+F7*C7*G7)/1000</f>
        <v>0</v>
      </c>
      <c r="I7" s="28">
        <f t="shared" si="1"/>
        <v>0</v>
      </c>
      <c r="J7" s="28"/>
      <c r="K7" s="28"/>
      <c r="L7" s="28"/>
      <c r="M7" s="28"/>
    </row>
    <row r="8" spans="1:13" ht="12.75" customHeight="1" x14ac:dyDescent="0.2">
      <c r="A8" s="28"/>
      <c r="B8" s="28"/>
      <c r="C8" s="28"/>
      <c r="D8" s="28"/>
      <c r="E8" s="28">
        <f t="shared" si="0"/>
        <v>0</v>
      </c>
      <c r="F8" s="28"/>
      <c r="G8" s="28"/>
      <c r="H8" s="28">
        <f t="shared" si="2"/>
        <v>0</v>
      </c>
      <c r="I8" s="28">
        <f t="shared" si="1"/>
        <v>0</v>
      </c>
      <c r="J8" s="28"/>
      <c r="K8" s="28"/>
      <c r="L8" s="28"/>
      <c r="M8" s="28"/>
    </row>
    <row r="9" spans="1:13" ht="12.75" customHeight="1" x14ac:dyDescent="0.2">
      <c r="A9" s="28"/>
      <c r="B9" s="28"/>
      <c r="C9" s="28"/>
      <c r="D9" s="28"/>
      <c r="E9" s="28">
        <f t="shared" si="0"/>
        <v>0</v>
      </c>
      <c r="F9" s="28"/>
      <c r="G9" s="28"/>
      <c r="H9" s="28">
        <f t="shared" si="2"/>
        <v>0</v>
      </c>
      <c r="I9" s="28">
        <f t="shared" si="1"/>
        <v>0</v>
      </c>
      <c r="J9" s="28"/>
      <c r="K9" s="28"/>
      <c r="L9" s="28"/>
      <c r="M9" s="28"/>
    </row>
    <row r="10" spans="1:13" ht="12.75" customHeight="1" x14ac:dyDescent="0.2">
      <c r="A10" s="28"/>
      <c r="B10" s="28"/>
      <c r="C10" s="28"/>
      <c r="D10" s="28"/>
      <c r="E10" s="28">
        <f t="shared" si="0"/>
        <v>0</v>
      </c>
      <c r="F10" s="28"/>
      <c r="G10" s="28"/>
      <c r="H10" s="28">
        <f t="shared" si="2"/>
        <v>0</v>
      </c>
      <c r="I10" s="28">
        <f t="shared" si="1"/>
        <v>0</v>
      </c>
      <c r="J10" s="28"/>
      <c r="K10" s="28"/>
      <c r="L10" s="28"/>
      <c r="M10" s="28"/>
    </row>
    <row r="11" spans="1:13" ht="12.75" customHeight="1" x14ac:dyDescent="0.2">
      <c r="A11" s="28"/>
      <c r="B11" s="28"/>
      <c r="C11" s="28"/>
      <c r="D11" s="28"/>
      <c r="E11" s="28">
        <f t="shared" si="0"/>
        <v>0</v>
      </c>
      <c r="F11" s="28"/>
      <c r="G11" s="28"/>
      <c r="H11" s="28">
        <f t="shared" si="2"/>
        <v>0</v>
      </c>
      <c r="I11" s="28">
        <f t="shared" si="1"/>
        <v>0</v>
      </c>
      <c r="J11" s="28"/>
      <c r="K11" s="28"/>
      <c r="L11" s="28"/>
      <c r="M11" s="28"/>
    </row>
    <row r="12" spans="1:13" ht="12.75" customHeight="1" x14ac:dyDescent="0.2">
      <c r="A12" s="28"/>
      <c r="B12" s="28"/>
      <c r="C12" s="28"/>
      <c r="D12" s="28"/>
      <c r="E12" s="28">
        <f t="shared" si="0"/>
        <v>0</v>
      </c>
      <c r="F12" s="28"/>
      <c r="G12" s="28"/>
      <c r="H12" s="28">
        <f t="shared" si="2"/>
        <v>0</v>
      </c>
      <c r="I12" s="28">
        <f t="shared" si="1"/>
        <v>0</v>
      </c>
      <c r="J12" s="28"/>
      <c r="K12" s="28"/>
      <c r="L12" s="28"/>
      <c r="M12" s="28"/>
    </row>
    <row r="13" spans="1:13" ht="12.75" customHeight="1" x14ac:dyDescent="0.2">
      <c r="A13" s="28"/>
      <c r="B13" s="28"/>
      <c r="C13" s="28"/>
      <c r="D13" s="28"/>
      <c r="E13" s="28">
        <f t="shared" si="0"/>
        <v>0</v>
      </c>
      <c r="F13" s="28"/>
      <c r="G13" s="28"/>
      <c r="H13" s="28">
        <f t="shared" si="2"/>
        <v>0</v>
      </c>
      <c r="I13" s="28">
        <f t="shared" si="1"/>
        <v>0</v>
      </c>
      <c r="J13" s="28"/>
      <c r="K13" s="28"/>
      <c r="L13" s="28"/>
      <c r="M13" s="28"/>
    </row>
    <row r="14" spans="1:13" ht="12.75" customHeight="1" x14ac:dyDescent="0.2">
      <c r="A14" s="45" t="s">
        <v>9</v>
      </c>
      <c r="B14" s="28"/>
      <c r="C14" s="28"/>
      <c r="D14" s="28"/>
      <c r="E14" s="28">
        <f t="shared" si="0"/>
        <v>0</v>
      </c>
      <c r="F14" s="28"/>
      <c r="G14" s="28"/>
      <c r="H14" s="28">
        <f t="shared" si="2"/>
        <v>0</v>
      </c>
      <c r="I14" s="28">
        <f t="shared" si="1"/>
        <v>0</v>
      </c>
      <c r="J14" s="28"/>
      <c r="K14" s="28"/>
      <c r="L14" s="28"/>
      <c r="M14" s="28"/>
    </row>
    <row r="15" spans="1:13" ht="12.75" customHeight="1" x14ac:dyDescent="0.2">
      <c r="A15" s="22" t="s">
        <v>16</v>
      </c>
      <c r="B15" s="46"/>
      <c r="C15" s="46"/>
      <c r="D15" s="46"/>
      <c r="E15" s="68">
        <f>SUM(E6:E14)</f>
        <v>480000</v>
      </c>
      <c r="F15" s="46"/>
      <c r="G15" s="46"/>
      <c r="H15" s="20">
        <f t="shared" ref="H15:M15" si="3">SUM(H6:H14)</f>
        <v>0</v>
      </c>
      <c r="I15" s="69">
        <f t="shared" si="3"/>
        <v>480000</v>
      </c>
      <c r="J15" s="22">
        <f t="shared" si="3"/>
        <v>0</v>
      </c>
      <c r="K15" s="22">
        <f t="shared" si="3"/>
        <v>0</v>
      </c>
      <c r="L15" s="22">
        <f t="shared" si="3"/>
        <v>0</v>
      </c>
      <c r="M15" s="22">
        <f t="shared" si="3"/>
        <v>0</v>
      </c>
    </row>
    <row r="16" spans="1:13" ht="12.75" customHeight="1" x14ac:dyDescent="0.2"/>
    <row r="17" spans="1:1" ht="12.75" customHeight="1" x14ac:dyDescent="0.2"/>
    <row r="18" spans="1:1" ht="12.75" customHeight="1" x14ac:dyDescent="0.2"/>
    <row r="19" spans="1:1" ht="12.75" customHeight="1" x14ac:dyDescent="0.2"/>
    <row r="20" spans="1:1" ht="12.75" customHeight="1" x14ac:dyDescent="0.2"/>
    <row r="21" spans="1:1" ht="12.75" customHeight="1" x14ac:dyDescent="0.2"/>
    <row r="22" spans="1:1" ht="12.75" customHeight="1" x14ac:dyDescent="0.2">
      <c r="A22" s="24"/>
    </row>
    <row r="23" spans="1:1" ht="12.75" customHeight="1" x14ac:dyDescent="0.2">
      <c r="A23" s="3"/>
    </row>
    <row r="24" spans="1:1" ht="12.75" customHeight="1" x14ac:dyDescent="0.2">
      <c r="A24" s="25" t="s">
        <v>9</v>
      </c>
    </row>
    <row r="25" spans="1:1" ht="12.75" customHeight="1" x14ac:dyDescent="0.2">
      <c r="A25" s="25" t="s">
        <v>9</v>
      </c>
    </row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K4:L4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zoomScale="115" zoomScaleNormal="115" workbookViewId="0">
      <selection activeCell="F13" sqref="F6:F13"/>
    </sheetView>
  </sheetViews>
  <sheetFormatPr baseColWidth="10" defaultColWidth="12.5703125" defaultRowHeight="15" customHeight="1" x14ac:dyDescent="0.2"/>
  <cols>
    <col min="1" max="1" width="26.140625" customWidth="1"/>
    <col min="2" max="2" width="22.85546875" customWidth="1"/>
    <col min="3" max="3" width="16.85546875" customWidth="1"/>
    <col min="4" max="4" width="20.140625" customWidth="1"/>
    <col min="5" max="5" width="9" customWidth="1"/>
    <col min="6" max="6" width="11.42578125" customWidth="1"/>
    <col min="7" max="7" width="10.5703125" customWidth="1"/>
    <col min="8" max="9" width="12.5703125" customWidth="1"/>
    <col min="10" max="26" width="10.5703125" customWidth="1"/>
  </cols>
  <sheetData>
    <row r="1" spans="1:26" ht="12.75" customHeight="1" x14ac:dyDescent="0.2">
      <c r="A1" s="3" t="s">
        <v>62</v>
      </c>
    </row>
    <row r="2" spans="1:26" ht="12.75" customHeight="1" x14ac:dyDescent="0.2"/>
    <row r="3" spans="1:26" ht="12.75" customHeight="1" x14ac:dyDescent="0.2">
      <c r="A3" s="11" t="s">
        <v>9</v>
      </c>
      <c r="B3" s="42" t="s">
        <v>9</v>
      </c>
      <c r="C3" s="47" t="s">
        <v>33</v>
      </c>
      <c r="D3" s="9" t="s">
        <v>53</v>
      </c>
      <c r="E3" s="42" t="s">
        <v>50</v>
      </c>
      <c r="F3" s="42" t="s">
        <v>33</v>
      </c>
      <c r="G3" s="9"/>
      <c r="H3" s="10" t="s">
        <v>13</v>
      </c>
      <c r="I3" s="10"/>
      <c r="J3" s="11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2.75" customHeight="1" x14ac:dyDescent="0.2">
      <c r="A4" s="48" t="s">
        <v>63</v>
      </c>
      <c r="B4" s="43" t="s">
        <v>64</v>
      </c>
      <c r="C4" s="8" t="s">
        <v>65</v>
      </c>
      <c r="D4" s="8" t="s">
        <v>66</v>
      </c>
      <c r="E4" s="43" t="s">
        <v>67</v>
      </c>
      <c r="F4" s="43" t="s">
        <v>12</v>
      </c>
      <c r="G4" s="14" t="s">
        <v>20</v>
      </c>
      <c r="H4" s="65" t="s">
        <v>21</v>
      </c>
      <c r="I4" s="66"/>
      <c r="J4" s="8" t="s">
        <v>22</v>
      </c>
    </row>
    <row r="5" spans="1:26" ht="12.75" customHeight="1" x14ac:dyDescent="0.2">
      <c r="A5" s="27"/>
      <c r="B5" s="27"/>
      <c r="C5" s="16" t="s">
        <v>68</v>
      </c>
      <c r="D5" s="16" t="s">
        <v>69</v>
      </c>
      <c r="E5" s="44" t="s">
        <v>70</v>
      </c>
      <c r="F5" s="44" t="s">
        <v>26</v>
      </c>
      <c r="G5" s="17"/>
      <c r="H5" s="16" t="s">
        <v>27</v>
      </c>
      <c r="I5" s="16" t="s">
        <v>28</v>
      </c>
      <c r="J5" s="16"/>
    </row>
    <row r="6" spans="1:26" ht="12.75" x14ac:dyDescent="0.2">
      <c r="A6" s="28" t="s">
        <v>92</v>
      </c>
      <c r="B6" s="49" t="s">
        <v>93</v>
      </c>
      <c r="C6" s="80">
        <v>800000</v>
      </c>
      <c r="D6" s="28"/>
      <c r="E6" s="28">
        <v>1</v>
      </c>
      <c r="F6" s="80">
        <f t="shared" ref="F6:H25" si="0">(+C6+D6)*E6</f>
        <v>800000</v>
      </c>
      <c r="G6" s="28"/>
      <c r="H6" s="80">
        <v>800000</v>
      </c>
      <c r="I6" s="28"/>
      <c r="J6" s="28"/>
    </row>
    <row r="7" spans="1:26" ht="12.75" customHeight="1" x14ac:dyDescent="0.2">
      <c r="A7" s="28" t="s">
        <v>94</v>
      </c>
      <c r="B7" s="28" t="s">
        <v>95</v>
      </c>
      <c r="C7" s="80">
        <v>300000</v>
      </c>
      <c r="D7" s="28"/>
      <c r="E7" s="28">
        <v>1</v>
      </c>
      <c r="F7" s="80">
        <f t="shared" si="0"/>
        <v>300000</v>
      </c>
      <c r="G7" s="28"/>
      <c r="H7" s="80">
        <v>300000</v>
      </c>
      <c r="I7" s="28"/>
      <c r="J7" s="28"/>
    </row>
    <row r="8" spans="1:26" ht="12.75" customHeight="1" x14ac:dyDescent="0.2">
      <c r="A8" s="28" t="s">
        <v>96</v>
      </c>
      <c r="B8" s="28"/>
      <c r="C8" s="80">
        <v>30000</v>
      </c>
      <c r="D8" s="28"/>
      <c r="E8" s="28">
        <v>1</v>
      </c>
      <c r="F8" s="80">
        <f t="shared" si="0"/>
        <v>30000</v>
      </c>
      <c r="G8" s="28"/>
      <c r="H8" s="80">
        <v>30000</v>
      </c>
      <c r="I8" s="28"/>
      <c r="J8" s="28"/>
    </row>
    <row r="9" spans="1:26" ht="12.75" customHeight="1" x14ac:dyDescent="0.2">
      <c r="A9" s="28" t="s">
        <v>97</v>
      </c>
      <c r="B9" s="28"/>
      <c r="C9" s="80">
        <v>30000</v>
      </c>
      <c r="D9" s="28"/>
      <c r="E9" s="28">
        <v>1</v>
      </c>
      <c r="F9" s="80">
        <f t="shared" si="0"/>
        <v>30000</v>
      </c>
      <c r="G9" s="28"/>
      <c r="H9" s="80">
        <v>30000</v>
      </c>
      <c r="I9" s="28"/>
      <c r="J9" s="28"/>
    </row>
    <row r="10" spans="1:26" ht="12.75" customHeight="1" x14ac:dyDescent="0.2">
      <c r="A10" s="28" t="s">
        <v>98</v>
      </c>
      <c r="B10" s="28" t="s">
        <v>99</v>
      </c>
      <c r="C10" s="80">
        <v>70000</v>
      </c>
      <c r="D10" s="28"/>
      <c r="E10" s="28">
        <v>1</v>
      </c>
      <c r="F10" s="80">
        <f t="shared" si="0"/>
        <v>70000</v>
      </c>
      <c r="G10" s="28"/>
      <c r="H10" s="80">
        <v>70000</v>
      </c>
      <c r="I10" s="28"/>
      <c r="J10" s="28"/>
    </row>
    <row r="11" spans="1:26" ht="12.75" customHeight="1" x14ac:dyDescent="0.2">
      <c r="A11" s="71" t="s">
        <v>115</v>
      </c>
      <c r="B11" s="71" t="s">
        <v>118</v>
      </c>
      <c r="C11" s="80">
        <v>120000</v>
      </c>
      <c r="D11" s="28"/>
      <c r="E11" s="28">
        <v>1</v>
      </c>
      <c r="F11" s="80">
        <f t="shared" si="0"/>
        <v>120000</v>
      </c>
      <c r="G11" s="28"/>
      <c r="H11" s="80">
        <v>120000</v>
      </c>
      <c r="I11" s="28"/>
      <c r="J11" s="28"/>
    </row>
    <row r="12" spans="1:26" ht="12.75" customHeight="1" x14ac:dyDescent="0.2">
      <c r="A12" s="71" t="s">
        <v>116</v>
      </c>
      <c r="B12" s="71" t="s">
        <v>119</v>
      </c>
      <c r="C12" s="80">
        <v>795000</v>
      </c>
      <c r="D12" s="28"/>
      <c r="E12" s="28">
        <v>1</v>
      </c>
      <c r="F12" s="80">
        <f t="shared" si="0"/>
        <v>795000</v>
      </c>
      <c r="G12" s="28"/>
      <c r="H12" s="80">
        <v>795000</v>
      </c>
      <c r="I12" s="28"/>
      <c r="J12" s="28"/>
    </row>
    <row r="13" spans="1:26" ht="12.75" customHeight="1" x14ac:dyDescent="0.2">
      <c r="A13" s="71" t="s">
        <v>117</v>
      </c>
      <c r="B13" s="71" t="s">
        <v>120</v>
      </c>
      <c r="C13" s="80">
        <v>140000</v>
      </c>
      <c r="D13" s="28"/>
      <c r="E13" s="28">
        <v>1</v>
      </c>
      <c r="F13" s="80">
        <f t="shared" si="0"/>
        <v>140000</v>
      </c>
      <c r="G13" s="28"/>
      <c r="H13" s="80">
        <v>140000</v>
      </c>
      <c r="I13" s="28"/>
      <c r="J13" s="28"/>
    </row>
    <row r="14" spans="1:26" ht="12.75" customHeight="1" x14ac:dyDescent="0.2">
      <c r="A14" s="71"/>
      <c r="B14" s="71"/>
      <c r="C14" s="80"/>
      <c r="D14" s="28"/>
      <c r="E14" s="28"/>
      <c r="F14" s="80">
        <f t="shared" si="0"/>
        <v>0</v>
      </c>
      <c r="G14" s="28"/>
      <c r="H14" s="80"/>
      <c r="I14" s="28"/>
      <c r="J14" s="28"/>
    </row>
    <row r="15" spans="1:26" ht="12.75" customHeight="1" x14ac:dyDescent="0.2">
      <c r="A15" s="71"/>
      <c r="B15" s="71"/>
      <c r="C15" s="80"/>
      <c r="D15" s="28"/>
      <c r="E15" s="28"/>
      <c r="F15" s="80">
        <f t="shared" si="0"/>
        <v>0</v>
      </c>
      <c r="G15" s="28"/>
      <c r="H15" s="80"/>
      <c r="I15" s="28"/>
      <c r="J15" s="28"/>
    </row>
    <row r="16" spans="1:26" ht="12.75" customHeight="1" x14ac:dyDescent="0.2">
      <c r="A16" s="71"/>
      <c r="B16" s="71"/>
      <c r="C16" s="80"/>
      <c r="D16" s="28"/>
      <c r="E16" s="28"/>
      <c r="F16" s="80">
        <f t="shared" si="0"/>
        <v>0</v>
      </c>
      <c r="G16" s="28"/>
      <c r="H16" s="80"/>
      <c r="I16" s="28"/>
      <c r="J16" s="28"/>
    </row>
    <row r="17" spans="1:10" ht="12.75" customHeight="1" x14ac:dyDescent="0.2">
      <c r="A17" s="28"/>
      <c r="B17" s="28"/>
      <c r="C17" s="28"/>
      <c r="D17" s="28"/>
      <c r="E17" s="28"/>
      <c r="F17" s="28">
        <f t="shared" si="0"/>
        <v>0</v>
      </c>
      <c r="G17" s="28"/>
      <c r="H17" s="28"/>
      <c r="I17" s="28"/>
      <c r="J17" s="28"/>
    </row>
    <row r="18" spans="1:10" ht="12.75" customHeight="1" x14ac:dyDescent="0.2">
      <c r="A18" s="28"/>
      <c r="B18" s="28"/>
      <c r="C18" s="28"/>
      <c r="D18" s="28"/>
      <c r="E18" s="28"/>
      <c r="F18" s="28">
        <f t="shared" si="0"/>
        <v>0</v>
      </c>
      <c r="G18" s="28"/>
      <c r="H18" s="28"/>
      <c r="I18" s="28"/>
      <c r="J18" s="28"/>
    </row>
    <row r="19" spans="1:10" ht="12.75" customHeight="1" x14ac:dyDescent="0.2">
      <c r="A19" s="28"/>
      <c r="B19" s="28"/>
      <c r="C19" s="28"/>
      <c r="D19" s="28"/>
      <c r="E19" s="28"/>
      <c r="F19" s="28">
        <f t="shared" si="0"/>
        <v>0</v>
      </c>
      <c r="G19" s="28"/>
      <c r="H19" s="28"/>
      <c r="I19" s="28"/>
      <c r="J19" s="28"/>
    </row>
    <row r="20" spans="1:10" ht="12.75" customHeight="1" x14ac:dyDescent="0.2">
      <c r="A20" s="28"/>
      <c r="B20" s="28"/>
      <c r="C20" s="28"/>
      <c r="D20" s="28"/>
      <c r="E20" s="28"/>
      <c r="F20" s="28">
        <f t="shared" si="0"/>
        <v>0</v>
      </c>
      <c r="G20" s="28"/>
      <c r="H20" s="28"/>
      <c r="I20" s="28"/>
      <c r="J20" s="28"/>
    </row>
    <row r="21" spans="1:10" ht="12.75" customHeight="1" x14ac:dyDescent="0.2">
      <c r="A21" s="28"/>
      <c r="B21" s="28"/>
      <c r="C21" s="28"/>
      <c r="D21" s="28"/>
      <c r="E21" s="28"/>
      <c r="F21" s="28">
        <f t="shared" si="0"/>
        <v>0</v>
      </c>
      <c r="G21" s="28"/>
      <c r="H21" s="28"/>
      <c r="I21" s="28"/>
      <c r="J21" s="28"/>
    </row>
    <row r="22" spans="1:10" ht="12.75" customHeight="1" x14ac:dyDescent="0.2">
      <c r="A22" s="28"/>
      <c r="B22" s="28"/>
      <c r="C22" s="28"/>
      <c r="D22" s="28"/>
      <c r="E22" s="28"/>
      <c r="F22" s="28">
        <f t="shared" si="0"/>
        <v>0</v>
      </c>
      <c r="G22" s="28"/>
      <c r="H22" s="28"/>
      <c r="I22" s="28"/>
      <c r="J22" s="28"/>
    </row>
    <row r="23" spans="1:10" ht="12.75" customHeight="1" x14ac:dyDescent="0.2">
      <c r="A23" s="28"/>
      <c r="B23" s="28"/>
      <c r="C23" s="28"/>
      <c r="D23" s="28"/>
      <c r="E23" s="28"/>
      <c r="F23" s="28">
        <f t="shared" si="0"/>
        <v>0</v>
      </c>
      <c r="G23" s="28"/>
      <c r="H23" s="28"/>
      <c r="I23" s="28"/>
      <c r="J23" s="28"/>
    </row>
    <row r="24" spans="1:10" ht="12.75" customHeight="1" x14ac:dyDescent="0.2">
      <c r="A24" s="28"/>
      <c r="B24" s="28"/>
      <c r="C24" s="28"/>
      <c r="D24" s="28"/>
      <c r="E24" s="28"/>
      <c r="F24" s="28">
        <f t="shared" si="0"/>
        <v>0</v>
      </c>
      <c r="G24" s="28"/>
      <c r="H24" s="28"/>
      <c r="I24" s="28"/>
      <c r="J24" s="28"/>
    </row>
    <row r="25" spans="1:10" ht="12.75" customHeight="1" x14ac:dyDescent="0.2">
      <c r="A25" s="28"/>
      <c r="B25" s="28"/>
      <c r="C25" s="28"/>
      <c r="D25" s="28"/>
      <c r="E25" s="28"/>
      <c r="F25" s="28">
        <f t="shared" si="0"/>
        <v>0</v>
      </c>
      <c r="G25" s="28"/>
      <c r="H25" s="28"/>
      <c r="I25" s="28"/>
      <c r="J25" s="28"/>
    </row>
    <row r="26" spans="1:10" ht="12.75" customHeight="1" x14ac:dyDescent="0.2">
      <c r="A26" s="18" t="s">
        <v>16</v>
      </c>
      <c r="B26" s="23"/>
      <c r="C26" s="23"/>
      <c r="D26" s="23"/>
      <c r="E26" s="23"/>
      <c r="F26" s="69">
        <f t="shared" ref="F26:J26" si="1">SUM(F6:F25)</f>
        <v>2285000</v>
      </c>
      <c r="G26" s="69">
        <f t="shared" si="1"/>
        <v>0</v>
      </c>
      <c r="H26" s="69">
        <f t="shared" si="1"/>
        <v>2285000</v>
      </c>
      <c r="I26" s="22">
        <f t="shared" si="1"/>
        <v>0</v>
      </c>
      <c r="J26" s="22">
        <f t="shared" si="1"/>
        <v>0</v>
      </c>
    </row>
    <row r="27" spans="1:10" ht="12.75" customHeight="1" x14ac:dyDescent="0.2">
      <c r="B27" s="46"/>
      <c r="C27" s="46"/>
      <c r="D27" s="46"/>
      <c r="E27" s="46"/>
      <c r="F27" s="5"/>
      <c r="G27" s="46"/>
      <c r="H27" s="46"/>
      <c r="I27" s="46"/>
      <c r="J27" s="46"/>
    </row>
    <row r="28" spans="1:10" ht="12.75" customHeight="1" x14ac:dyDescent="0.2"/>
    <row r="29" spans="1:10" ht="12.75" customHeight="1" x14ac:dyDescent="0.2"/>
    <row r="30" spans="1:10" ht="12.75" customHeight="1" x14ac:dyDescent="0.2"/>
    <row r="31" spans="1:10" ht="15.75" customHeight="1" x14ac:dyDescent="0.2">
      <c r="A31" s="25"/>
    </row>
    <row r="32" spans="1:10" ht="12.75" customHeight="1" x14ac:dyDescent="0.2">
      <c r="A32" s="25"/>
    </row>
    <row r="33" spans="1:10" ht="12.75" customHeight="1" x14ac:dyDescent="0.2">
      <c r="A33" s="25"/>
    </row>
    <row r="34" spans="1:10" ht="12.75" customHeight="1" x14ac:dyDescent="0.2">
      <c r="A34" s="3" t="s">
        <v>71</v>
      </c>
    </row>
    <row r="35" spans="1:10" ht="12.75" customHeight="1" x14ac:dyDescent="0.2"/>
    <row r="36" spans="1:10" ht="12.75" customHeight="1" x14ac:dyDescent="0.2">
      <c r="A36" s="11" t="s">
        <v>9</v>
      </c>
      <c r="B36" s="42" t="s">
        <v>9</v>
      </c>
      <c r="C36" s="47" t="s">
        <v>33</v>
      </c>
      <c r="D36" s="9" t="s">
        <v>53</v>
      </c>
      <c r="E36" s="42" t="s">
        <v>50</v>
      </c>
      <c r="F36" s="42" t="s">
        <v>33</v>
      </c>
      <c r="G36" s="9"/>
      <c r="H36" s="10" t="s">
        <v>13</v>
      </c>
      <c r="I36" s="10"/>
      <c r="J36" s="11"/>
    </row>
    <row r="37" spans="1:10" ht="12.75" customHeight="1" x14ac:dyDescent="0.2">
      <c r="A37" s="48" t="s">
        <v>72</v>
      </c>
      <c r="B37" s="43" t="s">
        <v>64</v>
      </c>
      <c r="C37" s="8" t="s">
        <v>65</v>
      </c>
      <c r="D37" s="8" t="s">
        <v>66</v>
      </c>
      <c r="E37" s="43" t="s">
        <v>67</v>
      </c>
      <c r="F37" s="43" t="s">
        <v>12</v>
      </c>
      <c r="G37" s="14" t="s">
        <v>20</v>
      </c>
      <c r="H37" s="65" t="s">
        <v>21</v>
      </c>
      <c r="I37" s="66"/>
      <c r="J37" s="8" t="s">
        <v>22</v>
      </c>
    </row>
    <row r="38" spans="1:10" ht="12.75" customHeight="1" x14ac:dyDescent="0.2">
      <c r="A38" s="27"/>
      <c r="B38" s="27"/>
      <c r="C38" s="16" t="s">
        <v>73</v>
      </c>
      <c r="D38" s="16" t="s">
        <v>69</v>
      </c>
      <c r="E38" s="44" t="s">
        <v>70</v>
      </c>
      <c r="F38" s="44" t="s">
        <v>26</v>
      </c>
      <c r="G38" s="17"/>
      <c r="H38" s="16" t="s">
        <v>27</v>
      </c>
      <c r="I38" s="16" t="s">
        <v>28</v>
      </c>
      <c r="J38" s="16"/>
    </row>
    <row r="39" spans="1:10" ht="12.75" customHeight="1" x14ac:dyDescent="0.2">
      <c r="A39" s="71" t="s">
        <v>121</v>
      </c>
      <c r="B39" s="71" t="s">
        <v>122</v>
      </c>
      <c r="C39" s="80">
        <v>1500</v>
      </c>
      <c r="D39" s="28"/>
      <c r="E39" s="28">
        <v>20</v>
      </c>
      <c r="F39" s="28">
        <f t="shared" ref="F39:F48" si="2">(+C39+D39)*E39</f>
        <v>30000</v>
      </c>
      <c r="G39" s="28"/>
      <c r="H39" s="28"/>
      <c r="I39" s="28"/>
      <c r="J39" s="28"/>
    </row>
    <row r="40" spans="1:10" ht="12.75" customHeight="1" x14ac:dyDescent="0.2">
      <c r="A40" s="71" t="s">
        <v>123</v>
      </c>
      <c r="B40" s="71" t="s">
        <v>124</v>
      </c>
      <c r="C40" s="80">
        <v>200</v>
      </c>
      <c r="D40" s="28"/>
      <c r="E40" s="28">
        <v>10</v>
      </c>
      <c r="F40" s="28">
        <f t="shared" si="2"/>
        <v>2000</v>
      </c>
      <c r="G40" s="28"/>
      <c r="H40" s="28"/>
      <c r="I40" s="28"/>
      <c r="J40" s="28"/>
    </row>
    <row r="41" spans="1:10" ht="12.75" customHeight="1" x14ac:dyDescent="0.2">
      <c r="A41" s="71" t="s">
        <v>125</v>
      </c>
      <c r="B41" s="71" t="s">
        <v>126</v>
      </c>
      <c r="C41" s="80">
        <v>1400</v>
      </c>
      <c r="D41" s="28"/>
      <c r="E41" s="28">
        <v>20</v>
      </c>
      <c r="F41" s="28">
        <f t="shared" si="2"/>
        <v>28000</v>
      </c>
      <c r="G41" s="28"/>
      <c r="H41" s="28"/>
      <c r="I41" s="28"/>
      <c r="J41" s="28"/>
    </row>
    <row r="42" spans="1:10" ht="12.75" customHeight="1" x14ac:dyDescent="0.2">
      <c r="A42" s="28"/>
      <c r="B42" s="28"/>
      <c r="C42" s="28"/>
      <c r="D42" s="28"/>
      <c r="E42" s="28"/>
      <c r="F42" s="28">
        <f t="shared" si="2"/>
        <v>0</v>
      </c>
      <c r="G42" s="28"/>
      <c r="H42" s="28"/>
      <c r="I42" s="28"/>
      <c r="J42" s="28"/>
    </row>
    <row r="43" spans="1:10" ht="12.75" customHeight="1" x14ac:dyDescent="0.2">
      <c r="A43" s="28"/>
      <c r="B43" s="28"/>
      <c r="C43" s="28"/>
      <c r="D43" s="28"/>
      <c r="E43" s="28"/>
      <c r="F43" s="28">
        <f t="shared" si="2"/>
        <v>0</v>
      </c>
      <c r="G43" s="28"/>
      <c r="H43" s="28"/>
      <c r="I43" s="28"/>
      <c r="J43" s="28"/>
    </row>
    <row r="44" spans="1:10" ht="12.75" customHeight="1" x14ac:dyDescent="0.2">
      <c r="A44" s="28"/>
      <c r="B44" s="28"/>
      <c r="C44" s="28"/>
      <c r="D44" s="28"/>
      <c r="E44" s="28"/>
      <c r="F44" s="28">
        <f t="shared" si="2"/>
        <v>0</v>
      </c>
      <c r="G44" s="28"/>
      <c r="H44" s="28"/>
      <c r="I44" s="28"/>
      <c r="J44" s="28"/>
    </row>
    <row r="45" spans="1:10" ht="12.75" customHeight="1" x14ac:dyDescent="0.2">
      <c r="A45" s="28"/>
      <c r="B45" s="28"/>
      <c r="C45" s="28"/>
      <c r="D45" s="28"/>
      <c r="E45" s="28"/>
      <c r="F45" s="28">
        <f t="shared" si="2"/>
        <v>0</v>
      </c>
      <c r="G45" s="28"/>
      <c r="H45" s="28"/>
      <c r="I45" s="28"/>
      <c r="J45" s="28"/>
    </row>
    <row r="46" spans="1:10" ht="12.75" customHeight="1" x14ac:dyDescent="0.2">
      <c r="A46" s="28"/>
      <c r="B46" s="28"/>
      <c r="C46" s="28"/>
      <c r="D46" s="28"/>
      <c r="E46" s="28"/>
      <c r="F46" s="28">
        <f t="shared" si="2"/>
        <v>0</v>
      </c>
      <c r="G46" s="28"/>
      <c r="H46" s="28"/>
      <c r="I46" s="28"/>
      <c r="J46" s="28"/>
    </row>
    <row r="47" spans="1:10" ht="12.75" customHeight="1" x14ac:dyDescent="0.2">
      <c r="A47" s="28"/>
      <c r="B47" s="28"/>
      <c r="C47" s="28"/>
      <c r="D47" s="28"/>
      <c r="E47" s="28"/>
      <c r="F47" s="28">
        <f t="shared" si="2"/>
        <v>0</v>
      </c>
      <c r="G47" s="28"/>
      <c r="H47" s="28"/>
      <c r="I47" s="28"/>
      <c r="J47" s="28"/>
    </row>
    <row r="48" spans="1:10" ht="12.75" customHeight="1" x14ac:dyDescent="0.2">
      <c r="A48" s="28"/>
      <c r="B48" s="28"/>
      <c r="C48" s="28"/>
      <c r="D48" s="28"/>
      <c r="E48" s="28"/>
      <c r="F48" s="28">
        <f t="shared" si="2"/>
        <v>0</v>
      </c>
      <c r="G48" s="28"/>
      <c r="H48" s="28"/>
      <c r="I48" s="28"/>
      <c r="J48" s="28"/>
    </row>
    <row r="49" spans="1:10" ht="12.75" customHeight="1" x14ac:dyDescent="0.2">
      <c r="A49" s="18" t="s">
        <v>16</v>
      </c>
      <c r="B49" s="23"/>
      <c r="C49" s="23"/>
      <c r="D49" s="23"/>
      <c r="E49" s="23"/>
      <c r="F49" s="69">
        <f t="shared" ref="F49:J49" si="3">SUM(F39:F48)</f>
        <v>60000</v>
      </c>
      <c r="G49" s="22">
        <f t="shared" si="3"/>
        <v>0</v>
      </c>
      <c r="H49" s="22">
        <f t="shared" si="3"/>
        <v>0</v>
      </c>
      <c r="I49" s="22">
        <f t="shared" si="3"/>
        <v>0</v>
      </c>
      <c r="J49" s="22">
        <f t="shared" si="3"/>
        <v>0</v>
      </c>
    </row>
    <row r="50" spans="1:10" ht="12.75" customHeight="1" x14ac:dyDescent="0.2"/>
    <row r="51" spans="1:10" ht="12.75" customHeight="1" x14ac:dyDescent="0.2"/>
    <row r="52" spans="1:10" ht="12.75" customHeight="1" x14ac:dyDescent="0.2"/>
    <row r="53" spans="1:10" ht="12.75" customHeight="1" x14ac:dyDescent="0.2"/>
    <row r="54" spans="1:10" ht="12.75" customHeight="1" x14ac:dyDescent="0.2"/>
    <row r="55" spans="1:10" ht="15.75" customHeight="1" x14ac:dyDescent="0.2">
      <c r="A55" s="30"/>
    </row>
    <row r="56" spans="1:10" ht="12.75" customHeight="1" x14ac:dyDescent="0.2">
      <c r="A56" s="3"/>
    </row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H4:I4"/>
    <mergeCell ref="H37:I37"/>
  </mergeCells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zoomScale="115" zoomScaleNormal="115" workbookViewId="0">
      <selection activeCell="B18" sqref="B18:B19"/>
    </sheetView>
  </sheetViews>
  <sheetFormatPr baseColWidth="10" defaultColWidth="12.5703125" defaultRowHeight="15" customHeight="1" x14ac:dyDescent="0.2"/>
  <cols>
    <col min="1" max="1" width="60.42578125" customWidth="1"/>
    <col min="2" max="3" width="10.5703125" customWidth="1"/>
    <col min="4" max="4" width="11.28515625" bestFit="1" customWidth="1"/>
    <col min="5" max="5" width="10.5703125" customWidth="1"/>
    <col min="6" max="6" width="17.28515625" customWidth="1"/>
    <col min="7" max="7" width="13.42578125" customWidth="1"/>
    <col min="8" max="26" width="10.5703125" customWidth="1"/>
  </cols>
  <sheetData>
    <row r="1" spans="1:26" ht="12.75" customHeight="1" x14ac:dyDescent="0.2">
      <c r="A1" s="3" t="s">
        <v>74</v>
      </c>
    </row>
    <row r="2" spans="1:26" ht="12.75" customHeight="1" x14ac:dyDescent="0.2"/>
    <row r="3" spans="1:26" ht="12.75" customHeight="1" x14ac:dyDescent="0.2">
      <c r="A3" s="10" t="s">
        <v>9</v>
      </c>
      <c r="B3" s="10" t="s">
        <v>33</v>
      </c>
      <c r="C3" s="10" t="s">
        <v>9</v>
      </c>
      <c r="D3" s="10" t="s">
        <v>33</v>
      </c>
      <c r="E3" s="9"/>
      <c r="F3" s="10" t="s">
        <v>13</v>
      </c>
      <c r="G3" s="10"/>
      <c r="H3" s="11"/>
    </row>
    <row r="4" spans="1:26" ht="12.75" customHeight="1" x14ac:dyDescent="0.2">
      <c r="A4" s="26" t="s">
        <v>64</v>
      </c>
      <c r="B4" s="26" t="s">
        <v>53</v>
      </c>
      <c r="C4" s="26" t="s">
        <v>50</v>
      </c>
      <c r="D4" s="26" t="s">
        <v>12</v>
      </c>
      <c r="E4" s="14" t="s">
        <v>20</v>
      </c>
      <c r="F4" s="65" t="s">
        <v>21</v>
      </c>
      <c r="G4" s="66"/>
      <c r="H4" s="8" t="s">
        <v>22</v>
      </c>
    </row>
    <row r="5" spans="1:26" ht="12.75" customHeight="1" x14ac:dyDescent="0.2">
      <c r="A5" s="27"/>
      <c r="B5" s="50" t="s">
        <v>68</v>
      </c>
      <c r="C5" s="50"/>
      <c r="D5" s="50" t="s">
        <v>26</v>
      </c>
      <c r="E5" s="17"/>
      <c r="F5" s="16" t="s">
        <v>27</v>
      </c>
      <c r="G5" s="16" t="s">
        <v>28</v>
      </c>
      <c r="H5" s="16"/>
    </row>
    <row r="6" spans="1:26" ht="12.75" customHeight="1" x14ac:dyDescent="0.2">
      <c r="A6" s="29" t="s">
        <v>100</v>
      </c>
      <c r="B6" s="79">
        <v>80000</v>
      </c>
      <c r="C6" s="29">
        <v>12</v>
      </c>
      <c r="D6" s="80">
        <f t="shared" ref="D6:D15" si="0">+B6*C6</f>
        <v>960000</v>
      </c>
      <c r="E6" s="28"/>
      <c r="F6" s="80">
        <v>960000</v>
      </c>
      <c r="G6" s="28"/>
      <c r="H6" s="28"/>
    </row>
    <row r="7" spans="1:26" ht="12.75" customHeight="1" x14ac:dyDescent="0.2">
      <c r="A7" s="72" t="s">
        <v>127</v>
      </c>
      <c r="B7" s="80">
        <v>46700</v>
      </c>
      <c r="C7" s="29">
        <v>12</v>
      </c>
      <c r="D7" s="80">
        <f t="shared" si="0"/>
        <v>560400</v>
      </c>
      <c r="E7" s="28"/>
      <c r="F7" s="80">
        <v>560400</v>
      </c>
      <c r="G7" s="28"/>
      <c r="H7" s="28"/>
    </row>
    <row r="8" spans="1:26" ht="12.75" customHeight="1" x14ac:dyDescent="0.2">
      <c r="A8" s="28"/>
      <c r="B8" s="28"/>
      <c r="C8" s="28"/>
      <c r="D8" s="28">
        <f t="shared" si="0"/>
        <v>0</v>
      </c>
      <c r="E8" s="28"/>
      <c r="F8" s="28"/>
      <c r="G8" s="28"/>
      <c r="H8" s="28"/>
    </row>
    <row r="9" spans="1:26" ht="12.75" customHeight="1" x14ac:dyDescent="0.2">
      <c r="A9" s="28"/>
      <c r="B9" s="28"/>
      <c r="C9" s="28"/>
      <c r="D9" s="28">
        <f t="shared" si="0"/>
        <v>0</v>
      </c>
      <c r="E9" s="28"/>
      <c r="F9" s="28"/>
      <c r="G9" s="28"/>
      <c r="H9" s="28"/>
    </row>
    <row r="10" spans="1:26" ht="12.75" customHeight="1" x14ac:dyDescent="0.2">
      <c r="A10" s="28"/>
      <c r="B10" s="28"/>
      <c r="C10" s="28"/>
      <c r="D10" s="28">
        <f t="shared" si="0"/>
        <v>0</v>
      </c>
      <c r="E10" s="28"/>
      <c r="F10" s="28"/>
      <c r="G10" s="28"/>
      <c r="H10" s="28"/>
    </row>
    <row r="11" spans="1:26" ht="12.75" customHeight="1" x14ac:dyDescent="0.2">
      <c r="A11" s="28"/>
      <c r="B11" s="28"/>
      <c r="C11" s="28"/>
      <c r="D11" s="28">
        <f t="shared" si="0"/>
        <v>0</v>
      </c>
      <c r="E11" s="28"/>
      <c r="F11" s="28"/>
      <c r="G11" s="28"/>
      <c r="H11" s="28"/>
    </row>
    <row r="12" spans="1:26" ht="12.75" customHeight="1" x14ac:dyDescent="0.2">
      <c r="A12" s="28"/>
      <c r="B12" s="28"/>
      <c r="C12" s="28"/>
      <c r="D12" s="28">
        <f t="shared" si="0"/>
        <v>0</v>
      </c>
      <c r="E12" s="28"/>
      <c r="F12" s="28"/>
      <c r="G12" s="28"/>
      <c r="H12" s="28"/>
    </row>
    <row r="13" spans="1:26" ht="12.75" customHeight="1" x14ac:dyDescent="0.2">
      <c r="A13" s="28"/>
      <c r="B13" s="28"/>
      <c r="C13" s="28"/>
      <c r="D13" s="28">
        <f t="shared" si="0"/>
        <v>0</v>
      </c>
      <c r="E13" s="28"/>
      <c r="F13" s="28"/>
      <c r="G13" s="28"/>
      <c r="H13" s="28"/>
    </row>
    <row r="14" spans="1:26" ht="12.75" customHeight="1" x14ac:dyDescent="0.2">
      <c r="A14" s="28"/>
      <c r="B14" s="28"/>
      <c r="C14" s="28"/>
      <c r="D14" s="28">
        <f t="shared" si="0"/>
        <v>0</v>
      </c>
      <c r="E14" s="28"/>
      <c r="F14" s="28"/>
      <c r="G14" s="28"/>
      <c r="H14" s="28"/>
    </row>
    <row r="15" spans="1:26" ht="12.75" customHeight="1" x14ac:dyDescent="0.2">
      <c r="A15" s="28"/>
      <c r="B15" s="28"/>
      <c r="C15" s="28"/>
      <c r="D15" s="28">
        <f t="shared" si="0"/>
        <v>0</v>
      </c>
      <c r="E15" s="28"/>
      <c r="F15" s="28"/>
      <c r="G15" s="28"/>
      <c r="H15" s="28"/>
    </row>
    <row r="16" spans="1:26" ht="12.75" customHeight="1" x14ac:dyDescent="0.2">
      <c r="A16" s="18" t="s">
        <v>16</v>
      </c>
      <c r="B16" s="23"/>
      <c r="C16" s="40"/>
      <c r="D16" s="69">
        <f t="shared" ref="D16:H16" si="1">SUM(D6:D15)</f>
        <v>1520400</v>
      </c>
      <c r="E16" s="22">
        <f t="shared" si="1"/>
        <v>0</v>
      </c>
      <c r="F16" s="69">
        <f t="shared" si="1"/>
        <v>1520400</v>
      </c>
      <c r="G16" s="22">
        <f t="shared" si="1"/>
        <v>0</v>
      </c>
      <c r="H16" s="22">
        <f t="shared" si="1"/>
        <v>0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2.75" customHeight="1" x14ac:dyDescent="0.2">
      <c r="A17" s="3"/>
      <c r="B17" s="19"/>
      <c r="C17" s="19"/>
      <c r="D17" s="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2.75" customHeight="1" x14ac:dyDescent="0.2">
      <c r="B18" s="19"/>
      <c r="C18" s="19"/>
      <c r="D18" s="3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2.75" customHeight="1" x14ac:dyDescent="0.2">
      <c r="B19" s="19"/>
      <c r="C19" s="19"/>
      <c r="D19" s="3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2.75" customHeight="1" x14ac:dyDescent="0.2">
      <c r="A20" s="51"/>
      <c r="B20" s="19"/>
      <c r="C20" s="19"/>
      <c r="D20" s="3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2.75" customHeight="1" x14ac:dyDescent="0.2"/>
    <row r="22" spans="1:26" ht="12.75" customHeight="1" x14ac:dyDescent="0.2">
      <c r="A22" s="3" t="s">
        <v>75</v>
      </c>
    </row>
    <row r="23" spans="1:26" ht="12.75" customHeight="1" x14ac:dyDescent="0.2"/>
    <row r="24" spans="1:26" ht="12.75" customHeight="1" x14ac:dyDescent="0.2">
      <c r="A24" s="10" t="s">
        <v>9</v>
      </c>
      <c r="B24" s="10" t="s">
        <v>33</v>
      </c>
      <c r="C24" s="10" t="s">
        <v>9</v>
      </c>
      <c r="D24" s="10" t="s">
        <v>33</v>
      </c>
      <c r="E24" s="9"/>
      <c r="F24" s="10" t="s">
        <v>13</v>
      </c>
      <c r="G24" s="10"/>
      <c r="H24" s="11"/>
    </row>
    <row r="25" spans="1:26" ht="12.75" customHeight="1" x14ac:dyDescent="0.2">
      <c r="A25" s="26" t="s">
        <v>64</v>
      </c>
      <c r="B25" s="26" t="s">
        <v>53</v>
      </c>
      <c r="C25" s="26" t="s">
        <v>50</v>
      </c>
      <c r="D25" s="26" t="s">
        <v>12</v>
      </c>
      <c r="E25" s="14" t="s">
        <v>20</v>
      </c>
      <c r="F25" s="65" t="s">
        <v>21</v>
      </c>
      <c r="G25" s="66"/>
      <c r="H25" s="8" t="s">
        <v>22</v>
      </c>
    </row>
    <row r="26" spans="1:26" ht="12.75" customHeight="1" x14ac:dyDescent="0.2">
      <c r="A26" s="27"/>
      <c r="B26" s="50" t="s">
        <v>68</v>
      </c>
      <c r="C26" s="50"/>
      <c r="D26" s="50" t="s">
        <v>26</v>
      </c>
      <c r="E26" s="17"/>
      <c r="F26" s="16" t="s">
        <v>27</v>
      </c>
      <c r="G26" s="16" t="s">
        <v>28</v>
      </c>
      <c r="H26" s="16"/>
    </row>
    <row r="27" spans="1:26" ht="12.75" customHeight="1" x14ac:dyDescent="0.2">
      <c r="A27" s="28" t="s">
        <v>101</v>
      </c>
      <c r="B27" s="28">
        <v>120000</v>
      </c>
      <c r="C27" s="28">
        <v>1</v>
      </c>
      <c r="D27" s="28">
        <f t="shared" ref="D27:D41" si="2">+B27*C27</f>
        <v>120000</v>
      </c>
      <c r="E27" s="28"/>
      <c r="F27" s="28">
        <v>120000</v>
      </c>
      <c r="G27" s="28"/>
      <c r="H27" s="28"/>
    </row>
    <row r="28" spans="1:26" ht="12.75" customHeight="1" x14ac:dyDescent="0.2">
      <c r="A28" s="28"/>
      <c r="B28" s="28"/>
      <c r="C28" s="28"/>
      <c r="D28" s="28">
        <f t="shared" si="2"/>
        <v>0</v>
      </c>
      <c r="E28" s="28"/>
      <c r="F28" s="28"/>
      <c r="G28" s="28"/>
      <c r="H28" s="28"/>
    </row>
    <row r="29" spans="1:26" ht="12.75" customHeight="1" x14ac:dyDescent="0.2">
      <c r="A29" s="28"/>
      <c r="B29" s="28"/>
      <c r="C29" s="28"/>
      <c r="D29" s="28">
        <f t="shared" si="2"/>
        <v>0</v>
      </c>
      <c r="E29" s="28"/>
      <c r="F29" s="28"/>
      <c r="G29" s="28"/>
      <c r="H29" s="28"/>
    </row>
    <row r="30" spans="1:26" ht="12.75" customHeight="1" x14ac:dyDescent="0.2">
      <c r="A30" s="28"/>
      <c r="B30" s="28"/>
      <c r="C30" s="28"/>
      <c r="D30" s="28">
        <f t="shared" si="2"/>
        <v>0</v>
      </c>
      <c r="E30" s="28"/>
      <c r="F30" s="28"/>
      <c r="G30" s="28"/>
      <c r="H30" s="28"/>
    </row>
    <row r="31" spans="1:26" ht="12.75" customHeight="1" x14ac:dyDescent="0.2">
      <c r="A31" s="28"/>
      <c r="B31" s="28"/>
      <c r="C31" s="28"/>
      <c r="D31" s="28">
        <f t="shared" si="2"/>
        <v>0</v>
      </c>
      <c r="E31" s="28"/>
      <c r="F31" s="28"/>
      <c r="G31" s="28"/>
      <c r="H31" s="28"/>
    </row>
    <row r="32" spans="1:26" ht="12.75" customHeight="1" x14ac:dyDescent="0.2">
      <c r="A32" s="28"/>
      <c r="B32" s="28"/>
      <c r="C32" s="28"/>
      <c r="D32" s="28">
        <f t="shared" si="2"/>
        <v>0</v>
      </c>
      <c r="E32" s="28"/>
      <c r="F32" s="28"/>
      <c r="G32" s="28"/>
      <c r="H32" s="28"/>
    </row>
    <row r="33" spans="1:8" ht="12.75" customHeight="1" x14ac:dyDescent="0.2">
      <c r="A33" s="28"/>
      <c r="B33" s="28"/>
      <c r="C33" s="28"/>
      <c r="D33" s="28">
        <f t="shared" si="2"/>
        <v>0</v>
      </c>
      <c r="E33" s="28"/>
      <c r="F33" s="28"/>
      <c r="G33" s="28"/>
      <c r="H33" s="28"/>
    </row>
    <row r="34" spans="1:8" ht="12.75" customHeight="1" x14ac:dyDescent="0.2">
      <c r="A34" s="28"/>
      <c r="B34" s="28"/>
      <c r="C34" s="28"/>
      <c r="D34" s="28">
        <f t="shared" si="2"/>
        <v>0</v>
      </c>
      <c r="E34" s="28"/>
      <c r="F34" s="28"/>
      <c r="G34" s="28"/>
      <c r="H34" s="28"/>
    </row>
    <row r="35" spans="1:8" ht="12.75" customHeight="1" x14ac:dyDescent="0.2">
      <c r="A35" s="28"/>
      <c r="B35" s="28"/>
      <c r="C35" s="28"/>
      <c r="D35" s="28">
        <f t="shared" si="2"/>
        <v>0</v>
      </c>
      <c r="E35" s="28"/>
      <c r="F35" s="28"/>
      <c r="G35" s="28"/>
      <c r="H35" s="28"/>
    </row>
    <row r="36" spans="1:8" ht="12.75" customHeight="1" x14ac:dyDescent="0.2">
      <c r="A36" s="28"/>
      <c r="B36" s="28"/>
      <c r="C36" s="28"/>
      <c r="D36" s="28">
        <f t="shared" si="2"/>
        <v>0</v>
      </c>
      <c r="E36" s="28"/>
      <c r="F36" s="28"/>
      <c r="G36" s="28"/>
      <c r="H36" s="28"/>
    </row>
    <row r="37" spans="1:8" ht="12.75" customHeight="1" x14ac:dyDescent="0.2">
      <c r="A37" s="28"/>
      <c r="B37" s="28"/>
      <c r="C37" s="28"/>
      <c r="D37" s="28">
        <f t="shared" si="2"/>
        <v>0</v>
      </c>
      <c r="E37" s="28"/>
      <c r="F37" s="28"/>
      <c r="G37" s="28"/>
      <c r="H37" s="28"/>
    </row>
    <row r="38" spans="1:8" ht="12.75" customHeight="1" x14ac:dyDescent="0.2">
      <c r="A38" s="28"/>
      <c r="B38" s="28"/>
      <c r="C38" s="28"/>
      <c r="D38" s="28">
        <f t="shared" si="2"/>
        <v>0</v>
      </c>
      <c r="E38" s="28"/>
      <c r="F38" s="28"/>
      <c r="G38" s="28"/>
      <c r="H38" s="28"/>
    </row>
    <row r="39" spans="1:8" ht="12.75" customHeight="1" x14ac:dyDescent="0.2">
      <c r="A39" s="28"/>
      <c r="B39" s="28"/>
      <c r="C39" s="28"/>
      <c r="D39" s="28">
        <f t="shared" si="2"/>
        <v>0</v>
      </c>
      <c r="E39" s="28"/>
      <c r="F39" s="28"/>
      <c r="G39" s="28"/>
      <c r="H39" s="28"/>
    </row>
    <row r="40" spans="1:8" ht="12.75" customHeight="1" x14ac:dyDescent="0.2">
      <c r="A40" s="28"/>
      <c r="B40" s="28"/>
      <c r="C40" s="28"/>
      <c r="D40" s="28">
        <f t="shared" si="2"/>
        <v>0</v>
      </c>
      <c r="E40" s="28"/>
      <c r="F40" s="28"/>
      <c r="G40" s="28"/>
      <c r="H40" s="28"/>
    </row>
    <row r="41" spans="1:8" ht="12.75" customHeight="1" x14ac:dyDescent="0.2">
      <c r="A41" s="28"/>
      <c r="B41" s="28"/>
      <c r="C41" s="28"/>
      <c r="D41" s="28">
        <f t="shared" si="2"/>
        <v>0</v>
      </c>
      <c r="E41" s="28"/>
      <c r="F41" s="28"/>
      <c r="G41" s="28"/>
      <c r="H41" s="28"/>
    </row>
    <row r="42" spans="1:8" ht="12.75" customHeight="1" x14ac:dyDescent="0.2">
      <c r="A42" s="18" t="s">
        <v>16</v>
      </c>
      <c r="B42" s="23"/>
      <c r="C42" s="40"/>
      <c r="D42" s="22">
        <f t="shared" ref="D42:H42" si="3">SUM(D27:D41)</f>
        <v>120000</v>
      </c>
      <c r="E42" s="22">
        <f t="shared" si="3"/>
        <v>0</v>
      </c>
      <c r="F42" s="22">
        <f t="shared" si="3"/>
        <v>120000</v>
      </c>
      <c r="G42" s="22">
        <f t="shared" si="3"/>
        <v>0</v>
      </c>
      <c r="H42" s="22">
        <f t="shared" si="3"/>
        <v>0</v>
      </c>
    </row>
    <row r="43" spans="1:8" ht="12.75" customHeight="1" x14ac:dyDescent="0.2"/>
    <row r="44" spans="1:8" ht="12.75" customHeight="1" x14ac:dyDescent="0.2"/>
    <row r="45" spans="1:8" ht="12.75" customHeight="1" x14ac:dyDescent="0.2"/>
    <row r="46" spans="1:8" ht="12.75" customHeight="1" x14ac:dyDescent="0.2">
      <c r="A46" s="3"/>
    </row>
    <row r="47" spans="1:8" ht="12.75" customHeight="1" x14ac:dyDescent="0.2">
      <c r="A47" s="3"/>
    </row>
    <row r="48" spans="1: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F4:G4"/>
    <mergeCell ref="F25:G25"/>
  </mergeCell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2.5703125" defaultRowHeight="15" customHeight="1" x14ac:dyDescent="0.2"/>
  <cols>
    <col min="1" max="1" width="67.42578125" customWidth="1"/>
    <col min="2" max="26" width="10.5703125" customWidth="1"/>
  </cols>
  <sheetData>
    <row r="1" spans="1:26" ht="12.75" customHeight="1" x14ac:dyDescent="0.2">
      <c r="A1" s="3" t="s">
        <v>76</v>
      </c>
    </row>
    <row r="2" spans="1:26" ht="12.75" customHeight="1" x14ac:dyDescent="0.2"/>
    <row r="3" spans="1:26" ht="12.75" customHeight="1" x14ac:dyDescent="0.2">
      <c r="A3" s="10" t="s">
        <v>9</v>
      </c>
      <c r="B3" s="10" t="s">
        <v>33</v>
      </c>
      <c r="C3" s="10" t="s">
        <v>9</v>
      </c>
      <c r="D3" s="10" t="s">
        <v>33</v>
      </c>
      <c r="E3" s="39"/>
      <c r="F3" s="52" t="s">
        <v>13</v>
      </c>
      <c r="G3" s="52"/>
      <c r="H3" s="53"/>
    </row>
    <row r="4" spans="1:26" ht="12.75" customHeight="1" x14ac:dyDescent="0.2">
      <c r="A4" s="26" t="s">
        <v>64</v>
      </c>
      <c r="B4" s="26" t="s">
        <v>53</v>
      </c>
      <c r="C4" s="26" t="s">
        <v>50</v>
      </c>
      <c r="D4" s="26" t="s">
        <v>12</v>
      </c>
      <c r="E4" s="14" t="s">
        <v>20</v>
      </c>
      <c r="F4" s="65" t="s">
        <v>21</v>
      </c>
      <c r="G4" s="66"/>
      <c r="H4" s="8" t="s">
        <v>22</v>
      </c>
    </row>
    <row r="5" spans="1:26" ht="12.75" customHeight="1" x14ac:dyDescent="0.2">
      <c r="A5" s="27"/>
      <c r="B5" s="50" t="s">
        <v>68</v>
      </c>
      <c r="C5" s="50"/>
      <c r="D5" s="50" t="s">
        <v>26</v>
      </c>
      <c r="E5" s="17"/>
      <c r="F5" s="16" t="s">
        <v>27</v>
      </c>
      <c r="G5" s="16" t="s">
        <v>28</v>
      </c>
      <c r="H5" s="16"/>
    </row>
    <row r="6" spans="1:26" ht="12.75" customHeight="1" x14ac:dyDescent="0.2">
      <c r="A6" s="28"/>
      <c r="B6" s="28"/>
      <c r="C6" s="28"/>
      <c r="D6" s="28">
        <f t="shared" ref="D6:D10" si="0">+B6*C6</f>
        <v>0</v>
      </c>
      <c r="E6" s="28"/>
      <c r="F6" s="28"/>
      <c r="G6" s="28"/>
      <c r="H6" s="28"/>
    </row>
    <row r="7" spans="1:26" ht="12.75" customHeight="1" x14ac:dyDescent="0.2">
      <c r="A7" s="28"/>
      <c r="B7" s="28"/>
      <c r="C7" s="28"/>
      <c r="D7" s="28">
        <f t="shared" si="0"/>
        <v>0</v>
      </c>
      <c r="E7" s="28"/>
      <c r="F7" s="28"/>
      <c r="G7" s="28"/>
      <c r="H7" s="28"/>
    </row>
    <row r="8" spans="1:26" ht="12.75" customHeight="1" x14ac:dyDescent="0.2">
      <c r="A8" s="28"/>
      <c r="B8" s="28"/>
      <c r="C8" s="28"/>
      <c r="D8" s="28">
        <f t="shared" si="0"/>
        <v>0</v>
      </c>
      <c r="E8" s="28"/>
      <c r="F8" s="28"/>
      <c r="G8" s="28"/>
      <c r="H8" s="28"/>
    </row>
    <row r="9" spans="1:26" ht="12.75" customHeight="1" x14ac:dyDescent="0.2">
      <c r="A9" s="28"/>
      <c r="B9" s="28"/>
      <c r="C9" s="28"/>
      <c r="D9" s="28">
        <f t="shared" si="0"/>
        <v>0</v>
      </c>
      <c r="E9" s="28"/>
      <c r="F9" s="28"/>
      <c r="G9" s="28"/>
      <c r="H9" s="28"/>
    </row>
    <row r="10" spans="1:26" ht="12.75" customHeight="1" x14ac:dyDescent="0.2">
      <c r="A10" s="28"/>
      <c r="B10" s="28"/>
      <c r="C10" s="28"/>
      <c r="D10" s="28">
        <f t="shared" si="0"/>
        <v>0</v>
      </c>
      <c r="E10" s="28"/>
      <c r="F10" s="28"/>
      <c r="G10" s="28"/>
      <c r="H10" s="28"/>
    </row>
    <row r="11" spans="1:26" ht="12.75" customHeight="1" x14ac:dyDescent="0.2">
      <c r="A11" s="18" t="s">
        <v>16</v>
      </c>
      <c r="B11" s="23"/>
      <c r="C11" s="40"/>
      <c r="D11" s="22">
        <f t="shared" ref="D11:H11" si="1">SUM(D6:D10)</f>
        <v>0</v>
      </c>
      <c r="E11" s="22">
        <f t="shared" si="1"/>
        <v>0</v>
      </c>
      <c r="F11" s="22">
        <f t="shared" si="1"/>
        <v>0</v>
      </c>
      <c r="G11" s="22">
        <f t="shared" si="1"/>
        <v>0</v>
      </c>
      <c r="H11" s="22">
        <f t="shared" si="1"/>
        <v>0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 x14ac:dyDescent="0.2">
      <c r="A12" s="19"/>
      <c r="B12" s="19"/>
      <c r="C12" s="19"/>
      <c r="D12" s="3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 x14ac:dyDescent="0.2">
      <c r="A13" s="3"/>
      <c r="B13" s="19"/>
      <c r="C13" s="19"/>
      <c r="D13" s="3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 x14ac:dyDescent="0.2">
      <c r="A14" s="3"/>
      <c r="B14" s="19"/>
      <c r="C14" s="19"/>
      <c r="D14" s="3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 x14ac:dyDescent="0.2"/>
    <row r="16" spans="1:26" ht="12.75" customHeight="1" x14ac:dyDescent="0.2">
      <c r="A16" s="3" t="s">
        <v>77</v>
      </c>
    </row>
    <row r="17" spans="1:8" ht="12.75" customHeight="1" x14ac:dyDescent="0.2"/>
    <row r="18" spans="1:8" ht="12.75" customHeight="1" x14ac:dyDescent="0.2">
      <c r="A18" s="10" t="s">
        <v>9</v>
      </c>
      <c r="B18" s="10" t="s">
        <v>33</v>
      </c>
      <c r="C18" s="10" t="s">
        <v>9</v>
      </c>
      <c r="D18" s="10" t="s">
        <v>33</v>
      </c>
      <c r="E18" s="39"/>
      <c r="F18" s="52" t="s">
        <v>13</v>
      </c>
      <c r="G18" s="52"/>
      <c r="H18" s="53"/>
    </row>
    <row r="19" spans="1:8" ht="12.75" customHeight="1" x14ac:dyDescent="0.2">
      <c r="A19" s="26" t="s">
        <v>64</v>
      </c>
      <c r="B19" s="26" t="s">
        <v>53</v>
      </c>
      <c r="C19" s="26" t="s">
        <v>50</v>
      </c>
      <c r="D19" s="26" t="s">
        <v>12</v>
      </c>
      <c r="E19" s="14" t="s">
        <v>20</v>
      </c>
      <c r="F19" s="65" t="s">
        <v>21</v>
      </c>
      <c r="G19" s="66"/>
      <c r="H19" s="8" t="s">
        <v>22</v>
      </c>
    </row>
    <row r="20" spans="1:8" ht="12.75" customHeight="1" x14ac:dyDescent="0.2">
      <c r="A20" s="27"/>
      <c r="B20" s="50" t="s">
        <v>68</v>
      </c>
      <c r="C20" s="50"/>
      <c r="D20" s="50" t="s">
        <v>26</v>
      </c>
      <c r="E20" s="17"/>
      <c r="F20" s="16" t="s">
        <v>27</v>
      </c>
      <c r="G20" s="16" t="s">
        <v>28</v>
      </c>
      <c r="H20" s="16"/>
    </row>
    <row r="21" spans="1:8" ht="12.75" customHeight="1" x14ac:dyDescent="0.2">
      <c r="A21" s="28"/>
      <c r="B21" s="28"/>
      <c r="C21" s="28"/>
      <c r="D21" s="28">
        <f t="shared" ref="D21:D23" si="2">+B21*C21</f>
        <v>0</v>
      </c>
      <c r="E21" s="28"/>
      <c r="F21" s="28"/>
      <c r="G21" s="28"/>
      <c r="H21" s="28"/>
    </row>
    <row r="22" spans="1:8" ht="12.75" customHeight="1" x14ac:dyDescent="0.2">
      <c r="A22" s="28"/>
      <c r="B22" s="28"/>
      <c r="C22" s="28"/>
      <c r="D22" s="28">
        <f t="shared" si="2"/>
        <v>0</v>
      </c>
      <c r="E22" s="28"/>
      <c r="F22" s="28"/>
      <c r="G22" s="28"/>
      <c r="H22" s="28"/>
    </row>
    <row r="23" spans="1:8" ht="12.75" customHeight="1" x14ac:dyDescent="0.2">
      <c r="A23" s="28"/>
      <c r="B23" s="28"/>
      <c r="C23" s="28"/>
      <c r="D23" s="28">
        <f t="shared" si="2"/>
        <v>0</v>
      </c>
      <c r="E23" s="28"/>
      <c r="F23" s="28"/>
      <c r="G23" s="28"/>
      <c r="H23" s="28"/>
    </row>
    <row r="24" spans="1:8" ht="12.75" customHeight="1" x14ac:dyDescent="0.2">
      <c r="A24" s="18" t="s">
        <v>16</v>
      </c>
      <c r="B24" s="23"/>
      <c r="C24" s="40"/>
      <c r="D24" s="22">
        <f t="shared" ref="D24:H24" si="3">SUM(D21:D23)</f>
        <v>0</v>
      </c>
      <c r="E24" s="22">
        <f t="shared" si="3"/>
        <v>0</v>
      </c>
      <c r="F24" s="22">
        <f t="shared" si="3"/>
        <v>0</v>
      </c>
      <c r="G24" s="22">
        <f t="shared" si="3"/>
        <v>0</v>
      </c>
      <c r="H24" s="22">
        <f t="shared" si="3"/>
        <v>0</v>
      </c>
    </row>
    <row r="25" spans="1:8" ht="12.75" customHeight="1" x14ac:dyDescent="0.2">
      <c r="A25" s="19"/>
      <c r="B25" s="19"/>
      <c r="C25" s="19"/>
      <c r="D25" s="3"/>
      <c r="E25" s="19"/>
      <c r="F25" s="19"/>
      <c r="G25" s="19"/>
      <c r="H25" s="19"/>
    </row>
    <row r="26" spans="1:8" ht="12.75" customHeight="1" x14ac:dyDescent="0.2">
      <c r="A26" s="3"/>
      <c r="B26" s="19"/>
      <c r="C26" s="19"/>
      <c r="D26" s="3"/>
      <c r="E26" s="19"/>
      <c r="F26" s="19"/>
      <c r="G26" s="19"/>
      <c r="H26" s="19"/>
    </row>
    <row r="27" spans="1:8" ht="12.75" customHeight="1" x14ac:dyDescent="0.2">
      <c r="A27" s="3" t="s">
        <v>78</v>
      </c>
      <c r="B27" s="19"/>
      <c r="C27" s="19"/>
      <c r="D27" s="3"/>
      <c r="E27" s="19"/>
      <c r="F27" s="19"/>
      <c r="G27" s="19"/>
      <c r="H27" s="19"/>
    </row>
    <row r="28" spans="1:8" ht="12.75" customHeight="1" x14ac:dyDescent="0.2"/>
    <row r="29" spans="1:8" ht="12.75" customHeight="1" x14ac:dyDescent="0.2">
      <c r="A29" s="10" t="s">
        <v>9</v>
      </c>
      <c r="B29" s="10" t="s">
        <v>33</v>
      </c>
      <c r="C29" s="10" t="s">
        <v>9</v>
      </c>
      <c r="D29" s="10" t="s">
        <v>33</v>
      </c>
      <c r="E29" s="39"/>
      <c r="F29" s="52" t="s">
        <v>13</v>
      </c>
      <c r="G29" s="52"/>
      <c r="H29" s="53"/>
    </row>
    <row r="30" spans="1:8" ht="12.75" customHeight="1" x14ac:dyDescent="0.2">
      <c r="A30" s="26" t="s">
        <v>64</v>
      </c>
      <c r="B30" s="26" t="s">
        <v>53</v>
      </c>
      <c r="C30" s="26" t="s">
        <v>50</v>
      </c>
      <c r="D30" s="26" t="s">
        <v>12</v>
      </c>
      <c r="E30" s="14" t="s">
        <v>20</v>
      </c>
      <c r="F30" s="65" t="s">
        <v>21</v>
      </c>
      <c r="G30" s="66"/>
      <c r="H30" s="8" t="s">
        <v>22</v>
      </c>
    </row>
    <row r="31" spans="1:8" ht="12.75" customHeight="1" x14ac:dyDescent="0.2">
      <c r="A31" s="27"/>
      <c r="B31" s="50" t="s">
        <v>68</v>
      </c>
      <c r="C31" s="50"/>
      <c r="D31" s="50" t="s">
        <v>26</v>
      </c>
      <c r="E31" s="17"/>
      <c r="F31" s="16" t="s">
        <v>27</v>
      </c>
      <c r="G31" s="16" t="s">
        <v>28</v>
      </c>
      <c r="H31" s="16"/>
    </row>
    <row r="32" spans="1:8" ht="12.75" customHeight="1" x14ac:dyDescent="0.2">
      <c r="A32" s="28"/>
      <c r="B32" s="28"/>
      <c r="C32" s="28"/>
      <c r="D32" s="28">
        <f t="shared" ref="D32:D35" si="4">+B32*C32</f>
        <v>0</v>
      </c>
      <c r="E32" s="28"/>
      <c r="F32" s="28"/>
      <c r="G32" s="28"/>
      <c r="H32" s="28"/>
    </row>
    <row r="33" spans="1:8" ht="12.75" customHeight="1" x14ac:dyDescent="0.2">
      <c r="A33" s="28"/>
      <c r="B33" s="28"/>
      <c r="C33" s="28"/>
      <c r="D33" s="28">
        <f t="shared" si="4"/>
        <v>0</v>
      </c>
      <c r="E33" s="28"/>
      <c r="F33" s="28"/>
      <c r="G33" s="28"/>
      <c r="H33" s="28"/>
    </row>
    <row r="34" spans="1:8" ht="12.75" customHeight="1" x14ac:dyDescent="0.2">
      <c r="A34" s="28"/>
      <c r="B34" s="28"/>
      <c r="C34" s="28"/>
      <c r="D34" s="28">
        <f t="shared" si="4"/>
        <v>0</v>
      </c>
      <c r="E34" s="28"/>
      <c r="F34" s="28"/>
      <c r="G34" s="28"/>
      <c r="H34" s="28"/>
    </row>
    <row r="35" spans="1:8" ht="12.75" customHeight="1" x14ac:dyDescent="0.2">
      <c r="A35" s="28"/>
      <c r="B35" s="28"/>
      <c r="C35" s="28"/>
      <c r="D35" s="28">
        <f t="shared" si="4"/>
        <v>0</v>
      </c>
      <c r="E35" s="28"/>
      <c r="F35" s="28"/>
      <c r="G35" s="28"/>
      <c r="H35" s="28"/>
    </row>
    <row r="36" spans="1:8" ht="12.75" customHeight="1" x14ac:dyDescent="0.2">
      <c r="A36" s="18" t="s">
        <v>16</v>
      </c>
      <c r="B36" s="23"/>
      <c r="C36" s="40"/>
      <c r="D36" s="22">
        <f t="shared" ref="D36:H36" si="5">SUM(D32:D35)</f>
        <v>0</v>
      </c>
      <c r="E36" s="22">
        <f t="shared" si="5"/>
        <v>0</v>
      </c>
      <c r="F36" s="22">
        <f t="shared" si="5"/>
        <v>0</v>
      </c>
      <c r="G36" s="22">
        <f t="shared" si="5"/>
        <v>0</v>
      </c>
      <c r="H36" s="22">
        <f t="shared" si="5"/>
        <v>0</v>
      </c>
    </row>
    <row r="37" spans="1:8" ht="12.75" customHeight="1" x14ac:dyDescent="0.2">
      <c r="A37" s="19"/>
      <c r="B37" s="19"/>
      <c r="C37" s="19"/>
      <c r="D37" s="3"/>
      <c r="E37" s="19"/>
      <c r="F37" s="19"/>
      <c r="G37" s="19"/>
      <c r="H37" s="19"/>
    </row>
    <row r="38" spans="1:8" ht="12.75" customHeight="1" x14ac:dyDescent="0.2">
      <c r="A38" s="19"/>
      <c r="B38" s="19"/>
      <c r="C38" s="19"/>
      <c r="D38" s="3"/>
      <c r="E38" s="19"/>
      <c r="F38" s="19"/>
      <c r="G38" s="19"/>
      <c r="H38" s="19"/>
    </row>
    <row r="39" spans="1:8" ht="12.75" customHeight="1" x14ac:dyDescent="0.2">
      <c r="A39" s="19"/>
      <c r="B39" s="19"/>
      <c r="C39" s="19"/>
      <c r="D39" s="3"/>
      <c r="E39" s="19"/>
      <c r="F39" s="19"/>
      <c r="G39" s="19"/>
      <c r="H39" s="19"/>
    </row>
    <row r="40" spans="1:8" ht="12.75" customHeight="1" x14ac:dyDescent="0.2">
      <c r="A40" s="3"/>
      <c r="B40" s="19"/>
      <c r="C40" s="19"/>
      <c r="D40" s="3"/>
      <c r="E40" s="19"/>
      <c r="F40" s="19"/>
      <c r="G40" s="19"/>
      <c r="H40" s="19"/>
    </row>
    <row r="41" spans="1:8" ht="12.75" customHeight="1" x14ac:dyDescent="0.2">
      <c r="A41" s="3"/>
      <c r="B41" s="19"/>
      <c r="C41" s="19"/>
      <c r="D41" s="3"/>
      <c r="E41" s="19"/>
      <c r="F41" s="19"/>
      <c r="G41" s="19"/>
      <c r="H41" s="19"/>
    </row>
    <row r="42" spans="1:8" ht="12.75" customHeight="1" x14ac:dyDescent="0.2">
      <c r="A42" s="3" t="s">
        <v>79</v>
      </c>
      <c r="B42" s="19"/>
      <c r="C42" s="19"/>
      <c r="D42" s="3"/>
      <c r="E42" s="19"/>
      <c r="F42" s="19"/>
      <c r="G42" s="19"/>
      <c r="H42" s="19"/>
    </row>
    <row r="43" spans="1:8" ht="12.75" customHeight="1" x14ac:dyDescent="0.2">
      <c r="A43" s="3"/>
      <c r="B43" s="19"/>
      <c r="C43" s="19"/>
      <c r="D43" s="3"/>
      <c r="E43" s="19"/>
      <c r="F43" s="19"/>
      <c r="G43" s="19"/>
      <c r="H43" s="19"/>
    </row>
    <row r="44" spans="1:8" ht="12.75" customHeight="1" x14ac:dyDescent="0.2">
      <c r="A44" s="10" t="s">
        <v>9</v>
      </c>
      <c r="B44" s="10" t="s">
        <v>33</v>
      </c>
      <c r="C44" s="10" t="s">
        <v>9</v>
      </c>
      <c r="D44" s="10" t="s">
        <v>33</v>
      </c>
      <c r="E44" s="39"/>
      <c r="F44" s="52" t="s">
        <v>13</v>
      </c>
      <c r="G44" s="52"/>
      <c r="H44" s="53"/>
    </row>
    <row r="45" spans="1:8" ht="12.75" customHeight="1" x14ac:dyDescent="0.2">
      <c r="A45" s="26" t="s">
        <v>64</v>
      </c>
      <c r="B45" s="26" t="s">
        <v>53</v>
      </c>
      <c r="C45" s="26" t="s">
        <v>50</v>
      </c>
      <c r="D45" s="26" t="s">
        <v>12</v>
      </c>
      <c r="E45" s="14" t="s">
        <v>20</v>
      </c>
      <c r="F45" s="65" t="s">
        <v>21</v>
      </c>
      <c r="G45" s="66"/>
      <c r="H45" s="8" t="s">
        <v>22</v>
      </c>
    </row>
    <row r="46" spans="1:8" ht="12.75" customHeight="1" x14ac:dyDescent="0.2">
      <c r="A46" s="27"/>
      <c r="B46" s="50" t="s">
        <v>68</v>
      </c>
      <c r="C46" s="50"/>
      <c r="D46" s="50" t="s">
        <v>26</v>
      </c>
      <c r="E46" s="17"/>
      <c r="F46" s="16" t="s">
        <v>27</v>
      </c>
      <c r="G46" s="16" t="s">
        <v>28</v>
      </c>
      <c r="H46" s="16"/>
    </row>
    <row r="47" spans="1:8" ht="12.75" customHeight="1" x14ac:dyDescent="0.2">
      <c r="A47" s="28"/>
      <c r="B47" s="28"/>
      <c r="C47" s="28"/>
      <c r="D47" s="28">
        <f t="shared" ref="D47:D50" si="6">+B47*C47</f>
        <v>0</v>
      </c>
      <c r="E47" s="28"/>
      <c r="F47" s="28"/>
      <c r="G47" s="28"/>
      <c r="H47" s="28"/>
    </row>
    <row r="48" spans="1:8" ht="12.75" customHeight="1" x14ac:dyDescent="0.2">
      <c r="A48" s="28"/>
      <c r="B48" s="28"/>
      <c r="C48" s="28"/>
      <c r="D48" s="28">
        <f t="shared" si="6"/>
        <v>0</v>
      </c>
      <c r="E48" s="28"/>
      <c r="F48" s="28"/>
      <c r="G48" s="28"/>
      <c r="H48" s="28"/>
    </row>
    <row r="49" spans="1:8" ht="12.75" customHeight="1" x14ac:dyDescent="0.2">
      <c r="A49" s="28"/>
      <c r="B49" s="28"/>
      <c r="C49" s="28"/>
      <c r="D49" s="28">
        <f t="shared" si="6"/>
        <v>0</v>
      </c>
      <c r="E49" s="28"/>
      <c r="F49" s="28"/>
      <c r="G49" s="28"/>
      <c r="H49" s="28"/>
    </row>
    <row r="50" spans="1:8" ht="12.75" customHeight="1" x14ac:dyDescent="0.2">
      <c r="A50" s="28"/>
      <c r="B50" s="28"/>
      <c r="C50" s="28"/>
      <c r="D50" s="28">
        <f t="shared" si="6"/>
        <v>0</v>
      </c>
      <c r="E50" s="28"/>
      <c r="F50" s="28"/>
      <c r="G50" s="28"/>
      <c r="H50" s="28"/>
    </row>
    <row r="51" spans="1:8" ht="12.75" customHeight="1" x14ac:dyDescent="0.2">
      <c r="A51" s="18" t="s">
        <v>16</v>
      </c>
      <c r="B51" s="23"/>
      <c r="C51" s="40"/>
      <c r="D51" s="22">
        <f t="shared" ref="D51:H51" si="7">SUM(D47:D50)</f>
        <v>0</v>
      </c>
      <c r="E51" s="22">
        <f t="shared" si="7"/>
        <v>0</v>
      </c>
      <c r="F51" s="22">
        <f t="shared" si="7"/>
        <v>0</v>
      </c>
      <c r="G51" s="22">
        <f t="shared" si="7"/>
        <v>0</v>
      </c>
      <c r="H51" s="22">
        <f t="shared" si="7"/>
        <v>0</v>
      </c>
    </row>
    <row r="52" spans="1:8" ht="12.75" customHeight="1" x14ac:dyDescent="0.2">
      <c r="A52" s="19"/>
      <c r="B52" s="19"/>
      <c r="C52" s="19"/>
      <c r="D52" s="3"/>
      <c r="E52" s="19"/>
      <c r="F52" s="19"/>
      <c r="G52" s="19"/>
      <c r="H52" s="19"/>
    </row>
    <row r="53" spans="1:8" ht="12.75" customHeight="1" x14ac:dyDescent="0.2">
      <c r="A53" s="19"/>
      <c r="B53" s="19"/>
      <c r="C53" s="19"/>
      <c r="D53" s="3"/>
      <c r="E53" s="19"/>
      <c r="F53" s="19"/>
      <c r="G53" s="19"/>
      <c r="H53" s="19"/>
    </row>
    <row r="54" spans="1:8" ht="12.75" customHeight="1" x14ac:dyDescent="0.2">
      <c r="A54" s="19"/>
      <c r="B54" s="19"/>
      <c r="C54" s="19"/>
      <c r="D54" s="3"/>
      <c r="E54" s="19"/>
      <c r="F54" s="19"/>
      <c r="G54" s="19"/>
      <c r="H54" s="19"/>
    </row>
    <row r="55" spans="1:8" ht="12.75" customHeight="1" x14ac:dyDescent="0.2">
      <c r="A55" s="19"/>
      <c r="B55" s="19"/>
      <c r="C55" s="19"/>
      <c r="D55" s="3"/>
      <c r="E55" s="19"/>
      <c r="F55" s="19"/>
      <c r="G55" s="19"/>
      <c r="H55" s="19"/>
    </row>
    <row r="56" spans="1:8" ht="12.75" customHeight="1" x14ac:dyDescent="0.2">
      <c r="A56" s="19"/>
      <c r="B56" s="19"/>
      <c r="C56" s="19"/>
      <c r="D56" s="3"/>
      <c r="E56" s="19"/>
      <c r="F56" s="19"/>
      <c r="G56" s="19"/>
      <c r="H56" s="19"/>
    </row>
    <row r="57" spans="1:8" ht="12.75" customHeight="1" x14ac:dyDescent="0.2">
      <c r="A57" s="19"/>
      <c r="B57" s="19"/>
      <c r="C57" s="19"/>
      <c r="D57" s="3"/>
      <c r="E57" s="19"/>
      <c r="F57" s="19"/>
      <c r="G57" s="19"/>
      <c r="H57" s="19"/>
    </row>
    <row r="58" spans="1:8" ht="12.75" customHeight="1" x14ac:dyDescent="0.2">
      <c r="A58" s="3"/>
      <c r="B58" s="19"/>
      <c r="C58" s="19"/>
      <c r="D58" s="3"/>
      <c r="E58" s="19"/>
      <c r="F58" s="19"/>
      <c r="G58" s="19"/>
      <c r="H58" s="19"/>
    </row>
    <row r="59" spans="1:8" ht="12.75" customHeight="1" x14ac:dyDescent="0.2">
      <c r="A59" s="3" t="s">
        <v>80</v>
      </c>
    </row>
    <row r="60" spans="1:8" ht="12.75" customHeight="1" x14ac:dyDescent="0.2">
      <c r="A60" s="54" t="s">
        <v>9</v>
      </c>
    </row>
    <row r="61" spans="1:8" ht="12.75" customHeight="1" x14ac:dyDescent="0.2">
      <c r="A61" s="10" t="s">
        <v>9</v>
      </c>
      <c r="B61" s="10" t="s">
        <v>33</v>
      </c>
      <c r="C61" s="10" t="s">
        <v>9</v>
      </c>
      <c r="D61" s="10" t="s">
        <v>33</v>
      </c>
      <c r="E61" s="39"/>
      <c r="F61" s="52" t="s">
        <v>13</v>
      </c>
      <c r="G61" s="52"/>
      <c r="H61" s="53"/>
    </row>
    <row r="62" spans="1:8" ht="12.75" customHeight="1" x14ac:dyDescent="0.2">
      <c r="A62" s="26" t="s">
        <v>64</v>
      </c>
      <c r="B62" s="26" t="s">
        <v>53</v>
      </c>
      <c r="C62" s="26" t="s">
        <v>50</v>
      </c>
      <c r="D62" s="26" t="s">
        <v>12</v>
      </c>
      <c r="E62" s="14" t="s">
        <v>20</v>
      </c>
      <c r="F62" s="65" t="s">
        <v>21</v>
      </c>
      <c r="G62" s="66"/>
      <c r="H62" s="8" t="s">
        <v>22</v>
      </c>
    </row>
    <row r="63" spans="1:8" ht="12.75" customHeight="1" x14ac:dyDescent="0.2">
      <c r="A63" s="27"/>
      <c r="B63" s="50" t="s">
        <v>68</v>
      </c>
      <c r="C63" s="50"/>
      <c r="D63" s="50" t="s">
        <v>26</v>
      </c>
      <c r="E63" s="17"/>
      <c r="F63" s="16" t="s">
        <v>27</v>
      </c>
      <c r="G63" s="16" t="s">
        <v>28</v>
      </c>
      <c r="H63" s="16"/>
    </row>
    <row r="64" spans="1:8" ht="12.75" customHeight="1" x14ac:dyDescent="0.2">
      <c r="A64" s="28"/>
      <c r="B64" s="28"/>
      <c r="C64" s="28"/>
      <c r="D64" s="28">
        <f t="shared" ref="D64:D65" si="8">+B64*C64</f>
        <v>0</v>
      </c>
      <c r="E64" s="28"/>
      <c r="F64" s="28"/>
      <c r="G64" s="28"/>
      <c r="H64" s="28"/>
    </row>
    <row r="65" spans="1:8" ht="12.75" customHeight="1" x14ac:dyDescent="0.2">
      <c r="A65" s="28"/>
      <c r="B65" s="28"/>
      <c r="C65" s="28"/>
      <c r="D65" s="28">
        <f t="shared" si="8"/>
        <v>0</v>
      </c>
      <c r="E65" s="28"/>
      <c r="F65" s="28"/>
      <c r="G65" s="28"/>
      <c r="H65" s="28"/>
    </row>
    <row r="66" spans="1:8" ht="12.75" customHeight="1" x14ac:dyDescent="0.2">
      <c r="A66" s="18" t="s">
        <v>16</v>
      </c>
      <c r="B66" s="23"/>
      <c r="C66" s="40"/>
      <c r="D66" s="22">
        <f t="shared" ref="D66:H66" si="9">SUM(D64:D65)</f>
        <v>0</v>
      </c>
      <c r="E66" s="22">
        <f t="shared" si="9"/>
        <v>0</v>
      </c>
      <c r="F66" s="22">
        <f t="shared" si="9"/>
        <v>0</v>
      </c>
      <c r="G66" s="22">
        <f t="shared" si="9"/>
        <v>0</v>
      </c>
      <c r="H66" s="22">
        <f t="shared" si="9"/>
        <v>0</v>
      </c>
    </row>
    <row r="67" spans="1:8" ht="12.75" customHeight="1" x14ac:dyDescent="0.2"/>
    <row r="68" spans="1:8" ht="12.75" customHeight="1" x14ac:dyDescent="0.2"/>
    <row r="69" spans="1:8" ht="12.75" customHeight="1" x14ac:dyDescent="0.2"/>
    <row r="70" spans="1:8" ht="12.75" customHeight="1" x14ac:dyDescent="0.2"/>
    <row r="71" spans="1:8" ht="12.75" customHeight="1" x14ac:dyDescent="0.2">
      <c r="A71" s="3"/>
    </row>
    <row r="72" spans="1:8" ht="12.75" customHeight="1" x14ac:dyDescent="0.2">
      <c r="A72" s="3"/>
    </row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">
    <mergeCell ref="F4:G4"/>
    <mergeCell ref="F19:G19"/>
    <mergeCell ref="F30:G30"/>
    <mergeCell ref="F45:G45"/>
    <mergeCell ref="F62:G62"/>
  </mergeCells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A25" zoomScale="115" zoomScaleNormal="115" workbookViewId="0">
      <selection activeCell="C40" sqref="C40"/>
    </sheetView>
  </sheetViews>
  <sheetFormatPr baseColWidth="10" defaultColWidth="12.5703125" defaultRowHeight="15" customHeight="1" x14ac:dyDescent="0.2"/>
  <cols>
    <col min="1" max="1" width="44.7109375" customWidth="1"/>
    <col min="2" max="2" width="12.28515625" customWidth="1"/>
    <col min="3" max="3" width="15" customWidth="1"/>
    <col min="4" max="5" width="18.5703125" customWidth="1"/>
    <col min="6" max="6" width="16.28515625" customWidth="1"/>
    <col min="7" max="26" width="10.5703125" customWidth="1"/>
  </cols>
  <sheetData>
    <row r="1" spans="1:9" ht="12.75" customHeight="1" x14ac:dyDescent="0.25">
      <c r="A1" s="1" t="s">
        <v>81</v>
      </c>
    </row>
    <row r="2" spans="1:9" ht="12.75" customHeight="1" x14ac:dyDescent="0.2"/>
    <row r="3" spans="1:9" ht="12.75" customHeight="1" x14ac:dyDescent="0.2"/>
    <row r="4" spans="1:9" ht="12.75" customHeight="1" x14ac:dyDescent="0.2">
      <c r="A4" s="11"/>
      <c r="B4" s="10" t="s">
        <v>33</v>
      </c>
      <c r="C4" s="55"/>
      <c r="D4" s="23" t="s">
        <v>13</v>
      </c>
      <c r="E4" s="23"/>
      <c r="F4" s="40"/>
    </row>
    <row r="5" spans="1:9" ht="12.75" customHeight="1" x14ac:dyDescent="0.2">
      <c r="A5" s="56" t="s">
        <v>14</v>
      </c>
      <c r="B5" s="26" t="s">
        <v>12</v>
      </c>
      <c r="C5" s="14" t="s">
        <v>20</v>
      </c>
      <c r="D5" s="65" t="s">
        <v>21</v>
      </c>
      <c r="E5" s="66"/>
      <c r="F5" s="8" t="s">
        <v>22</v>
      </c>
    </row>
    <row r="6" spans="1:9" ht="12.75" customHeight="1" x14ac:dyDescent="0.2">
      <c r="A6" s="27"/>
      <c r="B6" s="50" t="s">
        <v>26</v>
      </c>
      <c r="C6" s="17"/>
      <c r="D6" s="16" t="s">
        <v>27</v>
      </c>
      <c r="E6" s="16" t="s">
        <v>28</v>
      </c>
      <c r="F6" s="16"/>
    </row>
    <row r="7" spans="1:9" ht="12.75" customHeight="1" x14ac:dyDescent="0.2">
      <c r="A7" s="28" t="s">
        <v>82</v>
      </c>
      <c r="B7" s="79">
        <f>'Remun., honor., incent.'!H34</f>
        <v>57600000</v>
      </c>
      <c r="C7" s="79">
        <f>+'Remun., honor., incent.'!I34</f>
        <v>0</v>
      </c>
      <c r="D7" s="79">
        <f>B7</f>
        <v>57600000</v>
      </c>
      <c r="E7" s="79">
        <f>+'Remun., honor., incent.'!K34</f>
        <v>0</v>
      </c>
      <c r="F7" s="79">
        <f>+'Remun., honor., incent.'!L34</f>
        <v>0</v>
      </c>
      <c r="G7" s="46" t="s">
        <v>83</v>
      </c>
      <c r="H7" s="46"/>
      <c r="I7" s="46"/>
    </row>
    <row r="8" spans="1:9" ht="12.75" customHeight="1" x14ac:dyDescent="0.2">
      <c r="A8" s="28" t="s">
        <v>32</v>
      </c>
      <c r="B8" s="79">
        <f t="shared" ref="B7:B19" si="0">SUM(C8:F8)</f>
        <v>1100000</v>
      </c>
      <c r="C8" s="79">
        <f>+Subcontratos!D12</f>
        <v>0</v>
      </c>
      <c r="D8" s="79">
        <f>+Subcontratos!E12</f>
        <v>1100000</v>
      </c>
      <c r="E8" s="79">
        <f>+Subcontratos!F12</f>
        <v>0</v>
      </c>
      <c r="F8" s="79">
        <f>+Subcontratos!G12</f>
        <v>0</v>
      </c>
      <c r="G8" s="46"/>
      <c r="H8" s="46"/>
      <c r="I8" s="46"/>
    </row>
    <row r="9" spans="1:9" ht="12.75" customHeight="1" x14ac:dyDescent="0.2">
      <c r="A9" s="28" t="s">
        <v>38</v>
      </c>
      <c r="B9" s="79">
        <f t="shared" si="0"/>
        <v>240000</v>
      </c>
      <c r="C9" s="79">
        <f>+Capacitación!F12</f>
        <v>0</v>
      </c>
      <c r="D9" s="79">
        <f>+Capacitación!G12</f>
        <v>240000</v>
      </c>
      <c r="E9" s="79">
        <f>+Capacitación!H12</f>
        <v>0</v>
      </c>
      <c r="F9" s="79">
        <f>+Capacitación!I12</f>
        <v>0</v>
      </c>
      <c r="G9" s="46"/>
      <c r="H9" s="46"/>
      <c r="I9" s="46"/>
    </row>
    <row r="10" spans="1:9" ht="12.75" customHeight="1" x14ac:dyDescent="0.2">
      <c r="A10" s="28" t="s">
        <v>46</v>
      </c>
      <c r="B10" s="79">
        <v>480000</v>
      </c>
      <c r="C10" s="79">
        <f>+'Pasajes y viáticos'!J15</f>
        <v>0</v>
      </c>
      <c r="D10" s="79">
        <f>B10</f>
        <v>480000</v>
      </c>
      <c r="E10" s="79">
        <f>+'Pasajes y viáticos'!L15</f>
        <v>0</v>
      </c>
      <c r="F10" s="79">
        <f>+'Pasajes y viáticos'!M15</f>
        <v>0</v>
      </c>
      <c r="G10" s="46"/>
      <c r="H10" s="46"/>
      <c r="I10" s="46"/>
    </row>
    <row r="11" spans="1:9" ht="12.75" customHeight="1" x14ac:dyDescent="0.2">
      <c r="A11" s="28" t="s">
        <v>62</v>
      </c>
      <c r="B11" s="79">
        <f t="shared" si="0"/>
        <v>2285000</v>
      </c>
      <c r="C11" s="79">
        <f>+'Equipos e infra'!G26</f>
        <v>0</v>
      </c>
      <c r="D11" s="79">
        <f>+'Equipos e infra'!H26</f>
        <v>2285000</v>
      </c>
      <c r="E11" s="79">
        <f>+'Equipos e infra'!I26</f>
        <v>0</v>
      </c>
      <c r="F11" s="79">
        <f>+'Equipos e infra'!J26</f>
        <v>0</v>
      </c>
      <c r="G11" s="46"/>
      <c r="H11" s="46"/>
      <c r="I11" s="46"/>
    </row>
    <row r="12" spans="1:9" ht="12.75" customHeight="1" x14ac:dyDescent="0.2">
      <c r="A12" s="28" t="s">
        <v>71</v>
      </c>
      <c r="B12" s="79">
        <v>60000</v>
      </c>
      <c r="C12" s="79">
        <f>+'Equipos e infra'!G49</f>
        <v>0</v>
      </c>
      <c r="D12" s="79">
        <f>B12</f>
        <v>60000</v>
      </c>
      <c r="E12" s="79">
        <f>+'Equipos e infra'!I49</f>
        <v>0</v>
      </c>
      <c r="F12" s="79">
        <f>+'Equipos e infra'!J49</f>
        <v>0</v>
      </c>
      <c r="G12" s="46"/>
      <c r="H12" s="46"/>
      <c r="I12" s="46"/>
    </row>
    <row r="13" spans="1:9" ht="12.75" customHeight="1" x14ac:dyDescent="0.2">
      <c r="A13" s="28" t="s">
        <v>74</v>
      </c>
      <c r="B13" s="79">
        <f t="shared" si="0"/>
        <v>1520400</v>
      </c>
      <c r="C13" s="79">
        <f>+'Software, fungibles'!E16</f>
        <v>0</v>
      </c>
      <c r="D13" s="79">
        <f>+'Software, fungibles'!F16</f>
        <v>1520400</v>
      </c>
      <c r="E13" s="79">
        <f>+'Software, fungibles'!G16</f>
        <v>0</v>
      </c>
      <c r="F13" s="79">
        <f>+'Software, fungibles'!H16</f>
        <v>0</v>
      </c>
      <c r="G13" s="46"/>
      <c r="H13" s="46"/>
      <c r="I13" s="46"/>
    </row>
    <row r="14" spans="1:9" ht="12.75" customHeight="1" x14ac:dyDescent="0.2">
      <c r="A14" s="28" t="s">
        <v>75</v>
      </c>
      <c r="B14" s="79">
        <f t="shared" si="0"/>
        <v>120000</v>
      </c>
      <c r="C14" s="79">
        <f>+'Software, fungibles'!E42</f>
        <v>0</v>
      </c>
      <c r="D14" s="79">
        <f>+'Software, fungibles'!F42</f>
        <v>120000</v>
      </c>
      <c r="E14" s="79">
        <f>+'Software, fungibles'!G42</f>
        <v>0</v>
      </c>
      <c r="F14" s="79">
        <f>+'Software, fungibles'!H42</f>
        <v>0</v>
      </c>
      <c r="G14" s="46"/>
      <c r="H14" s="46"/>
      <c r="I14" s="46"/>
    </row>
    <row r="15" spans="1:9" ht="12.75" customHeight="1" x14ac:dyDescent="0.2">
      <c r="A15" s="28" t="s">
        <v>76</v>
      </c>
      <c r="B15" s="79">
        <f t="shared" si="0"/>
        <v>0</v>
      </c>
      <c r="C15" s="79">
        <f>+Otros!E11</f>
        <v>0</v>
      </c>
      <c r="D15" s="79">
        <f>+Otros!F11</f>
        <v>0</v>
      </c>
      <c r="E15" s="79">
        <f>+Otros!G11</f>
        <v>0</v>
      </c>
      <c r="F15" s="79">
        <f>+Otros!H11</f>
        <v>0</v>
      </c>
      <c r="G15" s="46"/>
      <c r="H15" s="46"/>
      <c r="I15" s="46"/>
    </row>
    <row r="16" spans="1:9" ht="12.75" customHeight="1" x14ac:dyDescent="0.2">
      <c r="A16" s="28" t="s">
        <v>77</v>
      </c>
      <c r="B16" s="79">
        <f t="shared" si="0"/>
        <v>0</v>
      </c>
      <c r="C16" s="79">
        <f>+Otros!E24</f>
        <v>0</v>
      </c>
      <c r="D16" s="79">
        <f>+Otros!F24</f>
        <v>0</v>
      </c>
      <c r="E16" s="79">
        <f>+Otros!G24</f>
        <v>0</v>
      </c>
      <c r="F16" s="79">
        <f>+Otros!H24</f>
        <v>0</v>
      </c>
      <c r="G16" s="46"/>
      <c r="H16" s="46"/>
      <c r="I16" s="46"/>
    </row>
    <row r="17" spans="1:26" ht="12.75" customHeight="1" x14ac:dyDescent="0.2">
      <c r="A17" s="28" t="s">
        <v>79</v>
      </c>
      <c r="B17" s="79">
        <f t="shared" si="0"/>
        <v>0</v>
      </c>
      <c r="C17" s="79">
        <f>+Otros!E51</f>
        <v>0</v>
      </c>
      <c r="D17" s="79">
        <f>+Otros!F51</f>
        <v>0</v>
      </c>
      <c r="E17" s="79">
        <f>+Otros!G51</f>
        <v>0</v>
      </c>
      <c r="F17" s="79">
        <f>+Otros!H51</f>
        <v>0</v>
      </c>
      <c r="G17" s="46"/>
      <c r="H17" s="46"/>
      <c r="I17" s="46"/>
    </row>
    <row r="18" spans="1:26" ht="12.75" customHeight="1" x14ac:dyDescent="0.2">
      <c r="A18" s="28" t="s">
        <v>78</v>
      </c>
      <c r="B18" s="79">
        <f t="shared" si="0"/>
        <v>0</v>
      </c>
      <c r="C18" s="79">
        <f>+Otros!E36</f>
        <v>0</v>
      </c>
      <c r="D18" s="79">
        <f>+Otros!F36</f>
        <v>0</v>
      </c>
      <c r="E18" s="79">
        <f>+Otros!G36</f>
        <v>0</v>
      </c>
      <c r="F18" s="79">
        <f>+Otros!H36</f>
        <v>0</v>
      </c>
      <c r="G18" s="46"/>
      <c r="H18" s="46"/>
      <c r="I18" s="46"/>
    </row>
    <row r="19" spans="1:26" ht="12.75" customHeight="1" x14ac:dyDescent="0.2">
      <c r="A19" s="28" t="s">
        <v>80</v>
      </c>
      <c r="B19" s="79">
        <f t="shared" si="0"/>
        <v>0</v>
      </c>
      <c r="C19" s="79">
        <f>+Otros!E66</f>
        <v>0</v>
      </c>
      <c r="D19" s="79">
        <f>+Otros!F66</f>
        <v>0</v>
      </c>
      <c r="E19" s="79">
        <f>+Otros!G66</f>
        <v>0</v>
      </c>
      <c r="F19" s="79">
        <f>+Otros!H66</f>
        <v>0</v>
      </c>
      <c r="G19" s="46"/>
      <c r="H19" s="46"/>
      <c r="I19" s="46"/>
    </row>
    <row r="20" spans="1:26" ht="12.75" customHeight="1" x14ac:dyDescent="0.2">
      <c r="A20" s="22" t="s">
        <v>12</v>
      </c>
      <c r="B20" s="81">
        <f t="shared" ref="B20:F20" si="1">SUM(B7:B19)</f>
        <v>63405400</v>
      </c>
      <c r="C20" s="81">
        <f t="shared" si="1"/>
        <v>0</v>
      </c>
      <c r="D20" s="81">
        <f t="shared" si="1"/>
        <v>63405400</v>
      </c>
      <c r="E20" s="81">
        <f t="shared" si="1"/>
        <v>0</v>
      </c>
      <c r="F20" s="81">
        <f t="shared" si="1"/>
        <v>0</v>
      </c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20" t="s">
        <v>84</v>
      </c>
      <c r="B21" s="58">
        <f>SUM(C21:F21)</f>
        <v>1</v>
      </c>
      <c r="C21" s="58">
        <f>+C20/B20</f>
        <v>0</v>
      </c>
      <c r="D21" s="58">
        <f>+D20/B20</f>
        <v>1</v>
      </c>
      <c r="E21" s="58">
        <f>+E20/B20</f>
        <v>0</v>
      </c>
      <c r="F21" s="58">
        <f>+F20/B20</f>
        <v>0</v>
      </c>
    </row>
    <row r="22" spans="1:26" ht="12.75" customHeight="1" x14ac:dyDescent="0.2">
      <c r="A22" s="19"/>
      <c r="B22" s="59"/>
      <c r="C22" s="59"/>
      <c r="D22" s="59"/>
      <c r="E22" s="59"/>
      <c r="F22" s="59"/>
    </row>
    <row r="23" spans="1:26" ht="12.75" customHeight="1" x14ac:dyDescent="0.2">
      <c r="A23" s="3"/>
      <c r="B23" s="59"/>
      <c r="C23" s="59"/>
      <c r="D23" s="59"/>
      <c r="E23" s="59"/>
      <c r="F23" s="59"/>
    </row>
    <row r="24" spans="1:26" ht="12.75" customHeight="1" x14ac:dyDescent="0.2">
      <c r="A24" s="3"/>
      <c r="B24" s="60"/>
      <c r="C24" s="60"/>
      <c r="D24" s="60"/>
      <c r="E24" s="60"/>
      <c r="F24" s="60"/>
    </row>
    <row r="25" spans="1:26" ht="12.75" customHeight="1" x14ac:dyDescent="0.2">
      <c r="A25" s="3"/>
      <c r="B25" s="60"/>
      <c r="C25" s="60"/>
      <c r="D25" s="60"/>
      <c r="E25" s="60"/>
      <c r="F25" s="60"/>
    </row>
    <row r="26" spans="1:26" ht="12.75" customHeight="1" x14ac:dyDescent="0.2">
      <c r="A26" s="3"/>
      <c r="B26" s="60"/>
      <c r="C26" s="60"/>
      <c r="D26" s="60"/>
      <c r="E26" s="60"/>
      <c r="F26" s="60"/>
    </row>
    <row r="27" spans="1:26" ht="12.75" customHeight="1" x14ac:dyDescent="0.2">
      <c r="A27" s="3"/>
      <c r="B27" s="60"/>
      <c r="C27" s="60"/>
      <c r="D27" s="60"/>
      <c r="E27" s="60"/>
      <c r="F27" s="60"/>
    </row>
    <row r="28" spans="1:26" ht="12.75" customHeight="1" x14ac:dyDescent="0.2">
      <c r="A28" s="3"/>
      <c r="B28" s="60"/>
      <c r="C28" s="60"/>
      <c r="D28" s="60"/>
      <c r="E28" s="60"/>
      <c r="F28" s="60"/>
    </row>
    <row r="29" spans="1:26" ht="12.75" customHeight="1" x14ac:dyDescent="0.2">
      <c r="A29" s="3"/>
      <c r="B29" s="60"/>
      <c r="C29" s="60"/>
      <c r="D29" s="60"/>
      <c r="E29" s="60"/>
      <c r="F29" s="60"/>
    </row>
    <row r="30" spans="1:26" ht="12.75" customHeight="1" x14ac:dyDescent="0.2">
      <c r="A30" s="3"/>
      <c r="B30" s="60"/>
      <c r="C30" s="60"/>
      <c r="D30" s="60"/>
      <c r="E30" s="60"/>
      <c r="F30" s="60"/>
    </row>
    <row r="31" spans="1:26" ht="12.75" customHeight="1" x14ac:dyDescent="0.2"/>
    <row r="32" spans="1:26" ht="12.75" customHeight="1" x14ac:dyDescent="0.2">
      <c r="A32" s="61" t="s">
        <v>85</v>
      </c>
      <c r="B32" s="57" t="s">
        <v>86</v>
      </c>
    </row>
    <row r="33" spans="1:5" ht="12.75" customHeight="1" x14ac:dyDescent="0.2">
      <c r="A33" s="20" t="s">
        <v>87</v>
      </c>
      <c r="B33" s="62">
        <f>+D20</f>
        <v>63405400</v>
      </c>
    </row>
    <row r="34" spans="1:5" ht="12.75" customHeight="1" x14ac:dyDescent="0.2">
      <c r="A34" s="20" t="s">
        <v>88</v>
      </c>
      <c r="B34" s="62">
        <f>+E20</f>
        <v>0</v>
      </c>
      <c r="E34" s="4"/>
    </row>
    <row r="35" spans="1:5" ht="12.75" customHeight="1" x14ac:dyDescent="0.2">
      <c r="A35" s="20" t="s">
        <v>89</v>
      </c>
      <c r="B35" s="62">
        <f>+B20</f>
        <v>63405400</v>
      </c>
    </row>
    <row r="36" spans="1:5" ht="12.75" customHeight="1" x14ac:dyDescent="0.2">
      <c r="A36" s="20" t="s">
        <v>90</v>
      </c>
      <c r="B36" s="21">
        <f>+B33/B35</f>
        <v>1</v>
      </c>
      <c r="C36" s="3" t="s">
        <v>9</v>
      </c>
    </row>
    <row r="37" spans="1:5" ht="12.75" customHeight="1" x14ac:dyDescent="0.2">
      <c r="A37" s="3"/>
      <c r="B37" s="60"/>
      <c r="C37" s="3"/>
    </row>
    <row r="38" spans="1:5" ht="12.75" customHeight="1" x14ac:dyDescent="0.2">
      <c r="A38" s="3"/>
      <c r="B38" s="60"/>
      <c r="C38" s="3"/>
    </row>
    <row r="39" spans="1:5" ht="12.75" customHeight="1" x14ac:dyDescent="0.2">
      <c r="A39" s="3"/>
      <c r="B39" s="60"/>
      <c r="C39" s="3"/>
    </row>
    <row r="40" spans="1:5" ht="12.75" customHeight="1" x14ac:dyDescent="0.2">
      <c r="A40" s="4"/>
    </row>
    <row r="41" spans="1:5" ht="12.75" customHeight="1" x14ac:dyDescent="0.2"/>
    <row r="42" spans="1:5" ht="12.75" customHeight="1" x14ac:dyDescent="0.2"/>
    <row r="43" spans="1:5" ht="12.75" customHeight="1" x14ac:dyDescent="0.2"/>
    <row r="44" spans="1:5" ht="12.75" customHeight="1" x14ac:dyDescent="0.2"/>
    <row r="45" spans="1:5" ht="12.75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D5:E5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Remun., honor., incent.</vt:lpstr>
      <vt:lpstr>Subcontratos</vt:lpstr>
      <vt:lpstr>Capacitación</vt:lpstr>
      <vt:lpstr>Pasajes y viáticos</vt:lpstr>
      <vt:lpstr>Equipos e infra</vt:lpstr>
      <vt:lpstr>Software, fungibles</vt:lpstr>
      <vt:lpstr>Otros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estneider barrios casilimas</cp:lastModifiedBy>
  <dcterms:modified xsi:type="dcterms:W3CDTF">2022-06-19T00:54:46Z</dcterms:modified>
</cp:coreProperties>
</file>