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1020" yWindow="1300" windowWidth="25600" windowHeight="16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5" i="1" l="1"/>
  <c r="K25" i="1"/>
  <c r="J25" i="1"/>
  <c r="L25" i="1"/>
  <c r="J24" i="1"/>
  <c r="K24" i="1"/>
  <c r="L24" i="1"/>
  <c r="M24" i="1"/>
  <c r="I24" i="1"/>
  <c r="L58" i="1"/>
  <c r="L59" i="1"/>
  <c r="L60" i="1"/>
  <c r="L61" i="1"/>
  <c r="K58" i="1"/>
  <c r="K59" i="1"/>
  <c r="K60" i="1"/>
  <c r="K61" i="1"/>
  <c r="J58" i="1"/>
  <c r="J59" i="1"/>
  <c r="J60" i="1"/>
  <c r="J61" i="1"/>
  <c r="I58" i="1"/>
  <c r="I59" i="1"/>
  <c r="I60" i="1"/>
  <c r="I61" i="1"/>
  <c r="I57" i="1"/>
  <c r="J57" i="1"/>
  <c r="K57" i="1"/>
  <c r="L57" i="1"/>
  <c r="H58" i="1"/>
  <c r="H59" i="1"/>
  <c r="H60" i="1"/>
  <c r="H61" i="1"/>
  <c r="H57" i="1"/>
  <c r="L62" i="1"/>
  <c r="K62" i="1"/>
  <c r="J62" i="1"/>
  <c r="I62" i="1"/>
  <c r="H62" i="1"/>
  <c r="J23" i="1"/>
  <c r="K23" i="1"/>
  <c r="L23" i="1"/>
  <c r="M23" i="1"/>
  <c r="I23" i="1"/>
  <c r="L51" i="1"/>
  <c r="L52" i="1"/>
  <c r="L53" i="1"/>
  <c r="L54" i="1"/>
  <c r="K51" i="1"/>
  <c r="K52" i="1"/>
  <c r="K53" i="1"/>
  <c r="K54" i="1"/>
  <c r="J51" i="1"/>
  <c r="J52" i="1"/>
  <c r="J53" i="1"/>
  <c r="J54" i="1"/>
  <c r="I51" i="1"/>
  <c r="I52" i="1"/>
  <c r="I53" i="1"/>
  <c r="I54" i="1"/>
  <c r="I50" i="1"/>
  <c r="J50" i="1"/>
  <c r="K50" i="1"/>
  <c r="L50" i="1"/>
  <c r="H51" i="1"/>
  <c r="H52" i="1"/>
  <c r="H53" i="1"/>
  <c r="H54" i="1"/>
  <c r="H50" i="1"/>
  <c r="L55" i="1"/>
  <c r="K55" i="1"/>
  <c r="J55" i="1"/>
  <c r="I55" i="1"/>
  <c r="H55" i="1"/>
  <c r="M22" i="1"/>
  <c r="L22" i="1"/>
  <c r="K22" i="1"/>
  <c r="J22" i="1"/>
  <c r="I22" i="1"/>
  <c r="L44" i="1"/>
  <c r="L45" i="1"/>
  <c r="L46" i="1"/>
  <c r="L47" i="1"/>
  <c r="K44" i="1"/>
  <c r="K45" i="1"/>
  <c r="K46" i="1"/>
  <c r="K47" i="1"/>
  <c r="J44" i="1"/>
  <c r="J45" i="1"/>
  <c r="J46" i="1"/>
  <c r="J47" i="1"/>
  <c r="I44" i="1"/>
  <c r="I45" i="1"/>
  <c r="I46" i="1"/>
  <c r="I47" i="1"/>
  <c r="J43" i="1"/>
  <c r="K43" i="1"/>
  <c r="L43" i="1"/>
  <c r="I43" i="1"/>
  <c r="H44" i="1"/>
  <c r="H45" i="1"/>
  <c r="H46" i="1"/>
  <c r="H47" i="1"/>
  <c r="H43" i="1"/>
  <c r="L48" i="1"/>
  <c r="K48" i="1"/>
  <c r="J48" i="1"/>
  <c r="I48" i="1"/>
  <c r="H48" i="1"/>
  <c r="J21" i="1"/>
  <c r="K21" i="1"/>
  <c r="L21" i="1"/>
  <c r="M21" i="1"/>
  <c r="I21" i="1"/>
  <c r="I41" i="1"/>
  <c r="J41" i="1"/>
  <c r="K41" i="1"/>
  <c r="L41" i="1"/>
  <c r="H41" i="1"/>
  <c r="I36" i="1"/>
  <c r="J36" i="1"/>
  <c r="K36" i="1"/>
  <c r="L36" i="1"/>
  <c r="I37" i="1"/>
  <c r="J37" i="1"/>
  <c r="K37" i="1"/>
  <c r="L37" i="1"/>
  <c r="I38" i="1"/>
  <c r="J38" i="1"/>
  <c r="K38" i="1"/>
  <c r="L38" i="1"/>
  <c r="I39" i="1"/>
  <c r="J39" i="1"/>
  <c r="K39" i="1"/>
  <c r="L39" i="1"/>
  <c r="I40" i="1"/>
  <c r="J40" i="1"/>
  <c r="K40" i="1"/>
  <c r="L40" i="1"/>
  <c r="H37" i="1"/>
  <c r="H38" i="1"/>
  <c r="H39" i="1"/>
  <c r="H40" i="1"/>
  <c r="H36" i="1"/>
  <c r="B30" i="1"/>
  <c r="C30" i="1"/>
  <c r="E22" i="1"/>
  <c r="E23" i="1"/>
  <c r="E24" i="1"/>
  <c r="E25" i="1"/>
  <c r="E26" i="1"/>
  <c r="E27" i="1"/>
  <c r="E28" i="1"/>
  <c r="E31" i="1"/>
  <c r="E32" i="1"/>
  <c r="D13" i="1"/>
  <c r="H2" i="1"/>
  <c r="C13" i="1"/>
  <c r="G2" i="1"/>
  <c r="Q2" i="1"/>
  <c r="H3" i="1"/>
  <c r="G3" i="1"/>
  <c r="Q3" i="1"/>
  <c r="H4" i="1"/>
  <c r="G4" i="1"/>
  <c r="Q4" i="1"/>
  <c r="H5" i="1"/>
  <c r="G5" i="1"/>
  <c r="Q5" i="1"/>
  <c r="H6" i="1"/>
  <c r="G6" i="1"/>
  <c r="Q6" i="1"/>
  <c r="H7" i="1"/>
  <c r="G7" i="1"/>
  <c r="Q7" i="1"/>
  <c r="H8" i="1"/>
  <c r="G8" i="1"/>
  <c r="Q8" i="1"/>
  <c r="H9" i="1"/>
  <c r="G9" i="1"/>
  <c r="Q9" i="1"/>
  <c r="H10" i="1"/>
  <c r="G10" i="1"/>
  <c r="Q10" i="1"/>
  <c r="H11" i="1"/>
  <c r="G11" i="1"/>
  <c r="Q11" i="1"/>
  <c r="K15" i="1"/>
  <c r="R2" i="1"/>
  <c r="R3" i="1"/>
  <c r="R4" i="1"/>
  <c r="R5" i="1"/>
  <c r="R6" i="1"/>
  <c r="R7" i="1"/>
  <c r="R8" i="1"/>
  <c r="R9" i="1"/>
  <c r="R10" i="1"/>
  <c r="R11" i="1"/>
  <c r="L15" i="1"/>
  <c r="B13" i="1"/>
  <c r="F2" i="1"/>
  <c r="P2" i="1"/>
  <c r="F3" i="1"/>
  <c r="P3" i="1"/>
  <c r="F4" i="1"/>
  <c r="P4" i="1"/>
  <c r="F5" i="1"/>
  <c r="P5" i="1"/>
  <c r="F6" i="1"/>
  <c r="P6" i="1"/>
  <c r="F7" i="1"/>
  <c r="P7" i="1"/>
  <c r="F8" i="1"/>
  <c r="P8" i="1"/>
  <c r="F9" i="1"/>
  <c r="P9" i="1"/>
  <c r="F10" i="1"/>
  <c r="P10" i="1"/>
  <c r="F11" i="1"/>
  <c r="P11" i="1"/>
  <c r="J15" i="1"/>
  <c r="N2" i="1"/>
  <c r="N3" i="1"/>
  <c r="N4" i="1"/>
  <c r="N5" i="1"/>
  <c r="N6" i="1"/>
  <c r="N7" i="1"/>
  <c r="N8" i="1"/>
  <c r="N9" i="1"/>
  <c r="N10" i="1"/>
  <c r="N11" i="1"/>
  <c r="K14" i="1"/>
  <c r="O2" i="1"/>
  <c r="O3" i="1"/>
  <c r="O4" i="1"/>
  <c r="O5" i="1"/>
  <c r="O6" i="1"/>
  <c r="O7" i="1"/>
  <c r="O8" i="1"/>
  <c r="O9" i="1"/>
  <c r="O10" i="1"/>
  <c r="O11" i="1"/>
  <c r="L14" i="1"/>
  <c r="M2" i="1"/>
  <c r="M3" i="1"/>
  <c r="M4" i="1"/>
  <c r="M5" i="1"/>
  <c r="M6" i="1"/>
  <c r="M7" i="1"/>
  <c r="M8" i="1"/>
  <c r="M9" i="1"/>
  <c r="M10" i="1"/>
  <c r="M11" i="1"/>
  <c r="J14" i="1"/>
  <c r="L3" i="1"/>
  <c r="L4" i="1"/>
  <c r="L5" i="1"/>
  <c r="L6" i="1"/>
  <c r="L7" i="1"/>
  <c r="L8" i="1"/>
  <c r="L9" i="1"/>
  <c r="L10" i="1"/>
  <c r="L11" i="1"/>
  <c r="L2" i="1"/>
  <c r="K3" i="1"/>
  <c r="K4" i="1"/>
  <c r="K5" i="1"/>
  <c r="K6" i="1"/>
  <c r="K7" i="1"/>
  <c r="K8" i="1"/>
  <c r="K9" i="1"/>
  <c r="K10" i="1"/>
  <c r="K11" i="1"/>
  <c r="K2" i="1"/>
  <c r="J3" i="1"/>
  <c r="J4" i="1"/>
  <c r="J5" i="1"/>
  <c r="J6" i="1"/>
  <c r="J7" i="1"/>
  <c r="J8" i="1"/>
  <c r="J9" i="1"/>
  <c r="J10" i="1"/>
  <c r="J11" i="1"/>
  <c r="J2" i="1"/>
  <c r="K13" i="1"/>
  <c r="L13" i="1"/>
  <c r="J13" i="1"/>
</calcChain>
</file>

<file path=xl/sharedStrings.xml><?xml version="1.0" encoding="utf-8"?>
<sst xmlns="http://schemas.openxmlformats.org/spreadsheetml/2006/main" count="23" uniqueCount="15">
  <si>
    <t>Media amostral</t>
  </si>
  <si>
    <t>m_parc</t>
  </si>
  <si>
    <t>x</t>
  </si>
  <si>
    <t>y</t>
  </si>
  <si>
    <t>z</t>
  </si>
  <si>
    <t xml:space="preserve">A1 </t>
  </si>
  <si>
    <t xml:space="preserve">A2 </t>
  </si>
  <si>
    <t>(a1-ma1)*(a2-ma2)</t>
  </si>
  <si>
    <t>alfa</t>
  </si>
  <si>
    <t>beta</t>
  </si>
  <si>
    <t>a1</t>
  </si>
  <si>
    <t>a2</t>
  </si>
  <si>
    <t>a3</t>
  </si>
  <si>
    <t>a4</t>
  </si>
  <si>
    <t>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</si>
</sst>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tabSelected="1" topLeftCell="K8" workbookViewId="0">
      <selection activeCell="K29" sqref="K29"/>
    </sheetView>
  </sheetViews>
  <sheetFormatPr baseColWidth="10" defaultRowHeight="15" x14ac:dyDescent="0"/>
  <cols>
    <col min="1" max="1" width="14" bestFit="1" customWidth="1"/>
    <col min="2" max="3" width="4.1640625" bestFit="1" customWidth="1"/>
    <col min="4" max="4" width="5.1640625" bestFit="1" customWidth="1"/>
    <col min="5" max="5" width="17" bestFit="1" customWidth="1"/>
  </cols>
  <sheetData>
    <row r="1" spans="1:18">
      <c r="F1" t="s">
        <v>1</v>
      </c>
    </row>
    <row r="2" spans="1:18">
      <c r="B2">
        <v>18</v>
      </c>
      <c r="C2">
        <v>70</v>
      </c>
      <c r="D2">
        <v>80</v>
      </c>
      <c r="F2">
        <f>B2-B$13</f>
        <v>-0.89999999999999858</v>
      </c>
      <c r="G2">
        <f t="shared" ref="G2:H11" si="0">C2-C$13</f>
        <v>-20</v>
      </c>
      <c r="H2">
        <f t="shared" si="0"/>
        <v>15.5</v>
      </c>
      <c r="J2">
        <f>F2*F2</f>
        <v>0.80999999999999739</v>
      </c>
      <c r="K2">
        <f>F2*G2</f>
        <v>17.999999999999972</v>
      </c>
      <c r="L2">
        <f>F2*H2</f>
        <v>-13.949999999999978</v>
      </c>
      <c r="M2">
        <f>G2*F2</f>
        <v>17.999999999999972</v>
      </c>
      <c r="N2">
        <f>G2*G2</f>
        <v>400</v>
      </c>
      <c r="O2">
        <f>G2*H2</f>
        <v>-310</v>
      </c>
      <c r="P2">
        <f>H2*F2</f>
        <v>-13.949999999999978</v>
      </c>
      <c r="Q2">
        <f>H2*G2</f>
        <v>-310</v>
      </c>
      <c r="R2">
        <f>H2*H2</f>
        <v>240.25</v>
      </c>
    </row>
    <row r="3" spans="1:18">
      <c r="B3">
        <v>17</v>
      </c>
      <c r="C3">
        <v>100</v>
      </c>
      <c r="D3">
        <v>30</v>
      </c>
      <c r="F3">
        <f t="shared" ref="F3:F11" si="1">B3-B$13</f>
        <v>-1.8999999999999986</v>
      </c>
      <c r="G3">
        <f t="shared" si="0"/>
        <v>10</v>
      </c>
      <c r="H3">
        <f t="shared" si="0"/>
        <v>-34.5</v>
      </c>
      <c r="J3">
        <f t="shared" ref="J3:J11" si="2">F3*F3</f>
        <v>3.6099999999999945</v>
      </c>
      <c r="K3">
        <f t="shared" ref="K3:K11" si="3">F3*G3</f>
        <v>-18.999999999999986</v>
      </c>
      <c r="L3">
        <f t="shared" ref="L3:L11" si="4">F3*H3</f>
        <v>65.549999999999955</v>
      </c>
      <c r="M3">
        <f t="shared" ref="M3:M11" si="5">G3*F3</f>
        <v>-18.999999999999986</v>
      </c>
      <c r="N3">
        <f t="shared" ref="N3:N11" si="6">G3*G3</f>
        <v>100</v>
      </c>
      <c r="O3">
        <f t="shared" ref="O3:O11" si="7">G3*H3</f>
        <v>-345</v>
      </c>
      <c r="P3">
        <f t="shared" ref="P3:P11" si="8">H3*F3</f>
        <v>65.549999999999955</v>
      </c>
      <c r="Q3">
        <f t="shared" ref="Q3:Q11" si="9">H3*G3</f>
        <v>-345</v>
      </c>
      <c r="R3">
        <f t="shared" ref="R3:R11" si="10">H3*H3</f>
        <v>1190.25</v>
      </c>
    </row>
    <row r="4" spans="1:18">
      <c r="B4">
        <v>20</v>
      </c>
      <c r="C4">
        <v>85</v>
      </c>
      <c r="D4">
        <v>90</v>
      </c>
      <c r="F4">
        <f t="shared" si="1"/>
        <v>1.1000000000000014</v>
      </c>
      <c r="G4">
        <f t="shared" si="0"/>
        <v>-5</v>
      </c>
      <c r="H4">
        <f t="shared" si="0"/>
        <v>25.5</v>
      </c>
      <c r="J4">
        <f t="shared" si="2"/>
        <v>1.2100000000000031</v>
      </c>
      <c r="K4">
        <f t="shared" si="3"/>
        <v>-5.5000000000000071</v>
      </c>
      <c r="L4">
        <f t="shared" si="4"/>
        <v>28.050000000000036</v>
      </c>
      <c r="M4">
        <f t="shared" si="5"/>
        <v>-5.5000000000000071</v>
      </c>
      <c r="N4">
        <f t="shared" si="6"/>
        <v>25</v>
      </c>
      <c r="O4">
        <f t="shared" si="7"/>
        <v>-127.5</v>
      </c>
      <c r="P4">
        <f t="shared" si="8"/>
        <v>28.050000000000036</v>
      </c>
      <c r="Q4">
        <f t="shared" si="9"/>
        <v>-127.5</v>
      </c>
      <c r="R4">
        <f t="shared" si="10"/>
        <v>650.25</v>
      </c>
    </row>
    <row r="5" spans="1:18">
      <c r="B5">
        <v>19</v>
      </c>
      <c r="C5">
        <v>90</v>
      </c>
      <c r="D5">
        <v>60</v>
      </c>
      <c r="F5">
        <f t="shared" si="1"/>
        <v>0.10000000000000142</v>
      </c>
      <c r="G5">
        <f t="shared" si="0"/>
        <v>0</v>
      </c>
      <c r="H5">
        <f t="shared" si="0"/>
        <v>-4.5</v>
      </c>
      <c r="J5">
        <f t="shared" si="2"/>
        <v>1.0000000000000285E-2</v>
      </c>
      <c r="K5">
        <f t="shared" si="3"/>
        <v>0</v>
      </c>
      <c r="L5">
        <f t="shared" si="4"/>
        <v>-0.45000000000000639</v>
      </c>
      <c r="M5">
        <f t="shared" si="5"/>
        <v>0</v>
      </c>
      <c r="N5">
        <f t="shared" si="6"/>
        <v>0</v>
      </c>
      <c r="O5">
        <f t="shared" si="7"/>
        <v>0</v>
      </c>
      <c r="P5">
        <f t="shared" si="8"/>
        <v>-0.45000000000000639</v>
      </c>
      <c r="Q5">
        <f t="shared" si="9"/>
        <v>0</v>
      </c>
      <c r="R5">
        <f t="shared" si="10"/>
        <v>20.25</v>
      </c>
    </row>
    <row r="6" spans="1:18">
      <c r="B6">
        <v>18</v>
      </c>
      <c r="C6">
        <v>80</v>
      </c>
      <c r="D6">
        <v>70</v>
      </c>
      <c r="F6">
        <f t="shared" si="1"/>
        <v>-0.89999999999999858</v>
      </c>
      <c r="G6">
        <f t="shared" si="0"/>
        <v>-10</v>
      </c>
      <c r="H6">
        <f t="shared" si="0"/>
        <v>5.5</v>
      </c>
      <c r="J6">
        <f t="shared" si="2"/>
        <v>0.80999999999999739</v>
      </c>
      <c r="K6">
        <f t="shared" si="3"/>
        <v>8.9999999999999858</v>
      </c>
      <c r="L6">
        <f t="shared" si="4"/>
        <v>-4.9499999999999922</v>
      </c>
      <c r="M6">
        <f t="shared" si="5"/>
        <v>8.9999999999999858</v>
      </c>
      <c r="N6">
        <f t="shared" si="6"/>
        <v>100</v>
      </c>
      <c r="O6">
        <f t="shared" si="7"/>
        <v>-55</v>
      </c>
      <c r="P6">
        <f t="shared" si="8"/>
        <v>-4.9499999999999922</v>
      </c>
      <c r="Q6">
        <f t="shared" si="9"/>
        <v>-55</v>
      </c>
      <c r="R6">
        <f t="shared" si="10"/>
        <v>30.25</v>
      </c>
    </row>
    <row r="7" spans="1:18">
      <c r="B7">
        <v>21</v>
      </c>
      <c r="C7">
        <v>95</v>
      </c>
      <c r="D7">
        <v>80</v>
      </c>
      <c r="F7">
        <f t="shared" si="1"/>
        <v>2.1000000000000014</v>
      </c>
      <c r="G7">
        <f t="shared" si="0"/>
        <v>5</v>
      </c>
      <c r="H7">
        <f t="shared" si="0"/>
        <v>15.5</v>
      </c>
      <c r="J7">
        <f t="shared" si="2"/>
        <v>4.4100000000000064</v>
      </c>
      <c r="K7">
        <f t="shared" si="3"/>
        <v>10.500000000000007</v>
      </c>
      <c r="L7">
        <f t="shared" si="4"/>
        <v>32.550000000000026</v>
      </c>
      <c r="M7">
        <f t="shared" si="5"/>
        <v>10.500000000000007</v>
      </c>
      <c r="N7">
        <f t="shared" si="6"/>
        <v>25</v>
      </c>
      <c r="O7">
        <f t="shared" si="7"/>
        <v>77.5</v>
      </c>
      <c r="P7">
        <f t="shared" si="8"/>
        <v>32.550000000000026</v>
      </c>
      <c r="Q7">
        <f t="shared" si="9"/>
        <v>77.5</v>
      </c>
      <c r="R7">
        <f t="shared" si="10"/>
        <v>240.25</v>
      </c>
    </row>
    <row r="8" spans="1:18">
      <c r="B8">
        <v>20</v>
      </c>
      <c r="C8">
        <v>95</v>
      </c>
      <c r="D8">
        <v>40</v>
      </c>
      <c r="F8">
        <f t="shared" si="1"/>
        <v>1.1000000000000014</v>
      </c>
      <c r="G8">
        <f t="shared" si="0"/>
        <v>5</v>
      </c>
      <c r="H8">
        <f t="shared" si="0"/>
        <v>-24.5</v>
      </c>
      <c r="J8">
        <f t="shared" si="2"/>
        <v>1.2100000000000031</v>
      </c>
      <c r="K8">
        <f t="shared" si="3"/>
        <v>5.5000000000000071</v>
      </c>
      <c r="L8">
        <f t="shared" si="4"/>
        <v>-26.950000000000035</v>
      </c>
      <c r="M8">
        <f t="shared" si="5"/>
        <v>5.5000000000000071</v>
      </c>
      <c r="N8">
        <f t="shared" si="6"/>
        <v>25</v>
      </c>
      <c r="O8">
        <f t="shared" si="7"/>
        <v>-122.5</v>
      </c>
      <c r="P8">
        <f t="shared" si="8"/>
        <v>-26.950000000000035</v>
      </c>
      <c r="Q8">
        <f t="shared" si="9"/>
        <v>-122.5</v>
      </c>
      <c r="R8">
        <f t="shared" si="10"/>
        <v>600.25</v>
      </c>
    </row>
    <row r="9" spans="1:18">
      <c r="B9">
        <v>20</v>
      </c>
      <c r="C9">
        <v>90</v>
      </c>
      <c r="D9">
        <v>60</v>
      </c>
      <c r="F9">
        <f t="shared" si="1"/>
        <v>1.1000000000000014</v>
      </c>
      <c r="G9">
        <f t="shared" si="0"/>
        <v>0</v>
      </c>
      <c r="H9">
        <f t="shared" si="0"/>
        <v>-4.5</v>
      </c>
      <c r="J9">
        <f t="shared" si="2"/>
        <v>1.2100000000000031</v>
      </c>
      <c r="K9">
        <f t="shared" si="3"/>
        <v>0</v>
      </c>
      <c r="L9">
        <f t="shared" si="4"/>
        <v>-4.9500000000000064</v>
      </c>
      <c r="M9">
        <f t="shared" si="5"/>
        <v>0</v>
      </c>
      <c r="N9">
        <f t="shared" si="6"/>
        <v>0</v>
      </c>
      <c r="O9">
        <f t="shared" si="7"/>
        <v>0</v>
      </c>
      <c r="P9">
        <f t="shared" si="8"/>
        <v>-4.9500000000000064</v>
      </c>
      <c r="Q9">
        <f t="shared" si="9"/>
        <v>0</v>
      </c>
      <c r="R9">
        <f t="shared" si="10"/>
        <v>20.25</v>
      </c>
    </row>
    <row r="10" spans="1:18">
      <c r="B10">
        <v>17</v>
      </c>
      <c r="C10">
        <v>110</v>
      </c>
      <c r="D10">
        <v>90</v>
      </c>
      <c r="F10">
        <f t="shared" si="1"/>
        <v>-1.8999999999999986</v>
      </c>
      <c r="G10">
        <f t="shared" si="0"/>
        <v>20</v>
      </c>
      <c r="H10">
        <f t="shared" si="0"/>
        <v>25.5</v>
      </c>
      <c r="J10">
        <f t="shared" si="2"/>
        <v>3.6099999999999945</v>
      </c>
      <c r="K10">
        <f t="shared" si="3"/>
        <v>-37.999999999999972</v>
      </c>
      <c r="L10">
        <f t="shared" si="4"/>
        <v>-48.44999999999996</v>
      </c>
      <c r="M10">
        <f t="shared" si="5"/>
        <v>-37.999999999999972</v>
      </c>
      <c r="N10">
        <f t="shared" si="6"/>
        <v>400</v>
      </c>
      <c r="O10">
        <f t="shared" si="7"/>
        <v>510</v>
      </c>
      <c r="P10">
        <f t="shared" si="8"/>
        <v>-48.44999999999996</v>
      </c>
      <c r="Q10">
        <f t="shared" si="9"/>
        <v>510</v>
      </c>
      <c r="R10">
        <f t="shared" si="10"/>
        <v>650.25</v>
      </c>
    </row>
    <row r="11" spans="1:18">
      <c r="B11">
        <v>19</v>
      </c>
      <c r="C11">
        <v>85</v>
      </c>
      <c r="D11">
        <v>45</v>
      </c>
      <c r="F11">
        <f t="shared" si="1"/>
        <v>0.10000000000000142</v>
      </c>
      <c r="G11">
        <f t="shared" si="0"/>
        <v>-5</v>
      </c>
      <c r="H11">
        <f t="shared" si="0"/>
        <v>-19.5</v>
      </c>
      <c r="J11">
        <f t="shared" si="2"/>
        <v>1.0000000000000285E-2</v>
      </c>
      <c r="K11">
        <f t="shared" si="3"/>
        <v>-0.50000000000000711</v>
      </c>
      <c r="L11">
        <f t="shared" si="4"/>
        <v>-1.9500000000000277</v>
      </c>
      <c r="M11">
        <f t="shared" si="5"/>
        <v>-0.50000000000000711</v>
      </c>
      <c r="N11">
        <f t="shared" si="6"/>
        <v>25</v>
      </c>
      <c r="O11">
        <f t="shared" si="7"/>
        <v>97.5</v>
      </c>
      <c r="P11">
        <f t="shared" si="8"/>
        <v>-1.9500000000000277</v>
      </c>
      <c r="Q11">
        <f t="shared" si="9"/>
        <v>97.5</v>
      </c>
      <c r="R11">
        <f t="shared" si="10"/>
        <v>380.25</v>
      </c>
    </row>
    <row r="12" spans="1:18">
      <c r="J12" t="s">
        <v>2</v>
      </c>
      <c r="K12" t="s">
        <v>3</v>
      </c>
      <c r="L12" t="s">
        <v>4</v>
      </c>
    </row>
    <row r="13" spans="1:18">
      <c r="A13" t="s">
        <v>0</v>
      </c>
      <c r="B13">
        <f>SUM(B2:B11)/COUNT(B2:B11)</f>
        <v>18.899999999999999</v>
      </c>
      <c r="C13">
        <f t="shared" ref="C13:D13" si="11">SUM(C2:C11)/COUNT(C2:C11)</f>
        <v>90</v>
      </c>
      <c r="D13">
        <f t="shared" si="11"/>
        <v>64.5</v>
      </c>
      <c r="E13" s="1"/>
      <c r="I13" t="s">
        <v>2</v>
      </c>
      <c r="J13">
        <f>SUM(J2:J11)/(COUNT(J2:J11)-1)</f>
        <v>1.877777777777778</v>
      </c>
      <c r="K13">
        <f t="shared" ref="K13:L13" si="12">SUM(K2:K11)/(COUNT(K2:K11)-1)</f>
        <v>-2.2222222222222223</v>
      </c>
      <c r="L13">
        <f t="shared" si="12"/>
        <v>2.7222222222222259</v>
      </c>
    </row>
    <row r="14" spans="1:18">
      <c r="I14" t="s">
        <v>3</v>
      </c>
      <c r="J14">
        <f>SUM(M2:M11)/(COUNT(M2:M11)-1)</f>
        <v>-2.2222222222222223</v>
      </c>
      <c r="K14">
        <f t="shared" ref="K14:L14" si="13">SUM(N2:N11)/(COUNT(N2:N11)-1)</f>
        <v>122.22222222222223</v>
      </c>
      <c r="L14">
        <f t="shared" si="13"/>
        <v>-30.555555555555557</v>
      </c>
    </row>
    <row r="15" spans="1:18">
      <c r="I15" t="s">
        <v>4</v>
      </c>
      <c r="J15">
        <f>SUM(P2:P11)/(COUNT(P2:P11)-1)</f>
        <v>2.7222222222222259</v>
      </c>
      <c r="K15">
        <f t="shared" ref="K15:L15" si="14">SUM(Q2:Q11)/(COUNT(Q2:Q11)-1)</f>
        <v>-30.555555555555557</v>
      </c>
      <c r="L15">
        <f t="shared" si="14"/>
        <v>446.94444444444446</v>
      </c>
    </row>
    <row r="20" spans="2:13">
      <c r="I20" t="s">
        <v>10</v>
      </c>
      <c r="J20" t="s">
        <v>11</v>
      </c>
      <c r="K20" t="s">
        <v>12</v>
      </c>
      <c r="L20" t="s">
        <v>13</v>
      </c>
      <c r="M20" t="s">
        <v>14</v>
      </c>
    </row>
    <row r="21" spans="2:13">
      <c r="B21" t="s">
        <v>5</v>
      </c>
      <c r="C21" t="s">
        <v>6</v>
      </c>
      <c r="E21" t="s">
        <v>7</v>
      </c>
      <c r="H21" t="s">
        <v>10</v>
      </c>
      <c r="I21">
        <f>H41</f>
        <v>0</v>
      </c>
      <c r="J21">
        <f t="shared" ref="J21:M21" si="15">I41</f>
        <v>72.801098892805186</v>
      </c>
      <c r="K21">
        <f t="shared" si="15"/>
        <v>59.16079783099616</v>
      </c>
      <c r="L21">
        <f t="shared" si="15"/>
        <v>95.393920141694565</v>
      </c>
      <c r="M21">
        <f t="shared" si="15"/>
        <v>91.651513899116793</v>
      </c>
    </row>
    <row r="22" spans="2:13">
      <c r="B22">
        <v>10</v>
      </c>
      <c r="C22">
        <v>30</v>
      </c>
      <c r="E22">
        <f>((B22-$B$30)*(C22-$C$30))/((B22-$B$30)^2)</f>
        <v>15.000000000000073</v>
      </c>
      <c r="H22" t="s">
        <v>11</v>
      </c>
      <c r="I22">
        <f>H48</f>
        <v>72.801098892805186</v>
      </c>
      <c r="J22">
        <f>I48</f>
        <v>0</v>
      </c>
      <c r="K22">
        <f>J48</f>
        <v>28.284271247461902</v>
      </c>
      <c r="L22">
        <f>K48</f>
        <v>95.916630466254389</v>
      </c>
      <c r="M22">
        <f>L48</f>
        <v>95.393920141694565</v>
      </c>
    </row>
    <row r="23" spans="2:13">
      <c r="B23">
        <v>9</v>
      </c>
      <c r="C23">
        <v>28</v>
      </c>
      <c r="E23">
        <f t="shared" ref="E23:E28" si="16">((B23-$B$30)*(C23-$C$30))/((B23-$B$30)^2)</f>
        <v>3.6250000000000049</v>
      </c>
      <c r="H23" t="s">
        <v>12</v>
      </c>
      <c r="I23">
        <f>H55</f>
        <v>59.16079783099616</v>
      </c>
      <c r="J23">
        <f t="shared" ref="J23:M23" si="17">I55</f>
        <v>28.284271247461902</v>
      </c>
      <c r="K23">
        <f t="shared" si="17"/>
        <v>0</v>
      </c>
      <c r="L23">
        <f t="shared" si="17"/>
        <v>78.740078740118108</v>
      </c>
      <c r="M23">
        <f t="shared" si="17"/>
        <v>75.498344352707491</v>
      </c>
    </row>
    <row r="24" spans="2:13">
      <c r="B24">
        <v>11</v>
      </c>
      <c r="C24">
        <v>33</v>
      </c>
      <c r="E24">
        <f t="shared" si="16"/>
        <v>0.99999999999999589</v>
      </c>
      <c r="H24" t="s">
        <v>13</v>
      </c>
      <c r="I24">
        <f>H62</f>
        <v>95.393920141694565</v>
      </c>
      <c r="J24">
        <f t="shared" ref="J24:M25" si="18">I62</f>
        <v>95.916630466254389</v>
      </c>
      <c r="K24">
        <f t="shared" si="18"/>
        <v>78.740078740118108</v>
      </c>
      <c r="L24">
        <f t="shared" si="18"/>
        <v>0</v>
      </c>
      <c r="M24">
        <f t="shared" si="18"/>
        <v>17.320508075688775</v>
      </c>
    </row>
    <row r="25" spans="2:13">
      <c r="B25">
        <v>8</v>
      </c>
      <c r="C25">
        <v>27</v>
      </c>
      <c r="E25">
        <f t="shared" si="16"/>
        <v>2.4000000000000021</v>
      </c>
      <c r="H25" t="s">
        <v>14</v>
      </c>
      <c r="I25">
        <f>M21</f>
        <v>91.651513899116793</v>
      </c>
      <c r="J25">
        <f>M22</f>
        <v>95.393920141694565</v>
      </c>
      <c r="K25">
        <f>M23</f>
        <v>75.498344352707491</v>
      </c>
      <c r="L25">
        <f>M24</f>
        <v>17.320508075688775</v>
      </c>
      <c r="M25">
        <v>0</v>
      </c>
    </row>
    <row r="26" spans="2:13">
      <c r="B26">
        <v>12</v>
      </c>
      <c r="C26">
        <v>38</v>
      </c>
      <c r="E26">
        <f t="shared" si="16"/>
        <v>3.1538461538461515</v>
      </c>
    </row>
    <row r="27" spans="2:13">
      <c r="B27">
        <v>13</v>
      </c>
      <c r="C27">
        <v>40</v>
      </c>
      <c r="E27">
        <f t="shared" si="16"/>
        <v>2.7499999999999978</v>
      </c>
    </row>
    <row r="28" spans="2:13">
      <c r="B28">
        <v>8</v>
      </c>
      <c r="C28">
        <v>29</v>
      </c>
      <c r="E28">
        <f t="shared" si="16"/>
        <v>1.4666666666666686</v>
      </c>
    </row>
    <row r="30" spans="2:13">
      <c r="B30">
        <f>SUM(B22:B28)/COUNT(B22:B28)</f>
        <v>10.142857142857142</v>
      </c>
      <c r="C30">
        <f>SUM(C22:C28)/COUNT(C22:C28)</f>
        <v>32.142857142857146</v>
      </c>
      <c r="H30">
        <v>10</v>
      </c>
      <c r="I30">
        <v>50</v>
      </c>
      <c r="J30">
        <v>30</v>
      </c>
      <c r="K30">
        <v>20</v>
      </c>
      <c r="L30">
        <v>10</v>
      </c>
    </row>
    <row r="31" spans="2:13">
      <c r="D31" t="s">
        <v>9</v>
      </c>
      <c r="E31">
        <f>SUM(E22:E28)</f>
        <v>29.395512820512895</v>
      </c>
      <c r="H31">
        <v>20</v>
      </c>
      <c r="I31">
        <v>30</v>
      </c>
      <c r="J31">
        <v>40</v>
      </c>
      <c r="K31">
        <v>60</v>
      </c>
      <c r="L31">
        <v>70</v>
      </c>
    </row>
    <row r="32" spans="2:13">
      <c r="D32" t="s">
        <v>8</v>
      </c>
      <c r="E32">
        <f>C30-E31*B30</f>
        <v>-266.01163003663078</v>
      </c>
      <c r="H32">
        <v>80</v>
      </c>
      <c r="I32">
        <v>20</v>
      </c>
      <c r="J32">
        <v>30</v>
      </c>
      <c r="K32">
        <v>50</v>
      </c>
      <c r="L32">
        <v>50</v>
      </c>
    </row>
    <row r="33" spans="8:12">
      <c r="H33">
        <v>20</v>
      </c>
      <c r="I33">
        <v>20</v>
      </c>
      <c r="J33">
        <v>30</v>
      </c>
      <c r="K33">
        <v>10</v>
      </c>
      <c r="L33">
        <v>10</v>
      </c>
    </row>
    <row r="34" spans="8:12">
      <c r="H34">
        <v>10</v>
      </c>
      <c r="I34">
        <v>10</v>
      </c>
      <c r="J34">
        <v>20</v>
      </c>
      <c r="K34">
        <v>90</v>
      </c>
      <c r="L34">
        <v>80</v>
      </c>
    </row>
    <row r="36" spans="8:12">
      <c r="H36">
        <f>($H30-H30)^2</f>
        <v>0</v>
      </c>
      <c r="I36">
        <f t="shared" ref="I36:L36" si="19">($H30-I30)^2</f>
        <v>1600</v>
      </c>
      <c r="J36">
        <f t="shared" si="19"/>
        <v>400</v>
      </c>
      <c r="K36">
        <f t="shared" si="19"/>
        <v>100</v>
      </c>
      <c r="L36">
        <f t="shared" si="19"/>
        <v>0</v>
      </c>
    </row>
    <row r="37" spans="8:12">
      <c r="H37">
        <f t="shared" ref="H37:L40" si="20">($H31-H31)^2</f>
        <v>0</v>
      </c>
      <c r="I37">
        <f t="shared" si="20"/>
        <v>100</v>
      </c>
      <c r="J37">
        <f t="shared" si="20"/>
        <v>400</v>
      </c>
      <c r="K37">
        <f t="shared" si="20"/>
        <v>1600</v>
      </c>
      <c r="L37">
        <f t="shared" si="20"/>
        <v>2500</v>
      </c>
    </row>
    <row r="38" spans="8:12">
      <c r="H38">
        <f t="shared" si="20"/>
        <v>0</v>
      </c>
      <c r="I38">
        <f t="shared" si="20"/>
        <v>3600</v>
      </c>
      <c r="J38">
        <f t="shared" si="20"/>
        <v>2500</v>
      </c>
      <c r="K38">
        <f t="shared" si="20"/>
        <v>900</v>
      </c>
      <c r="L38">
        <f t="shared" si="20"/>
        <v>900</v>
      </c>
    </row>
    <row r="39" spans="8:12">
      <c r="H39">
        <f t="shared" si="20"/>
        <v>0</v>
      </c>
      <c r="I39">
        <f t="shared" si="20"/>
        <v>0</v>
      </c>
      <c r="J39">
        <f t="shared" si="20"/>
        <v>100</v>
      </c>
      <c r="K39">
        <f t="shared" si="20"/>
        <v>100</v>
      </c>
      <c r="L39">
        <f t="shared" si="20"/>
        <v>100</v>
      </c>
    </row>
    <row r="40" spans="8:12">
      <c r="H40">
        <f t="shared" si="20"/>
        <v>0</v>
      </c>
      <c r="I40">
        <f t="shared" si="20"/>
        <v>0</v>
      </c>
      <c r="J40">
        <f t="shared" si="20"/>
        <v>100</v>
      </c>
      <c r="K40">
        <f t="shared" si="20"/>
        <v>6400</v>
      </c>
      <c r="L40">
        <f t="shared" si="20"/>
        <v>4900</v>
      </c>
    </row>
    <row r="41" spans="8:12">
      <c r="H41">
        <f>SQRT(SUM(H36:H40))</f>
        <v>0</v>
      </c>
      <c r="I41">
        <f t="shared" ref="I41:L41" si="21">SQRT(SUM(I36:I40))</f>
        <v>72.801098892805186</v>
      </c>
      <c r="J41">
        <f t="shared" si="21"/>
        <v>59.16079783099616</v>
      </c>
      <c r="K41">
        <f t="shared" si="21"/>
        <v>95.393920141694565</v>
      </c>
      <c r="L41">
        <f t="shared" si="21"/>
        <v>91.651513899116793</v>
      </c>
    </row>
    <row r="43" spans="8:12">
      <c r="H43">
        <f>($I30-H30)^2</f>
        <v>1600</v>
      </c>
      <c r="I43">
        <f>($I30-I30)^2</f>
        <v>0</v>
      </c>
      <c r="J43">
        <f t="shared" ref="J43:L43" si="22">($I30-J30)^2</f>
        <v>400</v>
      </c>
      <c r="K43">
        <f t="shared" si="22"/>
        <v>900</v>
      </c>
      <c r="L43">
        <f t="shared" si="22"/>
        <v>1600</v>
      </c>
    </row>
    <row r="44" spans="8:12">
      <c r="H44">
        <f t="shared" ref="H44:L47" si="23">($I31-H31)^2</f>
        <v>100</v>
      </c>
      <c r="I44">
        <f t="shared" si="23"/>
        <v>0</v>
      </c>
      <c r="J44">
        <f t="shared" si="23"/>
        <v>100</v>
      </c>
      <c r="K44">
        <f t="shared" si="23"/>
        <v>900</v>
      </c>
      <c r="L44">
        <f t="shared" si="23"/>
        <v>1600</v>
      </c>
    </row>
    <row r="45" spans="8:12">
      <c r="H45">
        <f t="shared" si="23"/>
        <v>3600</v>
      </c>
      <c r="I45">
        <f t="shared" si="23"/>
        <v>0</v>
      </c>
      <c r="J45">
        <f t="shared" si="23"/>
        <v>100</v>
      </c>
      <c r="K45">
        <f t="shared" si="23"/>
        <v>900</v>
      </c>
      <c r="L45">
        <f t="shared" si="23"/>
        <v>900</v>
      </c>
    </row>
    <row r="46" spans="8:12">
      <c r="H46">
        <f t="shared" si="23"/>
        <v>0</v>
      </c>
      <c r="I46">
        <f t="shared" si="23"/>
        <v>0</v>
      </c>
      <c r="J46">
        <f t="shared" si="23"/>
        <v>100</v>
      </c>
      <c r="K46">
        <f t="shared" si="23"/>
        <v>100</v>
      </c>
      <c r="L46">
        <f t="shared" si="23"/>
        <v>100</v>
      </c>
    </row>
    <row r="47" spans="8:12">
      <c r="H47">
        <f t="shared" si="23"/>
        <v>0</v>
      </c>
      <c r="I47">
        <f t="shared" si="23"/>
        <v>0</v>
      </c>
      <c r="J47">
        <f t="shared" si="23"/>
        <v>100</v>
      </c>
      <c r="K47">
        <f t="shared" si="23"/>
        <v>6400</v>
      </c>
      <c r="L47">
        <f t="shared" si="23"/>
        <v>4900</v>
      </c>
    </row>
    <row r="48" spans="8:12">
      <c r="H48">
        <f>SQRT(SUM(H43:H47))</f>
        <v>72.801098892805186</v>
      </c>
      <c r="I48">
        <f t="shared" ref="I48" si="24">SQRT(SUM(I43:I47))</f>
        <v>0</v>
      </c>
      <c r="J48">
        <f t="shared" ref="J48" si="25">SQRT(SUM(J43:J47))</f>
        <v>28.284271247461902</v>
      </c>
      <c r="K48">
        <f t="shared" ref="K48" si="26">SQRT(SUM(K43:K47))</f>
        <v>95.916630466254389</v>
      </c>
      <c r="L48">
        <f t="shared" ref="L48" si="27">SQRT(SUM(L43:L47))</f>
        <v>95.393920141694565</v>
      </c>
    </row>
    <row r="50" spans="8:12">
      <c r="H50">
        <f>($J30-H30)^2</f>
        <v>400</v>
      </c>
      <c r="I50">
        <f t="shared" ref="I50:L50" si="28">($J30-I30)^2</f>
        <v>400</v>
      </c>
      <c r="J50">
        <f t="shared" si="28"/>
        <v>0</v>
      </c>
      <c r="K50">
        <f t="shared" si="28"/>
        <v>100</v>
      </c>
      <c r="L50">
        <f t="shared" si="28"/>
        <v>400</v>
      </c>
    </row>
    <row r="51" spans="8:12">
      <c r="H51">
        <f t="shared" ref="H51:L54" si="29">($J31-H31)^2</f>
        <v>400</v>
      </c>
      <c r="I51">
        <f t="shared" si="29"/>
        <v>100</v>
      </c>
      <c r="J51">
        <f t="shared" si="29"/>
        <v>0</v>
      </c>
      <c r="K51">
        <f t="shared" si="29"/>
        <v>400</v>
      </c>
      <c r="L51">
        <f t="shared" si="29"/>
        <v>900</v>
      </c>
    </row>
    <row r="52" spans="8:12">
      <c r="H52">
        <f t="shared" si="29"/>
        <v>2500</v>
      </c>
      <c r="I52">
        <f t="shared" si="29"/>
        <v>100</v>
      </c>
      <c r="J52">
        <f t="shared" si="29"/>
        <v>0</v>
      </c>
      <c r="K52">
        <f t="shared" si="29"/>
        <v>400</v>
      </c>
      <c r="L52">
        <f t="shared" si="29"/>
        <v>400</v>
      </c>
    </row>
    <row r="53" spans="8:12">
      <c r="H53">
        <f t="shared" si="29"/>
        <v>100</v>
      </c>
      <c r="I53">
        <f t="shared" si="29"/>
        <v>100</v>
      </c>
      <c r="J53">
        <f t="shared" si="29"/>
        <v>0</v>
      </c>
      <c r="K53">
        <f t="shared" si="29"/>
        <v>400</v>
      </c>
      <c r="L53">
        <f t="shared" si="29"/>
        <v>400</v>
      </c>
    </row>
    <row r="54" spans="8:12">
      <c r="H54">
        <f t="shared" si="29"/>
        <v>100</v>
      </c>
      <c r="I54">
        <f t="shared" si="29"/>
        <v>100</v>
      </c>
      <c r="J54">
        <f t="shared" si="29"/>
        <v>0</v>
      </c>
      <c r="K54">
        <f t="shared" si="29"/>
        <v>4900</v>
      </c>
      <c r="L54">
        <f t="shared" si="29"/>
        <v>3600</v>
      </c>
    </row>
    <row r="55" spans="8:12">
      <c r="H55">
        <f>SQRT(SUM(H50:H54))</f>
        <v>59.16079783099616</v>
      </c>
      <c r="I55">
        <f t="shared" ref="I55" si="30">SQRT(SUM(I50:I54))</f>
        <v>28.284271247461902</v>
      </c>
      <c r="J55">
        <f t="shared" ref="J55" si="31">SQRT(SUM(J50:J54))</f>
        <v>0</v>
      </c>
      <c r="K55">
        <f t="shared" ref="K55" si="32">SQRT(SUM(K50:K54))</f>
        <v>78.740078740118108</v>
      </c>
      <c r="L55">
        <f t="shared" ref="L55" si="33">SQRT(SUM(L50:L54))</f>
        <v>75.498344352707491</v>
      </c>
    </row>
    <row r="57" spans="8:12">
      <c r="H57">
        <f>($K30-H30)^2</f>
        <v>100</v>
      </c>
      <c r="I57">
        <f t="shared" ref="I57:L57" si="34">($K30-I30)^2</f>
        <v>900</v>
      </c>
      <c r="J57">
        <f t="shared" si="34"/>
        <v>100</v>
      </c>
      <c r="K57">
        <f t="shared" si="34"/>
        <v>0</v>
      </c>
      <c r="L57">
        <f t="shared" si="34"/>
        <v>100</v>
      </c>
    </row>
    <row r="58" spans="8:12">
      <c r="H58">
        <f t="shared" ref="H58:L61" si="35">($K31-H31)^2</f>
        <v>1600</v>
      </c>
      <c r="I58">
        <f t="shared" si="35"/>
        <v>900</v>
      </c>
      <c r="J58">
        <f t="shared" si="35"/>
        <v>400</v>
      </c>
      <c r="K58">
        <f t="shared" si="35"/>
        <v>0</v>
      </c>
      <c r="L58">
        <f t="shared" si="35"/>
        <v>100</v>
      </c>
    </row>
    <row r="59" spans="8:12">
      <c r="H59">
        <f t="shared" si="35"/>
        <v>900</v>
      </c>
      <c r="I59">
        <f t="shared" si="35"/>
        <v>900</v>
      </c>
      <c r="J59">
        <f t="shared" si="35"/>
        <v>400</v>
      </c>
      <c r="K59">
        <f t="shared" si="35"/>
        <v>0</v>
      </c>
      <c r="L59">
        <f t="shared" si="35"/>
        <v>0</v>
      </c>
    </row>
    <row r="60" spans="8:12">
      <c r="H60">
        <f t="shared" si="35"/>
        <v>100</v>
      </c>
      <c r="I60">
        <f t="shared" si="35"/>
        <v>100</v>
      </c>
      <c r="J60">
        <f t="shared" si="35"/>
        <v>400</v>
      </c>
      <c r="K60">
        <f t="shared" si="35"/>
        <v>0</v>
      </c>
      <c r="L60">
        <f t="shared" si="35"/>
        <v>0</v>
      </c>
    </row>
    <row r="61" spans="8:12">
      <c r="H61">
        <f t="shared" si="35"/>
        <v>6400</v>
      </c>
      <c r="I61">
        <f t="shared" si="35"/>
        <v>6400</v>
      </c>
      <c r="J61">
        <f t="shared" si="35"/>
        <v>4900</v>
      </c>
      <c r="K61">
        <f t="shared" si="35"/>
        <v>0</v>
      </c>
      <c r="L61">
        <f t="shared" si="35"/>
        <v>100</v>
      </c>
    </row>
    <row r="62" spans="8:12">
      <c r="H62">
        <f>SQRT(SUM(H57:H61))</f>
        <v>95.393920141694565</v>
      </c>
      <c r="I62">
        <f t="shared" ref="I62" si="36">SQRT(SUM(I57:I61))</f>
        <v>95.916630466254389</v>
      </c>
      <c r="J62">
        <f t="shared" ref="J62" si="37">SQRT(SUM(J57:J61))</f>
        <v>78.740078740118108</v>
      </c>
      <c r="K62">
        <f t="shared" ref="K62" si="38">SQRT(SUM(K57:K61))</f>
        <v>0</v>
      </c>
      <c r="L62">
        <f t="shared" ref="L62" si="39">SQRT(SUM(L57:L61))</f>
        <v>17.320508075688775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Giovanini</dc:creator>
  <cp:lastModifiedBy>Bruno Giovanini</cp:lastModifiedBy>
  <dcterms:created xsi:type="dcterms:W3CDTF">2014-12-04T11:48:54Z</dcterms:created>
  <dcterms:modified xsi:type="dcterms:W3CDTF">2014-12-04T18:26:52Z</dcterms:modified>
</cp:coreProperties>
</file>