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4235" windowHeight="7680"/>
  </bookViews>
  <sheets>
    <sheet name="Sheet1" sheetId="1" r:id="rId1"/>
    <sheet name="Unit test" sheetId="2" r:id="rId2"/>
    <sheet name="SVT test INTEG test" sheetId="3" r:id="rId3"/>
    <sheet name="% Complete" sheetId="4" r:id="rId4"/>
    <sheet name="% try" sheetId="5" r:id="rId5"/>
    <sheet name="Sheet2" sheetId="6" r:id="rId6"/>
  </sheets>
  <calcPr calcId="145621"/>
</workbook>
</file>

<file path=xl/calcChain.xml><?xml version="1.0" encoding="utf-8"?>
<calcChain xmlns="http://schemas.openxmlformats.org/spreadsheetml/2006/main">
  <c r="F60" i="5" l="1"/>
  <c r="G60" i="5"/>
  <c r="E60" i="5"/>
  <c r="F52" i="5"/>
  <c r="G52" i="5"/>
  <c r="E52" i="5"/>
  <c r="F44" i="5"/>
  <c r="G44" i="5"/>
  <c r="E44" i="5"/>
  <c r="F36" i="5"/>
  <c r="G36" i="5"/>
  <c r="E36" i="5"/>
  <c r="F28" i="5"/>
  <c r="G28" i="5"/>
  <c r="E28" i="5"/>
  <c r="F20" i="5"/>
  <c r="G20" i="5"/>
  <c r="E20" i="5"/>
  <c r="E12" i="5"/>
  <c r="F12" i="5"/>
  <c r="G12" i="5"/>
  <c r="F4" i="5"/>
  <c r="G4" i="5"/>
  <c r="E4" i="5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4" i="1"/>
  <c r="E5" i="1"/>
  <c r="E6" i="1"/>
  <c r="E7" i="1"/>
  <c r="E3" i="1"/>
  <c r="D70" i="1" l="1"/>
  <c r="D71" i="1"/>
  <c r="D72" i="1"/>
  <c r="D73" i="1"/>
  <c r="D74" i="1"/>
  <c r="D75" i="1"/>
  <c r="D76" i="1"/>
  <c r="D69" i="1"/>
  <c r="B77" i="1"/>
  <c r="D64" i="5" l="1"/>
  <c r="C64" i="5"/>
  <c r="B64" i="5"/>
  <c r="D63" i="5"/>
  <c r="C63" i="5"/>
  <c r="B63" i="5"/>
  <c r="D62" i="5"/>
  <c r="C62" i="5"/>
  <c r="B62" i="5"/>
  <c r="D56" i="5"/>
  <c r="C56" i="5"/>
  <c r="B56" i="5"/>
  <c r="D55" i="5"/>
  <c r="C55" i="5"/>
  <c r="B55" i="5"/>
  <c r="D54" i="5"/>
  <c r="C54" i="5"/>
  <c r="B54" i="5"/>
  <c r="D48" i="5"/>
  <c r="C48" i="5"/>
  <c r="B48" i="5"/>
  <c r="D47" i="5"/>
  <c r="C47" i="5"/>
  <c r="B47" i="5"/>
  <c r="D46" i="5"/>
  <c r="C46" i="5"/>
  <c r="B46" i="5"/>
  <c r="D40" i="5"/>
  <c r="C40" i="5"/>
  <c r="B40" i="5"/>
  <c r="D39" i="5"/>
  <c r="C39" i="5"/>
  <c r="B39" i="5"/>
  <c r="D38" i="5"/>
  <c r="C38" i="5"/>
  <c r="B38" i="5"/>
  <c r="D32" i="5"/>
  <c r="C32" i="5"/>
  <c r="B32" i="5"/>
  <c r="D31" i="5"/>
  <c r="C31" i="5"/>
  <c r="B31" i="5"/>
  <c r="D30" i="5"/>
  <c r="C30" i="5"/>
  <c r="B30" i="5"/>
  <c r="D24" i="5"/>
  <c r="C24" i="5"/>
  <c r="B24" i="5"/>
  <c r="D23" i="5"/>
  <c r="C23" i="5"/>
  <c r="B23" i="5"/>
  <c r="D22" i="5"/>
  <c r="C22" i="5"/>
  <c r="B22" i="5"/>
  <c r="D16" i="5"/>
  <c r="C16" i="5"/>
  <c r="B16" i="5"/>
  <c r="D15" i="5"/>
  <c r="C15" i="5"/>
  <c r="B15" i="5"/>
  <c r="D14" i="5"/>
  <c r="C14" i="5"/>
  <c r="B14" i="5"/>
  <c r="D8" i="5"/>
  <c r="C8" i="5"/>
  <c r="B8" i="5"/>
  <c r="D7" i="5"/>
  <c r="C7" i="5"/>
  <c r="B7" i="5"/>
  <c r="D6" i="5"/>
  <c r="C6" i="5"/>
  <c r="B6" i="5"/>
  <c r="C6" i="3"/>
  <c r="C7" i="3"/>
  <c r="C8" i="3"/>
  <c r="C14" i="3"/>
  <c r="C15" i="3"/>
  <c r="C16" i="3"/>
  <c r="C22" i="3"/>
  <c r="C23" i="3"/>
  <c r="C24" i="3"/>
  <c r="C30" i="3"/>
  <c r="C31" i="3"/>
  <c r="C32" i="3"/>
  <c r="C38" i="3"/>
  <c r="C39" i="3"/>
  <c r="C40" i="3"/>
  <c r="C46" i="3"/>
  <c r="C47" i="3"/>
  <c r="C48" i="3"/>
  <c r="C54" i="3"/>
  <c r="C55" i="3"/>
  <c r="C56" i="3"/>
  <c r="C62" i="3"/>
  <c r="C63" i="3"/>
  <c r="C64" i="3"/>
  <c r="D64" i="3"/>
  <c r="D63" i="3"/>
  <c r="D62" i="3"/>
  <c r="D56" i="3"/>
  <c r="D55" i="3"/>
  <c r="D54" i="3"/>
  <c r="D48" i="3"/>
  <c r="D47" i="3"/>
  <c r="D46" i="3"/>
  <c r="D40" i="3"/>
  <c r="D39" i="3"/>
  <c r="D38" i="3"/>
  <c r="D32" i="3"/>
  <c r="D31" i="3"/>
  <c r="D30" i="3"/>
  <c r="D24" i="3"/>
  <c r="D23" i="3"/>
  <c r="D22" i="3"/>
  <c r="D16" i="3"/>
  <c r="D15" i="3"/>
  <c r="D14" i="3"/>
  <c r="D8" i="3"/>
  <c r="D7" i="3"/>
  <c r="D6" i="3"/>
  <c r="B64" i="2"/>
  <c r="B63" i="2"/>
  <c r="B62" i="2"/>
  <c r="B56" i="2"/>
  <c r="B55" i="2"/>
  <c r="B54" i="2"/>
  <c r="B48" i="2"/>
  <c r="B47" i="2"/>
  <c r="B46" i="2"/>
  <c r="B40" i="2"/>
  <c r="B39" i="2"/>
  <c r="B38" i="2"/>
  <c r="B32" i="2"/>
  <c r="B31" i="2"/>
  <c r="B30" i="2"/>
  <c r="B24" i="2"/>
  <c r="B23" i="2"/>
  <c r="B22" i="2"/>
  <c r="B16" i="2"/>
  <c r="B15" i="2"/>
  <c r="B14" i="2"/>
  <c r="B8" i="2"/>
  <c r="B7" i="2"/>
  <c r="B6" i="2"/>
  <c r="D64" i="1" l="1"/>
  <c r="C64" i="1"/>
  <c r="B64" i="1"/>
  <c r="D63" i="1"/>
  <c r="C63" i="1"/>
  <c r="B63" i="1"/>
  <c r="D62" i="1"/>
  <c r="C62" i="1"/>
  <c r="B62" i="1"/>
  <c r="D56" i="1"/>
  <c r="C56" i="1"/>
  <c r="B56" i="1"/>
  <c r="D55" i="1"/>
  <c r="C55" i="1"/>
  <c r="B55" i="1"/>
  <c r="D54" i="1"/>
  <c r="C54" i="1"/>
  <c r="B54" i="1"/>
  <c r="D48" i="1"/>
  <c r="C48" i="1"/>
  <c r="B48" i="1"/>
  <c r="D47" i="1"/>
  <c r="C47" i="1"/>
  <c r="B47" i="1"/>
  <c r="D46" i="1"/>
  <c r="C46" i="1"/>
  <c r="B46" i="1"/>
  <c r="D40" i="1"/>
  <c r="C40" i="1"/>
  <c r="B40" i="1"/>
  <c r="D39" i="1"/>
  <c r="C39" i="1"/>
  <c r="B39" i="1"/>
  <c r="D38" i="1"/>
  <c r="C38" i="1"/>
  <c r="B38" i="1"/>
  <c r="D32" i="1"/>
  <c r="C32" i="1"/>
  <c r="B32" i="1"/>
  <c r="D31" i="1"/>
  <c r="C31" i="1"/>
  <c r="B31" i="1"/>
  <c r="D30" i="1"/>
  <c r="C30" i="1"/>
  <c r="B30" i="1"/>
  <c r="D24" i="1"/>
  <c r="C24" i="1"/>
  <c r="B24" i="1"/>
  <c r="D23" i="1"/>
  <c r="C23" i="1"/>
  <c r="B23" i="1"/>
  <c r="D22" i="1"/>
  <c r="C22" i="1"/>
  <c r="B22" i="1"/>
  <c r="D16" i="1"/>
  <c r="C16" i="1"/>
  <c r="B16" i="1"/>
  <c r="D15" i="1"/>
  <c r="C15" i="1"/>
  <c r="B15" i="1"/>
  <c r="D14" i="1"/>
  <c r="C14" i="1"/>
  <c r="B14" i="1"/>
  <c r="D8" i="1"/>
  <c r="D7" i="1"/>
  <c r="D6" i="1"/>
  <c r="C8" i="1"/>
  <c r="C7" i="1"/>
  <c r="C6" i="1"/>
  <c r="B8" i="1"/>
  <c r="B7" i="1"/>
  <c r="B6" i="1"/>
</calcChain>
</file>

<file path=xl/sharedStrings.xml><?xml version="1.0" encoding="utf-8"?>
<sst xmlns="http://schemas.openxmlformats.org/spreadsheetml/2006/main" count="241" uniqueCount="24">
  <si>
    <t>UNIT TEST</t>
  </si>
  <si>
    <t>SVT TEST</t>
  </si>
  <si>
    <t>INTEG. TEST</t>
  </si>
  <si>
    <t># Cases</t>
  </si>
  <si>
    <t># Pass</t>
  </si>
  <si>
    <t># Tried</t>
  </si>
  <si>
    <t># Failed</t>
  </si>
  <si>
    <t># Not Run</t>
  </si>
  <si>
    <t>% Complete</t>
  </si>
  <si>
    <t>Month 1</t>
  </si>
  <si>
    <t>Month 2</t>
  </si>
  <si>
    <t>Month 3</t>
  </si>
  <si>
    <t>Month 4</t>
  </si>
  <si>
    <t>Month 5</t>
  </si>
  <si>
    <t>Month 6</t>
  </si>
  <si>
    <t>Month 7</t>
  </si>
  <si>
    <t>Month</t>
  </si>
  <si>
    <t>Open</t>
  </si>
  <si>
    <t>Closed</t>
  </si>
  <si>
    <t>Month 8</t>
  </si>
  <si>
    <t>DEFECT STATUS BY MONTH</t>
  </si>
  <si>
    <t>% try unit</t>
  </si>
  <si>
    <t>% try SVT</t>
  </si>
  <si>
    <t>%try integ.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</si>
</sst>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Sheet1!$A$3:$A$8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1000</c:v>
                </c:pt>
                <c:pt idx="1">
                  <c:v>450</c:v>
                </c:pt>
                <c:pt idx="2">
                  <c:v>225</c:v>
                </c:pt>
                <c:pt idx="3">
                  <c:v>225</c:v>
                </c:pt>
                <c:pt idx="4">
                  <c:v>550</c:v>
                </c:pt>
                <c:pt idx="5" formatCode="0.000">
                  <c:v>0.22500000000000001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Sheet1!$A$3:$A$8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600</c:v>
                </c:pt>
                <c:pt idx="1">
                  <c:v>25</c:v>
                </c:pt>
                <c:pt idx="2">
                  <c:v>1</c:v>
                </c:pt>
                <c:pt idx="3">
                  <c:v>24</c:v>
                </c:pt>
                <c:pt idx="4">
                  <c:v>575</c:v>
                </c:pt>
                <c:pt idx="5" formatCode="0.000">
                  <c:v>1.6666666666666668E-3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Sheet1!$A$3:$A$8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150</c:v>
                </c:pt>
                <c:pt idx="5" formatCode="0.0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535872"/>
        <c:axId val="228262656"/>
      </c:barChart>
      <c:catAx>
        <c:axId val="227535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28262656"/>
        <c:crosses val="autoZero"/>
        <c:auto val="1"/>
        <c:lblAlgn val="ctr"/>
        <c:lblOffset val="100"/>
        <c:noMultiLvlLbl val="0"/>
      </c:catAx>
      <c:valAx>
        <c:axId val="22826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535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9455860700339"/>
          <c:y val="9.9398269660736852E-2"/>
          <c:w val="0.67692516484219956"/>
          <c:h val="0.5856469330222611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Sheet1!$A$11:$A$16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Sheet1!$B$11:$B$16</c:f>
              <c:numCache>
                <c:formatCode>General</c:formatCode>
                <c:ptCount val="6"/>
                <c:pt idx="0">
                  <c:v>1000</c:v>
                </c:pt>
                <c:pt idx="1">
                  <c:v>650</c:v>
                </c:pt>
                <c:pt idx="2">
                  <c:v>325</c:v>
                </c:pt>
                <c:pt idx="3">
                  <c:v>325</c:v>
                </c:pt>
                <c:pt idx="4">
                  <c:v>350</c:v>
                </c:pt>
                <c:pt idx="5" formatCode="0.000">
                  <c:v>0.32500000000000001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Sheet1!$A$11:$A$16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Sheet1!$C$11:$C$16</c:f>
              <c:numCache>
                <c:formatCode>General</c:formatCode>
                <c:ptCount val="6"/>
                <c:pt idx="0">
                  <c:v>600</c:v>
                </c:pt>
                <c:pt idx="1">
                  <c:v>40</c:v>
                </c:pt>
                <c:pt idx="2">
                  <c:v>5</c:v>
                </c:pt>
                <c:pt idx="3">
                  <c:v>35</c:v>
                </c:pt>
                <c:pt idx="4">
                  <c:v>560</c:v>
                </c:pt>
                <c:pt idx="5" formatCode="0.000">
                  <c:v>8.3333333333333332E-3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Sheet1!$A$11:$A$16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Sheet1!$D$11:$D$16</c:f>
              <c:numCache>
                <c:formatCode>General</c:formatCode>
                <c:ptCount val="6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150</c:v>
                </c:pt>
                <c:pt idx="5" formatCode="0.0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292480"/>
        <c:axId val="228294016"/>
      </c:barChart>
      <c:catAx>
        <c:axId val="22829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28294016"/>
        <c:crosses val="autoZero"/>
        <c:auto val="1"/>
        <c:lblAlgn val="ctr"/>
        <c:lblOffset val="100"/>
        <c:noMultiLvlLbl val="0"/>
      </c:catAx>
      <c:valAx>
        <c:axId val="22829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29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Sheet1!$A$19:$A$24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Sheet1!$B$19:$B$24</c:f>
              <c:numCache>
                <c:formatCode>General</c:formatCode>
                <c:ptCount val="6"/>
                <c:pt idx="0">
                  <c:v>1000</c:v>
                </c:pt>
                <c:pt idx="1">
                  <c:v>850</c:v>
                </c:pt>
                <c:pt idx="2">
                  <c:v>750</c:v>
                </c:pt>
                <c:pt idx="3">
                  <c:v>100</c:v>
                </c:pt>
                <c:pt idx="4">
                  <c:v>150</c:v>
                </c:pt>
                <c:pt idx="5" formatCode="0.000">
                  <c:v>0.75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Sheet1!$A$19:$A$24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Sheet1!$C$19:$C$24</c:f>
              <c:numCache>
                <c:formatCode>General</c:formatCode>
                <c:ptCount val="6"/>
                <c:pt idx="0">
                  <c:v>600</c:v>
                </c:pt>
                <c:pt idx="1">
                  <c:v>100</c:v>
                </c:pt>
                <c:pt idx="2">
                  <c:v>15</c:v>
                </c:pt>
                <c:pt idx="3">
                  <c:v>85</c:v>
                </c:pt>
                <c:pt idx="4">
                  <c:v>500</c:v>
                </c:pt>
                <c:pt idx="5" formatCode="0.000">
                  <c:v>2.5000000000000001E-2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Sheet1!$A$19:$A$24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Sheet1!$D$19:$D$24</c:f>
              <c:numCache>
                <c:formatCode>General</c:formatCode>
                <c:ptCount val="6"/>
                <c:pt idx="0">
                  <c:v>150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149</c:v>
                </c:pt>
                <c:pt idx="5" formatCode="0.0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315904"/>
        <c:axId val="228317440"/>
      </c:barChart>
      <c:catAx>
        <c:axId val="22831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28317440"/>
        <c:crosses val="autoZero"/>
        <c:auto val="1"/>
        <c:lblAlgn val="ctr"/>
        <c:lblOffset val="100"/>
        <c:noMultiLvlLbl val="0"/>
      </c:catAx>
      <c:valAx>
        <c:axId val="22831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315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Sheet1!$A$27:$A$32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Sheet1!$B$27:$B$32</c:f>
              <c:numCache>
                <c:formatCode>General</c:formatCode>
                <c:ptCount val="6"/>
                <c:pt idx="0">
                  <c:v>1000</c:v>
                </c:pt>
                <c:pt idx="1">
                  <c:v>950</c:v>
                </c:pt>
                <c:pt idx="2">
                  <c:v>930</c:v>
                </c:pt>
                <c:pt idx="3">
                  <c:v>20</c:v>
                </c:pt>
                <c:pt idx="4">
                  <c:v>50</c:v>
                </c:pt>
                <c:pt idx="5" formatCode="0.000">
                  <c:v>0.93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Sheet1!$A$27:$A$32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Sheet1!$C$27:$C$32</c:f>
              <c:numCache>
                <c:formatCode>General</c:formatCode>
                <c:ptCount val="6"/>
                <c:pt idx="0">
                  <c:v>600</c:v>
                </c:pt>
                <c:pt idx="1">
                  <c:v>250</c:v>
                </c:pt>
                <c:pt idx="2">
                  <c:v>125</c:v>
                </c:pt>
                <c:pt idx="3">
                  <c:v>125</c:v>
                </c:pt>
                <c:pt idx="4">
                  <c:v>350</c:v>
                </c:pt>
                <c:pt idx="5" formatCode="0.000">
                  <c:v>0.20833333333333334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Sheet1!$A$27:$A$32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Sheet1!$D$27:$D$32</c:f>
              <c:numCache>
                <c:formatCode>General</c:formatCode>
                <c:ptCount val="6"/>
                <c:pt idx="0">
                  <c:v>150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  <c:pt idx="4">
                  <c:v>135</c:v>
                </c:pt>
                <c:pt idx="5" formatCode="0.000">
                  <c:v>3.3333333333333333E-2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425088"/>
        <c:axId val="228430976"/>
      </c:barChart>
      <c:catAx>
        <c:axId val="22842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8430976"/>
        <c:crosses val="autoZero"/>
        <c:auto val="1"/>
        <c:lblAlgn val="ctr"/>
        <c:lblOffset val="100"/>
        <c:noMultiLvlLbl val="0"/>
      </c:catAx>
      <c:valAx>
        <c:axId val="22843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425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Sheet1!$A$35:$A$40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Sheet1!$B$35:$B$40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980</c:v>
                </c:pt>
                <c:pt idx="3">
                  <c:v>20</c:v>
                </c:pt>
                <c:pt idx="4">
                  <c:v>0</c:v>
                </c:pt>
                <c:pt idx="5" formatCode="0.000">
                  <c:v>0.98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Sheet1!$A$35:$A$40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Sheet1!$C$35:$C$40</c:f>
              <c:numCache>
                <c:formatCode>General</c:formatCode>
                <c:ptCount val="6"/>
                <c:pt idx="0">
                  <c:v>600</c:v>
                </c:pt>
                <c:pt idx="1">
                  <c:v>500</c:v>
                </c:pt>
                <c:pt idx="2">
                  <c:v>400</c:v>
                </c:pt>
                <c:pt idx="3">
                  <c:v>100</c:v>
                </c:pt>
                <c:pt idx="4">
                  <c:v>100</c:v>
                </c:pt>
                <c:pt idx="5" formatCode="0.000">
                  <c:v>0.66666666666666663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Sheet1!$A$35:$A$40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Sheet1!$D$35:$D$40</c:f>
              <c:numCache>
                <c:formatCode>General</c:formatCode>
                <c:ptCount val="6"/>
                <c:pt idx="0">
                  <c:v>150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90</c:v>
                </c:pt>
                <c:pt idx="5" formatCode="0.000">
                  <c:v>0.26666666666666666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454784"/>
        <c:axId val="228456320"/>
      </c:barChart>
      <c:catAx>
        <c:axId val="228454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28456320"/>
        <c:crosses val="autoZero"/>
        <c:auto val="1"/>
        <c:lblAlgn val="ctr"/>
        <c:lblOffset val="100"/>
        <c:noMultiLvlLbl val="0"/>
      </c:catAx>
      <c:valAx>
        <c:axId val="22845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454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Sheet1!$A$43:$A$48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Sheet1!$B$43:$B$48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990</c:v>
                </c:pt>
                <c:pt idx="3">
                  <c:v>10</c:v>
                </c:pt>
                <c:pt idx="4">
                  <c:v>0</c:v>
                </c:pt>
                <c:pt idx="5" formatCode="0.000">
                  <c:v>0.99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Sheet1!$A$43:$A$48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Sheet1!$C$43:$C$48</c:f>
              <c:numCache>
                <c:formatCode>General</c:formatCode>
                <c:ptCount val="6"/>
                <c:pt idx="0">
                  <c:v>600</c:v>
                </c:pt>
                <c:pt idx="1">
                  <c:v>590</c:v>
                </c:pt>
                <c:pt idx="2">
                  <c:v>550</c:v>
                </c:pt>
                <c:pt idx="3">
                  <c:v>40</c:v>
                </c:pt>
                <c:pt idx="4">
                  <c:v>10</c:v>
                </c:pt>
                <c:pt idx="5" formatCode="0.000">
                  <c:v>0.91666666666666663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Sheet1!$A$43:$A$48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Sheet1!$D$43:$D$48</c:f>
              <c:numCache>
                <c:formatCode>General</c:formatCode>
                <c:ptCount val="6"/>
                <c:pt idx="0">
                  <c:v>150</c:v>
                </c:pt>
                <c:pt idx="1">
                  <c:v>130</c:v>
                </c:pt>
                <c:pt idx="2">
                  <c:v>100</c:v>
                </c:pt>
                <c:pt idx="3">
                  <c:v>30</c:v>
                </c:pt>
                <c:pt idx="4">
                  <c:v>20</c:v>
                </c:pt>
                <c:pt idx="5" formatCode="0.000">
                  <c:v>0.66666666666666663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473856"/>
        <c:axId val="228504320"/>
      </c:barChart>
      <c:catAx>
        <c:axId val="228473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28504320"/>
        <c:crosses val="autoZero"/>
        <c:auto val="1"/>
        <c:lblAlgn val="ctr"/>
        <c:lblOffset val="100"/>
        <c:noMultiLvlLbl val="0"/>
      </c:catAx>
      <c:valAx>
        <c:axId val="22850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473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Sheet1!$A$51:$A$56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Sheet1!$B$51:$B$56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990</c:v>
                </c:pt>
                <c:pt idx="3">
                  <c:v>10</c:v>
                </c:pt>
                <c:pt idx="4">
                  <c:v>0</c:v>
                </c:pt>
                <c:pt idx="5" formatCode="0.000">
                  <c:v>0.99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Sheet1!$A$51:$A$56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Sheet1!$C$51:$C$56</c:f>
              <c:numCache>
                <c:formatCode>General</c:formatCode>
                <c:ptCount val="6"/>
                <c:pt idx="0">
                  <c:v>600</c:v>
                </c:pt>
                <c:pt idx="1">
                  <c:v>600</c:v>
                </c:pt>
                <c:pt idx="2">
                  <c:v>590</c:v>
                </c:pt>
                <c:pt idx="3">
                  <c:v>10</c:v>
                </c:pt>
                <c:pt idx="4">
                  <c:v>0</c:v>
                </c:pt>
                <c:pt idx="5" formatCode="0.000">
                  <c:v>0.98333333333333328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Sheet1!$A$51:$A$56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Sheet1!$D$51:$D$56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140</c:v>
                </c:pt>
                <c:pt idx="3">
                  <c:v>10</c:v>
                </c:pt>
                <c:pt idx="4">
                  <c:v>0</c:v>
                </c:pt>
                <c:pt idx="5" formatCode="0.000">
                  <c:v>0.93333333333333335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525952"/>
        <c:axId val="228527488"/>
      </c:barChart>
      <c:catAx>
        <c:axId val="228525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28527488"/>
        <c:crosses val="autoZero"/>
        <c:auto val="1"/>
        <c:lblAlgn val="ctr"/>
        <c:lblOffset val="100"/>
        <c:noMultiLvlLbl val="0"/>
      </c:catAx>
      <c:valAx>
        <c:axId val="22852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525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Sheet1!$A$59:$A$64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Sheet1!$B$59:$B$64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995</c:v>
                </c:pt>
                <c:pt idx="3">
                  <c:v>5</c:v>
                </c:pt>
                <c:pt idx="4">
                  <c:v>0</c:v>
                </c:pt>
                <c:pt idx="5" formatCode="0.000">
                  <c:v>0.995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Sheet1!$A$59:$A$64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Sheet1!$C$59:$C$64</c:f>
              <c:numCache>
                <c:formatCode>General</c:formatCode>
                <c:ptCount val="6"/>
                <c:pt idx="0">
                  <c:v>600</c:v>
                </c:pt>
                <c:pt idx="1">
                  <c:v>600</c:v>
                </c:pt>
                <c:pt idx="2">
                  <c:v>595</c:v>
                </c:pt>
                <c:pt idx="3">
                  <c:v>5</c:v>
                </c:pt>
                <c:pt idx="4">
                  <c:v>0</c:v>
                </c:pt>
                <c:pt idx="5" formatCode="0.000">
                  <c:v>0.9916666666666667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Sheet1!$A$59:$A$64</c:f>
              <c:strCache>
                <c:ptCount val="6"/>
                <c:pt idx="0">
                  <c:v># Cases</c:v>
                </c:pt>
                <c:pt idx="1">
                  <c:v># Tried</c:v>
                </c:pt>
                <c:pt idx="2">
                  <c:v># Pass</c:v>
                </c:pt>
                <c:pt idx="3">
                  <c:v># Failed</c:v>
                </c:pt>
                <c:pt idx="4">
                  <c:v># Not Run</c:v>
                </c:pt>
                <c:pt idx="5">
                  <c:v>% Complete</c:v>
                </c:pt>
              </c:strCache>
            </c:strRef>
          </c:cat>
          <c:val>
            <c:numRef>
              <c:f>Sheet1!$D$59:$D$64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145</c:v>
                </c:pt>
                <c:pt idx="3">
                  <c:v>5</c:v>
                </c:pt>
                <c:pt idx="4">
                  <c:v>0</c:v>
                </c:pt>
                <c:pt idx="5" formatCode="0.000">
                  <c:v>0.96666666666666667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551296"/>
        <c:axId val="228557184"/>
      </c:barChart>
      <c:catAx>
        <c:axId val="22855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28557184"/>
        <c:crosses val="autoZero"/>
        <c:auto val="1"/>
        <c:lblAlgn val="ctr"/>
        <c:lblOffset val="100"/>
        <c:noMultiLvlLbl val="0"/>
      </c:catAx>
      <c:valAx>
        <c:axId val="228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55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Sheet1!$B$3:$D$3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Sheet1!$B$11:$D$11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Sheet1!$B$19:$D$19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3"/>
          <c:order val="3"/>
          <c:tx>
            <c:strRef>
              <c:f>Sheet1!$A$27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Sheet1!$B$27:$D$27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4"/>
          <c:order val="4"/>
          <c:tx>
            <c:strRef>
              <c:f>Sheet1!$A$35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Sheet1!$B$35:$D$35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5"/>
          <c:order val="5"/>
          <c:tx>
            <c:strRef>
              <c:f>Sheet1!$A$43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Sheet1!$B$43:$D$43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6"/>
          <c:order val="6"/>
          <c:tx>
            <c:strRef>
              <c:f>Sheet1!$A$51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Sheet1!$B$51:$D$51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ser>
          <c:idx val="7"/>
          <c:order val="7"/>
          <c:tx>
            <c:strRef>
              <c:f>Sheet1!$A$59</c:f>
              <c:strCache>
                <c:ptCount val="1"/>
                <c:pt idx="0">
                  <c:v># Cases</c:v>
                </c:pt>
              </c:strCache>
            </c:strRef>
          </c:tx>
          <c:invertIfNegative val="0"/>
          <c:val>
            <c:numRef>
              <c:f>Sheet1!$B$59:$D$59</c:f>
              <c:numCache>
                <c:formatCode>General</c:formatCode>
                <c:ptCount val="3"/>
                <c:pt idx="0">
                  <c:v>1000</c:v>
                </c:pt>
                <c:pt idx="1">
                  <c:v>600</c:v>
                </c:pt>
                <c:pt idx="2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942976"/>
        <c:axId val="228944512"/>
      </c:barChart>
      <c:catAx>
        <c:axId val="22894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28944512"/>
        <c:crosses val="autoZero"/>
        <c:auto val="1"/>
        <c:lblAlgn val="ctr"/>
        <c:lblOffset val="100"/>
        <c:noMultiLvlLbl val="0"/>
      </c:catAx>
      <c:valAx>
        <c:axId val="22894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942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Sheet1!$A$68</c:f>
              <c:strCache>
                <c:ptCount val="1"/>
                <c:pt idx="0">
                  <c:v>Month</c:v>
                </c:pt>
              </c:strCache>
            </c:strRef>
          </c:tx>
          <c:invertIfNegative val="0"/>
          <c:val>
            <c:numRef>
              <c:f>Sheet1!$A$69:$A$76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</c:ser>
        <c:ser>
          <c:idx val="1"/>
          <c:order val="1"/>
          <c:tx>
            <c:strRef>
              <c:f>Sheet1!$B$68</c:f>
              <c:strCache>
                <c:ptCount val="1"/>
                <c:pt idx="0">
                  <c:v>Open</c:v>
                </c:pt>
              </c:strCache>
            </c:strRef>
          </c:tx>
          <c:invertIfNegative val="0"/>
          <c:val>
            <c:numRef>
              <c:f>Sheet1!$B$69:$B$76</c:f>
              <c:numCache>
                <c:formatCode>General</c:formatCode>
                <c:ptCount val="8"/>
                <c:pt idx="0">
                  <c:v>50</c:v>
                </c:pt>
                <c:pt idx="1">
                  <c:v>125</c:v>
                </c:pt>
                <c:pt idx="2">
                  <c:v>75</c:v>
                </c:pt>
                <c:pt idx="3">
                  <c:v>75</c:v>
                </c:pt>
                <c:pt idx="4">
                  <c:v>100</c:v>
                </c:pt>
                <c:pt idx="5">
                  <c:v>600</c:v>
                </c:pt>
                <c:pt idx="6">
                  <c:v>100</c:v>
                </c:pt>
                <c:pt idx="7">
                  <c:v>75</c:v>
                </c:pt>
              </c:numCache>
            </c:numRef>
          </c:val>
        </c:ser>
        <c:ser>
          <c:idx val="2"/>
          <c:order val="2"/>
          <c:tx>
            <c:strRef>
              <c:f>Sheet1!$C$68</c:f>
              <c:strCache>
                <c:ptCount val="1"/>
                <c:pt idx="0">
                  <c:v>Closed</c:v>
                </c:pt>
              </c:strCache>
            </c:strRef>
          </c:tx>
          <c:invertIfNegative val="0"/>
          <c:val>
            <c:numRef>
              <c:f>Sheet1!$C$69:$C$76</c:f>
              <c:numCache>
                <c:formatCode>General</c:formatCode>
                <c:ptCount val="8"/>
                <c:pt idx="0">
                  <c:v>200</c:v>
                </c:pt>
                <c:pt idx="1">
                  <c:v>400</c:v>
                </c:pt>
                <c:pt idx="2">
                  <c:v>525</c:v>
                </c:pt>
                <c:pt idx="3">
                  <c:v>525</c:v>
                </c:pt>
                <c:pt idx="4">
                  <c:v>675</c:v>
                </c:pt>
                <c:pt idx="5">
                  <c:v>600</c:v>
                </c:pt>
                <c:pt idx="6">
                  <c:v>1200</c:v>
                </c:pt>
                <c:pt idx="7">
                  <c:v>1300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966400"/>
        <c:axId val="228967936"/>
      </c:barChart>
      <c:catAx>
        <c:axId val="228966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28967936"/>
        <c:crosses val="autoZero"/>
        <c:auto val="1"/>
        <c:lblAlgn val="ctr"/>
        <c:lblOffset val="100"/>
        <c:noMultiLvlLbl val="0"/>
      </c:catAx>
      <c:valAx>
        <c:axId val="22896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966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'Unit test'!$B$1</c:f>
              <c:strCache>
                <c:ptCount val="1"/>
                <c:pt idx="0">
                  <c:v>UNIT TEST</c:v>
                </c:pt>
              </c:strCache>
            </c:strRef>
          </c:tx>
          <c:invertIfNegative val="0"/>
          <c:cat>
            <c:strRef>
              <c:f>'Unit test'!$A$2:$A$64</c:f>
              <c:strCache>
                <c:ptCount val="63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# Pass</c:v>
                </c:pt>
                <c:pt idx="4">
                  <c:v># Failed</c:v>
                </c:pt>
                <c:pt idx="5">
                  <c:v># Not Run</c:v>
                </c:pt>
                <c:pt idx="6">
                  <c:v>% Complete</c:v>
                </c:pt>
                <c:pt idx="8">
                  <c:v>Month 2</c:v>
                </c:pt>
                <c:pt idx="9">
                  <c:v># Cases</c:v>
                </c:pt>
                <c:pt idx="10">
                  <c:v># Tried</c:v>
                </c:pt>
                <c:pt idx="11">
                  <c:v># Pass</c:v>
                </c:pt>
                <c:pt idx="12">
                  <c:v># Failed</c:v>
                </c:pt>
                <c:pt idx="13">
                  <c:v># Not Run</c:v>
                </c:pt>
                <c:pt idx="14">
                  <c:v>% Complete</c:v>
                </c:pt>
                <c:pt idx="16">
                  <c:v>Month 3</c:v>
                </c:pt>
                <c:pt idx="17">
                  <c:v># Cases</c:v>
                </c:pt>
                <c:pt idx="18">
                  <c:v># Tried</c:v>
                </c:pt>
                <c:pt idx="19">
                  <c:v># Pass</c:v>
                </c:pt>
                <c:pt idx="20">
                  <c:v># Failed</c:v>
                </c:pt>
                <c:pt idx="21">
                  <c:v># Not Run</c:v>
                </c:pt>
                <c:pt idx="22">
                  <c:v>% Complete</c:v>
                </c:pt>
                <c:pt idx="24">
                  <c:v>Month 4</c:v>
                </c:pt>
                <c:pt idx="25">
                  <c:v># Cases</c:v>
                </c:pt>
                <c:pt idx="26">
                  <c:v># Tried</c:v>
                </c:pt>
                <c:pt idx="27">
                  <c:v># Pass</c:v>
                </c:pt>
                <c:pt idx="28">
                  <c:v># Failed</c:v>
                </c:pt>
                <c:pt idx="29">
                  <c:v># Not Run</c:v>
                </c:pt>
                <c:pt idx="30">
                  <c:v>% Complete</c:v>
                </c:pt>
                <c:pt idx="32">
                  <c:v>Month 5</c:v>
                </c:pt>
                <c:pt idx="33">
                  <c:v># Cases</c:v>
                </c:pt>
                <c:pt idx="34">
                  <c:v># Tried</c:v>
                </c:pt>
                <c:pt idx="35">
                  <c:v># Pass</c:v>
                </c:pt>
                <c:pt idx="36">
                  <c:v># Failed</c:v>
                </c:pt>
                <c:pt idx="37">
                  <c:v># Not Run</c:v>
                </c:pt>
                <c:pt idx="38">
                  <c:v>% Complete</c:v>
                </c:pt>
                <c:pt idx="40">
                  <c:v>Month 6</c:v>
                </c:pt>
                <c:pt idx="41">
                  <c:v># Cases</c:v>
                </c:pt>
                <c:pt idx="42">
                  <c:v># Tried</c:v>
                </c:pt>
                <c:pt idx="43">
                  <c:v># Pass</c:v>
                </c:pt>
                <c:pt idx="44">
                  <c:v># Failed</c:v>
                </c:pt>
                <c:pt idx="45">
                  <c:v># Not Run</c:v>
                </c:pt>
                <c:pt idx="46">
                  <c:v>% Complete</c:v>
                </c:pt>
                <c:pt idx="48">
                  <c:v>Month 7</c:v>
                </c:pt>
                <c:pt idx="49">
                  <c:v># Cases</c:v>
                </c:pt>
                <c:pt idx="50">
                  <c:v># Tried</c:v>
                </c:pt>
                <c:pt idx="51">
                  <c:v># Pass</c:v>
                </c:pt>
                <c:pt idx="52">
                  <c:v># Failed</c:v>
                </c:pt>
                <c:pt idx="53">
                  <c:v># Not Run</c:v>
                </c:pt>
                <c:pt idx="54">
                  <c:v>% Complete</c:v>
                </c:pt>
                <c:pt idx="56">
                  <c:v>Month 8</c:v>
                </c:pt>
                <c:pt idx="57">
                  <c:v># Cases</c:v>
                </c:pt>
                <c:pt idx="58">
                  <c:v># Tried</c:v>
                </c:pt>
                <c:pt idx="59">
                  <c:v># Pass</c:v>
                </c:pt>
                <c:pt idx="60">
                  <c:v># Failed</c:v>
                </c:pt>
                <c:pt idx="61">
                  <c:v># Not Run</c:v>
                </c:pt>
                <c:pt idx="62">
                  <c:v>% Complete</c:v>
                </c:pt>
              </c:strCache>
            </c:strRef>
          </c:cat>
          <c:val>
            <c:numRef>
              <c:f>'Unit test'!$B$2:$B$64</c:f>
              <c:numCache>
                <c:formatCode>General</c:formatCode>
                <c:ptCount val="63"/>
                <c:pt idx="1">
                  <c:v>1000</c:v>
                </c:pt>
                <c:pt idx="2">
                  <c:v>450</c:v>
                </c:pt>
                <c:pt idx="3">
                  <c:v>225</c:v>
                </c:pt>
                <c:pt idx="4">
                  <c:v>225</c:v>
                </c:pt>
                <c:pt idx="5">
                  <c:v>550</c:v>
                </c:pt>
                <c:pt idx="6" formatCode="0.000">
                  <c:v>0.22500000000000001</c:v>
                </c:pt>
                <c:pt idx="9">
                  <c:v>1000</c:v>
                </c:pt>
                <c:pt idx="10">
                  <c:v>650</c:v>
                </c:pt>
                <c:pt idx="11">
                  <c:v>325</c:v>
                </c:pt>
                <c:pt idx="12">
                  <c:v>325</c:v>
                </c:pt>
                <c:pt idx="13">
                  <c:v>350</c:v>
                </c:pt>
                <c:pt idx="14" formatCode="0.000">
                  <c:v>0.32500000000000001</c:v>
                </c:pt>
                <c:pt idx="17">
                  <c:v>1000</c:v>
                </c:pt>
                <c:pt idx="18">
                  <c:v>850</c:v>
                </c:pt>
                <c:pt idx="19">
                  <c:v>750</c:v>
                </c:pt>
                <c:pt idx="20">
                  <c:v>100</c:v>
                </c:pt>
                <c:pt idx="21">
                  <c:v>150</c:v>
                </c:pt>
                <c:pt idx="22" formatCode="0.000">
                  <c:v>0.75</c:v>
                </c:pt>
                <c:pt idx="25">
                  <c:v>1000</c:v>
                </c:pt>
                <c:pt idx="26">
                  <c:v>950</c:v>
                </c:pt>
                <c:pt idx="27">
                  <c:v>930</c:v>
                </c:pt>
                <c:pt idx="28">
                  <c:v>20</c:v>
                </c:pt>
                <c:pt idx="29">
                  <c:v>50</c:v>
                </c:pt>
                <c:pt idx="30" formatCode="0.000">
                  <c:v>0.93</c:v>
                </c:pt>
                <c:pt idx="33">
                  <c:v>1000</c:v>
                </c:pt>
                <c:pt idx="34">
                  <c:v>1000</c:v>
                </c:pt>
                <c:pt idx="35">
                  <c:v>980</c:v>
                </c:pt>
                <c:pt idx="36">
                  <c:v>20</c:v>
                </c:pt>
                <c:pt idx="37">
                  <c:v>0</c:v>
                </c:pt>
                <c:pt idx="38" formatCode="0.000">
                  <c:v>0.98</c:v>
                </c:pt>
                <c:pt idx="41">
                  <c:v>1000</c:v>
                </c:pt>
                <c:pt idx="42">
                  <c:v>1000</c:v>
                </c:pt>
                <c:pt idx="43">
                  <c:v>990</c:v>
                </c:pt>
                <c:pt idx="44">
                  <c:v>10</c:v>
                </c:pt>
                <c:pt idx="45">
                  <c:v>0</c:v>
                </c:pt>
                <c:pt idx="46" formatCode="0.000">
                  <c:v>0.99</c:v>
                </c:pt>
                <c:pt idx="49">
                  <c:v>1000</c:v>
                </c:pt>
                <c:pt idx="50">
                  <c:v>1000</c:v>
                </c:pt>
                <c:pt idx="51">
                  <c:v>990</c:v>
                </c:pt>
                <c:pt idx="52">
                  <c:v>10</c:v>
                </c:pt>
                <c:pt idx="53">
                  <c:v>0</c:v>
                </c:pt>
                <c:pt idx="54" formatCode="0.000">
                  <c:v>0.99</c:v>
                </c:pt>
                <c:pt idx="57">
                  <c:v>1000</c:v>
                </c:pt>
                <c:pt idx="58">
                  <c:v>1000</c:v>
                </c:pt>
                <c:pt idx="59">
                  <c:v>995</c:v>
                </c:pt>
                <c:pt idx="60">
                  <c:v>5</c:v>
                </c:pt>
                <c:pt idx="61">
                  <c:v>0</c:v>
                </c:pt>
                <c:pt idx="62" formatCode="0.000">
                  <c:v>0.995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599872"/>
        <c:axId val="227601408"/>
      </c:barChart>
      <c:catAx>
        <c:axId val="227599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27601408"/>
        <c:crosses val="autoZero"/>
        <c:auto val="1"/>
        <c:lblAlgn val="ctr"/>
        <c:lblOffset val="100"/>
        <c:noMultiLvlLbl val="0"/>
      </c:catAx>
      <c:valAx>
        <c:axId val="22760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599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'SVT test INTEG test'!$C$1</c:f>
              <c:strCache>
                <c:ptCount val="1"/>
                <c:pt idx="0">
                  <c:v>SVT TEST</c:v>
                </c:pt>
              </c:strCache>
            </c:strRef>
          </c:tx>
          <c:invertIfNegative val="0"/>
          <c:cat>
            <c:strRef>
              <c:f>'SVT test INTEG test'!$A$2:$B$64</c:f>
              <c:strCache>
                <c:ptCount val="63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# Pass</c:v>
                </c:pt>
                <c:pt idx="4">
                  <c:v># Failed</c:v>
                </c:pt>
                <c:pt idx="5">
                  <c:v># Not Run</c:v>
                </c:pt>
                <c:pt idx="6">
                  <c:v>% Complete</c:v>
                </c:pt>
                <c:pt idx="8">
                  <c:v>Month 2</c:v>
                </c:pt>
                <c:pt idx="9">
                  <c:v># Cases</c:v>
                </c:pt>
                <c:pt idx="10">
                  <c:v># Tried</c:v>
                </c:pt>
                <c:pt idx="11">
                  <c:v># Pass</c:v>
                </c:pt>
                <c:pt idx="12">
                  <c:v># Failed</c:v>
                </c:pt>
                <c:pt idx="13">
                  <c:v># Not Run</c:v>
                </c:pt>
                <c:pt idx="14">
                  <c:v>% Complete</c:v>
                </c:pt>
                <c:pt idx="16">
                  <c:v>Month 3</c:v>
                </c:pt>
                <c:pt idx="17">
                  <c:v># Cases</c:v>
                </c:pt>
                <c:pt idx="18">
                  <c:v># Tried</c:v>
                </c:pt>
                <c:pt idx="19">
                  <c:v># Pass</c:v>
                </c:pt>
                <c:pt idx="20">
                  <c:v># Failed</c:v>
                </c:pt>
                <c:pt idx="21">
                  <c:v># Not Run</c:v>
                </c:pt>
                <c:pt idx="22">
                  <c:v>% Complete</c:v>
                </c:pt>
                <c:pt idx="24">
                  <c:v>Month 4</c:v>
                </c:pt>
                <c:pt idx="25">
                  <c:v># Cases</c:v>
                </c:pt>
                <c:pt idx="26">
                  <c:v># Tried</c:v>
                </c:pt>
                <c:pt idx="27">
                  <c:v># Pass</c:v>
                </c:pt>
                <c:pt idx="28">
                  <c:v># Failed</c:v>
                </c:pt>
                <c:pt idx="29">
                  <c:v># Not Run</c:v>
                </c:pt>
                <c:pt idx="30">
                  <c:v>% Complete</c:v>
                </c:pt>
                <c:pt idx="32">
                  <c:v>Month 5</c:v>
                </c:pt>
                <c:pt idx="33">
                  <c:v># Cases</c:v>
                </c:pt>
                <c:pt idx="34">
                  <c:v># Tried</c:v>
                </c:pt>
                <c:pt idx="35">
                  <c:v># Pass</c:v>
                </c:pt>
                <c:pt idx="36">
                  <c:v># Failed</c:v>
                </c:pt>
                <c:pt idx="37">
                  <c:v># Not Run</c:v>
                </c:pt>
                <c:pt idx="38">
                  <c:v>% Complete</c:v>
                </c:pt>
                <c:pt idx="40">
                  <c:v>Month 6</c:v>
                </c:pt>
                <c:pt idx="41">
                  <c:v># Cases</c:v>
                </c:pt>
                <c:pt idx="42">
                  <c:v># Tried</c:v>
                </c:pt>
                <c:pt idx="43">
                  <c:v># Pass</c:v>
                </c:pt>
                <c:pt idx="44">
                  <c:v># Failed</c:v>
                </c:pt>
                <c:pt idx="45">
                  <c:v># Not Run</c:v>
                </c:pt>
                <c:pt idx="46">
                  <c:v>% Complete</c:v>
                </c:pt>
                <c:pt idx="48">
                  <c:v>Month 7</c:v>
                </c:pt>
                <c:pt idx="49">
                  <c:v># Cases</c:v>
                </c:pt>
                <c:pt idx="50">
                  <c:v># Tried</c:v>
                </c:pt>
                <c:pt idx="51">
                  <c:v># Pass</c:v>
                </c:pt>
                <c:pt idx="52">
                  <c:v># Failed</c:v>
                </c:pt>
                <c:pt idx="53">
                  <c:v># Not Run</c:v>
                </c:pt>
                <c:pt idx="54">
                  <c:v>% Complete</c:v>
                </c:pt>
                <c:pt idx="56">
                  <c:v>Month 8</c:v>
                </c:pt>
                <c:pt idx="57">
                  <c:v># Cases</c:v>
                </c:pt>
                <c:pt idx="58">
                  <c:v># Tried</c:v>
                </c:pt>
                <c:pt idx="59">
                  <c:v># Pass</c:v>
                </c:pt>
                <c:pt idx="60">
                  <c:v># Failed</c:v>
                </c:pt>
                <c:pt idx="61">
                  <c:v># Not Run</c:v>
                </c:pt>
                <c:pt idx="62">
                  <c:v>% Complete</c:v>
                </c:pt>
              </c:strCache>
            </c:strRef>
          </c:cat>
          <c:val>
            <c:numRef>
              <c:f>'SVT test INTEG test'!$C$2:$C$64</c:f>
              <c:numCache>
                <c:formatCode>General</c:formatCode>
                <c:ptCount val="63"/>
                <c:pt idx="1">
                  <c:v>600</c:v>
                </c:pt>
                <c:pt idx="2">
                  <c:v>25</c:v>
                </c:pt>
                <c:pt idx="3">
                  <c:v>1</c:v>
                </c:pt>
                <c:pt idx="4">
                  <c:v>24</c:v>
                </c:pt>
                <c:pt idx="5">
                  <c:v>575</c:v>
                </c:pt>
                <c:pt idx="6" formatCode="0.000">
                  <c:v>1.6666666666666668E-3</c:v>
                </c:pt>
                <c:pt idx="9">
                  <c:v>600</c:v>
                </c:pt>
                <c:pt idx="10">
                  <c:v>40</c:v>
                </c:pt>
                <c:pt idx="11">
                  <c:v>5</c:v>
                </c:pt>
                <c:pt idx="12">
                  <c:v>35</c:v>
                </c:pt>
                <c:pt idx="13">
                  <c:v>560</c:v>
                </c:pt>
                <c:pt idx="14" formatCode="0.000">
                  <c:v>8.3333333333333332E-3</c:v>
                </c:pt>
                <c:pt idx="17">
                  <c:v>600</c:v>
                </c:pt>
                <c:pt idx="18">
                  <c:v>100</c:v>
                </c:pt>
                <c:pt idx="19">
                  <c:v>15</c:v>
                </c:pt>
                <c:pt idx="20">
                  <c:v>85</c:v>
                </c:pt>
                <c:pt idx="21">
                  <c:v>500</c:v>
                </c:pt>
                <c:pt idx="22" formatCode="0.000">
                  <c:v>2.5000000000000001E-2</c:v>
                </c:pt>
                <c:pt idx="25">
                  <c:v>600</c:v>
                </c:pt>
                <c:pt idx="26">
                  <c:v>250</c:v>
                </c:pt>
                <c:pt idx="27">
                  <c:v>125</c:v>
                </c:pt>
                <c:pt idx="28">
                  <c:v>125</c:v>
                </c:pt>
                <c:pt idx="29">
                  <c:v>350</c:v>
                </c:pt>
                <c:pt idx="30" formatCode="0.000">
                  <c:v>0.20833333333333334</c:v>
                </c:pt>
                <c:pt idx="33">
                  <c:v>600</c:v>
                </c:pt>
                <c:pt idx="34">
                  <c:v>500</c:v>
                </c:pt>
                <c:pt idx="35">
                  <c:v>400</c:v>
                </c:pt>
                <c:pt idx="36">
                  <c:v>100</c:v>
                </c:pt>
                <c:pt idx="37">
                  <c:v>100</c:v>
                </c:pt>
                <c:pt idx="38" formatCode="0.000">
                  <c:v>0.66666666666666663</c:v>
                </c:pt>
                <c:pt idx="41">
                  <c:v>600</c:v>
                </c:pt>
                <c:pt idx="42">
                  <c:v>590</c:v>
                </c:pt>
                <c:pt idx="43">
                  <c:v>550</c:v>
                </c:pt>
                <c:pt idx="44">
                  <c:v>40</c:v>
                </c:pt>
                <c:pt idx="45">
                  <c:v>10</c:v>
                </c:pt>
                <c:pt idx="46" formatCode="0.000">
                  <c:v>0.91666666666666663</c:v>
                </c:pt>
                <c:pt idx="49">
                  <c:v>600</c:v>
                </c:pt>
                <c:pt idx="50">
                  <c:v>600</c:v>
                </c:pt>
                <c:pt idx="51">
                  <c:v>590</c:v>
                </c:pt>
                <c:pt idx="52">
                  <c:v>10</c:v>
                </c:pt>
                <c:pt idx="53">
                  <c:v>0</c:v>
                </c:pt>
                <c:pt idx="54" formatCode="0.000">
                  <c:v>0.98333333333333328</c:v>
                </c:pt>
                <c:pt idx="57">
                  <c:v>600</c:v>
                </c:pt>
                <c:pt idx="58">
                  <c:v>600</c:v>
                </c:pt>
                <c:pt idx="59">
                  <c:v>595</c:v>
                </c:pt>
                <c:pt idx="60">
                  <c:v>5</c:v>
                </c:pt>
                <c:pt idx="61">
                  <c:v>0</c:v>
                </c:pt>
                <c:pt idx="62" formatCode="0.000">
                  <c:v>0.9916666666666667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626368"/>
        <c:axId val="227644544"/>
      </c:barChart>
      <c:catAx>
        <c:axId val="22762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27644544"/>
        <c:crosses val="autoZero"/>
        <c:auto val="1"/>
        <c:lblAlgn val="ctr"/>
        <c:lblOffset val="100"/>
        <c:noMultiLvlLbl val="0"/>
      </c:catAx>
      <c:valAx>
        <c:axId val="227644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626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'SVT test INTEG test'!$D$1</c:f>
              <c:strCache>
                <c:ptCount val="1"/>
                <c:pt idx="0">
                  <c:v>INTEG. TEST</c:v>
                </c:pt>
              </c:strCache>
            </c:strRef>
          </c:tx>
          <c:invertIfNegative val="0"/>
          <c:cat>
            <c:strRef>
              <c:f>'SVT test INTEG test'!$A$2:$A$64</c:f>
              <c:strCache>
                <c:ptCount val="63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# Pass</c:v>
                </c:pt>
                <c:pt idx="4">
                  <c:v># Failed</c:v>
                </c:pt>
                <c:pt idx="5">
                  <c:v># Not Run</c:v>
                </c:pt>
                <c:pt idx="6">
                  <c:v>% Complete</c:v>
                </c:pt>
                <c:pt idx="8">
                  <c:v>Month 2</c:v>
                </c:pt>
                <c:pt idx="9">
                  <c:v># Cases</c:v>
                </c:pt>
                <c:pt idx="10">
                  <c:v># Tried</c:v>
                </c:pt>
                <c:pt idx="11">
                  <c:v># Pass</c:v>
                </c:pt>
                <c:pt idx="12">
                  <c:v># Failed</c:v>
                </c:pt>
                <c:pt idx="13">
                  <c:v># Not Run</c:v>
                </c:pt>
                <c:pt idx="14">
                  <c:v>% Complete</c:v>
                </c:pt>
                <c:pt idx="16">
                  <c:v>Month 3</c:v>
                </c:pt>
                <c:pt idx="17">
                  <c:v># Cases</c:v>
                </c:pt>
                <c:pt idx="18">
                  <c:v># Tried</c:v>
                </c:pt>
                <c:pt idx="19">
                  <c:v># Pass</c:v>
                </c:pt>
                <c:pt idx="20">
                  <c:v># Failed</c:v>
                </c:pt>
                <c:pt idx="21">
                  <c:v># Not Run</c:v>
                </c:pt>
                <c:pt idx="22">
                  <c:v>% Complete</c:v>
                </c:pt>
                <c:pt idx="24">
                  <c:v>Month 4</c:v>
                </c:pt>
                <c:pt idx="25">
                  <c:v># Cases</c:v>
                </c:pt>
                <c:pt idx="26">
                  <c:v># Tried</c:v>
                </c:pt>
                <c:pt idx="27">
                  <c:v># Pass</c:v>
                </c:pt>
                <c:pt idx="28">
                  <c:v># Failed</c:v>
                </c:pt>
                <c:pt idx="29">
                  <c:v># Not Run</c:v>
                </c:pt>
                <c:pt idx="30">
                  <c:v>% Complete</c:v>
                </c:pt>
                <c:pt idx="32">
                  <c:v>Month 5</c:v>
                </c:pt>
                <c:pt idx="33">
                  <c:v># Cases</c:v>
                </c:pt>
                <c:pt idx="34">
                  <c:v># Tried</c:v>
                </c:pt>
                <c:pt idx="35">
                  <c:v># Pass</c:v>
                </c:pt>
                <c:pt idx="36">
                  <c:v># Failed</c:v>
                </c:pt>
                <c:pt idx="37">
                  <c:v># Not Run</c:v>
                </c:pt>
                <c:pt idx="38">
                  <c:v>% Complete</c:v>
                </c:pt>
                <c:pt idx="40">
                  <c:v>Month 6</c:v>
                </c:pt>
                <c:pt idx="41">
                  <c:v># Cases</c:v>
                </c:pt>
                <c:pt idx="42">
                  <c:v># Tried</c:v>
                </c:pt>
                <c:pt idx="43">
                  <c:v># Pass</c:v>
                </c:pt>
                <c:pt idx="44">
                  <c:v># Failed</c:v>
                </c:pt>
                <c:pt idx="45">
                  <c:v># Not Run</c:v>
                </c:pt>
                <c:pt idx="46">
                  <c:v>% Complete</c:v>
                </c:pt>
                <c:pt idx="48">
                  <c:v>Month 7</c:v>
                </c:pt>
                <c:pt idx="49">
                  <c:v># Cases</c:v>
                </c:pt>
                <c:pt idx="50">
                  <c:v># Tried</c:v>
                </c:pt>
                <c:pt idx="51">
                  <c:v># Pass</c:v>
                </c:pt>
                <c:pt idx="52">
                  <c:v># Failed</c:v>
                </c:pt>
                <c:pt idx="53">
                  <c:v># Not Run</c:v>
                </c:pt>
                <c:pt idx="54">
                  <c:v>% Complete</c:v>
                </c:pt>
                <c:pt idx="56">
                  <c:v>Month 8</c:v>
                </c:pt>
                <c:pt idx="57">
                  <c:v># Cases</c:v>
                </c:pt>
                <c:pt idx="58">
                  <c:v># Tried</c:v>
                </c:pt>
                <c:pt idx="59">
                  <c:v># Pass</c:v>
                </c:pt>
                <c:pt idx="60">
                  <c:v># Failed</c:v>
                </c:pt>
                <c:pt idx="61">
                  <c:v># Not Run</c:v>
                </c:pt>
                <c:pt idx="62">
                  <c:v>% Complete</c:v>
                </c:pt>
              </c:strCache>
            </c:strRef>
          </c:cat>
          <c:val>
            <c:numRef>
              <c:f>'SVT test INTEG test'!$D$2:$D$64</c:f>
              <c:numCache>
                <c:formatCode>General</c:formatCode>
                <c:ptCount val="63"/>
                <c:pt idx="1">
                  <c:v>150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150</c:v>
                </c:pt>
                <c:pt idx="6" formatCode="0.000">
                  <c:v>0</c:v>
                </c:pt>
                <c:pt idx="9">
                  <c:v>150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150</c:v>
                </c:pt>
                <c:pt idx="14" formatCode="0.000">
                  <c:v>0</c:v>
                </c:pt>
                <c:pt idx="17">
                  <c:v>150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149</c:v>
                </c:pt>
                <c:pt idx="22" formatCode="0.000">
                  <c:v>0</c:v>
                </c:pt>
                <c:pt idx="25">
                  <c:v>150</c:v>
                </c:pt>
                <c:pt idx="26">
                  <c:v>15</c:v>
                </c:pt>
                <c:pt idx="27">
                  <c:v>5</c:v>
                </c:pt>
                <c:pt idx="28">
                  <c:v>10</c:v>
                </c:pt>
                <c:pt idx="29">
                  <c:v>135</c:v>
                </c:pt>
                <c:pt idx="30" formatCode="0.000">
                  <c:v>3.3333333333333333E-2</c:v>
                </c:pt>
                <c:pt idx="33">
                  <c:v>150</c:v>
                </c:pt>
                <c:pt idx="34">
                  <c:v>60</c:v>
                </c:pt>
                <c:pt idx="35">
                  <c:v>40</c:v>
                </c:pt>
                <c:pt idx="36">
                  <c:v>20</c:v>
                </c:pt>
                <c:pt idx="37">
                  <c:v>90</c:v>
                </c:pt>
                <c:pt idx="38" formatCode="0.000">
                  <c:v>0.26666666666666666</c:v>
                </c:pt>
                <c:pt idx="41">
                  <c:v>150</c:v>
                </c:pt>
                <c:pt idx="42">
                  <c:v>130</c:v>
                </c:pt>
                <c:pt idx="43">
                  <c:v>100</c:v>
                </c:pt>
                <c:pt idx="44">
                  <c:v>30</c:v>
                </c:pt>
                <c:pt idx="45">
                  <c:v>20</c:v>
                </c:pt>
                <c:pt idx="46" formatCode="0.000">
                  <c:v>0.66666666666666663</c:v>
                </c:pt>
                <c:pt idx="49">
                  <c:v>150</c:v>
                </c:pt>
                <c:pt idx="50">
                  <c:v>150</c:v>
                </c:pt>
                <c:pt idx="51">
                  <c:v>140</c:v>
                </c:pt>
                <c:pt idx="52">
                  <c:v>10</c:v>
                </c:pt>
                <c:pt idx="53">
                  <c:v>0</c:v>
                </c:pt>
                <c:pt idx="54" formatCode="0.000">
                  <c:v>0.93333333333333335</c:v>
                </c:pt>
                <c:pt idx="57">
                  <c:v>150</c:v>
                </c:pt>
                <c:pt idx="58">
                  <c:v>150</c:v>
                </c:pt>
                <c:pt idx="59">
                  <c:v>145</c:v>
                </c:pt>
                <c:pt idx="60">
                  <c:v>5</c:v>
                </c:pt>
                <c:pt idx="61">
                  <c:v>0</c:v>
                </c:pt>
                <c:pt idx="62" formatCode="0.000">
                  <c:v>0.96666666666666667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669120"/>
        <c:axId val="227670656"/>
      </c:barChart>
      <c:catAx>
        <c:axId val="22766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27670656"/>
        <c:crosses val="autoZero"/>
        <c:auto val="1"/>
        <c:lblAlgn val="ctr"/>
        <c:lblOffset val="100"/>
        <c:noMultiLvlLbl val="0"/>
      </c:catAx>
      <c:valAx>
        <c:axId val="22767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66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Complete'!$A$1</c:f>
              <c:strCache>
                <c:ptCount val="1"/>
                <c:pt idx="0">
                  <c:v>% Complete</c:v>
                </c:pt>
              </c:strCache>
            </c:strRef>
          </c:tx>
          <c:invertIfNegative val="0"/>
          <c:val>
            <c:numRef>
              <c:f>'% Complete'!$A$2:$A$9</c:f>
              <c:numCache>
                <c:formatCode>0.000</c:formatCode>
                <c:ptCount val="8"/>
                <c:pt idx="0">
                  <c:v>0.22500000000000001</c:v>
                </c:pt>
                <c:pt idx="1">
                  <c:v>0.32500000000000001</c:v>
                </c:pt>
                <c:pt idx="2">
                  <c:v>0.75</c:v>
                </c:pt>
                <c:pt idx="3">
                  <c:v>0.93</c:v>
                </c:pt>
                <c:pt idx="4">
                  <c:v>0.98</c:v>
                </c:pt>
                <c:pt idx="5">
                  <c:v>0.99</c:v>
                </c:pt>
                <c:pt idx="6">
                  <c:v>0.99</c:v>
                </c:pt>
                <c:pt idx="7">
                  <c:v>0.995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989952"/>
        <c:axId val="228991744"/>
      </c:barChart>
      <c:catAx>
        <c:axId val="22898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28991744"/>
        <c:crosses val="autoZero"/>
        <c:auto val="1"/>
        <c:lblAlgn val="ctr"/>
        <c:lblOffset val="100"/>
        <c:noMultiLvlLbl val="0"/>
      </c:catAx>
      <c:valAx>
        <c:axId val="22899174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28989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('% try'!$A$2:$A$4,'% try'!$A$10:$A$12,'% try'!$A$18:$A$20,'% try'!$A$26:$A$28,'% try'!$A$34:$A$36,'% try'!$A$42:$A$44,'% try'!$A$50:$A$52,'% try'!$A$58:$A$60)</c:f>
              <c:strCache>
                <c:ptCount val="24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Month 2</c:v>
                </c:pt>
                <c:pt idx="4">
                  <c:v># Cases</c:v>
                </c:pt>
                <c:pt idx="5">
                  <c:v># Tried</c:v>
                </c:pt>
                <c:pt idx="6">
                  <c:v>Month 3</c:v>
                </c:pt>
                <c:pt idx="7">
                  <c:v># Cases</c:v>
                </c:pt>
                <c:pt idx="8">
                  <c:v># Tried</c:v>
                </c:pt>
                <c:pt idx="9">
                  <c:v>Month 4</c:v>
                </c:pt>
                <c:pt idx="10">
                  <c:v># Cases</c:v>
                </c:pt>
                <c:pt idx="11">
                  <c:v># Tried</c:v>
                </c:pt>
                <c:pt idx="12">
                  <c:v>Month 5</c:v>
                </c:pt>
                <c:pt idx="13">
                  <c:v># Cases</c:v>
                </c:pt>
                <c:pt idx="14">
                  <c:v># Tried</c:v>
                </c:pt>
                <c:pt idx="15">
                  <c:v>Month 6</c:v>
                </c:pt>
                <c:pt idx="16">
                  <c:v># Cases</c:v>
                </c:pt>
                <c:pt idx="17">
                  <c:v># Tried</c:v>
                </c:pt>
                <c:pt idx="18">
                  <c:v>Month 7</c:v>
                </c:pt>
                <c:pt idx="19">
                  <c:v># Cases</c:v>
                </c:pt>
                <c:pt idx="20">
                  <c:v># Tried</c:v>
                </c:pt>
                <c:pt idx="21">
                  <c:v>Month 8</c:v>
                </c:pt>
                <c:pt idx="22">
                  <c:v># Cases</c:v>
                </c:pt>
                <c:pt idx="23">
                  <c:v># Tried</c:v>
                </c:pt>
              </c:strCache>
            </c:strRef>
          </c:cat>
          <c:val>
            <c:numRef>
              <c:f>('% try'!$B$2:$B$4,'% try'!$B$10:$B$12,'% try'!$B$18:$B$20,'% try'!$B$26:$B$28,'% try'!$B$34:$B$36,'% try'!$B$42:$B$44,'% try'!$B$50:$B$52,'% try'!$B$58:$B$60)</c:f>
              <c:numCache>
                <c:formatCode>General</c:formatCode>
                <c:ptCount val="24"/>
                <c:pt idx="1">
                  <c:v>1000</c:v>
                </c:pt>
                <c:pt idx="2">
                  <c:v>450</c:v>
                </c:pt>
                <c:pt idx="4">
                  <c:v>1000</c:v>
                </c:pt>
                <c:pt idx="5">
                  <c:v>650</c:v>
                </c:pt>
                <c:pt idx="7">
                  <c:v>1000</c:v>
                </c:pt>
                <c:pt idx="8">
                  <c:v>850</c:v>
                </c:pt>
                <c:pt idx="10">
                  <c:v>1000</c:v>
                </c:pt>
                <c:pt idx="11">
                  <c:v>950</c:v>
                </c:pt>
                <c:pt idx="13">
                  <c:v>1000</c:v>
                </c:pt>
                <c:pt idx="14">
                  <c:v>1000</c:v>
                </c:pt>
                <c:pt idx="16">
                  <c:v>1000</c:v>
                </c:pt>
                <c:pt idx="17">
                  <c:v>1000</c:v>
                </c:pt>
                <c:pt idx="19">
                  <c:v>1000</c:v>
                </c:pt>
                <c:pt idx="20">
                  <c:v>1000</c:v>
                </c:pt>
                <c:pt idx="22">
                  <c:v>1000</c:v>
                </c:pt>
                <c:pt idx="23">
                  <c:v>1000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('% try'!$A$2:$A$4,'% try'!$A$10:$A$12,'% try'!$A$18:$A$20,'% try'!$A$26:$A$28,'% try'!$A$34:$A$36,'% try'!$A$42:$A$44,'% try'!$A$50:$A$52,'% try'!$A$58:$A$60)</c:f>
              <c:strCache>
                <c:ptCount val="24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Month 2</c:v>
                </c:pt>
                <c:pt idx="4">
                  <c:v># Cases</c:v>
                </c:pt>
                <c:pt idx="5">
                  <c:v># Tried</c:v>
                </c:pt>
                <c:pt idx="6">
                  <c:v>Month 3</c:v>
                </c:pt>
                <c:pt idx="7">
                  <c:v># Cases</c:v>
                </c:pt>
                <c:pt idx="8">
                  <c:v># Tried</c:v>
                </c:pt>
                <c:pt idx="9">
                  <c:v>Month 4</c:v>
                </c:pt>
                <c:pt idx="10">
                  <c:v># Cases</c:v>
                </c:pt>
                <c:pt idx="11">
                  <c:v># Tried</c:v>
                </c:pt>
                <c:pt idx="12">
                  <c:v>Month 5</c:v>
                </c:pt>
                <c:pt idx="13">
                  <c:v># Cases</c:v>
                </c:pt>
                <c:pt idx="14">
                  <c:v># Tried</c:v>
                </c:pt>
                <c:pt idx="15">
                  <c:v>Month 6</c:v>
                </c:pt>
                <c:pt idx="16">
                  <c:v># Cases</c:v>
                </c:pt>
                <c:pt idx="17">
                  <c:v># Tried</c:v>
                </c:pt>
                <c:pt idx="18">
                  <c:v>Month 7</c:v>
                </c:pt>
                <c:pt idx="19">
                  <c:v># Cases</c:v>
                </c:pt>
                <c:pt idx="20">
                  <c:v># Tried</c:v>
                </c:pt>
                <c:pt idx="21">
                  <c:v>Month 8</c:v>
                </c:pt>
                <c:pt idx="22">
                  <c:v># Cases</c:v>
                </c:pt>
                <c:pt idx="23">
                  <c:v># Tried</c:v>
                </c:pt>
              </c:strCache>
            </c:strRef>
          </c:cat>
          <c:val>
            <c:numRef>
              <c:f>('% try'!$C$2:$C$4,'% try'!$C$10:$C$12,'% try'!$C$18:$C$20,'% try'!$C$26:$C$28,'% try'!$C$34:$C$36,'% try'!$C$42:$C$44,'% try'!$C$50:$C$52,'% try'!$C$58:$C$60)</c:f>
              <c:numCache>
                <c:formatCode>General</c:formatCode>
                <c:ptCount val="24"/>
                <c:pt idx="1">
                  <c:v>600</c:v>
                </c:pt>
                <c:pt idx="2">
                  <c:v>25</c:v>
                </c:pt>
                <c:pt idx="4">
                  <c:v>600</c:v>
                </c:pt>
                <c:pt idx="5">
                  <c:v>40</c:v>
                </c:pt>
                <c:pt idx="7">
                  <c:v>600</c:v>
                </c:pt>
                <c:pt idx="8">
                  <c:v>100</c:v>
                </c:pt>
                <c:pt idx="10">
                  <c:v>600</c:v>
                </c:pt>
                <c:pt idx="11">
                  <c:v>250</c:v>
                </c:pt>
                <c:pt idx="13">
                  <c:v>600</c:v>
                </c:pt>
                <c:pt idx="14">
                  <c:v>500</c:v>
                </c:pt>
                <c:pt idx="16">
                  <c:v>600</c:v>
                </c:pt>
                <c:pt idx="17">
                  <c:v>590</c:v>
                </c:pt>
                <c:pt idx="19">
                  <c:v>600</c:v>
                </c:pt>
                <c:pt idx="20">
                  <c:v>600</c:v>
                </c:pt>
                <c:pt idx="22">
                  <c:v>600</c:v>
                </c:pt>
                <c:pt idx="23">
                  <c:v>600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('% try'!$A$2:$A$4,'% try'!$A$10:$A$12,'% try'!$A$18:$A$20,'% try'!$A$26:$A$28,'% try'!$A$34:$A$36,'% try'!$A$42:$A$44,'% try'!$A$50:$A$52,'% try'!$A$58:$A$60)</c:f>
              <c:strCache>
                <c:ptCount val="24"/>
                <c:pt idx="0">
                  <c:v>Month 1</c:v>
                </c:pt>
                <c:pt idx="1">
                  <c:v># Cases</c:v>
                </c:pt>
                <c:pt idx="2">
                  <c:v># Tried</c:v>
                </c:pt>
                <c:pt idx="3">
                  <c:v>Month 2</c:v>
                </c:pt>
                <c:pt idx="4">
                  <c:v># Cases</c:v>
                </c:pt>
                <c:pt idx="5">
                  <c:v># Tried</c:v>
                </c:pt>
                <c:pt idx="6">
                  <c:v>Month 3</c:v>
                </c:pt>
                <c:pt idx="7">
                  <c:v># Cases</c:v>
                </c:pt>
                <c:pt idx="8">
                  <c:v># Tried</c:v>
                </c:pt>
                <c:pt idx="9">
                  <c:v>Month 4</c:v>
                </c:pt>
                <c:pt idx="10">
                  <c:v># Cases</c:v>
                </c:pt>
                <c:pt idx="11">
                  <c:v># Tried</c:v>
                </c:pt>
                <c:pt idx="12">
                  <c:v>Month 5</c:v>
                </c:pt>
                <c:pt idx="13">
                  <c:v># Cases</c:v>
                </c:pt>
                <c:pt idx="14">
                  <c:v># Tried</c:v>
                </c:pt>
                <c:pt idx="15">
                  <c:v>Month 6</c:v>
                </c:pt>
                <c:pt idx="16">
                  <c:v># Cases</c:v>
                </c:pt>
                <c:pt idx="17">
                  <c:v># Tried</c:v>
                </c:pt>
                <c:pt idx="18">
                  <c:v>Month 7</c:v>
                </c:pt>
                <c:pt idx="19">
                  <c:v># Cases</c:v>
                </c:pt>
                <c:pt idx="20">
                  <c:v># Tried</c:v>
                </c:pt>
                <c:pt idx="21">
                  <c:v>Month 8</c:v>
                </c:pt>
                <c:pt idx="22">
                  <c:v># Cases</c:v>
                </c:pt>
                <c:pt idx="23">
                  <c:v># Tried</c:v>
                </c:pt>
              </c:strCache>
            </c:strRef>
          </c:cat>
          <c:val>
            <c:numRef>
              <c:f>('% try'!$D$2:$D$4,'% try'!$D$10:$D$12,'% try'!$D$18:$D$20,'% try'!$D$26:$D$28,'% try'!$D$34:$D$36,'% try'!$D$42:$D$44,'% try'!$D$50:$D$52,'% try'!$D$58:$D$60)</c:f>
              <c:numCache>
                <c:formatCode>General</c:formatCode>
                <c:ptCount val="24"/>
                <c:pt idx="1">
                  <c:v>150</c:v>
                </c:pt>
                <c:pt idx="2">
                  <c:v>0</c:v>
                </c:pt>
                <c:pt idx="4">
                  <c:v>150</c:v>
                </c:pt>
                <c:pt idx="5">
                  <c:v>0</c:v>
                </c:pt>
                <c:pt idx="7">
                  <c:v>150</c:v>
                </c:pt>
                <c:pt idx="8">
                  <c:v>1</c:v>
                </c:pt>
                <c:pt idx="10">
                  <c:v>150</c:v>
                </c:pt>
                <c:pt idx="11">
                  <c:v>15</c:v>
                </c:pt>
                <c:pt idx="13">
                  <c:v>150</c:v>
                </c:pt>
                <c:pt idx="14">
                  <c:v>60</c:v>
                </c:pt>
                <c:pt idx="16">
                  <c:v>150</c:v>
                </c:pt>
                <c:pt idx="17">
                  <c:v>130</c:v>
                </c:pt>
                <c:pt idx="19">
                  <c:v>150</c:v>
                </c:pt>
                <c:pt idx="20">
                  <c:v>150</c:v>
                </c:pt>
                <c:pt idx="22">
                  <c:v>150</c:v>
                </c:pt>
                <c:pt idx="23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060608"/>
        <c:axId val="229062144"/>
      </c:barChart>
      <c:catAx>
        <c:axId val="22906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29062144"/>
        <c:crosses val="autoZero"/>
        <c:auto val="1"/>
        <c:lblAlgn val="ctr"/>
        <c:lblOffset val="100"/>
        <c:noMultiLvlLbl val="0"/>
      </c:catAx>
      <c:valAx>
        <c:axId val="22906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060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try'!$E$3</c:f>
              <c:strCache>
                <c:ptCount val="1"/>
                <c:pt idx="0">
                  <c:v>% try unit</c:v>
                </c:pt>
              </c:strCache>
            </c:strRef>
          </c:tx>
          <c:invertIfNegative val="0"/>
          <c:val>
            <c:numRef>
              <c:f>'% try'!$E$4:$E$64</c:f>
              <c:numCache>
                <c:formatCode>General</c:formatCode>
                <c:ptCount val="61"/>
                <c:pt idx="0">
                  <c:v>45</c:v>
                </c:pt>
                <c:pt idx="8">
                  <c:v>65</c:v>
                </c:pt>
                <c:pt idx="16">
                  <c:v>85</c:v>
                </c:pt>
                <c:pt idx="24">
                  <c:v>95</c:v>
                </c:pt>
                <c:pt idx="32">
                  <c:v>100</c:v>
                </c:pt>
                <c:pt idx="40">
                  <c:v>100</c:v>
                </c:pt>
                <c:pt idx="48">
                  <c:v>100</c:v>
                </c:pt>
                <c:pt idx="56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'% try'!$F$3</c:f>
              <c:strCache>
                <c:ptCount val="1"/>
                <c:pt idx="0">
                  <c:v>% try SVT</c:v>
                </c:pt>
              </c:strCache>
            </c:strRef>
          </c:tx>
          <c:invertIfNegative val="0"/>
          <c:val>
            <c:numRef>
              <c:f>'% try'!$F$4:$F$64</c:f>
              <c:numCache>
                <c:formatCode>General</c:formatCode>
                <c:ptCount val="61"/>
                <c:pt idx="0">
                  <c:v>4.166666666666667</c:v>
                </c:pt>
                <c:pt idx="8">
                  <c:v>6.666666666666667</c:v>
                </c:pt>
                <c:pt idx="16">
                  <c:v>16.666666666666668</c:v>
                </c:pt>
                <c:pt idx="24">
                  <c:v>41.666666666666664</c:v>
                </c:pt>
                <c:pt idx="32">
                  <c:v>83.333333333333329</c:v>
                </c:pt>
                <c:pt idx="40">
                  <c:v>98.333333333333329</c:v>
                </c:pt>
                <c:pt idx="48">
                  <c:v>100</c:v>
                </c:pt>
                <c:pt idx="56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'% try'!$G$3</c:f>
              <c:strCache>
                <c:ptCount val="1"/>
                <c:pt idx="0">
                  <c:v>%try integ.</c:v>
                </c:pt>
              </c:strCache>
            </c:strRef>
          </c:tx>
          <c:invertIfNegative val="0"/>
          <c:val>
            <c:numRef>
              <c:f>'% try'!$G$4:$G$64</c:f>
              <c:numCache>
                <c:formatCode>General</c:formatCode>
                <c:ptCount val="61"/>
                <c:pt idx="0">
                  <c:v>0</c:v>
                </c:pt>
                <c:pt idx="8">
                  <c:v>0</c:v>
                </c:pt>
                <c:pt idx="16">
                  <c:v>0.66666666666666663</c:v>
                </c:pt>
                <c:pt idx="24">
                  <c:v>10</c:v>
                </c:pt>
                <c:pt idx="32">
                  <c:v>40</c:v>
                </c:pt>
                <c:pt idx="40">
                  <c:v>86.666666666666671</c:v>
                </c:pt>
                <c:pt idx="48">
                  <c:v>100</c:v>
                </c:pt>
                <c:pt idx="5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090816"/>
        <c:axId val="229092352"/>
      </c:barChart>
      <c:catAx>
        <c:axId val="22909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29092352"/>
        <c:crosses val="autoZero"/>
        <c:auto val="1"/>
        <c:lblAlgn val="ctr"/>
        <c:lblOffset val="100"/>
        <c:noMultiLvlLbl val="0"/>
      </c:catAx>
      <c:valAx>
        <c:axId val="22909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09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133349</xdr:rowOff>
    </xdr:from>
    <xdr:to>
      <xdr:col>11</xdr:col>
      <xdr:colOff>219075</xdr:colOff>
      <xdr:row>8</xdr:row>
      <xdr:rowOff>542924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371475</xdr:colOff>
      <xdr:row>9</xdr:row>
      <xdr:rowOff>85725</xdr:rowOff>
    </xdr:from>
    <xdr:to>
      <xdr:col>11</xdr:col>
      <xdr:colOff>209550</xdr:colOff>
      <xdr:row>16</xdr:row>
      <xdr:rowOff>1028700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381000</xdr:colOff>
      <xdr:row>17</xdr:row>
      <xdr:rowOff>9525</xdr:rowOff>
    </xdr:from>
    <xdr:to>
      <xdr:col>11</xdr:col>
      <xdr:colOff>238126</xdr:colOff>
      <xdr:row>24</xdr:row>
      <xdr:rowOff>685800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390525</xdr:colOff>
      <xdr:row>25</xdr:row>
      <xdr:rowOff>0</xdr:rowOff>
    </xdr:from>
    <xdr:to>
      <xdr:col>11</xdr:col>
      <xdr:colOff>276225</xdr:colOff>
      <xdr:row>32</xdr:row>
      <xdr:rowOff>904875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361950</xdr:colOff>
      <xdr:row>33</xdr:row>
      <xdr:rowOff>0</xdr:rowOff>
    </xdr:from>
    <xdr:to>
      <xdr:col>11</xdr:col>
      <xdr:colOff>104776</xdr:colOff>
      <xdr:row>41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380999</xdr:colOff>
      <xdr:row>41</xdr:row>
      <xdr:rowOff>133350</xdr:rowOff>
    </xdr:from>
    <xdr:to>
      <xdr:col>11</xdr:col>
      <xdr:colOff>228600</xdr:colOff>
      <xdr:row>48</xdr:row>
      <xdr:rowOff>809625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342899</xdr:colOff>
      <xdr:row>49</xdr:row>
      <xdr:rowOff>0</xdr:rowOff>
    </xdr:from>
    <xdr:to>
      <xdr:col>11</xdr:col>
      <xdr:colOff>114300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371474</xdr:colOff>
      <xdr:row>57</xdr:row>
      <xdr:rowOff>76200</xdr:rowOff>
    </xdr:from>
    <xdr:to>
      <xdr:col>11</xdr:col>
      <xdr:colOff>57150</xdr:colOff>
      <xdr:row>65</xdr:row>
      <xdr:rowOff>28575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355753</xdr:colOff>
      <xdr:row>0</xdr:row>
      <xdr:rowOff>0</xdr:rowOff>
    </xdr:from>
    <xdr:to>
      <xdr:col>23</xdr:col>
      <xdr:colOff>367229</xdr:colOff>
      <xdr:row>15</xdr:row>
      <xdr:rowOff>187746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291948</xdr:colOff>
      <xdr:row>67</xdr:row>
      <xdr:rowOff>6197</xdr:rowOff>
    </xdr:from>
    <xdr:to>
      <xdr:col>11</xdr:col>
      <xdr:colOff>257175</xdr:colOff>
      <xdr:row>77</xdr:row>
      <xdr:rowOff>171450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379904</xdr:colOff>
      <xdr:row>0</xdr:row>
      <xdr:rowOff>40728</xdr:rowOff>
    </xdr:from>
    <xdr:to>
      <xdr:col>10</xdr:col>
      <xdr:colOff>47077</xdr:colOff>
      <xdr:row>14</xdr:row>
      <xdr:rowOff>178238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557211</xdr:colOff>
      <xdr:row>1</xdr:row>
      <xdr:rowOff>66674</xdr:rowOff>
    </xdr:from>
    <xdr:to>
      <xdr:col>14</xdr:col>
      <xdr:colOff>66675</xdr:colOff>
      <xdr:row>21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550794</xdr:colOff>
      <xdr:row>22</xdr:row>
      <xdr:rowOff>119270</xdr:rowOff>
    </xdr:from>
    <xdr:to>
      <xdr:col>12</xdr:col>
      <xdr:colOff>219489</xdr:colOff>
      <xdr:row>37</xdr:row>
      <xdr:rowOff>4970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328612</xdr:colOff>
      <xdr:row>0</xdr:row>
      <xdr:rowOff>0</xdr:rowOff>
    </xdr:from>
    <xdr:to>
      <xdr:col>9</xdr:col>
      <xdr:colOff>23812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70</xdr:row>
      <xdr:rowOff>104775</xdr:rowOff>
    </xdr:from>
    <xdr:to>
      <xdr:col>13</xdr:col>
      <xdr:colOff>433387</xdr:colOff>
      <xdr:row>84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328612</xdr:colOff>
      <xdr:row>43</xdr:row>
      <xdr:rowOff>180975</xdr:rowOff>
    </xdr:from>
    <xdr:to>
      <xdr:col>15</xdr:col>
      <xdr:colOff>23812</xdr:colOff>
      <xdr:row>58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64" zoomScaleNormal="100" workbookViewId="0">
      <selection activeCell="E65" sqref="E65"/>
    </sheetView>
  </sheetViews>
  <sheetFormatPr defaultRowHeight="15" x14ac:dyDescent="0.25"/>
  <cols>
    <col min="1" max="1" width="12.140625" customWidth="1"/>
    <col min="2" max="2" width="10.140625" customWidth="1"/>
    <col min="4" max="4" width="11" customWidth="1"/>
  </cols>
  <sheetData>
    <row r="1" spans="1:5" s="2" customFormat="1" x14ac:dyDescent="0.25">
      <c r="B1" s="2" t="s">
        <v>0</v>
      </c>
      <c r="C1" s="2" t="s">
        <v>1</v>
      </c>
      <c r="D1" s="2" t="s">
        <v>2</v>
      </c>
    </row>
    <row r="2" spans="1:5" x14ac:dyDescent="0.25">
      <c r="A2" t="s">
        <v>9</v>
      </c>
    </row>
    <row r="3" spans="1:5" x14ac:dyDescent="0.25">
      <c r="A3" s="3" t="s">
        <v>3</v>
      </c>
      <c r="B3">
        <v>1000</v>
      </c>
      <c r="C3">
        <v>600</v>
      </c>
      <c r="D3">
        <v>150</v>
      </c>
      <c r="E3">
        <f>B3+C3+D3</f>
        <v>1750</v>
      </c>
    </row>
    <row r="4" spans="1:5" x14ac:dyDescent="0.25">
      <c r="A4" s="3" t="s">
        <v>5</v>
      </c>
      <c r="B4">
        <v>450</v>
      </c>
      <c r="C4">
        <v>25</v>
      </c>
      <c r="D4">
        <v>0</v>
      </c>
      <c r="E4">
        <f t="shared" ref="E4:E64" si="0">B4+C4+D4</f>
        <v>475</v>
      </c>
    </row>
    <row r="5" spans="1:5" x14ac:dyDescent="0.25">
      <c r="A5" s="3" t="s">
        <v>4</v>
      </c>
      <c r="B5">
        <v>225</v>
      </c>
      <c r="C5">
        <v>1</v>
      </c>
      <c r="D5">
        <v>0</v>
      </c>
      <c r="E5">
        <f t="shared" si="0"/>
        <v>226</v>
      </c>
    </row>
    <row r="6" spans="1:5" x14ac:dyDescent="0.25">
      <c r="A6" s="3" t="s">
        <v>6</v>
      </c>
      <c r="B6">
        <f>B4-B5</f>
        <v>225</v>
      </c>
      <c r="C6">
        <f>C4-C5</f>
        <v>24</v>
      </c>
      <c r="D6">
        <f>D4-D5</f>
        <v>0</v>
      </c>
      <c r="E6">
        <f t="shared" si="0"/>
        <v>249</v>
      </c>
    </row>
    <row r="7" spans="1:5" x14ac:dyDescent="0.25">
      <c r="A7" s="3" t="s">
        <v>7</v>
      </c>
      <c r="B7">
        <f>B3-B4</f>
        <v>550</v>
      </c>
      <c r="C7">
        <f>C3-C4</f>
        <v>575</v>
      </c>
      <c r="D7">
        <f>D3-D4</f>
        <v>150</v>
      </c>
      <c r="E7">
        <f t="shared" si="0"/>
        <v>1275</v>
      </c>
    </row>
    <row r="8" spans="1:5" x14ac:dyDescent="0.25">
      <c r="A8" s="3" t="s">
        <v>8</v>
      </c>
      <c r="B8" s="1">
        <f>B5/B3</f>
        <v>0.22500000000000001</v>
      </c>
      <c r="C8" s="1">
        <f>C5/C3</f>
        <v>1.6666666666666668E-3</v>
      </c>
      <c r="D8" s="1">
        <f>D5/D3</f>
        <v>0</v>
      </c>
      <c r="E8">
        <f t="shared" si="0"/>
        <v>0.22666666666666668</v>
      </c>
    </row>
    <row r="9" spans="1:5" ht="90.75" customHeight="1" x14ac:dyDescent="0.25">
      <c r="E9">
        <f t="shared" si="0"/>
        <v>0</v>
      </c>
    </row>
    <row r="10" spans="1:5" x14ac:dyDescent="0.25">
      <c r="A10" s="4" t="s">
        <v>10</v>
      </c>
      <c r="E10">
        <f t="shared" si="0"/>
        <v>0</v>
      </c>
    </row>
    <row r="11" spans="1:5" x14ac:dyDescent="0.25">
      <c r="A11" s="3" t="s">
        <v>3</v>
      </c>
      <c r="B11">
        <v>1000</v>
      </c>
      <c r="C11">
        <v>600</v>
      </c>
      <c r="D11">
        <v>150</v>
      </c>
      <c r="E11">
        <f t="shared" si="0"/>
        <v>1750</v>
      </c>
    </row>
    <row r="12" spans="1:5" x14ac:dyDescent="0.25">
      <c r="A12" s="3" t="s">
        <v>5</v>
      </c>
      <c r="B12">
        <v>650</v>
      </c>
      <c r="C12">
        <v>40</v>
      </c>
      <c r="D12">
        <v>0</v>
      </c>
      <c r="E12">
        <f t="shared" si="0"/>
        <v>690</v>
      </c>
    </row>
    <row r="13" spans="1:5" x14ac:dyDescent="0.25">
      <c r="A13" s="3" t="s">
        <v>4</v>
      </c>
      <c r="B13">
        <v>325</v>
      </c>
      <c r="C13">
        <v>5</v>
      </c>
      <c r="D13">
        <v>0</v>
      </c>
      <c r="E13">
        <f t="shared" si="0"/>
        <v>330</v>
      </c>
    </row>
    <row r="14" spans="1:5" x14ac:dyDescent="0.25">
      <c r="A14" s="3" t="s">
        <v>6</v>
      </c>
      <c r="B14">
        <f>B12-B13</f>
        <v>325</v>
      </c>
      <c r="C14">
        <f>C12-C13</f>
        <v>35</v>
      </c>
      <c r="D14">
        <f>D12-D13</f>
        <v>0</v>
      </c>
      <c r="E14">
        <f t="shared" si="0"/>
        <v>360</v>
      </c>
    </row>
    <row r="15" spans="1:5" x14ac:dyDescent="0.25">
      <c r="A15" s="3" t="s">
        <v>7</v>
      </c>
      <c r="B15">
        <f>B11-B12</f>
        <v>350</v>
      </c>
      <c r="C15">
        <f>C11-C12</f>
        <v>560</v>
      </c>
      <c r="D15">
        <f>D11-D12</f>
        <v>150</v>
      </c>
      <c r="E15">
        <f t="shared" si="0"/>
        <v>1060</v>
      </c>
    </row>
    <row r="16" spans="1:5" x14ac:dyDescent="0.25">
      <c r="A16" s="3" t="s">
        <v>8</v>
      </c>
      <c r="B16" s="1">
        <f>B13/B11</f>
        <v>0.32500000000000001</v>
      </c>
      <c r="C16" s="1">
        <f>C13/C11</f>
        <v>8.3333333333333332E-3</v>
      </c>
      <c r="D16" s="1">
        <f>D13/D11</f>
        <v>0</v>
      </c>
      <c r="E16">
        <f t="shared" si="0"/>
        <v>0.33333333333333337</v>
      </c>
    </row>
    <row r="17" spans="1:5" ht="89.25" customHeight="1" x14ac:dyDescent="0.25">
      <c r="E17">
        <f t="shared" si="0"/>
        <v>0</v>
      </c>
    </row>
    <row r="18" spans="1:5" x14ac:dyDescent="0.25">
      <c r="A18" s="4" t="s">
        <v>11</v>
      </c>
      <c r="E18">
        <f t="shared" si="0"/>
        <v>0</v>
      </c>
    </row>
    <row r="19" spans="1:5" x14ac:dyDescent="0.25">
      <c r="A19" s="3" t="s">
        <v>3</v>
      </c>
      <c r="B19">
        <v>1000</v>
      </c>
      <c r="C19">
        <v>600</v>
      </c>
      <c r="D19">
        <v>150</v>
      </c>
      <c r="E19">
        <f t="shared" si="0"/>
        <v>1750</v>
      </c>
    </row>
    <row r="20" spans="1:5" x14ac:dyDescent="0.25">
      <c r="A20" s="3" t="s">
        <v>5</v>
      </c>
      <c r="B20">
        <v>850</v>
      </c>
      <c r="C20">
        <v>100</v>
      </c>
      <c r="D20">
        <v>1</v>
      </c>
      <c r="E20">
        <f t="shared" si="0"/>
        <v>951</v>
      </c>
    </row>
    <row r="21" spans="1:5" x14ac:dyDescent="0.25">
      <c r="A21" s="3" t="s">
        <v>4</v>
      </c>
      <c r="B21">
        <v>750</v>
      </c>
      <c r="C21">
        <v>15</v>
      </c>
      <c r="D21">
        <v>0</v>
      </c>
      <c r="E21">
        <f t="shared" si="0"/>
        <v>765</v>
      </c>
    </row>
    <row r="22" spans="1:5" x14ac:dyDescent="0.25">
      <c r="A22" s="3" t="s">
        <v>6</v>
      </c>
      <c r="B22">
        <f>B20-B21</f>
        <v>100</v>
      </c>
      <c r="C22">
        <f>C20-C21</f>
        <v>85</v>
      </c>
      <c r="D22">
        <f>D20-D21</f>
        <v>1</v>
      </c>
      <c r="E22">
        <f t="shared" si="0"/>
        <v>186</v>
      </c>
    </row>
    <row r="23" spans="1:5" x14ac:dyDescent="0.25">
      <c r="A23" s="3" t="s">
        <v>7</v>
      </c>
      <c r="B23">
        <f>B19-B20</f>
        <v>150</v>
      </c>
      <c r="C23">
        <f>C19-C20</f>
        <v>500</v>
      </c>
      <c r="D23">
        <f>D19-D20</f>
        <v>149</v>
      </c>
      <c r="E23">
        <f t="shared" si="0"/>
        <v>799</v>
      </c>
    </row>
    <row r="24" spans="1:5" x14ac:dyDescent="0.25">
      <c r="A24" s="3" t="s">
        <v>8</v>
      </c>
      <c r="B24" s="1">
        <f>B21/B19</f>
        <v>0.75</v>
      </c>
      <c r="C24" s="1">
        <f>C21/C19</f>
        <v>2.5000000000000001E-2</v>
      </c>
      <c r="D24" s="1">
        <f>D21/D19</f>
        <v>0</v>
      </c>
      <c r="E24">
        <f t="shared" si="0"/>
        <v>0.77500000000000002</v>
      </c>
    </row>
    <row r="25" spans="1:5" ht="78" customHeight="1" x14ac:dyDescent="0.25">
      <c r="E25">
        <f t="shared" si="0"/>
        <v>0</v>
      </c>
    </row>
    <row r="26" spans="1:5" x14ac:dyDescent="0.25">
      <c r="A26" s="4" t="s">
        <v>12</v>
      </c>
      <c r="E26">
        <f t="shared" si="0"/>
        <v>0</v>
      </c>
    </row>
    <row r="27" spans="1:5" x14ac:dyDescent="0.25">
      <c r="A27" s="3" t="s">
        <v>3</v>
      </c>
      <c r="B27">
        <v>1000</v>
      </c>
      <c r="C27">
        <v>600</v>
      </c>
      <c r="D27">
        <v>150</v>
      </c>
      <c r="E27">
        <f t="shared" si="0"/>
        <v>1750</v>
      </c>
    </row>
    <row r="28" spans="1:5" x14ac:dyDescent="0.25">
      <c r="A28" s="3" t="s">
        <v>5</v>
      </c>
      <c r="B28">
        <v>950</v>
      </c>
      <c r="C28">
        <v>250</v>
      </c>
      <c r="D28">
        <v>15</v>
      </c>
      <c r="E28">
        <f t="shared" si="0"/>
        <v>1215</v>
      </c>
    </row>
    <row r="29" spans="1:5" x14ac:dyDescent="0.25">
      <c r="A29" s="3" t="s">
        <v>4</v>
      </c>
      <c r="B29">
        <v>930</v>
      </c>
      <c r="C29">
        <v>125</v>
      </c>
      <c r="D29">
        <v>5</v>
      </c>
      <c r="E29">
        <f t="shared" si="0"/>
        <v>1060</v>
      </c>
    </row>
    <row r="30" spans="1:5" x14ac:dyDescent="0.25">
      <c r="A30" s="3" t="s">
        <v>6</v>
      </c>
      <c r="B30">
        <f>B28-B29</f>
        <v>20</v>
      </c>
      <c r="C30">
        <f>C28-C29</f>
        <v>125</v>
      </c>
      <c r="D30">
        <f>D28-D29</f>
        <v>10</v>
      </c>
      <c r="E30">
        <f t="shared" si="0"/>
        <v>155</v>
      </c>
    </row>
    <row r="31" spans="1:5" x14ac:dyDescent="0.25">
      <c r="A31" s="3" t="s">
        <v>7</v>
      </c>
      <c r="B31">
        <f>B27-B28</f>
        <v>50</v>
      </c>
      <c r="C31">
        <f>C27-C28</f>
        <v>350</v>
      </c>
      <c r="D31">
        <f>D27-D28</f>
        <v>135</v>
      </c>
      <c r="E31">
        <f t="shared" si="0"/>
        <v>535</v>
      </c>
    </row>
    <row r="32" spans="1:5" x14ac:dyDescent="0.25">
      <c r="A32" s="3" t="s">
        <v>8</v>
      </c>
      <c r="B32" s="1">
        <f>B29/B27</f>
        <v>0.93</v>
      </c>
      <c r="C32" s="1">
        <f>C29/C27</f>
        <v>0.20833333333333334</v>
      </c>
      <c r="D32" s="1">
        <f>D29/D27</f>
        <v>3.3333333333333333E-2</v>
      </c>
      <c r="E32">
        <f t="shared" si="0"/>
        <v>1.1716666666666669</v>
      </c>
    </row>
    <row r="33" spans="1:5" ht="73.5" customHeight="1" x14ac:dyDescent="0.25">
      <c r="E33">
        <f t="shared" si="0"/>
        <v>0</v>
      </c>
    </row>
    <row r="34" spans="1:5" x14ac:dyDescent="0.25">
      <c r="A34" s="4" t="s">
        <v>13</v>
      </c>
      <c r="E34">
        <f t="shared" si="0"/>
        <v>0</v>
      </c>
    </row>
    <row r="35" spans="1:5" x14ac:dyDescent="0.25">
      <c r="A35" s="3" t="s">
        <v>3</v>
      </c>
      <c r="B35">
        <v>1000</v>
      </c>
      <c r="C35">
        <v>600</v>
      </c>
      <c r="D35">
        <v>150</v>
      </c>
      <c r="E35">
        <f t="shared" si="0"/>
        <v>1750</v>
      </c>
    </row>
    <row r="36" spans="1:5" x14ac:dyDescent="0.25">
      <c r="A36" s="3" t="s">
        <v>5</v>
      </c>
      <c r="B36">
        <v>1000</v>
      </c>
      <c r="C36">
        <v>500</v>
      </c>
      <c r="D36">
        <v>60</v>
      </c>
      <c r="E36">
        <f t="shared" si="0"/>
        <v>1560</v>
      </c>
    </row>
    <row r="37" spans="1:5" x14ac:dyDescent="0.25">
      <c r="A37" s="3" t="s">
        <v>4</v>
      </c>
      <c r="B37">
        <v>980</v>
      </c>
      <c r="C37">
        <v>400</v>
      </c>
      <c r="D37">
        <v>40</v>
      </c>
      <c r="E37">
        <f t="shared" si="0"/>
        <v>1420</v>
      </c>
    </row>
    <row r="38" spans="1:5" x14ac:dyDescent="0.25">
      <c r="A38" s="3" t="s">
        <v>6</v>
      </c>
      <c r="B38">
        <f>B36-B37</f>
        <v>20</v>
      </c>
      <c r="C38">
        <f>C36-C37</f>
        <v>100</v>
      </c>
      <c r="D38">
        <f>D36-D37</f>
        <v>20</v>
      </c>
      <c r="E38">
        <f t="shared" si="0"/>
        <v>140</v>
      </c>
    </row>
    <row r="39" spans="1:5" x14ac:dyDescent="0.25">
      <c r="A39" s="3" t="s">
        <v>7</v>
      </c>
      <c r="B39">
        <f>B35-B36</f>
        <v>0</v>
      </c>
      <c r="C39">
        <f>C35-C36</f>
        <v>100</v>
      </c>
      <c r="D39">
        <f>D35-D36</f>
        <v>90</v>
      </c>
      <c r="E39">
        <f t="shared" si="0"/>
        <v>190</v>
      </c>
    </row>
    <row r="40" spans="1:5" x14ac:dyDescent="0.25">
      <c r="A40" s="3" t="s">
        <v>8</v>
      </c>
      <c r="B40" s="1">
        <f>B37/B35</f>
        <v>0.98</v>
      </c>
      <c r="C40" s="1">
        <f>C37/C35</f>
        <v>0.66666666666666663</v>
      </c>
      <c r="D40" s="1">
        <f>D37/D35</f>
        <v>0.26666666666666666</v>
      </c>
      <c r="E40">
        <f t="shared" si="0"/>
        <v>1.9133333333333331</v>
      </c>
    </row>
    <row r="41" spans="1:5" ht="72.75" customHeight="1" x14ac:dyDescent="0.25">
      <c r="E41">
        <f t="shared" si="0"/>
        <v>0</v>
      </c>
    </row>
    <row r="42" spans="1:5" x14ac:dyDescent="0.25">
      <c r="A42" s="4" t="s">
        <v>14</v>
      </c>
      <c r="E42">
        <f t="shared" si="0"/>
        <v>0</v>
      </c>
    </row>
    <row r="43" spans="1:5" x14ac:dyDescent="0.25">
      <c r="A43" s="3" t="s">
        <v>3</v>
      </c>
      <c r="B43">
        <v>1000</v>
      </c>
      <c r="C43">
        <v>600</v>
      </c>
      <c r="D43">
        <v>150</v>
      </c>
      <c r="E43">
        <f t="shared" si="0"/>
        <v>1750</v>
      </c>
    </row>
    <row r="44" spans="1:5" x14ac:dyDescent="0.25">
      <c r="A44" s="3" t="s">
        <v>5</v>
      </c>
      <c r="B44">
        <v>1000</v>
      </c>
      <c r="C44">
        <v>590</v>
      </c>
      <c r="D44">
        <v>130</v>
      </c>
      <c r="E44">
        <f t="shared" si="0"/>
        <v>1720</v>
      </c>
    </row>
    <row r="45" spans="1:5" x14ac:dyDescent="0.25">
      <c r="A45" s="3" t="s">
        <v>4</v>
      </c>
      <c r="B45">
        <v>990</v>
      </c>
      <c r="C45">
        <v>550</v>
      </c>
      <c r="D45">
        <v>100</v>
      </c>
      <c r="E45">
        <f t="shared" si="0"/>
        <v>1640</v>
      </c>
    </row>
    <row r="46" spans="1:5" x14ac:dyDescent="0.25">
      <c r="A46" s="3" t="s">
        <v>6</v>
      </c>
      <c r="B46">
        <f>B44-B45</f>
        <v>10</v>
      </c>
      <c r="C46">
        <f>C44-C45</f>
        <v>40</v>
      </c>
      <c r="D46">
        <f>D44-D45</f>
        <v>30</v>
      </c>
      <c r="E46">
        <f t="shared" si="0"/>
        <v>80</v>
      </c>
    </row>
    <row r="47" spans="1:5" x14ac:dyDescent="0.25">
      <c r="A47" s="3" t="s">
        <v>7</v>
      </c>
      <c r="B47">
        <f>B43-B44</f>
        <v>0</v>
      </c>
      <c r="C47">
        <f>C43-C44</f>
        <v>10</v>
      </c>
      <c r="D47">
        <f>D43-D44</f>
        <v>20</v>
      </c>
      <c r="E47">
        <f t="shared" si="0"/>
        <v>30</v>
      </c>
    </row>
    <row r="48" spans="1:5" x14ac:dyDescent="0.25">
      <c r="A48" s="3" t="s">
        <v>8</v>
      </c>
      <c r="B48" s="1">
        <f>B45/B43</f>
        <v>0.99</v>
      </c>
      <c r="C48" s="1">
        <f>C45/C43</f>
        <v>0.91666666666666663</v>
      </c>
      <c r="D48" s="1">
        <f>D45/D43</f>
        <v>0.66666666666666663</v>
      </c>
      <c r="E48">
        <f t="shared" si="0"/>
        <v>2.5733333333333333</v>
      </c>
    </row>
    <row r="49" spans="1:5" ht="84" customHeight="1" x14ac:dyDescent="0.25">
      <c r="E49">
        <f t="shared" si="0"/>
        <v>0</v>
      </c>
    </row>
    <row r="50" spans="1:5" x14ac:dyDescent="0.25">
      <c r="A50" s="4" t="s">
        <v>15</v>
      </c>
      <c r="E50">
        <f t="shared" si="0"/>
        <v>0</v>
      </c>
    </row>
    <row r="51" spans="1:5" x14ac:dyDescent="0.25">
      <c r="A51" s="3" t="s">
        <v>3</v>
      </c>
      <c r="B51">
        <v>1000</v>
      </c>
      <c r="C51">
        <v>600</v>
      </c>
      <c r="D51">
        <v>150</v>
      </c>
      <c r="E51">
        <f t="shared" si="0"/>
        <v>1750</v>
      </c>
    </row>
    <row r="52" spans="1:5" x14ac:dyDescent="0.25">
      <c r="A52" s="3" t="s">
        <v>5</v>
      </c>
      <c r="B52">
        <v>1000</v>
      </c>
      <c r="C52">
        <v>600</v>
      </c>
      <c r="D52">
        <v>150</v>
      </c>
      <c r="E52">
        <f t="shared" si="0"/>
        <v>1750</v>
      </c>
    </row>
    <row r="53" spans="1:5" x14ac:dyDescent="0.25">
      <c r="A53" s="3" t="s">
        <v>4</v>
      </c>
      <c r="B53">
        <v>990</v>
      </c>
      <c r="C53">
        <v>590</v>
      </c>
      <c r="D53">
        <v>140</v>
      </c>
      <c r="E53">
        <f t="shared" si="0"/>
        <v>1720</v>
      </c>
    </row>
    <row r="54" spans="1:5" x14ac:dyDescent="0.25">
      <c r="A54" s="3" t="s">
        <v>6</v>
      </c>
      <c r="B54">
        <f>B52-B53</f>
        <v>10</v>
      </c>
      <c r="C54">
        <f>C52-C53</f>
        <v>10</v>
      </c>
      <c r="D54">
        <f>D52-D53</f>
        <v>10</v>
      </c>
      <c r="E54">
        <f t="shared" si="0"/>
        <v>30</v>
      </c>
    </row>
    <row r="55" spans="1:5" x14ac:dyDescent="0.25">
      <c r="A55" s="3" t="s">
        <v>7</v>
      </c>
      <c r="B55">
        <f>B51-B52</f>
        <v>0</v>
      </c>
      <c r="C55">
        <f>C51-C52</f>
        <v>0</v>
      </c>
      <c r="D55">
        <f>D51-D52</f>
        <v>0</v>
      </c>
      <c r="E55">
        <f t="shared" si="0"/>
        <v>0</v>
      </c>
    </row>
    <row r="56" spans="1:5" x14ac:dyDescent="0.25">
      <c r="A56" s="3" t="s">
        <v>8</v>
      </c>
      <c r="B56" s="1">
        <f>B53/B51</f>
        <v>0.99</v>
      </c>
      <c r="C56" s="1">
        <f>C53/C51</f>
        <v>0.98333333333333328</v>
      </c>
      <c r="D56" s="1">
        <f>D53/D51</f>
        <v>0.93333333333333335</v>
      </c>
      <c r="E56">
        <f t="shared" si="0"/>
        <v>2.9066666666666663</v>
      </c>
    </row>
    <row r="57" spans="1:5" ht="82.5" customHeight="1" x14ac:dyDescent="0.25">
      <c r="A57" s="3"/>
      <c r="B57" s="1"/>
      <c r="C57" s="1"/>
      <c r="D57" s="1"/>
      <c r="E57">
        <f t="shared" si="0"/>
        <v>0</v>
      </c>
    </row>
    <row r="58" spans="1:5" x14ac:dyDescent="0.25">
      <c r="A58" s="4" t="s">
        <v>19</v>
      </c>
      <c r="E58">
        <f t="shared" si="0"/>
        <v>0</v>
      </c>
    </row>
    <row r="59" spans="1:5" x14ac:dyDescent="0.25">
      <c r="A59" s="3" t="s">
        <v>3</v>
      </c>
      <c r="B59">
        <v>1000</v>
      </c>
      <c r="C59">
        <v>600</v>
      </c>
      <c r="D59">
        <v>150</v>
      </c>
      <c r="E59">
        <f t="shared" si="0"/>
        <v>1750</v>
      </c>
    </row>
    <row r="60" spans="1:5" x14ac:dyDescent="0.25">
      <c r="A60" s="3" t="s">
        <v>5</v>
      </c>
      <c r="B60">
        <v>1000</v>
      </c>
      <c r="C60">
        <v>600</v>
      </c>
      <c r="D60">
        <v>150</v>
      </c>
      <c r="E60">
        <f t="shared" si="0"/>
        <v>1750</v>
      </c>
    </row>
    <row r="61" spans="1:5" x14ac:dyDescent="0.25">
      <c r="A61" s="3" t="s">
        <v>4</v>
      </c>
      <c r="B61">
        <v>995</v>
      </c>
      <c r="C61">
        <v>595</v>
      </c>
      <c r="D61">
        <v>145</v>
      </c>
      <c r="E61">
        <f t="shared" si="0"/>
        <v>1735</v>
      </c>
    </row>
    <row r="62" spans="1:5" x14ac:dyDescent="0.25">
      <c r="A62" s="3" t="s">
        <v>6</v>
      </c>
      <c r="B62">
        <f>B60-B61</f>
        <v>5</v>
      </c>
      <c r="C62">
        <f>C60-C61</f>
        <v>5</v>
      </c>
      <c r="D62">
        <f>D60-D61</f>
        <v>5</v>
      </c>
      <c r="E62">
        <f t="shared" si="0"/>
        <v>15</v>
      </c>
    </row>
    <row r="63" spans="1:5" x14ac:dyDescent="0.25">
      <c r="A63" s="3" t="s">
        <v>7</v>
      </c>
      <c r="B63">
        <f>B59-B60</f>
        <v>0</v>
      </c>
      <c r="C63">
        <f>C59-C60</f>
        <v>0</v>
      </c>
      <c r="D63">
        <f>D59-D60</f>
        <v>0</v>
      </c>
      <c r="E63">
        <f t="shared" si="0"/>
        <v>0</v>
      </c>
    </row>
    <row r="64" spans="1:5" x14ac:dyDescent="0.25">
      <c r="A64" s="3" t="s">
        <v>8</v>
      </c>
      <c r="B64" s="1">
        <f>B61/B59</f>
        <v>0.995</v>
      </c>
      <c r="C64" s="1">
        <f>C61/C59</f>
        <v>0.9916666666666667</v>
      </c>
      <c r="D64" s="1">
        <f>D61/D59</f>
        <v>0.96666666666666667</v>
      </c>
      <c r="E64">
        <f t="shared" si="0"/>
        <v>2.9533333333333336</v>
      </c>
    </row>
    <row r="65" spans="1:4" ht="94.5" customHeight="1" x14ac:dyDescent="0.25"/>
    <row r="66" spans="1:4" ht="15.75" x14ac:dyDescent="0.25">
      <c r="A66" s="11" t="s">
        <v>20</v>
      </c>
      <c r="B66" s="11"/>
      <c r="C66" s="11"/>
      <c r="D66" s="11"/>
    </row>
    <row r="68" spans="1:4" x14ac:dyDescent="0.25">
      <c r="A68" s="5" t="s">
        <v>16</v>
      </c>
      <c r="B68" s="6" t="s">
        <v>17</v>
      </c>
      <c r="C68" s="6" t="s">
        <v>18</v>
      </c>
      <c r="D68" s="6"/>
    </row>
    <row r="69" spans="1:4" x14ac:dyDescent="0.25">
      <c r="A69">
        <v>1</v>
      </c>
      <c r="B69">
        <v>50</v>
      </c>
      <c r="C69">
        <v>200</v>
      </c>
      <c r="D69">
        <f>(B69*100)/C69</f>
        <v>25</v>
      </c>
    </row>
    <row r="70" spans="1:4" x14ac:dyDescent="0.25">
      <c r="A70">
        <v>2</v>
      </c>
      <c r="B70">
        <v>125</v>
      </c>
      <c r="C70">
        <v>400</v>
      </c>
      <c r="D70">
        <f t="shared" ref="D70:D76" si="1">(B70*100)/C70</f>
        <v>31.25</v>
      </c>
    </row>
    <row r="71" spans="1:4" x14ac:dyDescent="0.25">
      <c r="A71">
        <v>3</v>
      </c>
      <c r="B71">
        <v>75</v>
      </c>
      <c r="C71">
        <v>525</v>
      </c>
      <c r="D71">
        <f t="shared" si="1"/>
        <v>14.285714285714286</v>
      </c>
    </row>
    <row r="72" spans="1:4" x14ac:dyDescent="0.25">
      <c r="A72">
        <v>4</v>
      </c>
      <c r="B72">
        <v>75</v>
      </c>
      <c r="C72">
        <v>525</v>
      </c>
      <c r="D72">
        <f t="shared" si="1"/>
        <v>14.285714285714286</v>
      </c>
    </row>
    <row r="73" spans="1:4" x14ac:dyDescent="0.25">
      <c r="A73">
        <v>5</v>
      </c>
      <c r="B73">
        <v>100</v>
      </c>
      <c r="C73">
        <v>675</v>
      </c>
      <c r="D73">
        <f t="shared" si="1"/>
        <v>14.814814814814815</v>
      </c>
    </row>
    <row r="74" spans="1:4" x14ac:dyDescent="0.25">
      <c r="A74">
        <v>6</v>
      </c>
      <c r="B74">
        <v>600</v>
      </c>
      <c r="C74">
        <v>600</v>
      </c>
      <c r="D74">
        <f t="shared" si="1"/>
        <v>100</v>
      </c>
    </row>
    <row r="75" spans="1:4" x14ac:dyDescent="0.25">
      <c r="A75">
        <v>7</v>
      </c>
      <c r="B75">
        <v>100</v>
      </c>
      <c r="C75">
        <v>1200</v>
      </c>
      <c r="D75">
        <f t="shared" si="1"/>
        <v>8.3333333333333339</v>
      </c>
    </row>
    <row r="76" spans="1:4" x14ac:dyDescent="0.25">
      <c r="A76">
        <v>8</v>
      </c>
      <c r="B76">
        <v>75</v>
      </c>
      <c r="C76">
        <v>1300</v>
      </c>
      <c r="D76">
        <f t="shared" si="1"/>
        <v>5.7692307692307692</v>
      </c>
    </row>
    <row r="77" spans="1:4" x14ac:dyDescent="0.25">
      <c r="B77">
        <f>B76/C76*100</f>
        <v>5.7692307692307692</v>
      </c>
    </row>
  </sheetData>
  <mergeCells count="1">
    <mergeCell ref="A66:D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" zoomScale="87" zoomScaleNormal="87" workbookViewId="0">
      <selection activeCell="D26" sqref="D26"/>
    </sheetView>
  </sheetViews>
  <sheetFormatPr defaultRowHeight="15" x14ac:dyDescent="0.25"/>
  <cols>
    <col min="1" max="1" width="10.28515625" customWidth="1"/>
  </cols>
  <sheetData>
    <row r="1" spans="1:4" x14ac:dyDescent="0.25">
      <c r="A1" s="2"/>
      <c r="B1" s="2" t="s">
        <v>0</v>
      </c>
      <c r="C1" s="2"/>
      <c r="D1" s="2"/>
    </row>
    <row r="2" spans="1:4" x14ac:dyDescent="0.25">
      <c r="A2" t="s">
        <v>9</v>
      </c>
    </row>
    <row r="3" spans="1:4" x14ac:dyDescent="0.25">
      <c r="A3" s="3" t="s">
        <v>3</v>
      </c>
      <c r="B3">
        <v>1000</v>
      </c>
    </row>
    <row r="4" spans="1:4" x14ac:dyDescent="0.25">
      <c r="A4" s="3" t="s">
        <v>5</v>
      </c>
      <c r="B4">
        <v>450</v>
      </c>
    </row>
    <row r="5" spans="1:4" x14ac:dyDescent="0.25">
      <c r="A5" s="3" t="s">
        <v>4</v>
      </c>
      <c r="B5">
        <v>225</v>
      </c>
    </row>
    <row r="6" spans="1:4" x14ac:dyDescent="0.25">
      <c r="A6" s="3" t="s">
        <v>6</v>
      </c>
      <c r="B6">
        <f>B4-B5</f>
        <v>225</v>
      </c>
    </row>
    <row r="7" spans="1:4" x14ac:dyDescent="0.25">
      <c r="A7" s="3" t="s">
        <v>7</v>
      </c>
      <c r="B7">
        <f>B3-B4</f>
        <v>550</v>
      </c>
    </row>
    <row r="8" spans="1:4" x14ac:dyDescent="0.25">
      <c r="A8" s="3" t="s">
        <v>8</v>
      </c>
      <c r="B8" s="1">
        <f>B5/B3</f>
        <v>0.22500000000000001</v>
      </c>
    </row>
    <row r="10" spans="1:4" x14ac:dyDescent="0.25">
      <c r="A10" s="4" t="s">
        <v>10</v>
      </c>
    </row>
    <row r="11" spans="1:4" x14ac:dyDescent="0.25">
      <c r="A11" s="3" t="s">
        <v>3</v>
      </c>
      <c r="B11">
        <v>1000</v>
      </c>
    </row>
    <row r="12" spans="1:4" x14ac:dyDescent="0.25">
      <c r="A12" s="3" t="s">
        <v>5</v>
      </c>
      <c r="B12">
        <v>650</v>
      </c>
    </row>
    <row r="13" spans="1:4" x14ac:dyDescent="0.25">
      <c r="A13" s="3" t="s">
        <v>4</v>
      </c>
      <c r="B13">
        <v>325</v>
      </c>
    </row>
    <row r="14" spans="1:4" x14ac:dyDescent="0.25">
      <c r="A14" s="3" t="s">
        <v>6</v>
      </c>
      <c r="B14">
        <f>B12-B13</f>
        <v>325</v>
      </c>
    </row>
    <row r="15" spans="1:4" x14ac:dyDescent="0.25">
      <c r="A15" s="3" t="s">
        <v>7</v>
      </c>
      <c r="B15">
        <f>B11-B12</f>
        <v>350</v>
      </c>
    </row>
    <row r="16" spans="1:4" x14ac:dyDescent="0.25">
      <c r="A16" s="3" t="s">
        <v>8</v>
      </c>
      <c r="B16" s="1">
        <f>B13/B11</f>
        <v>0.32500000000000001</v>
      </c>
    </row>
    <row r="18" spans="1:2" x14ac:dyDescent="0.25">
      <c r="A18" s="4" t="s">
        <v>11</v>
      </c>
    </row>
    <row r="19" spans="1:2" x14ac:dyDescent="0.25">
      <c r="A19" s="3" t="s">
        <v>3</v>
      </c>
      <c r="B19">
        <v>1000</v>
      </c>
    </row>
    <row r="20" spans="1:2" x14ac:dyDescent="0.25">
      <c r="A20" s="3" t="s">
        <v>5</v>
      </c>
      <c r="B20">
        <v>850</v>
      </c>
    </row>
    <row r="21" spans="1:2" x14ac:dyDescent="0.25">
      <c r="A21" s="3" t="s">
        <v>4</v>
      </c>
      <c r="B21">
        <v>750</v>
      </c>
    </row>
    <row r="22" spans="1:2" x14ac:dyDescent="0.25">
      <c r="A22" s="3" t="s">
        <v>6</v>
      </c>
      <c r="B22">
        <f>B20-B21</f>
        <v>100</v>
      </c>
    </row>
    <row r="23" spans="1:2" x14ac:dyDescent="0.25">
      <c r="A23" s="3" t="s">
        <v>7</v>
      </c>
      <c r="B23">
        <f>B19-B20</f>
        <v>150</v>
      </c>
    </row>
    <row r="24" spans="1:2" x14ac:dyDescent="0.25">
      <c r="A24" s="3" t="s">
        <v>8</v>
      </c>
      <c r="B24" s="1">
        <f>B21/B19</f>
        <v>0.75</v>
      </c>
    </row>
    <row r="26" spans="1:2" x14ac:dyDescent="0.25">
      <c r="A26" s="4" t="s">
        <v>12</v>
      </c>
    </row>
    <row r="27" spans="1:2" x14ac:dyDescent="0.25">
      <c r="A27" s="3" t="s">
        <v>3</v>
      </c>
      <c r="B27">
        <v>1000</v>
      </c>
    </row>
    <row r="28" spans="1:2" x14ac:dyDescent="0.25">
      <c r="A28" s="3" t="s">
        <v>5</v>
      </c>
      <c r="B28">
        <v>950</v>
      </c>
    </row>
    <row r="29" spans="1:2" x14ac:dyDescent="0.25">
      <c r="A29" s="3" t="s">
        <v>4</v>
      </c>
      <c r="B29">
        <v>930</v>
      </c>
    </row>
    <row r="30" spans="1:2" x14ac:dyDescent="0.25">
      <c r="A30" s="3" t="s">
        <v>6</v>
      </c>
      <c r="B30">
        <f>B28-B29</f>
        <v>20</v>
      </c>
    </row>
    <row r="31" spans="1:2" x14ac:dyDescent="0.25">
      <c r="A31" s="3" t="s">
        <v>7</v>
      </c>
      <c r="B31">
        <f>B27-B28</f>
        <v>50</v>
      </c>
    </row>
    <row r="32" spans="1:2" x14ac:dyDescent="0.25">
      <c r="A32" s="3" t="s">
        <v>8</v>
      </c>
      <c r="B32" s="1">
        <f>B29/B27</f>
        <v>0.93</v>
      </c>
    </row>
    <row r="34" spans="1:2" x14ac:dyDescent="0.25">
      <c r="A34" s="4" t="s">
        <v>13</v>
      </c>
    </row>
    <row r="35" spans="1:2" x14ac:dyDescent="0.25">
      <c r="A35" s="3" t="s">
        <v>3</v>
      </c>
      <c r="B35">
        <v>1000</v>
      </c>
    </row>
    <row r="36" spans="1:2" x14ac:dyDescent="0.25">
      <c r="A36" s="3" t="s">
        <v>5</v>
      </c>
      <c r="B36">
        <v>1000</v>
      </c>
    </row>
    <row r="37" spans="1:2" x14ac:dyDescent="0.25">
      <c r="A37" s="3" t="s">
        <v>4</v>
      </c>
      <c r="B37">
        <v>980</v>
      </c>
    </row>
    <row r="38" spans="1:2" x14ac:dyDescent="0.25">
      <c r="A38" s="3" t="s">
        <v>6</v>
      </c>
      <c r="B38">
        <f>B36-B37</f>
        <v>20</v>
      </c>
    </row>
    <row r="39" spans="1:2" x14ac:dyDescent="0.25">
      <c r="A39" s="3" t="s">
        <v>7</v>
      </c>
      <c r="B39">
        <f>B35-B36</f>
        <v>0</v>
      </c>
    </row>
    <row r="40" spans="1:2" x14ac:dyDescent="0.25">
      <c r="A40" s="3" t="s">
        <v>8</v>
      </c>
      <c r="B40" s="1">
        <f>B37/B35</f>
        <v>0.98</v>
      </c>
    </row>
    <row r="42" spans="1:2" x14ac:dyDescent="0.25">
      <c r="A42" s="4" t="s">
        <v>14</v>
      </c>
    </row>
    <row r="43" spans="1:2" x14ac:dyDescent="0.25">
      <c r="A43" s="3" t="s">
        <v>3</v>
      </c>
      <c r="B43">
        <v>1000</v>
      </c>
    </row>
    <row r="44" spans="1:2" x14ac:dyDescent="0.25">
      <c r="A44" s="3" t="s">
        <v>5</v>
      </c>
      <c r="B44">
        <v>1000</v>
      </c>
    </row>
    <row r="45" spans="1:2" x14ac:dyDescent="0.25">
      <c r="A45" s="3" t="s">
        <v>4</v>
      </c>
      <c r="B45">
        <v>990</v>
      </c>
    </row>
    <row r="46" spans="1:2" x14ac:dyDescent="0.25">
      <c r="A46" s="3" t="s">
        <v>6</v>
      </c>
      <c r="B46">
        <f>B44-B45</f>
        <v>10</v>
      </c>
    </row>
    <row r="47" spans="1:2" x14ac:dyDescent="0.25">
      <c r="A47" s="3" t="s">
        <v>7</v>
      </c>
      <c r="B47">
        <f>B43-B44</f>
        <v>0</v>
      </c>
    </row>
    <row r="48" spans="1:2" x14ac:dyDescent="0.25">
      <c r="A48" s="3" t="s">
        <v>8</v>
      </c>
      <c r="B48" s="1">
        <f>B45/B43</f>
        <v>0.99</v>
      </c>
    </row>
    <row r="50" spans="1:2" x14ac:dyDescent="0.25">
      <c r="A50" s="4" t="s">
        <v>15</v>
      </c>
    </row>
    <row r="51" spans="1:2" x14ac:dyDescent="0.25">
      <c r="A51" s="3" t="s">
        <v>3</v>
      </c>
      <c r="B51">
        <v>1000</v>
      </c>
    </row>
    <row r="52" spans="1:2" x14ac:dyDescent="0.25">
      <c r="A52" s="3" t="s">
        <v>5</v>
      </c>
      <c r="B52">
        <v>1000</v>
      </c>
    </row>
    <row r="53" spans="1:2" x14ac:dyDescent="0.25">
      <c r="A53" s="3" t="s">
        <v>4</v>
      </c>
      <c r="B53">
        <v>990</v>
      </c>
    </row>
    <row r="54" spans="1:2" x14ac:dyDescent="0.25">
      <c r="A54" s="3" t="s">
        <v>6</v>
      </c>
      <c r="B54">
        <f>B52-B53</f>
        <v>10</v>
      </c>
    </row>
    <row r="55" spans="1:2" x14ac:dyDescent="0.25">
      <c r="A55" s="3" t="s">
        <v>7</v>
      </c>
      <c r="B55">
        <f>B51-B52</f>
        <v>0</v>
      </c>
    </row>
    <row r="56" spans="1:2" x14ac:dyDescent="0.25">
      <c r="A56" s="3" t="s">
        <v>8</v>
      </c>
      <c r="B56" s="1">
        <f>B53/B51</f>
        <v>0.99</v>
      </c>
    </row>
    <row r="57" spans="1:2" x14ac:dyDescent="0.25">
      <c r="A57" s="3"/>
      <c r="B57" s="1"/>
    </row>
    <row r="58" spans="1:2" x14ac:dyDescent="0.25">
      <c r="A58" s="4" t="s">
        <v>19</v>
      </c>
    </row>
    <row r="59" spans="1:2" x14ac:dyDescent="0.25">
      <c r="A59" s="3" t="s">
        <v>3</v>
      </c>
      <c r="B59">
        <v>1000</v>
      </c>
    </row>
    <row r="60" spans="1:2" x14ac:dyDescent="0.25">
      <c r="A60" s="3" t="s">
        <v>5</v>
      </c>
      <c r="B60">
        <v>1000</v>
      </c>
    </row>
    <row r="61" spans="1:2" x14ac:dyDescent="0.25">
      <c r="A61" s="3" t="s">
        <v>4</v>
      </c>
      <c r="B61">
        <v>995</v>
      </c>
    </row>
    <row r="62" spans="1:2" x14ac:dyDescent="0.25">
      <c r="A62" s="3" t="s">
        <v>6</v>
      </c>
      <c r="B62">
        <f>B60-B61</f>
        <v>5</v>
      </c>
    </row>
    <row r="63" spans="1:2" x14ac:dyDescent="0.25">
      <c r="A63" s="3" t="s">
        <v>7</v>
      </c>
      <c r="B63">
        <f>B59-B60</f>
        <v>0</v>
      </c>
    </row>
    <row r="64" spans="1:2" x14ac:dyDescent="0.25">
      <c r="A64" s="3" t="s">
        <v>8</v>
      </c>
      <c r="B64" s="1">
        <f>B61/B59</f>
        <v>0.995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226" zoomScale="84" zoomScaleNormal="84" workbookViewId="0">
      <selection activeCell="B40" sqref="B40"/>
    </sheetView>
  </sheetViews>
  <sheetFormatPr defaultRowHeight="15" x14ac:dyDescent="0.25"/>
  <cols>
    <col min="1" max="1" width="13.28515625" customWidth="1"/>
  </cols>
  <sheetData>
    <row r="1" spans="1:4" x14ac:dyDescent="0.25">
      <c r="A1" s="2"/>
      <c r="B1" s="2"/>
      <c r="C1" s="2" t="s">
        <v>1</v>
      </c>
      <c r="D1" s="2" t="s">
        <v>2</v>
      </c>
    </row>
    <row r="2" spans="1:4" x14ac:dyDescent="0.25">
      <c r="A2" t="s">
        <v>9</v>
      </c>
    </row>
    <row r="3" spans="1:4" x14ac:dyDescent="0.25">
      <c r="A3" s="3" t="s">
        <v>3</v>
      </c>
      <c r="C3">
        <v>600</v>
      </c>
      <c r="D3">
        <v>150</v>
      </c>
    </row>
    <row r="4" spans="1:4" x14ac:dyDescent="0.25">
      <c r="A4" s="3" t="s">
        <v>5</v>
      </c>
      <c r="C4">
        <v>25</v>
      </c>
      <c r="D4">
        <v>0</v>
      </c>
    </row>
    <row r="5" spans="1:4" x14ac:dyDescent="0.25">
      <c r="A5" s="3" t="s">
        <v>4</v>
      </c>
      <c r="C5">
        <v>1</v>
      </c>
      <c r="D5">
        <v>0</v>
      </c>
    </row>
    <row r="6" spans="1:4" x14ac:dyDescent="0.25">
      <c r="A6" s="3" t="s">
        <v>6</v>
      </c>
      <c r="C6">
        <f>C4-C5</f>
        <v>24</v>
      </c>
      <c r="D6">
        <f>D4-D5</f>
        <v>0</v>
      </c>
    </row>
    <row r="7" spans="1:4" x14ac:dyDescent="0.25">
      <c r="A7" s="3" t="s">
        <v>7</v>
      </c>
      <c r="C7">
        <f>C3-C4</f>
        <v>575</v>
      </c>
      <c r="D7">
        <f>D3-D4</f>
        <v>150</v>
      </c>
    </row>
    <row r="8" spans="1:4" x14ac:dyDescent="0.25">
      <c r="A8" s="3" t="s">
        <v>8</v>
      </c>
      <c r="B8" s="1"/>
      <c r="C8" s="1">
        <f>C5/C3</f>
        <v>1.6666666666666668E-3</v>
      </c>
      <c r="D8" s="1">
        <f>D5/D3</f>
        <v>0</v>
      </c>
    </row>
    <row r="10" spans="1:4" x14ac:dyDescent="0.25">
      <c r="A10" s="4" t="s">
        <v>10</v>
      </c>
    </row>
    <row r="11" spans="1:4" x14ac:dyDescent="0.25">
      <c r="A11" s="3" t="s">
        <v>3</v>
      </c>
      <c r="C11">
        <v>600</v>
      </c>
      <c r="D11">
        <v>150</v>
      </c>
    </row>
    <row r="12" spans="1:4" x14ac:dyDescent="0.25">
      <c r="A12" s="3" t="s">
        <v>5</v>
      </c>
      <c r="C12">
        <v>40</v>
      </c>
      <c r="D12">
        <v>0</v>
      </c>
    </row>
    <row r="13" spans="1:4" x14ac:dyDescent="0.25">
      <c r="A13" s="3" t="s">
        <v>4</v>
      </c>
      <c r="C13">
        <v>5</v>
      </c>
      <c r="D13">
        <v>0</v>
      </c>
    </row>
    <row r="14" spans="1:4" x14ac:dyDescent="0.25">
      <c r="A14" s="3" t="s">
        <v>6</v>
      </c>
      <c r="C14">
        <f>C12-C13</f>
        <v>35</v>
      </c>
      <c r="D14">
        <f>D12-D13</f>
        <v>0</v>
      </c>
    </row>
    <row r="15" spans="1:4" x14ac:dyDescent="0.25">
      <c r="A15" s="3" t="s">
        <v>7</v>
      </c>
      <c r="C15">
        <f>C11-C12</f>
        <v>560</v>
      </c>
      <c r="D15">
        <f>D11-D12</f>
        <v>150</v>
      </c>
    </row>
    <row r="16" spans="1:4" x14ac:dyDescent="0.25">
      <c r="A16" s="3" t="s">
        <v>8</v>
      </c>
      <c r="B16" s="1"/>
      <c r="C16" s="1">
        <f>C13/C11</f>
        <v>8.3333333333333332E-3</v>
      </c>
      <c r="D16" s="1">
        <f>D13/D11</f>
        <v>0</v>
      </c>
    </row>
    <row r="18" spans="1:4" x14ac:dyDescent="0.25">
      <c r="A18" s="4" t="s">
        <v>11</v>
      </c>
    </row>
    <row r="19" spans="1:4" x14ac:dyDescent="0.25">
      <c r="A19" s="3" t="s">
        <v>3</v>
      </c>
      <c r="C19">
        <v>600</v>
      </c>
      <c r="D19">
        <v>150</v>
      </c>
    </row>
    <row r="20" spans="1:4" x14ac:dyDescent="0.25">
      <c r="A20" s="3" t="s">
        <v>5</v>
      </c>
      <c r="C20">
        <v>100</v>
      </c>
      <c r="D20">
        <v>1</v>
      </c>
    </row>
    <row r="21" spans="1:4" x14ac:dyDescent="0.25">
      <c r="A21" s="3" t="s">
        <v>4</v>
      </c>
      <c r="C21">
        <v>15</v>
      </c>
      <c r="D21">
        <v>0</v>
      </c>
    </row>
    <row r="22" spans="1:4" x14ac:dyDescent="0.25">
      <c r="A22" s="3" t="s">
        <v>6</v>
      </c>
      <c r="C22">
        <f>C20-C21</f>
        <v>85</v>
      </c>
      <c r="D22">
        <f>D20-D21</f>
        <v>1</v>
      </c>
    </row>
    <row r="23" spans="1:4" x14ac:dyDescent="0.25">
      <c r="A23" s="3" t="s">
        <v>7</v>
      </c>
      <c r="C23">
        <f>C19-C20</f>
        <v>500</v>
      </c>
      <c r="D23">
        <f>D19-D20</f>
        <v>149</v>
      </c>
    </row>
    <row r="24" spans="1:4" x14ac:dyDescent="0.25">
      <c r="A24" s="3" t="s">
        <v>8</v>
      </c>
      <c r="B24" s="1"/>
      <c r="C24" s="1">
        <f>C21/C19</f>
        <v>2.5000000000000001E-2</v>
      </c>
      <c r="D24" s="1">
        <f>D21/D19</f>
        <v>0</v>
      </c>
    </row>
    <row r="26" spans="1:4" x14ac:dyDescent="0.25">
      <c r="A26" s="4" t="s">
        <v>12</v>
      </c>
    </row>
    <row r="27" spans="1:4" x14ac:dyDescent="0.25">
      <c r="A27" s="3" t="s">
        <v>3</v>
      </c>
      <c r="C27">
        <v>600</v>
      </c>
      <c r="D27">
        <v>150</v>
      </c>
    </row>
    <row r="28" spans="1:4" x14ac:dyDescent="0.25">
      <c r="A28" s="3" t="s">
        <v>5</v>
      </c>
      <c r="C28">
        <v>250</v>
      </c>
      <c r="D28">
        <v>15</v>
      </c>
    </row>
    <row r="29" spans="1:4" x14ac:dyDescent="0.25">
      <c r="A29" s="3" t="s">
        <v>4</v>
      </c>
      <c r="C29">
        <v>125</v>
      </c>
      <c r="D29">
        <v>5</v>
      </c>
    </row>
    <row r="30" spans="1:4" x14ac:dyDescent="0.25">
      <c r="A30" s="3" t="s">
        <v>6</v>
      </c>
      <c r="C30">
        <f>C28-C29</f>
        <v>125</v>
      </c>
      <c r="D30">
        <f>D28-D29</f>
        <v>10</v>
      </c>
    </row>
    <row r="31" spans="1:4" x14ac:dyDescent="0.25">
      <c r="A31" s="3" t="s">
        <v>7</v>
      </c>
      <c r="C31">
        <f>C27-C28</f>
        <v>350</v>
      </c>
      <c r="D31">
        <f>D27-D28</f>
        <v>135</v>
      </c>
    </row>
    <row r="32" spans="1:4" x14ac:dyDescent="0.25">
      <c r="A32" s="3" t="s">
        <v>8</v>
      </c>
      <c r="B32" s="1"/>
      <c r="C32" s="1">
        <f>C29/C27</f>
        <v>0.20833333333333334</v>
      </c>
      <c r="D32" s="1">
        <f>D29/D27</f>
        <v>3.3333333333333333E-2</v>
      </c>
    </row>
    <row r="34" spans="1:4" x14ac:dyDescent="0.25">
      <c r="A34" s="4" t="s">
        <v>13</v>
      </c>
    </row>
    <row r="35" spans="1:4" x14ac:dyDescent="0.25">
      <c r="A35" s="3" t="s">
        <v>3</v>
      </c>
      <c r="C35">
        <v>600</v>
      </c>
      <c r="D35">
        <v>150</v>
      </c>
    </row>
    <row r="36" spans="1:4" x14ac:dyDescent="0.25">
      <c r="A36" s="3" t="s">
        <v>5</v>
      </c>
      <c r="C36">
        <v>500</v>
      </c>
      <c r="D36">
        <v>60</v>
      </c>
    </row>
    <row r="37" spans="1:4" x14ac:dyDescent="0.25">
      <c r="A37" s="3" t="s">
        <v>4</v>
      </c>
      <c r="C37">
        <v>400</v>
      </c>
      <c r="D37">
        <v>40</v>
      </c>
    </row>
    <row r="38" spans="1:4" x14ac:dyDescent="0.25">
      <c r="A38" s="3" t="s">
        <v>6</v>
      </c>
      <c r="C38">
        <f>C36-C37</f>
        <v>100</v>
      </c>
      <c r="D38">
        <f>D36-D37</f>
        <v>20</v>
      </c>
    </row>
    <row r="39" spans="1:4" x14ac:dyDescent="0.25">
      <c r="A39" s="3" t="s">
        <v>7</v>
      </c>
      <c r="C39">
        <f>C35-C36</f>
        <v>100</v>
      </c>
      <c r="D39">
        <f>D35-D36</f>
        <v>90</v>
      </c>
    </row>
    <row r="40" spans="1:4" x14ac:dyDescent="0.25">
      <c r="A40" s="3" t="s">
        <v>8</v>
      </c>
      <c r="B40" s="1"/>
      <c r="C40" s="1">
        <f>C37/C35</f>
        <v>0.66666666666666663</v>
      </c>
      <c r="D40" s="1">
        <f>D37/D35</f>
        <v>0.26666666666666666</v>
      </c>
    </row>
    <row r="42" spans="1:4" x14ac:dyDescent="0.25">
      <c r="A42" s="4" t="s">
        <v>14</v>
      </c>
    </row>
    <row r="43" spans="1:4" x14ac:dyDescent="0.25">
      <c r="A43" s="3" t="s">
        <v>3</v>
      </c>
      <c r="C43">
        <v>600</v>
      </c>
      <c r="D43">
        <v>150</v>
      </c>
    </row>
    <row r="44" spans="1:4" x14ac:dyDescent="0.25">
      <c r="A44" s="3" t="s">
        <v>5</v>
      </c>
      <c r="C44">
        <v>590</v>
      </c>
      <c r="D44">
        <v>130</v>
      </c>
    </row>
    <row r="45" spans="1:4" x14ac:dyDescent="0.25">
      <c r="A45" s="3" t="s">
        <v>4</v>
      </c>
      <c r="C45">
        <v>550</v>
      </c>
      <c r="D45">
        <v>100</v>
      </c>
    </row>
    <row r="46" spans="1:4" x14ac:dyDescent="0.25">
      <c r="A46" s="3" t="s">
        <v>6</v>
      </c>
      <c r="C46">
        <f>C44-C45</f>
        <v>40</v>
      </c>
      <c r="D46">
        <f>D44-D45</f>
        <v>30</v>
      </c>
    </row>
    <row r="47" spans="1:4" x14ac:dyDescent="0.25">
      <c r="A47" s="3" t="s">
        <v>7</v>
      </c>
      <c r="C47">
        <f>C43-C44</f>
        <v>10</v>
      </c>
      <c r="D47">
        <f>D43-D44</f>
        <v>20</v>
      </c>
    </row>
    <row r="48" spans="1:4" x14ac:dyDescent="0.25">
      <c r="A48" s="3" t="s">
        <v>8</v>
      </c>
      <c r="B48" s="1"/>
      <c r="C48" s="1">
        <f>C45/C43</f>
        <v>0.91666666666666663</v>
      </c>
      <c r="D48" s="1">
        <f>D45/D43</f>
        <v>0.66666666666666663</v>
      </c>
    </row>
    <row r="50" spans="1:4" x14ac:dyDescent="0.25">
      <c r="A50" s="4" t="s">
        <v>15</v>
      </c>
    </row>
    <row r="51" spans="1:4" x14ac:dyDescent="0.25">
      <c r="A51" s="3" t="s">
        <v>3</v>
      </c>
      <c r="C51">
        <v>600</v>
      </c>
      <c r="D51">
        <v>150</v>
      </c>
    </row>
    <row r="52" spans="1:4" x14ac:dyDescent="0.25">
      <c r="A52" s="3" t="s">
        <v>5</v>
      </c>
      <c r="C52">
        <v>600</v>
      </c>
      <c r="D52">
        <v>150</v>
      </c>
    </row>
    <row r="53" spans="1:4" x14ac:dyDescent="0.25">
      <c r="A53" s="3" t="s">
        <v>4</v>
      </c>
      <c r="C53">
        <v>590</v>
      </c>
      <c r="D53">
        <v>140</v>
      </c>
    </row>
    <row r="54" spans="1:4" x14ac:dyDescent="0.25">
      <c r="A54" s="3" t="s">
        <v>6</v>
      </c>
      <c r="C54">
        <f>C52-C53</f>
        <v>10</v>
      </c>
      <c r="D54">
        <f>D52-D53</f>
        <v>10</v>
      </c>
    </row>
    <row r="55" spans="1:4" x14ac:dyDescent="0.25">
      <c r="A55" s="3" t="s">
        <v>7</v>
      </c>
      <c r="C55">
        <f>C51-C52</f>
        <v>0</v>
      </c>
      <c r="D55">
        <f>D51-D52</f>
        <v>0</v>
      </c>
    </row>
    <row r="56" spans="1:4" x14ac:dyDescent="0.25">
      <c r="A56" s="3" t="s">
        <v>8</v>
      </c>
      <c r="B56" s="1"/>
      <c r="C56" s="1">
        <f>C53/C51</f>
        <v>0.98333333333333328</v>
      </c>
      <c r="D56" s="1">
        <f>D53/D51</f>
        <v>0.93333333333333335</v>
      </c>
    </row>
    <row r="57" spans="1:4" x14ac:dyDescent="0.25">
      <c r="A57" s="3"/>
      <c r="B57" s="1"/>
      <c r="C57" s="1"/>
      <c r="D57" s="1"/>
    </row>
    <row r="58" spans="1:4" x14ac:dyDescent="0.25">
      <c r="A58" s="4" t="s">
        <v>19</v>
      </c>
    </row>
    <row r="59" spans="1:4" x14ac:dyDescent="0.25">
      <c r="A59" s="3" t="s">
        <v>3</v>
      </c>
      <c r="C59">
        <v>600</v>
      </c>
      <c r="D59">
        <v>150</v>
      </c>
    </row>
    <row r="60" spans="1:4" x14ac:dyDescent="0.25">
      <c r="A60" s="3" t="s">
        <v>5</v>
      </c>
      <c r="C60">
        <v>600</v>
      </c>
      <c r="D60">
        <v>150</v>
      </c>
    </row>
    <row r="61" spans="1:4" x14ac:dyDescent="0.25">
      <c r="A61" s="3" t="s">
        <v>4</v>
      </c>
      <c r="C61">
        <v>595</v>
      </c>
      <c r="D61">
        <v>145</v>
      </c>
    </row>
    <row r="62" spans="1:4" x14ac:dyDescent="0.25">
      <c r="A62" s="3" t="s">
        <v>6</v>
      </c>
      <c r="C62">
        <f>C60-C61</f>
        <v>5</v>
      </c>
      <c r="D62">
        <f>D60-D61</f>
        <v>5</v>
      </c>
    </row>
    <row r="63" spans="1:4" x14ac:dyDescent="0.25">
      <c r="A63" s="3" t="s">
        <v>7</v>
      </c>
      <c r="C63">
        <f>C59-C60</f>
        <v>0</v>
      </c>
      <c r="D63">
        <f>D59-D60</f>
        <v>0</v>
      </c>
    </row>
    <row r="64" spans="1:4" x14ac:dyDescent="0.25">
      <c r="A64" s="3" t="s">
        <v>8</v>
      </c>
      <c r="B64" s="1"/>
      <c r="C64" s="1">
        <f>C61/C59</f>
        <v>0.9916666666666667</v>
      </c>
      <c r="D64" s="1">
        <f>D61/D59</f>
        <v>0.96666666666666667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25" sqref="D25"/>
    </sheetView>
  </sheetViews>
  <sheetFormatPr defaultRowHeight="15" x14ac:dyDescent="0.25"/>
  <cols>
    <col min="1" max="1" width="14.140625" customWidth="1"/>
  </cols>
  <sheetData>
    <row r="1" spans="1:1" x14ac:dyDescent="0.25">
      <c r="A1" s="3" t="s">
        <v>8</v>
      </c>
    </row>
    <row r="2" spans="1:1" x14ac:dyDescent="0.25">
      <c r="A2" s="1">
        <v>0.22500000000000001</v>
      </c>
    </row>
    <row r="3" spans="1:1" x14ac:dyDescent="0.25">
      <c r="A3" s="1">
        <v>0.32500000000000001</v>
      </c>
    </row>
    <row r="4" spans="1:1" x14ac:dyDescent="0.25">
      <c r="A4" s="1">
        <v>0.75</v>
      </c>
    </row>
    <row r="5" spans="1:1" x14ac:dyDescent="0.25">
      <c r="A5" s="1">
        <v>0.93</v>
      </c>
    </row>
    <row r="6" spans="1:1" x14ac:dyDescent="0.25">
      <c r="A6" s="1">
        <v>0.98</v>
      </c>
    </row>
    <row r="7" spans="1:1" x14ac:dyDescent="0.25">
      <c r="A7" s="1">
        <v>0.99</v>
      </c>
    </row>
    <row r="8" spans="1:1" x14ac:dyDescent="0.25">
      <c r="A8" s="1">
        <v>0.99</v>
      </c>
    </row>
    <row r="9" spans="1:1" x14ac:dyDescent="0.25">
      <c r="A9" s="1">
        <v>0.995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3" workbookViewId="0">
      <selection activeCell="B1" sqref="B1:D1"/>
    </sheetView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</row>
    <row r="2" spans="1:7" x14ac:dyDescent="0.25">
      <c r="A2" t="s">
        <v>9</v>
      </c>
    </row>
    <row r="3" spans="1:7" x14ac:dyDescent="0.25">
      <c r="A3" s="3" t="s">
        <v>3</v>
      </c>
      <c r="B3">
        <v>1000</v>
      </c>
      <c r="C3">
        <v>600</v>
      </c>
      <c r="D3">
        <v>150</v>
      </c>
      <c r="E3" t="s">
        <v>21</v>
      </c>
      <c r="F3" t="s">
        <v>22</v>
      </c>
      <c r="G3" t="s">
        <v>23</v>
      </c>
    </row>
    <row r="4" spans="1:7" x14ac:dyDescent="0.25">
      <c r="A4" s="3" t="s">
        <v>5</v>
      </c>
      <c r="B4">
        <v>450</v>
      </c>
      <c r="C4">
        <v>25</v>
      </c>
      <c r="D4">
        <v>0</v>
      </c>
      <c r="E4">
        <f>B4*100/B3</f>
        <v>45</v>
      </c>
      <c r="F4">
        <f t="shared" ref="F4:G4" si="0">C4*100/C3</f>
        <v>4.166666666666667</v>
      </c>
      <c r="G4">
        <f t="shared" si="0"/>
        <v>0</v>
      </c>
    </row>
    <row r="5" spans="1:7" x14ac:dyDescent="0.25">
      <c r="A5" s="9" t="s">
        <v>4</v>
      </c>
      <c r="B5" s="10">
        <v>225</v>
      </c>
      <c r="C5" s="10">
        <v>1</v>
      </c>
      <c r="D5" s="10">
        <v>0</v>
      </c>
    </row>
    <row r="6" spans="1:7" x14ac:dyDescent="0.25">
      <c r="A6" s="7" t="s">
        <v>6</v>
      </c>
      <c r="B6" s="8">
        <f>B4-B5</f>
        <v>225</v>
      </c>
      <c r="C6" s="8">
        <f>C4-C5</f>
        <v>24</v>
      </c>
      <c r="D6" s="8">
        <f>D4-D5</f>
        <v>0</v>
      </c>
    </row>
    <row r="7" spans="1:7" x14ac:dyDescent="0.25">
      <c r="A7" s="3" t="s">
        <v>7</v>
      </c>
      <c r="B7">
        <f>B3-B4</f>
        <v>550</v>
      </c>
      <c r="C7">
        <f>C3-C4</f>
        <v>575</v>
      </c>
      <c r="D7">
        <f>D3-D4</f>
        <v>150</v>
      </c>
    </row>
    <row r="8" spans="1:7" x14ac:dyDescent="0.25">
      <c r="A8" s="3" t="s">
        <v>8</v>
      </c>
      <c r="B8" s="1">
        <f>B5/B3</f>
        <v>0.22500000000000001</v>
      </c>
      <c r="C8" s="1">
        <f>C5/C3</f>
        <v>1.6666666666666668E-3</v>
      </c>
      <c r="D8" s="1">
        <f>D5/D3</f>
        <v>0</v>
      </c>
    </row>
    <row r="10" spans="1:7" x14ac:dyDescent="0.25">
      <c r="A10" s="4" t="s">
        <v>10</v>
      </c>
    </row>
    <row r="11" spans="1:7" x14ac:dyDescent="0.25">
      <c r="A11" s="3" t="s">
        <v>3</v>
      </c>
      <c r="B11">
        <v>1000</v>
      </c>
      <c r="C11">
        <v>600</v>
      </c>
      <c r="D11">
        <v>150</v>
      </c>
    </row>
    <row r="12" spans="1:7" x14ac:dyDescent="0.25">
      <c r="A12" s="3" t="s">
        <v>5</v>
      </c>
      <c r="B12">
        <v>650</v>
      </c>
      <c r="C12">
        <v>40</v>
      </c>
      <c r="D12">
        <v>0</v>
      </c>
      <c r="E12">
        <f>B12*100/B11</f>
        <v>65</v>
      </c>
      <c r="F12">
        <f t="shared" ref="F12:G12" si="1">C12*100/C11</f>
        <v>6.666666666666667</v>
      </c>
      <c r="G12">
        <f t="shared" si="1"/>
        <v>0</v>
      </c>
    </row>
    <row r="13" spans="1:7" x14ac:dyDescent="0.25">
      <c r="A13" s="9" t="s">
        <v>4</v>
      </c>
      <c r="B13" s="10">
        <v>325</v>
      </c>
      <c r="C13" s="10">
        <v>5</v>
      </c>
      <c r="D13" s="10">
        <v>0</v>
      </c>
    </row>
    <row r="14" spans="1:7" x14ac:dyDescent="0.25">
      <c r="A14" s="7" t="s">
        <v>6</v>
      </c>
      <c r="B14" s="8">
        <f>B12-B13</f>
        <v>325</v>
      </c>
      <c r="C14" s="8">
        <f>C12-C13</f>
        <v>35</v>
      </c>
      <c r="D14" s="8">
        <f>D12-D13</f>
        <v>0</v>
      </c>
    </row>
    <row r="15" spans="1:7" x14ac:dyDescent="0.25">
      <c r="A15" s="3" t="s">
        <v>7</v>
      </c>
      <c r="B15">
        <f>B11-B12</f>
        <v>350</v>
      </c>
      <c r="C15">
        <f>C11-C12</f>
        <v>560</v>
      </c>
      <c r="D15">
        <f>D11-D12</f>
        <v>150</v>
      </c>
    </row>
    <row r="16" spans="1:7" x14ac:dyDescent="0.25">
      <c r="A16" s="3" t="s">
        <v>8</v>
      </c>
      <c r="B16" s="1">
        <f>B13/B11</f>
        <v>0.32500000000000001</v>
      </c>
      <c r="C16" s="1">
        <f>C13/C11</f>
        <v>8.3333333333333332E-3</v>
      </c>
      <c r="D16" s="1">
        <f>D13/D11</f>
        <v>0</v>
      </c>
    </row>
    <row r="18" spans="1:7" x14ac:dyDescent="0.25">
      <c r="A18" s="4" t="s">
        <v>11</v>
      </c>
    </row>
    <row r="19" spans="1:7" x14ac:dyDescent="0.25">
      <c r="A19" s="3" t="s">
        <v>3</v>
      </c>
      <c r="B19">
        <v>1000</v>
      </c>
      <c r="C19">
        <v>600</v>
      </c>
      <c r="D19">
        <v>150</v>
      </c>
    </row>
    <row r="20" spans="1:7" x14ac:dyDescent="0.25">
      <c r="A20" s="3" t="s">
        <v>5</v>
      </c>
      <c r="B20">
        <v>850</v>
      </c>
      <c r="C20">
        <v>100</v>
      </c>
      <c r="D20">
        <v>1</v>
      </c>
      <c r="E20">
        <f>B20*100/1000</f>
        <v>85</v>
      </c>
      <c r="F20">
        <f>C20*100/C19</f>
        <v>16.666666666666668</v>
      </c>
      <c r="G20">
        <f>D20*100/150</f>
        <v>0.66666666666666663</v>
      </c>
    </row>
    <row r="21" spans="1:7" x14ac:dyDescent="0.25">
      <c r="A21" s="9" t="s">
        <v>4</v>
      </c>
      <c r="B21" s="10">
        <v>750</v>
      </c>
      <c r="C21" s="10">
        <v>15</v>
      </c>
      <c r="D21" s="10">
        <v>0</v>
      </c>
    </row>
    <row r="22" spans="1:7" x14ac:dyDescent="0.25">
      <c r="A22" s="7" t="s">
        <v>6</v>
      </c>
      <c r="B22" s="8">
        <f>B20-B21</f>
        <v>100</v>
      </c>
      <c r="C22" s="8">
        <f>C20-C21</f>
        <v>85</v>
      </c>
      <c r="D22" s="8">
        <f>D20-D21</f>
        <v>1</v>
      </c>
    </row>
    <row r="23" spans="1:7" x14ac:dyDescent="0.25">
      <c r="A23" s="3" t="s">
        <v>7</v>
      </c>
      <c r="B23">
        <f>B19-B20</f>
        <v>150</v>
      </c>
      <c r="C23">
        <f>C19-C20</f>
        <v>500</v>
      </c>
      <c r="D23">
        <f>D19-D20</f>
        <v>149</v>
      </c>
    </row>
    <row r="24" spans="1:7" x14ac:dyDescent="0.25">
      <c r="A24" s="3" t="s">
        <v>8</v>
      </c>
      <c r="B24" s="1">
        <f>B21/B19</f>
        <v>0.75</v>
      </c>
      <c r="C24" s="1">
        <f>C21/C19</f>
        <v>2.5000000000000001E-2</v>
      </c>
      <c r="D24" s="1">
        <f>D21/D19</f>
        <v>0</v>
      </c>
    </row>
    <row r="26" spans="1:7" x14ac:dyDescent="0.25">
      <c r="A26" s="4" t="s">
        <v>12</v>
      </c>
    </row>
    <row r="27" spans="1:7" x14ac:dyDescent="0.25">
      <c r="A27" s="3" t="s">
        <v>3</v>
      </c>
      <c r="B27">
        <v>1000</v>
      </c>
      <c r="C27">
        <v>600</v>
      </c>
      <c r="D27">
        <v>150</v>
      </c>
    </row>
    <row r="28" spans="1:7" x14ac:dyDescent="0.25">
      <c r="A28" s="3" t="s">
        <v>5</v>
      </c>
      <c r="B28">
        <v>950</v>
      </c>
      <c r="C28">
        <v>250</v>
      </c>
      <c r="D28">
        <v>15</v>
      </c>
      <c r="E28">
        <f>B28*100/B27</f>
        <v>95</v>
      </c>
      <c r="F28">
        <f t="shared" ref="F28:G28" si="2">C28*100/C27</f>
        <v>41.666666666666664</v>
      </c>
      <c r="G28">
        <f t="shared" si="2"/>
        <v>10</v>
      </c>
    </row>
    <row r="29" spans="1:7" x14ac:dyDescent="0.25">
      <c r="A29" s="9" t="s">
        <v>4</v>
      </c>
      <c r="B29" s="10">
        <v>930</v>
      </c>
      <c r="C29" s="10">
        <v>125</v>
      </c>
      <c r="D29" s="10">
        <v>5</v>
      </c>
    </row>
    <row r="30" spans="1:7" x14ac:dyDescent="0.25">
      <c r="A30" s="7" t="s">
        <v>6</v>
      </c>
      <c r="B30" s="8">
        <f>B28-B29</f>
        <v>20</v>
      </c>
      <c r="C30" s="8">
        <f>C28-C29</f>
        <v>125</v>
      </c>
      <c r="D30" s="8">
        <f>D28-D29</f>
        <v>10</v>
      </c>
    </row>
    <row r="31" spans="1:7" x14ac:dyDescent="0.25">
      <c r="A31" s="3" t="s">
        <v>7</v>
      </c>
      <c r="B31">
        <f>B27-B28</f>
        <v>50</v>
      </c>
      <c r="C31">
        <f>C27-C28</f>
        <v>350</v>
      </c>
      <c r="D31">
        <f>D27-D28</f>
        <v>135</v>
      </c>
    </row>
    <row r="32" spans="1:7" x14ac:dyDescent="0.25">
      <c r="A32" s="3" t="s">
        <v>8</v>
      </c>
      <c r="B32" s="1">
        <f>B29/B27</f>
        <v>0.93</v>
      </c>
      <c r="C32" s="1">
        <f>C29/C27</f>
        <v>0.20833333333333334</v>
      </c>
      <c r="D32" s="1">
        <f>D29/D27</f>
        <v>3.3333333333333333E-2</v>
      </c>
    </row>
    <row r="34" spans="1:7" x14ac:dyDescent="0.25">
      <c r="A34" s="4" t="s">
        <v>13</v>
      </c>
    </row>
    <row r="35" spans="1:7" x14ac:dyDescent="0.25">
      <c r="A35" s="3" t="s">
        <v>3</v>
      </c>
      <c r="B35">
        <v>1000</v>
      </c>
      <c r="C35">
        <v>600</v>
      </c>
      <c r="D35">
        <v>150</v>
      </c>
    </row>
    <row r="36" spans="1:7" x14ac:dyDescent="0.25">
      <c r="A36" s="3" t="s">
        <v>5</v>
      </c>
      <c r="B36">
        <v>1000</v>
      </c>
      <c r="C36">
        <v>500</v>
      </c>
      <c r="D36">
        <v>60</v>
      </c>
      <c r="E36">
        <f>B36*100/B35</f>
        <v>100</v>
      </c>
      <c r="F36">
        <f t="shared" ref="F36:G36" si="3">C36*100/C35</f>
        <v>83.333333333333329</v>
      </c>
      <c r="G36">
        <f t="shared" si="3"/>
        <v>40</v>
      </c>
    </row>
    <row r="37" spans="1:7" x14ac:dyDescent="0.25">
      <c r="A37" s="9" t="s">
        <v>4</v>
      </c>
      <c r="B37" s="10">
        <v>980</v>
      </c>
      <c r="C37" s="10">
        <v>400</v>
      </c>
      <c r="D37" s="10">
        <v>40</v>
      </c>
    </row>
    <row r="38" spans="1:7" x14ac:dyDescent="0.25">
      <c r="A38" s="7" t="s">
        <v>6</v>
      </c>
      <c r="B38" s="8">
        <f>B36-B37</f>
        <v>20</v>
      </c>
      <c r="C38" s="8">
        <f>C36-C37</f>
        <v>100</v>
      </c>
      <c r="D38" s="8">
        <f>D36-D37</f>
        <v>20</v>
      </c>
    </row>
    <row r="39" spans="1:7" x14ac:dyDescent="0.25">
      <c r="A39" s="3" t="s">
        <v>7</v>
      </c>
      <c r="B39">
        <f>B35-B36</f>
        <v>0</v>
      </c>
      <c r="C39">
        <f>C35-C36</f>
        <v>100</v>
      </c>
      <c r="D39">
        <f>D35-D36</f>
        <v>90</v>
      </c>
    </row>
    <row r="40" spans="1:7" x14ac:dyDescent="0.25">
      <c r="A40" s="3" t="s">
        <v>8</v>
      </c>
      <c r="B40" s="1">
        <f>B37/B35</f>
        <v>0.98</v>
      </c>
      <c r="C40" s="1">
        <f>C37/C35</f>
        <v>0.66666666666666663</v>
      </c>
      <c r="D40" s="1">
        <f>D37/D35</f>
        <v>0.26666666666666666</v>
      </c>
    </row>
    <row r="42" spans="1:7" x14ac:dyDescent="0.25">
      <c r="A42" s="4" t="s">
        <v>14</v>
      </c>
    </row>
    <row r="43" spans="1:7" x14ac:dyDescent="0.25">
      <c r="A43" s="3" t="s">
        <v>3</v>
      </c>
      <c r="B43">
        <v>1000</v>
      </c>
      <c r="C43">
        <v>600</v>
      </c>
      <c r="D43">
        <v>150</v>
      </c>
    </row>
    <row r="44" spans="1:7" x14ac:dyDescent="0.25">
      <c r="A44" s="3" t="s">
        <v>5</v>
      </c>
      <c r="B44">
        <v>1000</v>
      </c>
      <c r="C44">
        <v>590</v>
      </c>
      <c r="D44">
        <v>130</v>
      </c>
      <c r="E44">
        <f>B44*100/B43</f>
        <v>100</v>
      </c>
      <c r="F44">
        <f t="shared" ref="F44:G44" si="4">C44*100/C43</f>
        <v>98.333333333333329</v>
      </c>
      <c r="G44">
        <f t="shared" si="4"/>
        <v>86.666666666666671</v>
      </c>
    </row>
    <row r="45" spans="1:7" x14ac:dyDescent="0.25">
      <c r="A45" s="3" t="s">
        <v>4</v>
      </c>
      <c r="B45">
        <v>990</v>
      </c>
      <c r="C45">
        <v>550</v>
      </c>
      <c r="D45">
        <v>100</v>
      </c>
    </row>
    <row r="46" spans="1:7" x14ac:dyDescent="0.25">
      <c r="A46" s="7" t="s">
        <v>6</v>
      </c>
      <c r="B46" s="8">
        <f>B44-B45</f>
        <v>10</v>
      </c>
      <c r="C46" s="8">
        <f>C44-C45</f>
        <v>40</v>
      </c>
      <c r="D46" s="8">
        <f>D44-D45</f>
        <v>30</v>
      </c>
    </row>
    <row r="47" spans="1:7" x14ac:dyDescent="0.25">
      <c r="A47" s="3" t="s">
        <v>7</v>
      </c>
      <c r="B47">
        <f>B43-B44</f>
        <v>0</v>
      </c>
      <c r="C47">
        <f>C43-C44</f>
        <v>10</v>
      </c>
      <c r="D47">
        <f>D43-D44</f>
        <v>20</v>
      </c>
    </row>
    <row r="48" spans="1:7" x14ac:dyDescent="0.25">
      <c r="A48" s="3" t="s">
        <v>8</v>
      </c>
      <c r="B48" s="1">
        <f>B45/B43</f>
        <v>0.99</v>
      </c>
      <c r="C48" s="1">
        <f>C45/C43</f>
        <v>0.91666666666666663</v>
      </c>
      <c r="D48" s="1">
        <f>D45/D43</f>
        <v>0.66666666666666663</v>
      </c>
    </row>
    <row r="50" spans="1:7" x14ac:dyDescent="0.25">
      <c r="A50" s="4" t="s">
        <v>15</v>
      </c>
    </row>
    <row r="51" spans="1:7" x14ac:dyDescent="0.25">
      <c r="A51" s="3" t="s">
        <v>3</v>
      </c>
      <c r="B51">
        <v>1000</v>
      </c>
      <c r="C51">
        <v>600</v>
      </c>
      <c r="D51">
        <v>150</v>
      </c>
    </row>
    <row r="52" spans="1:7" x14ac:dyDescent="0.25">
      <c r="A52" s="3" t="s">
        <v>5</v>
      </c>
      <c r="B52">
        <v>1000</v>
      </c>
      <c r="C52">
        <v>600</v>
      </c>
      <c r="D52">
        <v>150</v>
      </c>
      <c r="E52">
        <f>B52*100/B51</f>
        <v>100</v>
      </c>
      <c r="F52">
        <f t="shared" ref="F52:G52" si="5">C52*100/C51</f>
        <v>100</v>
      </c>
      <c r="G52">
        <f t="shared" si="5"/>
        <v>100</v>
      </c>
    </row>
    <row r="53" spans="1:7" x14ac:dyDescent="0.25">
      <c r="A53" s="9" t="s">
        <v>4</v>
      </c>
      <c r="B53" s="10">
        <v>990</v>
      </c>
      <c r="C53" s="10">
        <v>590</v>
      </c>
      <c r="D53" s="10">
        <v>140</v>
      </c>
    </row>
    <row r="54" spans="1:7" x14ac:dyDescent="0.25">
      <c r="A54" s="7" t="s">
        <v>6</v>
      </c>
      <c r="B54" s="8">
        <f>B52-B53</f>
        <v>10</v>
      </c>
      <c r="C54" s="8">
        <f>C52-C53</f>
        <v>10</v>
      </c>
      <c r="D54" s="8">
        <f>D52-D53</f>
        <v>10</v>
      </c>
    </row>
    <row r="55" spans="1:7" x14ac:dyDescent="0.25">
      <c r="A55" s="3" t="s">
        <v>7</v>
      </c>
      <c r="B55">
        <f>B51-B52</f>
        <v>0</v>
      </c>
      <c r="C55">
        <f>C51-C52</f>
        <v>0</v>
      </c>
      <c r="D55">
        <f>D51-D52</f>
        <v>0</v>
      </c>
    </row>
    <row r="56" spans="1:7" x14ac:dyDescent="0.25">
      <c r="A56" s="3" t="s">
        <v>8</v>
      </c>
      <c r="B56" s="1">
        <f>B53/B51</f>
        <v>0.99</v>
      </c>
      <c r="C56" s="1">
        <f>C53/C51</f>
        <v>0.98333333333333328</v>
      </c>
      <c r="D56" s="1">
        <f>D53/D51</f>
        <v>0.93333333333333335</v>
      </c>
    </row>
    <row r="57" spans="1:7" x14ac:dyDescent="0.25">
      <c r="A57" s="3"/>
      <c r="B57" s="1"/>
      <c r="C57" s="1"/>
      <c r="D57" s="1"/>
    </row>
    <row r="58" spans="1:7" x14ac:dyDescent="0.25">
      <c r="A58" s="4" t="s">
        <v>19</v>
      </c>
    </row>
    <row r="59" spans="1:7" x14ac:dyDescent="0.25">
      <c r="A59" s="3" t="s">
        <v>3</v>
      </c>
      <c r="B59">
        <v>1000</v>
      </c>
      <c r="C59">
        <v>600</v>
      </c>
      <c r="D59">
        <v>150</v>
      </c>
    </row>
    <row r="60" spans="1:7" x14ac:dyDescent="0.25">
      <c r="A60" s="3" t="s">
        <v>5</v>
      </c>
      <c r="B60">
        <v>1000</v>
      </c>
      <c r="C60">
        <v>600</v>
      </c>
      <c r="D60">
        <v>150</v>
      </c>
      <c r="E60">
        <f>B60*100/B59</f>
        <v>100</v>
      </c>
      <c r="F60">
        <f t="shared" ref="F60:G60" si="6">C60*100/C59</f>
        <v>100</v>
      </c>
      <c r="G60">
        <f t="shared" si="6"/>
        <v>100</v>
      </c>
    </row>
    <row r="61" spans="1:7" x14ac:dyDescent="0.25">
      <c r="A61" s="9" t="s">
        <v>4</v>
      </c>
      <c r="B61" s="10">
        <v>995</v>
      </c>
      <c r="C61" s="10">
        <v>595</v>
      </c>
      <c r="D61" s="10">
        <v>145</v>
      </c>
    </row>
    <row r="62" spans="1:7" x14ac:dyDescent="0.25">
      <c r="A62" s="7" t="s">
        <v>6</v>
      </c>
      <c r="B62" s="8">
        <f>B60-B61</f>
        <v>5</v>
      </c>
      <c r="C62" s="8">
        <f>C60-C61</f>
        <v>5</v>
      </c>
      <c r="D62" s="8">
        <f>D60-D61</f>
        <v>5</v>
      </c>
    </row>
    <row r="63" spans="1:7" x14ac:dyDescent="0.25">
      <c r="A63" s="3" t="s">
        <v>7</v>
      </c>
      <c r="B63">
        <f>B59-B60</f>
        <v>0</v>
      </c>
      <c r="C63">
        <f>C59-C60</f>
        <v>0</v>
      </c>
      <c r="D63">
        <f>D59-D60</f>
        <v>0</v>
      </c>
    </row>
    <row r="64" spans="1:7" x14ac:dyDescent="0.25">
      <c r="A64" s="3" t="s">
        <v>8</v>
      </c>
      <c r="B64" s="1">
        <f>B61/B59</f>
        <v>0.995</v>
      </c>
      <c r="C64" s="1">
        <f>C61/C59</f>
        <v>0.9916666666666667</v>
      </c>
      <c r="D64" s="1">
        <f>D61/D59</f>
        <v>0.96666666666666667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Unit test</vt:lpstr>
      <vt:lpstr>SVT test INTEG test</vt:lpstr>
      <vt:lpstr>% Complete</vt:lpstr>
      <vt:lpstr>% try</vt:lpstr>
      <vt:lpstr>Sheet2</vt:lpstr>
    </vt:vector>
  </TitlesOfParts>
  <Company>Austin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Velislav</cp:lastModifiedBy>
  <dcterms:created xsi:type="dcterms:W3CDTF">2010-11-15T17:30:20Z</dcterms:created>
  <dcterms:modified xsi:type="dcterms:W3CDTF">2017-04-30T21:48:03Z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ee484487-6afe-4b98-8c4e-752d02d27987</vt:lpwstr>
  </property>
</Properties>
</file>