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5195" windowHeight="691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Sheet1!$A$1:$P$41</definedName>
  </definedName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K5" i="3"/>
  <c r="K40" i="3"/>
  <c r="K26" i="3"/>
  <c r="K36" i="3"/>
  <c r="K11" i="3"/>
  <c r="K32" i="3"/>
  <c r="K38" i="3"/>
  <c r="K10" i="3"/>
  <c r="K18" i="3"/>
  <c r="K33" i="3"/>
  <c r="K31" i="3"/>
  <c r="K9" i="3"/>
  <c r="K4" i="3"/>
  <c r="K22" i="3"/>
  <c r="K3" i="3"/>
  <c r="K34" i="3"/>
  <c r="K17" i="3"/>
  <c r="K2" i="3"/>
  <c r="K12" i="3"/>
  <c r="K37" i="3"/>
  <c r="K24" i="3"/>
  <c r="K39" i="3"/>
  <c r="K6" i="3"/>
  <c r="K21" i="3"/>
  <c r="K35" i="3"/>
  <c r="K19" i="3"/>
  <c r="K41" i="3"/>
  <c r="K27" i="3"/>
  <c r="K8" i="3"/>
  <c r="K7" i="3"/>
  <c r="K29" i="3"/>
  <c r="K15" i="3"/>
  <c r="K13" i="3"/>
  <c r="K28" i="3"/>
  <c r="K14" i="3"/>
  <c r="K16" i="3"/>
  <c r="K30" i="3"/>
  <c r="K25" i="3"/>
  <c r="K23" i="3"/>
  <c r="K20" i="3"/>
  <c r="P26" i="1" l="1"/>
  <c r="P25" i="1"/>
  <c r="P23" i="1"/>
  <c r="P21" i="1"/>
  <c r="P18" i="1"/>
  <c r="P17" i="1"/>
  <c r="P16" i="1"/>
  <c r="P15" i="1"/>
  <c r="P14" i="1"/>
  <c r="P6" i="1"/>
  <c r="P4" i="1"/>
  <c r="P41" i="1"/>
  <c r="P39" i="1"/>
  <c r="P38" i="1"/>
  <c r="P35" i="1"/>
  <c r="P34" i="1"/>
  <c r="P33" i="1"/>
  <c r="P29" i="1"/>
  <c r="P28" i="1"/>
  <c r="P5" i="1"/>
  <c r="P3" i="1"/>
  <c r="P2" i="1"/>
  <c r="O40" i="1"/>
  <c r="O37" i="1"/>
  <c r="O36" i="1"/>
  <c r="O30" i="1"/>
  <c r="O24" i="1"/>
  <c r="O22" i="1"/>
  <c r="O21" i="1"/>
  <c r="O20" i="1"/>
  <c r="O13" i="1"/>
  <c r="O12" i="1"/>
  <c r="O5" i="1"/>
  <c r="O32" i="1"/>
  <c r="O31" i="1"/>
  <c r="O27" i="1"/>
  <c r="O19" i="1"/>
  <c r="O16" i="1"/>
  <c r="O11" i="1"/>
  <c r="O10" i="1"/>
  <c r="O9" i="1"/>
  <c r="O8" i="1"/>
  <c r="O7" i="1"/>
  <c r="O2" i="1"/>
</calcChain>
</file>

<file path=xl/sharedStrings.xml><?xml version="1.0" encoding="utf-8"?>
<sst xmlns="http://schemas.openxmlformats.org/spreadsheetml/2006/main" count="224" uniqueCount="72">
  <si>
    <t>Space Name</t>
  </si>
  <si>
    <t>Family</t>
  </si>
  <si>
    <t>Frequency</t>
  </si>
  <si>
    <t>Price</t>
  </si>
  <si>
    <t>Improvement Cost</t>
  </si>
  <si>
    <t>Utility Rent</t>
  </si>
  <si>
    <t>Railroad Rent</t>
  </si>
  <si>
    <t>Property Rent</t>
  </si>
  <si>
    <t>Rent with Set</t>
  </si>
  <si>
    <t>Rent 1 House</t>
  </si>
  <si>
    <t>2 Houses</t>
  </si>
  <si>
    <t>3 Houses</t>
  </si>
  <si>
    <t>4 Houses</t>
  </si>
  <si>
    <t>Hotel</t>
  </si>
  <si>
    <t>X-Pos</t>
  </si>
  <si>
    <t>Y-Pos</t>
  </si>
  <si>
    <t>Jail</t>
  </si>
  <si>
    <t>Corners</t>
  </si>
  <si>
    <t>Reading Railroad</t>
  </si>
  <si>
    <t>Railroads</t>
  </si>
  <si>
    <t>Illinois Ave</t>
  </si>
  <si>
    <t>Red</t>
  </si>
  <si>
    <t>Go</t>
  </si>
  <si>
    <t>B &amp; O Railroad</t>
  </si>
  <si>
    <t>New York Ave</t>
  </si>
  <si>
    <t>Orange</t>
  </si>
  <si>
    <t>Pennsylvania Railroad</t>
  </si>
  <si>
    <t>St. Charles Place</t>
  </si>
  <si>
    <t>Magenta</t>
  </si>
  <si>
    <t>Tennessee Ave</t>
  </si>
  <si>
    <t>Community Chest #2</t>
  </si>
  <si>
    <t>Cards</t>
  </si>
  <si>
    <t>Boardwalk</t>
  </si>
  <si>
    <t>Dark Blue</t>
  </si>
  <si>
    <t>Community Chest #3</t>
  </si>
  <si>
    <t>Chance #2</t>
  </si>
  <si>
    <t>Kentucky Ave</t>
  </si>
  <si>
    <t>Free Parking</t>
  </si>
  <si>
    <t>Atlantic Ave</t>
  </si>
  <si>
    <t>Yellow</t>
  </si>
  <si>
    <t>Indiana Ave</t>
  </si>
  <si>
    <t>St. James Place</t>
  </si>
  <si>
    <t>Pacific Ave</t>
  </si>
  <si>
    <t>Green</t>
  </si>
  <si>
    <t>Go To Jail</t>
  </si>
  <si>
    <t>Pennsylvania Ave</t>
  </si>
  <si>
    <t>Marvin Gardens</t>
  </si>
  <si>
    <t>North Carolina Ave</t>
  </si>
  <si>
    <t>Ventnor Ave</t>
  </si>
  <si>
    <t>Water Works</t>
  </si>
  <si>
    <t>Utilities</t>
  </si>
  <si>
    <t>Virginia Ave</t>
  </si>
  <si>
    <t>Income Tax</t>
  </si>
  <si>
    <t>Tax</t>
  </si>
  <si>
    <t>Chance #1</t>
  </si>
  <si>
    <t>Short Line</t>
  </si>
  <si>
    <t>States Ave</t>
  </si>
  <si>
    <t>Electric Company</t>
  </si>
  <si>
    <t>Vermont Ave</t>
  </si>
  <si>
    <t>Light Blue</t>
  </si>
  <si>
    <t>Oriental Ave</t>
  </si>
  <si>
    <t>Connecticut Ave</t>
  </si>
  <si>
    <t>Chance #3</t>
  </si>
  <si>
    <t>Park Place</t>
  </si>
  <si>
    <t>Baltic Ave</t>
  </si>
  <si>
    <t>Purple</t>
  </si>
  <si>
    <t>Community Chest #1</t>
  </si>
  <si>
    <t>Luxury Tax</t>
  </si>
  <si>
    <t>Mediterranean Ave</t>
  </si>
  <si>
    <t>Row Labels</t>
  </si>
  <si>
    <t>Count of Space Name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</si>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</sst>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tabSelected="1" workbookViewId="0">
      <selection activeCell="D3" sqref="D3"/>
    </sheetView>
  </sheetViews>
  <sheetFormatPr defaultRowHeight="15" x14ac:dyDescent="0.25"/>
  <cols>
    <col min="1" max="1" width="20.7109375" bestFit="1" customWidth="1"/>
    <col min="2" max="2" width="9.7109375" bestFit="1" customWidth="1"/>
    <col min="3" max="3" width="12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 t="s">
        <v>17</v>
      </c>
      <c r="C2" s="1">
        <f>VLOOKUP(A2,Sheet3!$I:$K,3,FALSE)</f>
        <v>5.7516666666666667E-2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Sheet2!$A$1</f>
        <v>0.7</v>
      </c>
      <c r="P2">
        <f>Sheet2!$A$1</f>
        <v>0.7</v>
      </c>
    </row>
    <row r="3" spans="1:16" x14ac:dyDescent="0.25">
      <c r="A3" t="s">
        <v>18</v>
      </c>
      <c r="B3" t="s">
        <v>19</v>
      </c>
      <c r="C3" s="1">
        <f>VLOOKUP(A3,Sheet3!$I:$K,3,FALSE)</f>
        <v>2.7366666666666668E-2</v>
      </c>
      <c r="D3">
        <v>200</v>
      </c>
      <c r="E3">
        <v>0</v>
      </c>
      <c r="F3">
        <v>0</v>
      </c>
      <c r="G3">
        <v>25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6</v>
      </c>
      <c r="P3">
        <f>Sheet2!$A$1</f>
        <v>0.7</v>
      </c>
    </row>
    <row r="4" spans="1:16" x14ac:dyDescent="0.25">
      <c r="A4" t="s">
        <v>20</v>
      </c>
      <c r="B4" t="s">
        <v>21</v>
      </c>
      <c r="C4" s="1">
        <f>VLOOKUP(A4,Sheet3!$I:$K,3,FALSE)</f>
        <v>2.9916666666666668E-2</v>
      </c>
      <c r="D4">
        <v>240</v>
      </c>
      <c r="E4">
        <v>150</v>
      </c>
      <c r="F4">
        <v>0</v>
      </c>
      <c r="G4">
        <v>0</v>
      </c>
      <c r="H4">
        <v>20</v>
      </c>
      <c r="I4">
        <v>40</v>
      </c>
      <c r="J4">
        <v>100</v>
      </c>
      <c r="K4">
        <v>300</v>
      </c>
      <c r="L4">
        <v>750</v>
      </c>
      <c r="M4">
        <v>925</v>
      </c>
      <c r="N4">
        <v>1100</v>
      </c>
      <c r="O4">
        <v>5</v>
      </c>
      <c r="P4">
        <f>Sheet2!$A$2</f>
        <v>11.3</v>
      </c>
    </row>
    <row r="5" spans="1:16" x14ac:dyDescent="0.25">
      <c r="A5" t="s">
        <v>22</v>
      </c>
      <c r="B5" t="s">
        <v>17</v>
      </c>
      <c r="C5" s="1">
        <f>VLOOKUP(A5,Sheet3!$I:$K,3,FALSE)</f>
        <v>2.9049999999999999E-2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Sheet2!$A$2</f>
        <v>11.3</v>
      </c>
      <c r="P5">
        <f>Sheet2!$A$1</f>
        <v>0.7</v>
      </c>
    </row>
    <row r="6" spans="1:16" x14ac:dyDescent="0.25">
      <c r="A6" t="s">
        <v>23</v>
      </c>
      <c r="B6" t="s">
        <v>19</v>
      </c>
      <c r="C6" s="1">
        <f>VLOOKUP(A6,Sheet3!$I:$K,3,FALSE)</f>
        <v>2.8316666666666667E-2</v>
      </c>
      <c r="D6">
        <v>200</v>
      </c>
      <c r="E6">
        <v>0</v>
      </c>
      <c r="F6">
        <v>0</v>
      </c>
      <c r="G6">
        <v>25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6</v>
      </c>
      <c r="P6">
        <f>Sheet2!$A$2</f>
        <v>11.3</v>
      </c>
    </row>
    <row r="7" spans="1:16" x14ac:dyDescent="0.25">
      <c r="A7" t="s">
        <v>24</v>
      </c>
      <c r="B7" t="s">
        <v>25</v>
      </c>
      <c r="C7" s="1">
        <f>VLOOKUP(A7,Sheet3!$I:$K,3,FALSE)</f>
        <v>2.7666666666666666E-2</v>
      </c>
      <c r="D7">
        <v>200</v>
      </c>
      <c r="E7">
        <v>100</v>
      </c>
      <c r="F7">
        <v>0</v>
      </c>
      <c r="G7">
        <v>0</v>
      </c>
      <c r="H7">
        <v>16</v>
      </c>
      <c r="I7">
        <v>32</v>
      </c>
      <c r="J7">
        <v>80</v>
      </c>
      <c r="K7">
        <v>220</v>
      </c>
      <c r="L7">
        <v>600</v>
      </c>
      <c r="M7">
        <v>800</v>
      </c>
      <c r="N7">
        <v>1000</v>
      </c>
      <c r="O7">
        <f>Sheet2!$A$1</f>
        <v>0.7</v>
      </c>
      <c r="P7">
        <v>10</v>
      </c>
    </row>
    <row r="8" spans="1:16" x14ac:dyDescent="0.25">
      <c r="A8" t="s">
        <v>26</v>
      </c>
      <c r="B8" t="s">
        <v>19</v>
      </c>
      <c r="C8" s="1">
        <f>VLOOKUP(A8,Sheet3!$I:$K,3,FALSE)</f>
        <v>2.7349999999999999E-2</v>
      </c>
      <c r="D8">
        <v>200</v>
      </c>
      <c r="E8">
        <v>0</v>
      </c>
      <c r="F8">
        <v>0</v>
      </c>
      <c r="G8">
        <v>25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Sheet2!$A$1</f>
        <v>0.7</v>
      </c>
      <c r="P8">
        <v>6</v>
      </c>
    </row>
    <row r="9" spans="1:16" x14ac:dyDescent="0.25">
      <c r="A9" t="s">
        <v>27</v>
      </c>
      <c r="B9" t="s">
        <v>28</v>
      </c>
      <c r="C9" s="1">
        <f>VLOOKUP(A9,Sheet3!$I:$K,3,FALSE)</f>
        <v>2.5533333333333335E-2</v>
      </c>
      <c r="D9">
        <v>140</v>
      </c>
      <c r="E9">
        <v>100</v>
      </c>
      <c r="F9">
        <v>0</v>
      </c>
      <c r="G9">
        <v>0</v>
      </c>
      <c r="H9">
        <v>10</v>
      </c>
      <c r="I9">
        <v>20</v>
      </c>
      <c r="J9">
        <v>50</v>
      </c>
      <c r="K9">
        <v>150</v>
      </c>
      <c r="L9">
        <v>450</v>
      </c>
      <c r="M9">
        <v>625</v>
      </c>
      <c r="N9">
        <v>750</v>
      </c>
      <c r="O9">
        <f>Sheet2!$A$1</f>
        <v>0.7</v>
      </c>
      <c r="P9">
        <v>2</v>
      </c>
    </row>
    <row r="10" spans="1:16" x14ac:dyDescent="0.25">
      <c r="A10" t="s">
        <v>29</v>
      </c>
      <c r="B10" t="s">
        <v>25</v>
      </c>
      <c r="C10" s="1">
        <f>VLOOKUP(A10,Sheet3!$I:$K,3,FALSE)</f>
        <v>2.6283333333333332E-2</v>
      </c>
      <c r="D10">
        <v>180</v>
      </c>
      <c r="E10">
        <v>100</v>
      </c>
      <c r="F10">
        <v>0</v>
      </c>
      <c r="G10">
        <v>0</v>
      </c>
      <c r="H10">
        <v>14</v>
      </c>
      <c r="I10">
        <v>28</v>
      </c>
      <c r="J10">
        <v>70</v>
      </c>
      <c r="K10">
        <v>200</v>
      </c>
      <c r="L10">
        <v>550</v>
      </c>
      <c r="M10">
        <v>750</v>
      </c>
      <c r="N10">
        <v>950</v>
      </c>
      <c r="O10">
        <f>Sheet2!$A$1</f>
        <v>0.7</v>
      </c>
      <c r="P10">
        <v>9</v>
      </c>
    </row>
    <row r="11" spans="1:16" x14ac:dyDescent="0.25">
      <c r="A11" t="s">
        <v>30</v>
      </c>
      <c r="B11" t="s">
        <v>31</v>
      </c>
      <c r="C11" s="1">
        <f>VLOOKUP(A11,Sheet3!$I:$K,3,FALSE)</f>
        <v>2.6733333333333335E-2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Sheet2!$A$1</f>
        <v>0.7</v>
      </c>
      <c r="P11">
        <v>8</v>
      </c>
    </row>
    <row r="12" spans="1:16" x14ac:dyDescent="0.25">
      <c r="A12" t="s">
        <v>32</v>
      </c>
      <c r="B12" t="s">
        <v>33</v>
      </c>
      <c r="C12" s="1">
        <f>VLOOKUP(A12,Sheet3!$I:$K,3,FALSE)</f>
        <v>2.3366666666666668E-2</v>
      </c>
      <c r="D12">
        <v>400</v>
      </c>
      <c r="E12">
        <v>200</v>
      </c>
      <c r="F12">
        <v>0</v>
      </c>
      <c r="G12">
        <v>0</v>
      </c>
      <c r="H12">
        <v>50</v>
      </c>
      <c r="I12">
        <v>100</v>
      </c>
      <c r="J12">
        <v>200</v>
      </c>
      <c r="K12">
        <v>600</v>
      </c>
      <c r="L12">
        <v>1400</v>
      </c>
      <c r="M12">
        <v>1700</v>
      </c>
      <c r="N12">
        <v>2000</v>
      </c>
      <c r="O12">
        <f>Sheet2!$A$2</f>
        <v>11.3</v>
      </c>
      <c r="P12">
        <v>2</v>
      </c>
    </row>
    <row r="13" spans="1:16" x14ac:dyDescent="0.25">
      <c r="A13" t="s">
        <v>34</v>
      </c>
      <c r="B13" t="s">
        <v>31</v>
      </c>
      <c r="C13" s="1">
        <f>VLOOKUP(A13,Sheet3!$I:$K,3,FALSE)</f>
        <v>2.4583333333333332E-2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Sheet2!$A$2</f>
        <v>11.3</v>
      </c>
      <c r="P13">
        <v>8</v>
      </c>
    </row>
    <row r="14" spans="1:16" x14ac:dyDescent="0.25">
      <c r="A14" t="s">
        <v>35</v>
      </c>
      <c r="B14" t="s">
        <v>31</v>
      </c>
      <c r="C14" s="1">
        <f>VLOOKUP(A14,Sheet3!$I:$K,3,FALSE)</f>
        <v>2.6566666666666666E-2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</v>
      </c>
      <c r="P14">
        <f>Sheet2!$A$2</f>
        <v>11.3</v>
      </c>
    </row>
    <row r="15" spans="1:16" x14ac:dyDescent="0.25">
      <c r="A15" t="s">
        <v>36</v>
      </c>
      <c r="B15" t="s">
        <v>21</v>
      </c>
      <c r="C15" s="1">
        <f>VLOOKUP(A15,Sheet3!$I:$K,3,FALSE)</f>
        <v>2.6416666666666668E-2</v>
      </c>
      <c r="D15">
        <v>220</v>
      </c>
      <c r="E15">
        <v>150</v>
      </c>
      <c r="F15">
        <v>0</v>
      </c>
      <c r="G15">
        <v>0</v>
      </c>
      <c r="H15">
        <v>18</v>
      </c>
      <c r="I15">
        <v>36</v>
      </c>
      <c r="J15">
        <v>90</v>
      </c>
      <c r="K15">
        <v>250</v>
      </c>
      <c r="L15">
        <v>700</v>
      </c>
      <c r="M15">
        <v>875</v>
      </c>
      <c r="N15">
        <v>1050</v>
      </c>
      <c r="O15">
        <v>2</v>
      </c>
      <c r="P15">
        <f>Sheet2!$A$2</f>
        <v>11.3</v>
      </c>
    </row>
    <row r="16" spans="1:16" x14ac:dyDescent="0.25">
      <c r="A16" t="s">
        <v>37</v>
      </c>
      <c r="B16" t="s">
        <v>17</v>
      </c>
      <c r="C16" s="1">
        <f>VLOOKUP(A16,Sheet3!$I:$K,3,FALSE)</f>
        <v>2.7E-2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Sheet2!$A$1</f>
        <v>0.7</v>
      </c>
      <c r="P16">
        <f>Sheet2!$A$2</f>
        <v>11.3</v>
      </c>
    </row>
    <row r="17" spans="1:16" x14ac:dyDescent="0.25">
      <c r="A17" t="s">
        <v>38</v>
      </c>
      <c r="B17" t="s">
        <v>39</v>
      </c>
      <c r="C17" s="1">
        <f>VLOOKUP(A17,Sheet3!$I:$K,3,FALSE)</f>
        <v>2.4533333333333334E-2</v>
      </c>
      <c r="D17">
        <v>260</v>
      </c>
      <c r="E17">
        <v>150</v>
      </c>
      <c r="F17">
        <v>0</v>
      </c>
      <c r="G17">
        <v>0</v>
      </c>
      <c r="H17">
        <v>22</v>
      </c>
      <c r="I17">
        <v>44</v>
      </c>
      <c r="J17">
        <v>110</v>
      </c>
      <c r="K17">
        <v>330</v>
      </c>
      <c r="L17">
        <v>800</v>
      </c>
      <c r="M17">
        <v>975</v>
      </c>
      <c r="N17">
        <v>1150</v>
      </c>
      <c r="O17">
        <v>7</v>
      </c>
      <c r="P17">
        <f>Sheet2!$A$2</f>
        <v>11.3</v>
      </c>
    </row>
    <row r="18" spans="1:16" x14ac:dyDescent="0.25">
      <c r="A18" t="s">
        <v>40</v>
      </c>
      <c r="B18" t="s">
        <v>21</v>
      </c>
      <c r="C18" s="1">
        <f>VLOOKUP(A18,Sheet3!$I:$K,3,FALSE)</f>
        <v>2.4750000000000001E-2</v>
      </c>
      <c r="D18">
        <v>220</v>
      </c>
      <c r="E18">
        <v>150</v>
      </c>
      <c r="F18">
        <v>0</v>
      </c>
      <c r="G18">
        <v>0</v>
      </c>
      <c r="H18">
        <v>18</v>
      </c>
      <c r="I18">
        <v>36</v>
      </c>
      <c r="J18">
        <v>90</v>
      </c>
      <c r="K18">
        <v>250</v>
      </c>
      <c r="L18">
        <v>700</v>
      </c>
      <c r="M18">
        <v>875</v>
      </c>
      <c r="N18">
        <v>1050</v>
      </c>
      <c r="O18">
        <v>4</v>
      </c>
      <c r="P18">
        <f>Sheet2!$A$2</f>
        <v>11.3</v>
      </c>
    </row>
    <row r="19" spans="1:16" x14ac:dyDescent="0.25">
      <c r="A19" t="s">
        <v>41</v>
      </c>
      <c r="B19" t="s">
        <v>25</v>
      </c>
      <c r="C19" s="1">
        <f>VLOOKUP(A19,Sheet3!$I:$K,3,FALSE)</f>
        <v>2.64E-2</v>
      </c>
      <c r="D19">
        <v>180</v>
      </c>
      <c r="E19">
        <v>100</v>
      </c>
      <c r="F19">
        <v>0</v>
      </c>
      <c r="G19">
        <v>0</v>
      </c>
      <c r="H19">
        <v>14</v>
      </c>
      <c r="I19">
        <v>28</v>
      </c>
      <c r="J19">
        <v>70</v>
      </c>
      <c r="K19">
        <v>200</v>
      </c>
      <c r="L19">
        <v>550</v>
      </c>
      <c r="M19">
        <v>750</v>
      </c>
      <c r="N19">
        <v>950</v>
      </c>
      <c r="O19">
        <f>Sheet2!$A$1</f>
        <v>0.7</v>
      </c>
      <c r="P19">
        <v>7</v>
      </c>
    </row>
    <row r="20" spans="1:16" x14ac:dyDescent="0.25">
      <c r="A20" t="s">
        <v>42</v>
      </c>
      <c r="B20" t="s">
        <v>43</v>
      </c>
      <c r="C20" s="1">
        <f>VLOOKUP(A20,Sheet3!$I:$K,3,FALSE)</f>
        <v>2.4566666666666667E-2</v>
      </c>
      <c r="D20">
        <v>300</v>
      </c>
      <c r="E20">
        <v>200</v>
      </c>
      <c r="F20">
        <v>0</v>
      </c>
      <c r="G20">
        <v>0</v>
      </c>
      <c r="H20">
        <v>26</v>
      </c>
      <c r="I20">
        <v>52</v>
      </c>
      <c r="J20">
        <v>130</v>
      </c>
      <c r="K20">
        <v>390</v>
      </c>
      <c r="L20">
        <v>900</v>
      </c>
      <c r="M20">
        <v>1100</v>
      </c>
      <c r="N20">
        <v>1275</v>
      </c>
      <c r="O20">
        <f>Sheet2!$A$2</f>
        <v>11.3</v>
      </c>
      <c r="P20">
        <v>10</v>
      </c>
    </row>
    <row r="21" spans="1:16" x14ac:dyDescent="0.25">
      <c r="A21" t="s">
        <v>44</v>
      </c>
      <c r="B21" t="s">
        <v>17</v>
      </c>
      <c r="C21" s="1">
        <f>VLOOKUP(A21,Sheet3!$I:$K,3,FALSE)</f>
        <v>2.4216666666666668E-2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f>Sheet2!$A$2</f>
        <v>11.3</v>
      </c>
      <c r="P21">
        <f>Sheet2!$A$2</f>
        <v>11.3</v>
      </c>
    </row>
    <row r="22" spans="1:16" x14ac:dyDescent="0.25">
      <c r="A22" t="s">
        <v>45</v>
      </c>
      <c r="B22" t="s">
        <v>43</v>
      </c>
      <c r="C22" s="1">
        <f>VLOOKUP(A22,Sheet3!$I:$K,3,FALSE)</f>
        <v>2.3283333333333333E-2</v>
      </c>
      <c r="D22">
        <v>320</v>
      </c>
      <c r="E22">
        <v>200</v>
      </c>
      <c r="F22">
        <v>0</v>
      </c>
      <c r="G22">
        <v>0</v>
      </c>
      <c r="H22">
        <v>28</v>
      </c>
      <c r="I22">
        <v>56</v>
      </c>
      <c r="J22">
        <v>150</v>
      </c>
      <c r="K22">
        <v>450</v>
      </c>
      <c r="L22">
        <v>1000</v>
      </c>
      <c r="M22">
        <v>1200</v>
      </c>
      <c r="N22">
        <v>1400</v>
      </c>
      <c r="O22">
        <f>Sheet2!$A$2</f>
        <v>11.3</v>
      </c>
      <c r="P22">
        <v>7</v>
      </c>
    </row>
    <row r="23" spans="1:16" x14ac:dyDescent="0.25">
      <c r="A23" t="s">
        <v>46</v>
      </c>
      <c r="B23" t="s">
        <v>39</v>
      </c>
      <c r="C23" s="1">
        <f>VLOOKUP(A23,Sheet3!$I:$K,3,FALSE)</f>
        <v>2.4083333333333335E-2</v>
      </c>
      <c r="D23">
        <v>280</v>
      </c>
      <c r="E23">
        <v>150</v>
      </c>
      <c r="F23">
        <v>0</v>
      </c>
      <c r="G23">
        <v>0</v>
      </c>
      <c r="H23">
        <v>24</v>
      </c>
      <c r="I23">
        <v>48</v>
      </c>
      <c r="J23">
        <v>120</v>
      </c>
      <c r="K23">
        <v>360</v>
      </c>
      <c r="L23">
        <v>850</v>
      </c>
      <c r="M23">
        <v>1025</v>
      </c>
      <c r="N23">
        <v>1200</v>
      </c>
      <c r="O23">
        <v>10</v>
      </c>
      <c r="P23">
        <f>Sheet2!$A$2</f>
        <v>11.3</v>
      </c>
    </row>
    <row r="24" spans="1:16" x14ac:dyDescent="0.25">
      <c r="A24" t="s">
        <v>47</v>
      </c>
      <c r="B24" t="s">
        <v>43</v>
      </c>
      <c r="C24" s="1">
        <f>VLOOKUP(A24,Sheet3!$I:$K,3,FALSE)</f>
        <v>2.445E-2</v>
      </c>
      <c r="D24">
        <v>300</v>
      </c>
      <c r="E24">
        <v>200</v>
      </c>
      <c r="F24">
        <v>0</v>
      </c>
      <c r="G24">
        <v>0</v>
      </c>
      <c r="H24">
        <v>26</v>
      </c>
      <c r="I24">
        <v>52</v>
      </c>
      <c r="J24">
        <v>130</v>
      </c>
      <c r="K24">
        <v>390</v>
      </c>
      <c r="L24">
        <v>900</v>
      </c>
      <c r="M24">
        <v>1100</v>
      </c>
      <c r="N24">
        <v>1275</v>
      </c>
      <c r="O24">
        <f>Sheet2!$A$2</f>
        <v>11.3</v>
      </c>
      <c r="P24">
        <v>9</v>
      </c>
    </row>
    <row r="25" spans="1:16" x14ac:dyDescent="0.25">
      <c r="A25" t="s">
        <v>48</v>
      </c>
      <c r="B25" t="s">
        <v>39</v>
      </c>
      <c r="C25" s="1">
        <f>VLOOKUP(A25,Sheet3!$I:$K,3,FALSE)</f>
        <v>2.5166666666666667E-2</v>
      </c>
      <c r="D25">
        <v>260</v>
      </c>
      <c r="E25">
        <v>150</v>
      </c>
      <c r="F25">
        <v>0</v>
      </c>
      <c r="G25">
        <v>0</v>
      </c>
      <c r="H25">
        <v>22</v>
      </c>
      <c r="I25">
        <v>44</v>
      </c>
      <c r="J25">
        <v>110</v>
      </c>
      <c r="K25">
        <v>330</v>
      </c>
      <c r="L25">
        <v>800</v>
      </c>
      <c r="M25">
        <v>975</v>
      </c>
      <c r="N25">
        <v>1150</v>
      </c>
      <c r="O25">
        <v>8</v>
      </c>
      <c r="P25">
        <f>Sheet2!$A$2</f>
        <v>11.3</v>
      </c>
    </row>
    <row r="26" spans="1:16" x14ac:dyDescent="0.25">
      <c r="A26" t="s">
        <v>49</v>
      </c>
      <c r="B26" t="s">
        <v>50</v>
      </c>
      <c r="C26" s="1">
        <f>VLOOKUP(A26,Sheet3!$I:$K,3,FALSE)</f>
        <v>2.4216666666666668E-2</v>
      </c>
      <c r="D26">
        <v>150</v>
      </c>
      <c r="E26">
        <v>0</v>
      </c>
      <c r="F26">
        <v>7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9</v>
      </c>
      <c r="P26">
        <f>Sheet2!$A$2</f>
        <v>11.3</v>
      </c>
    </row>
    <row r="27" spans="1:16" x14ac:dyDescent="0.25">
      <c r="A27" t="s">
        <v>51</v>
      </c>
      <c r="B27" t="s">
        <v>28</v>
      </c>
      <c r="C27" s="1">
        <f>VLOOKUP(A27,Sheet3!$I:$K,3,FALSE)</f>
        <v>2.4016666666666665E-2</v>
      </c>
      <c r="D27">
        <v>160</v>
      </c>
      <c r="E27">
        <v>100</v>
      </c>
      <c r="F27">
        <v>0</v>
      </c>
      <c r="G27">
        <v>0</v>
      </c>
      <c r="H27">
        <v>12</v>
      </c>
      <c r="I27">
        <v>24</v>
      </c>
      <c r="J27">
        <v>60</v>
      </c>
      <c r="K27">
        <v>180</v>
      </c>
      <c r="L27">
        <v>500</v>
      </c>
      <c r="M27">
        <v>700</v>
      </c>
      <c r="N27">
        <v>900</v>
      </c>
      <c r="O27">
        <f>Sheet2!$A$1</f>
        <v>0.7</v>
      </c>
      <c r="P27">
        <v>5</v>
      </c>
    </row>
    <row r="28" spans="1:16" x14ac:dyDescent="0.25">
      <c r="A28" t="s">
        <v>52</v>
      </c>
      <c r="B28" t="s">
        <v>53</v>
      </c>
      <c r="C28" s="1">
        <f>VLOOKUP(A28,Sheet3!$I:$K,3,FALSE)</f>
        <v>2.1316666666666668E-2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7</v>
      </c>
      <c r="P28">
        <f>Sheet2!$A$1</f>
        <v>0.7</v>
      </c>
    </row>
    <row r="29" spans="1:16" x14ac:dyDescent="0.25">
      <c r="A29" t="s">
        <v>54</v>
      </c>
      <c r="B29" t="s">
        <v>31</v>
      </c>
      <c r="C29" s="1">
        <f>VLOOKUP(A29,Sheet3!$I:$K,3,FALSE)</f>
        <v>2.1033333333333334E-2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4</v>
      </c>
      <c r="P29">
        <f>Sheet2!$A$1</f>
        <v>0.7</v>
      </c>
    </row>
    <row r="30" spans="1:16" x14ac:dyDescent="0.25">
      <c r="A30" t="s">
        <v>55</v>
      </c>
      <c r="B30" t="s">
        <v>19</v>
      </c>
      <c r="C30" s="1">
        <f>VLOOKUP(A30,Sheet3!$I:$K,3,FALSE)</f>
        <v>2.2383333333333335E-2</v>
      </c>
      <c r="D30">
        <v>200</v>
      </c>
      <c r="E30">
        <v>0</v>
      </c>
      <c r="F30">
        <v>0</v>
      </c>
      <c r="G30">
        <v>25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Sheet2!$A$2</f>
        <v>11.3</v>
      </c>
      <c r="P30">
        <v>6</v>
      </c>
    </row>
    <row r="31" spans="1:16" x14ac:dyDescent="0.25">
      <c r="A31" t="s">
        <v>56</v>
      </c>
      <c r="B31" t="s">
        <v>28</v>
      </c>
      <c r="C31" s="1">
        <f>VLOOKUP(A31,Sheet3!$I:$K,3,FALSE)</f>
        <v>2.3183333333333334E-2</v>
      </c>
      <c r="D31">
        <v>140</v>
      </c>
      <c r="E31">
        <v>100</v>
      </c>
      <c r="F31">
        <v>0</v>
      </c>
      <c r="G31">
        <v>0</v>
      </c>
      <c r="H31">
        <v>10</v>
      </c>
      <c r="I31">
        <v>20</v>
      </c>
      <c r="J31">
        <v>50</v>
      </c>
      <c r="K31">
        <v>150</v>
      </c>
      <c r="L31">
        <v>450</v>
      </c>
      <c r="M31">
        <v>625</v>
      </c>
      <c r="N31">
        <v>750</v>
      </c>
      <c r="O31">
        <f>Sheet2!$A$1</f>
        <v>0.7</v>
      </c>
      <c r="P31">
        <v>4</v>
      </c>
    </row>
    <row r="32" spans="1:16" x14ac:dyDescent="0.25">
      <c r="A32" t="s">
        <v>57</v>
      </c>
      <c r="B32" t="s">
        <v>50</v>
      </c>
      <c r="C32" s="1">
        <f>VLOOKUP(A32,Sheet3!$I:$K,3,FALSE)</f>
        <v>2.205E-2</v>
      </c>
      <c r="D32">
        <v>150</v>
      </c>
      <c r="E32">
        <v>0</v>
      </c>
      <c r="F32">
        <v>7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f>Sheet2!$A$1</f>
        <v>0.7</v>
      </c>
      <c r="P32">
        <v>3</v>
      </c>
    </row>
    <row r="33" spans="1:16" x14ac:dyDescent="0.25">
      <c r="A33" t="s">
        <v>58</v>
      </c>
      <c r="B33" t="s">
        <v>59</v>
      </c>
      <c r="C33" s="1">
        <f>VLOOKUP(A33,Sheet3!$I:$K,3,FALSE)</f>
        <v>2.2083333333333333E-2</v>
      </c>
      <c r="D33">
        <v>100</v>
      </c>
      <c r="E33">
        <v>50</v>
      </c>
      <c r="F33">
        <v>0</v>
      </c>
      <c r="G33">
        <v>0</v>
      </c>
      <c r="H33">
        <v>6</v>
      </c>
      <c r="I33">
        <v>12</v>
      </c>
      <c r="J33">
        <v>30</v>
      </c>
      <c r="K33">
        <v>90</v>
      </c>
      <c r="L33">
        <v>270</v>
      </c>
      <c r="M33">
        <v>400</v>
      </c>
      <c r="N33">
        <v>550</v>
      </c>
      <c r="O33">
        <v>3</v>
      </c>
      <c r="P33">
        <f>Sheet2!$A$1</f>
        <v>0.7</v>
      </c>
    </row>
    <row r="34" spans="1:16" x14ac:dyDescent="0.25">
      <c r="A34" t="s">
        <v>60</v>
      </c>
      <c r="B34" t="s">
        <v>59</v>
      </c>
      <c r="C34" s="1">
        <f>VLOOKUP(A34,Sheet3!$I:$K,3,FALSE)</f>
        <v>2.1216666666666668E-2</v>
      </c>
      <c r="D34">
        <v>100</v>
      </c>
      <c r="E34">
        <v>50</v>
      </c>
      <c r="F34">
        <v>0</v>
      </c>
      <c r="G34">
        <v>0</v>
      </c>
      <c r="H34">
        <v>6</v>
      </c>
      <c r="I34">
        <v>12</v>
      </c>
      <c r="J34">
        <v>30</v>
      </c>
      <c r="K34">
        <v>90</v>
      </c>
      <c r="L34">
        <v>270</v>
      </c>
      <c r="M34">
        <v>400</v>
      </c>
      <c r="N34">
        <v>550</v>
      </c>
      <c r="O34">
        <v>5</v>
      </c>
      <c r="P34">
        <f>Sheet2!$A$1</f>
        <v>0.7</v>
      </c>
    </row>
    <row r="35" spans="1:16" x14ac:dyDescent="0.25">
      <c r="A35" t="s">
        <v>61</v>
      </c>
      <c r="B35" t="s">
        <v>59</v>
      </c>
      <c r="C35" s="1">
        <f>VLOOKUP(A35,Sheet3!$I:$K,3,FALSE)</f>
        <v>2.1333333333333333E-2</v>
      </c>
      <c r="D35">
        <v>120</v>
      </c>
      <c r="E35">
        <v>50</v>
      </c>
      <c r="F35">
        <v>0</v>
      </c>
      <c r="G35">
        <v>0</v>
      </c>
      <c r="H35">
        <v>8</v>
      </c>
      <c r="I35">
        <v>16</v>
      </c>
      <c r="J35">
        <v>40</v>
      </c>
      <c r="K35">
        <v>100</v>
      </c>
      <c r="L35">
        <v>300</v>
      </c>
      <c r="M35">
        <v>450</v>
      </c>
      <c r="N35">
        <v>600</v>
      </c>
      <c r="O35">
        <v>2</v>
      </c>
      <c r="P35">
        <f>Sheet2!$A$1</f>
        <v>0.7</v>
      </c>
    </row>
    <row r="36" spans="1:16" x14ac:dyDescent="0.25">
      <c r="A36" t="s">
        <v>62</v>
      </c>
      <c r="B36" t="s">
        <v>31</v>
      </c>
      <c r="C36" s="1">
        <f>VLOOKUP(A36,Sheet3!$I:$K,3,FALSE)</f>
        <v>2.1533333333333335E-2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f>Sheet2!$A$2</f>
        <v>11.3</v>
      </c>
      <c r="P36">
        <v>5</v>
      </c>
    </row>
    <row r="37" spans="1:16" x14ac:dyDescent="0.25">
      <c r="A37" t="s">
        <v>63</v>
      </c>
      <c r="B37" t="s">
        <v>33</v>
      </c>
      <c r="C37" s="1">
        <f>VLOOKUP(A37,Sheet3!$I:$K,3,FALSE)</f>
        <v>1.9300000000000001E-2</v>
      </c>
      <c r="D37">
        <v>350</v>
      </c>
      <c r="E37">
        <v>200</v>
      </c>
      <c r="F37">
        <v>0</v>
      </c>
      <c r="G37">
        <v>0</v>
      </c>
      <c r="H37">
        <v>35</v>
      </c>
      <c r="I37">
        <v>70</v>
      </c>
      <c r="J37">
        <v>175</v>
      </c>
      <c r="K37">
        <v>500</v>
      </c>
      <c r="L37">
        <v>1100</v>
      </c>
      <c r="M37">
        <v>1300</v>
      </c>
      <c r="N37">
        <v>1500</v>
      </c>
      <c r="O37">
        <f>Sheet2!$A$2</f>
        <v>11.3</v>
      </c>
      <c r="P37">
        <v>4</v>
      </c>
    </row>
    <row r="38" spans="1:16" x14ac:dyDescent="0.25">
      <c r="A38" t="s">
        <v>64</v>
      </c>
      <c r="B38" t="s">
        <v>65</v>
      </c>
      <c r="C38" s="1">
        <f>VLOOKUP(A38,Sheet3!$I:$K,3,FALSE)</f>
        <v>1.975E-2</v>
      </c>
      <c r="D38">
        <v>60</v>
      </c>
      <c r="E38">
        <v>50</v>
      </c>
      <c r="F38">
        <v>0</v>
      </c>
      <c r="G38">
        <v>0</v>
      </c>
      <c r="H38">
        <v>4</v>
      </c>
      <c r="I38">
        <v>8</v>
      </c>
      <c r="J38">
        <v>20</v>
      </c>
      <c r="K38">
        <v>60</v>
      </c>
      <c r="L38">
        <v>180</v>
      </c>
      <c r="M38">
        <v>320</v>
      </c>
      <c r="N38">
        <v>450</v>
      </c>
      <c r="O38">
        <v>8</v>
      </c>
      <c r="P38">
        <f>Sheet2!$A$1</f>
        <v>0.7</v>
      </c>
    </row>
    <row r="39" spans="1:16" x14ac:dyDescent="0.25">
      <c r="A39" t="s">
        <v>66</v>
      </c>
      <c r="B39" t="s">
        <v>31</v>
      </c>
      <c r="C39" s="1">
        <f>VLOOKUP(A39,Sheet3!$I:$K,3,FALSE)</f>
        <v>2.0400000000000001E-2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9</v>
      </c>
      <c r="P39">
        <f>Sheet2!$A$1</f>
        <v>0.7</v>
      </c>
    </row>
    <row r="40" spans="1:16" x14ac:dyDescent="0.25">
      <c r="A40" t="s">
        <v>67</v>
      </c>
      <c r="B40" t="s">
        <v>53</v>
      </c>
      <c r="C40" s="1">
        <f>VLOOKUP(A40,Sheet3!$I:$K,3,FALSE)</f>
        <v>2.0899999999999998E-2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f>Sheet2!$A$2</f>
        <v>11.3</v>
      </c>
      <c r="P40">
        <v>3</v>
      </c>
    </row>
    <row r="41" spans="1:16" x14ac:dyDescent="0.25">
      <c r="A41" t="s">
        <v>68</v>
      </c>
      <c r="B41" t="s">
        <v>65</v>
      </c>
      <c r="C41" s="1">
        <f>VLOOKUP(A41,Sheet3!$I:$K,3,FALSE)</f>
        <v>2.0166666666666666E-2</v>
      </c>
      <c r="D41">
        <v>60</v>
      </c>
      <c r="E41">
        <v>50</v>
      </c>
      <c r="F41">
        <v>0</v>
      </c>
      <c r="G41">
        <v>0</v>
      </c>
      <c r="H41">
        <v>2</v>
      </c>
      <c r="I41">
        <v>4</v>
      </c>
      <c r="J41">
        <v>10</v>
      </c>
      <c r="K41">
        <v>30</v>
      </c>
      <c r="L41">
        <v>90</v>
      </c>
      <c r="M41">
        <v>160</v>
      </c>
      <c r="N41">
        <v>250</v>
      </c>
      <c r="O41">
        <v>10</v>
      </c>
      <c r="P41">
        <f>Sheet2!$A$1</f>
        <v>0.7</v>
      </c>
    </row>
  </sheetData>
  <autoFilter ref="A1:P4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5" sqref="C15"/>
    </sheetView>
  </sheetViews>
  <sheetFormatPr defaultRowHeight="15" x14ac:dyDescent="0.25"/>
  <sheetData>
    <row r="1" spans="1:1" x14ac:dyDescent="0.25">
      <c r="A1">
        <v>0.7</v>
      </c>
    </row>
    <row r="2" spans="1:1" x14ac:dyDescent="0.25">
      <c r="A2">
        <v>11.3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K1" sqref="K1"/>
    </sheetView>
  </sheetViews>
  <sheetFormatPr defaultRowHeight="15" x14ac:dyDescent="0.25"/>
  <cols>
    <col min="2" max="2" width="20.140625" customWidth="1"/>
    <col min="3" max="3" width="14.7109375" customWidth="1"/>
    <col min="6" max="6" width="20.7109375" bestFit="1" customWidth="1"/>
    <col min="7" max="7" width="12" bestFit="1" customWidth="1"/>
    <col min="11" max="11" width="13.42578125" customWidth="1"/>
  </cols>
  <sheetData>
    <row r="1" spans="1:11" x14ac:dyDescent="0.25">
      <c r="A1" t="s">
        <v>69</v>
      </c>
      <c r="B1" t="s">
        <v>70</v>
      </c>
      <c r="C1" t="s">
        <v>2</v>
      </c>
      <c r="F1" t="s">
        <v>0</v>
      </c>
      <c r="G1" t="s">
        <v>2</v>
      </c>
      <c r="I1" t="s">
        <v>69</v>
      </c>
      <c r="J1" t="s">
        <v>70</v>
      </c>
    </row>
    <row r="2" spans="1:11" x14ac:dyDescent="0.25">
      <c r="A2" t="s">
        <v>16</v>
      </c>
      <c r="B2">
        <v>3606</v>
      </c>
      <c r="C2">
        <v>6.0100000000000001E-2</v>
      </c>
      <c r="F2" t="s">
        <v>16</v>
      </c>
      <c r="G2">
        <v>5.5673321830580887E-2</v>
      </c>
      <c r="I2" t="s">
        <v>16</v>
      </c>
      <c r="J2">
        <v>3451</v>
      </c>
      <c r="K2">
        <f>J2/$J$42</f>
        <v>5.7516666666666667E-2</v>
      </c>
    </row>
    <row r="3" spans="1:11" x14ac:dyDescent="0.25">
      <c r="A3" t="s">
        <v>20</v>
      </c>
      <c r="B3">
        <v>1768</v>
      </c>
      <c r="C3">
        <v>2.9466666666666665E-2</v>
      </c>
      <c r="F3" t="s">
        <v>18</v>
      </c>
      <c r="G3">
        <v>3.2372031879056774E-2</v>
      </c>
      <c r="I3" t="s">
        <v>20</v>
      </c>
      <c r="J3">
        <v>1795</v>
      </c>
      <c r="K3">
        <f>J3/$J$42</f>
        <v>2.9916666666666668E-2</v>
      </c>
    </row>
    <row r="4" spans="1:11" x14ac:dyDescent="0.25">
      <c r="A4" t="s">
        <v>23</v>
      </c>
      <c r="B4">
        <v>1707</v>
      </c>
      <c r="C4">
        <v>2.845E-2</v>
      </c>
      <c r="F4" t="s">
        <v>20</v>
      </c>
      <c r="G4">
        <v>3.2158409333661986E-2</v>
      </c>
      <c r="I4" t="s">
        <v>22</v>
      </c>
      <c r="J4">
        <v>1743</v>
      </c>
      <c r="K4">
        <f>J4/$J$42</f>
        <v>2.9049999999999999E-2</v>
      </c>
    </row>
    <row r="5" spans="1:11" x14ac:dyDescent="0.25">
      <c r="A5" t="s">
        <v>22</v>
      </c>
      <c r="B5">
        <v>1698</v>
      </c>
      <c r="C5">
        <v>2.8299999999999999E-2</v>
      </c>
      <c r="F5" t="s">
        <v>22</v>
      </c>
      <c r="G5">
        <v>3.1451811683509981E-2</v>
      </c>
      <c r="I5" t="s">
        <v>23</v>
      </c>
      <c r="J5">
        <v>1699</v>
      </c>
      <c r="K5">
        <f>J5/$J$42</f>
        <v>2.8316666666666667E-2</v>
      </c>
    </row>
    <row r="6" spans="1:11" x14ac:dyDescent="0.25">
      <c r="A6" t="s">
        <v>29</v>
      </c>
      <c r="B6">
        <v>1666</v>
      </c>
      <c r="C6">
        <v>2.7766666666666665E-2</v>
      </c>
      <c r="F6" t="s">
        <v>23</v>
      </c>
      <c r="G6">
        <v>2.9660668802892122E-2</v>
      </c>
      <c r="I6" t="s">
        <v>24</v>
      </c>
      <c r="J6">
        <v>1660</v>
      </c>
      <c r="K6">
        <f>J6/$J$42</f>
        <v>2.7666666666666666E-2</v>
      </c>
    </row>
    <row r="7" spans="1:11" x14ac:dyDescent="0.25">
      <c r="A7" t="s">
        <v>37</v>
      </c>
      <c r="B7">
        <v>1644</v>
      </c>
      <c r="C7">
        <v>2.7400000000000001E-2</v>
      </c>
      <c r="F7" t="s">
        <v>24</v>
      </c>
      <c r="G7">
        <v>2.8608988579410074E-2</v>
      </c>
      <c r="I7" t="s">
        <v>18</v>
      </c>
      <c r="J7">
        <v>1642</v>
      </c>
      <c r="K7">
        <f>J7/$J$42</f>
        <v>2.7366666666666668E-2</v>
      </c>
    </row>
    <row r="8" spans="1:11" x14ac:dyDescent="0.25">
      <c r="A8" t="s">
        <v>24</v>
      </c>
      <c r="B8">
        <v>1635</v>
      </c>
      <c r="C8">
        <v>2.725E-2</v>
      </c>
      <c r="F8" t="s">
        <v>26</v>
      </c>
      <c r="G8">
        <v>2.8066715964177143E-2</v>
      </c>
      <c r="I8" t="s">
        <v>26</v>
      </c>
      <c r="J8">
        <v>1641</v>
      </c>
      <c r="K8">
        <f>J8/$J$42</f>
        <v>2.7349999999999999E-2</v>
      </c>
    </row>
    <row r="9" spans="1:11" x14ac:dyDescent="0.25">
      <c r="A9" t="s">
        <v>26</v>
      </c>
      <c r="B9">
        <v>1605</v>
      </c>
      <c r="C9">
        <v>2.6749999999999999E-2</v>
      </c>
      <c r="F9" t="s">
        <v>27</v>
      </c>
      <c r="G9">
        <v>2.8050283460685235E-2</v>
      </c>
      <c r="I9" t="s">
        <v>37</v>
      </c>
      <c r="J9">
        <v>1620</v>
      </c>
      <c r="K9">
        <f>J9/$J$42</f>
        <v>2.7E-2</v>
      </c>
    </row>
    <row r="10" spans="1:11" x14ac:dyDescent="0.25">
      <c r="A10" t="s">
        <v>41</v>
      </c>
      <c r="B10">
        <v>1599</v>
      </c>
      <c r="C10">
        <v>2.665E-2</v>
      </c>
      <c r="F10" t="s">
        <v>29</v>
      </c>
      <c r="G10">
        <v>2.7655903376879468E-2</v>
      </c>
      <c r="I10" t="s">
        <v>30</v>
      </c>
      <c r="J10">
        <v>1604</v>
      </c>
      <c r="K10">
        <f>J10/$J$42</f>
        <v>2.6733333333333335E-2</v>
      </c>
    </row>
    <row r="11" spans="1:11" x14ac:dyDescent="0.25">
      <c r="A11" t="s">
        <v>48</v>
      </c>
      <c r="B11">
        <v>1588</v>
      </c>
      <c r="C11">
        <v>2.6466666666666666E-2</v>
      </c>
      <c r="F11" t="s">
        <v>30</v>
      </c>
      <c r="G11">
        <v>2.6949305726727466E-2</v>
      </c>
      <c r="I11" t="s">
        <v>35</v>
      </c>
      <c r="J11">
        <v>1594</v>
      </c>
      <c r="K11">
        <f>J11/$J$42</f>
        <v>2.6566666666666666E-2</v>
      </c>
    </row>
    <row r="12" spans="1:11" x14ac:dyDescent="0.25">
      <c r="A12" t="s">
        <v>30</v>
      </c>
      <c r="B12">
        <v>1586</v>
      </c>
      <c r="C12">
        <v>2.6433333333333333E-2</v>
      </c>
      <c r="F12" t="s">
        <v>32</v>
      </c>
      <c r="G12">
        <v>2.6489195628954069E-2</v>
      </c>
      <c r="I12" t="s">
        <v>36</v>
      </c>
      <c r="J12">
        <v>1585</v>
      </c>
      <c r="K12">
        <f>J12/$J$42</f>
        <v>2.6416666666666668E-2</v>
      </c>
    </row>
    <row r="13" spans="1:11" x14ac:dyDescent="0.25">
      <c r="A13" t="s">
        <v>18</v>
      </c>
      <c r="B13">
        <v>1575</v>
      </c>
      <c r="C13">
        <v>2.6249999999999999E-2</v>
      </c>
      <c r="F13" t="s">
        <v>34</v>
      </c>
      <c r="G13">
        <v>2.6357735601018815E-2</v>
      </c>
      <c r="I13" t="s">
        <v>41</v>
      </c>
      <c r="J13">
        <v>1584</v>
      </c>
      <c r="K13">
        <f>J13/$J$42</f>
        <v>2.64E-2</v>
      </c>
    </row>
    <row r="14" spans="1:11" x14ac:dyDescent="0.25">
      <c r="A14" t="s">
        <v>35</v>
      </c>
      <c r="B14">
        <v>1565</v>
      </c>
      <c r="C14">
        <v>2.6083333333333333E-2</v>
      </c>
      <c r="F14" t="s">
        <v>35</v>
      </c>
      <c r="G14">
        <v>2.5881192999753513E-2</v>
      </c>
      <c r="I14" t="s">
        <v>29</v>
      </c>
      <c r="J14">
        <v>1577</v>
      </c>
      <c r="K14">
        <f>J14/$J$42</f>
        <v>2.6283333333333332E-2</v>
      </c>
    </row>
    <row r="15" spans="1:11" x14ac:dyDescent="0.25">
      <c r="A15" t="s">
        <v>36</v>
      </c>
      <c r="B15">
        <v>1554</v>
      </c>
      <c r="C15">
        <v>2.5899999999999999E-2</v>
      </c>
      <c r="F15" t="s">
        <v>36</v>
      </c>
      <c r="G15">
        <v>2.5799030482293976E-2</v>
      </c>
      <c r="I15" t="s">
        <v>27</v>
      </c>
      <c r="J15">
        <v>1532</v>
      </c>
      <c r="K15">
        <f>J15/$J$42</f>
        <v>2.5533333333333335E-2</v>
      </c>
    </row>
    <row r="16" spans="1:11" x14ac:dyDescent="0.25">
      <c r="A16" t="s">
        <v>38</v>
      </c>
      <c r="B16">
        <v>1523</v>
      </c>
      <c r="C16">
        <v>2.5383333333333334E-2</v>
      </c>
      <c r="F16" t="s">
        <v>37</v>
      </c>
      <c r="G16">
        <v>2.5799030482293976E-2</v>
      </c>
      <c r="I16" t="s">
        <v>48</v>
      </c>
      <c r="J16">
        <v>1510</v>
      </c>
      <c r="K16">
        <f>J16/$J$42</f>
        <v>2.5166666666666667E-2</v>
      </c>
    </row>
    <row r="17" spans="1:11" x14ac:dyDescent="0.25">
      <c r="A17" t="s">
        <v>47</v>
      </c>
      <c r="B17">
        <v>1514</v>
      </c>
      <c r="C17">
        <v>2.5233333333333333E-2</v>
      </c>
      <c r="F17" t="s">
        <v>38</v>
      </c>
      <c r="G17">
        <v>2.5799030482293976E-2</v>
      </c>
      <c r="I17" t="s">
        <v>40</v>
      </c>
      <c r="J17">
        <v>1485</v>
      </c>
      <c r="K17">
        <f>J17/$J$42</f>
        <v>2.4750000000000001E-2</v>
      </c>
    </row>
    <row r="18" spans="1:11" x14ac:dyDescent="0.25">
      <c r="A18" t="s">
        <v>40</v>
      </c>
      <c r="B18">
        <v>1513</v>
      </c>
      <c r="C18">
        <v>2.5216666666666665E-2</v>
      </c>
      <c r="F18" t="s">
        <v>40</v>
      </c>
      <c r="G18">
        <v>2.5536110426423467E-2</v>
      </c>
      <c r="I18" t="s">
        <v>34</v>
      </c>
      <c r="J18">
        <v>1475</v>
      </c>
      <c r="K18">
        <f>J18/$J$42</f>
        <v>2.4583333333333332E-2</v>
      </c>
    </row>
    <row r="19" spans="1:11" x14ac:dyDescent="0.25">
      <c r="A19" t="s">
        <v>34</v>
      </c>
      <c r="B19">
        <v>1498</v>
      </c>
      <c r="C19">
        <v>2.4966666666666668E-2</v>
      </c>
      <c r="F19" t="s">
        <v>41</v>
      </c>
      <c r="G19">
        <v>2.5207460356585325E-2</v>
      </c>
      <c r="I19" t="s">
        <v>42</v>
      </c>
      <c r="J19">
        <v>1474</v>
      </c>
      <c r="K19">
        <f>J19/$J$42</f>
        <v>2.4566666666666667E-2</v>
      </c>
    </row>
    <row r="20" spans="1:11" x14ac:dyDescent="0.25">
      <c r="A20" t="s">
        <v>27</v>
      </c>
      <c r="B20">
        <v>1498</v>
      </c>
      <c r="C20">
        <v>2.4966666666666668E-2</v>
      </c>
      <c r="F20" t="s">
        <v>42</v>
      </c>
      <c r="G20">
        <v>2.3777832552789417E-2</v>
      </c>
      <c r="I20" t="s">
        <v>38</v>
      </c>
      <c r="J20">
        <v>1472</v>
      </c>
      <c r="K20">
        <f>J20/$J$42</f>
        <v>2.4533333333333334E-2</v>
      </c>
    </row>
    <row r="21" spans="1:11" x14ac:dyDescent="0.25">
      <c r="A21" t="s">
        <v>42</v>
      </c>
      <c r="B21">
        <v>1483</v>
      </c>
      <c r="C21">
        <v>2.4716666666666668E-2</v>
      </c>
      <c r="F21" t="s">
        <v>44</v>
      </c>
      <c r="G21">
        <v>2.3695670035329883E-2</v>
      </c>
      <c r="I21" t="s">
        <v>47</v>
      </c>
      <c r="J21">
        <v>1467</v>
      </c>
      <c r="K21">
        <f>J21/$J$42</f>
        <v>2.445E-2</v>
      </c>
    </row>
    <row r="22" spans="1:11" x14ac:dyDescent="0.25">
      <c r="A22" t="s">
        <v>44</v>
      </c>
      <c r="B22">
        <v>1481</v>
      </c>
      <c r="C22">
        <v>2.4683333333333335E-2</v>
      </c>
      <c r="F22" t="s">
        <v>45</v>
      </c>
      <c r="G22">
        <v>2.3613507517870346E-2</v>
      </c>
      <c r="I22" t="s">
        <v>44</v>
      </c>
      <c r="J22">
        <v>1453</v>
      </c>
      <c r="K22">
        <f>J22/$J$42</f>
        <v>2.4216666666666668E-2</v>
      </c>
    </row>
    <row r="23" spans="1:11" x14ac:dyDescent="0.25">
      <c r="A23" t="s">
        <v>49</v>
      </c>
      <c r="B23">
        <v>1449</v>
      </c>
      <c r="C23">
        <v>2.4150000000000001E-2</v>
      </c>
      <c r="F23" t="s">
        <v>46</v>
      </c>
      <c r="G23">
        <v>2.3416317475967462E-2</v>
      </c>
      <c r="I23" t="s">
        <v>49</v>
      </c>
      <c r="J23">
        <v>1453</v>
      </c>
      <c r="K23">
        <f>J23/$J$42</f>
        <v>2.4216666666666668E-2</v>
      </c>
    </row>
    <row r="24" spans="1:11" x14ac:dyDescent="0.25">
      <c r="A24" t="s">
        <v>46</v>
      </c>
      <c r="B24">
        <v>1447</v>
      </c>
      <c r="C24">
        <v>2.4116666666666668E-2</v>
      </c>
      <c r="F24" t="s">
        <v>47</v>
      </c>
      <c r="G24">
        <v>2.3268424944540299E-2</v>
      </c>
      <c r="I24" t="s">
        <v>46</v>
      </c>
      <c r="J24">
        <v>1445</v>
      </c>
      <c r="K24">
        <f>J24/$J$42</f>
        <v>2.4083333333333335E-2</v>
      </c>
    </row>
    <row r="25" spans="1:11" x14ac:dyDescent="0.25">
      <c r="A25" t="s">
        <v>32</v>
      </c>
      <c r="B25">
        <v>1434</v>
      </c>
      <c r="C25">
        <v>2.3900000000000001E-2</v>
      </c>
      <c r="F25" t="s">
        <v>48</v>
      </c>
      <c r="G25">
        <v>2.3136964916605045E-2</v>
      </c>
      <c r="I25" t="s">
        <v>51</v>
      </c>
      <c r="J25">
        <v>1441</v>
      </c>
      <c r="K25">
        <f>J25/$J$42</f>
        <v>2.4016666666666665E-2</v>
      </c>
    </row>
    <row r="26" spans="1:11" x14ac:dyDescent="0.25">
      <c r="A26" t="s">
        <v>45</v>
      </c>
      <c r="B26">
        <v>1423</v>
      </c>
      <c r="C26">
        <v>2.3716666666666667E-2</v>
      </c>
      <c r="F26" t="s">
        <v>49</v>
      </c>
      <c r="G26">
        <v>2.2643989811847835E-2</v>
      </c>
      <c r="I26" t="s">
        <v>32</v>
      </c>
      <c r="J26">
        <v>1402</v>
      </c>
      <c r="K26">
        <f>J26/$J$42</f>
        <v>2.3366666666666668E-2</v>
      </c>
    </row>
    <row r="27" spans="1:11" x14ac:dyDescent="0.25">
      <c r="A27" t="s">
        <v>51</v>
      </c>
      <c r="B27">
        <v>1381</v>
      </c>
      <c r="C27">
        <v>2.3016666666666668E-2</v>
      </c>
      <c r="F27" t="s">
        <v>51</v>
      </c>
      <c r="G27">
        <v>2.2496097280420672E-2</v>
      </c>
      <c r="I27" t="s">
        <v>45</v>
      </c>
      <c r="J27">
        <v>1397</v>
      </c>
      <c r="K27">
        <f>J27/$J$42</f>
        <v>2.3283333333333333E-2</v>
      </c>
    </row>
    <row r="28" spans="1:11" x14ac:dyDescent="0.25">
      <c r="A28" t="s">
        <v>55</v>
      </c>
      <c r="B28">
        <v>1329</v>
      </c>
      <c r="C28">
        <v>2.215E-2</v>
      </c>
      <c r="F28" t="s">
        <v>52</v>
      </c>
      <c r="G28">
        <v>2.1904527154712021E-2</v>
      </c>
      <c r="I28" t="s">
        <v>56</v>
      </c>
      <c r="J28">
        <v>1391</v>
      </c>
      <c r="K28">
        <f>J28/$J$42</f>
        <v>2.3183333333333334E-2</v>
      </c>
    </row>
    <row r="29" spans="1:11" x14ac:dyDescent="0.25">
      <c r="A29" t="s">
        <v>61</v>
      </c>
      <c r="B29">
        <v>1316</v>
      </c>
      <c r="C29">
        <v>2.1933333333333332E-2</v>
      </c>
      <c r="F29" t="s">
        <v>54</v>
      </c>
      <c r="G29">
        <v>2.1756634623284858E-2</v>
      </c>
      <c r="I29" t="s">
        <v>55</v>
      </c>
      <c r="J29">
        <v>1343</v>
      </c>
      <c r="K29">
        <f>J29/$J$42</f>
        <v>2.2383333333333335E-2</v>
      </c>
    </row>
    <row r="30" spans="1:11" x14ac:dyDescent="0.25">
      <c r="A30" t="s">
        <v>57</v>
      </c>
      <c r="B30">
        <v>1315</v>
      </c>
      <c r="C30">
        <v>2.1916666666666668E-2</v>
      </c>
      <c r="F30" t="s">
        <v>55</v>
      </c>
      <c r="G30">
        <v>2.1641607098841508E-2</v>
      </c>
      <c r="I30" t="s">
        <v>58</v>
      </c>
      <c r="J30">
        <v>1325</v>
      </c>
      <c r="K30">
        <f>J30/$J$42</f>
        <v>2.2083333333333333E-2</v>
      </c>
    </row>
    <row r="31" spans="1:11" x14ac:dyDescent="0.25">
      <c r="A31" t="s">
        <v>56</v>
      </c>
      <c r="B31">
        <v>1308</v>
      </c>
      <c r="C31">
        <v>2.18E-2</v>
      </c>
      <c r="F31" t="s">
        <v>56</v>
      </c>
      <c r="G31">
        <v>2.1559444581381974E-2</v>
      </c>
      <c r="I31" t="s">
        <v>57</v>
      </c>
      <c r="J31">
        <v>1323</v>
      </c>
      <c r="K31">
        <f>J31/$J$42</f>
        <v>2.205E-2</v>
      </c>
    </row>
    <row r="32" spans="1:11" x14ac:dyDescent="0.25">
      <c r="A32" t="s">
        <v>62</v>
      </c>
      <c r="B32">
        <v>1306</v>
      </c>
      <c r="C32">
        <v>2.1766666666666667E-2</v>
      </c>
      <c r="F32" t="s">
        <v>57</v>
      </c>
      <c r="G32">
        <v>2.1280092022019553E-2</v>
      </c>
      <c r="I32" t="s">
        <v>62</v>
      </c>
      <c r="J32">
        <v>1292</v>
      </c>
      <c r="K32">
        <f>J32/$J$42</f>
        <v>2.1533333333333335E-2</v>
      </c>
    </row>
    <row r="33" spans="1:11" x14ac:dyDescent="0.25">
      <c r="A33" t="s">
        <v>54</v>
      </c>
      <c r="B33">
        <v>1260</v>
      </c>
      <c r="C33">
        <v>2.1000000000000001E-2</v>
      </c>
      <c r="F33" t="s">
        <v>58</v>
      </c>
      <c r="G33">
        <v>2.1263659518527649E-2</v>
      </c>
      <c r="I33" t="s">
        <v>61</v>
      </c>
      <c r="J33">
        <v>1280</v>
      </c>
      <c r="K33">
        <f>J33/$J$42</f>
        <v>2.1333333333333333E-2</v>
      </c>
    </row>
    <row r="34" spans="1:11" x14ac:dyDescent="0.25">
      <c r="A34" t="s">
        <v>52</v>
      </c>
      <c r="B34">
        <v>1260</v>
      </c>
      <c r="C34">
        <v>2.1000000000000001E-2</v>
      </c>
      <c r="F34" t="s">
        <v>60</v>
      </c>
      <c r="G34">
        <v>2.1263659518527649E-2</v>
      </c>
      <c r="I34" t="s">
        <v>52</v>
      </c>
      <c r="J34">
        <v>1279</v>
      </c>
      <c r="K34">
        <f>J34/$J$42</f>
        <v>2.1316666666666668E-2</v>
      </c>
    </row>
    <row r="35" spans="1:11" x14ac:dyDescent="0.25">
      <c r="A35" t="s">
        <v>60</v>
      </c>
      <c r="B35">
        <v>1258</v>
      </c>
      <c r="C35">
        <v>2.0966666666666668E-2</v>
      </c>
      <c r="F35" t="s">
        <v>61</v>
      </c>
      <c r="G35">
        <v>2.0951441952181415E-2</v>
      </c>
      <c r="I35" t="s">
        <v>60</v>
      </c>
      <c r="J35">
        <v>1273</v>
      </c>
      <c r="K35">
        <f>J35/$J$42</f>
        <v>2.1216666666666668E-2</v>
      </c>
    </row>
    <row r="36" spans="1:11" x14ac:dyDescent="0.25">
      <c r="A36" t="s">
        <v>64</v>
      </c>
      <c r="B36">
        <v>1237</v>
      </c>
      <c r="C36">
        <v>2.0616666666666665E-2</v>
      </c>
      <c r="F36" t="s">
        <v>62</v>
      </c>
      <c r="G36">
        <v>2.0294141812505134E-2</v>
      </c>
      <c r="I36" t="s">
        <v>54</v>
      </c>
      <c r="J36">
        <v>1262</v>
      </c>
      <c r="K36">
        <f>J36/$J$42</f>
        <v>2.1033333333333334E-2</v>
      </c>
    </row>
    <row r="37" spans="1:11" x14ac:dyDescent="0.25">
      <c r="A37" t="s">
        <v>67</v>
      </c>
      <c r="B37">
        <v>1221</v>
      </c>
      <c r="C37">
        <v>2.035E-2</v>
      </c>
      <c r="F37" t="s">
        <v>63</v>
      </c>
      <c r="G37">
        <v>1.955467915536932E-2</v>
      </c>
      <c r="I37" t="s">
        <v>67</v>
      </c>
      <c r="J37">
        <v>1254</v>
      </c>
      <c r="K37">
        <f>J37/$J$42</f>
        <v>2.0899999999999998E-2</v>
      </c>
    </row>
    <row r="38" spans="1:11" x14ac:dyDescent="0.25">
      <c r="A38" t="s">
        <v>68</v>
      </c>
      <c r="B38">
        <v>1206</v>
      </c>
      <c r="C38">
        <v>2.01E-2</v>
      </c>
      <c r="F38" t="s">
        <v>64</v>
      </c>
      <c r="G38">
        <v>1.9357489113466436E-2</v>
      </c>
      <c r="I38" t="s">
        <v>66</v>
      </c>
      <c r="J38">
        <v>1224</v>
      </c>
      <c r="K38">
        <f>J38/$J$42</f>
        <v>2.0400000000000001E-2</v>
      </c>
    </row>
    <row r="39" spans="1:11" x14ac:dyDescent="0.25">
      <c r="A39" t="s">
        <v>58</v>
      </c>
      <c r="B39">
        <v>1204</v>
      </c>
      <c r="C39">
        <v>2.0066666666666667E-2</v>
      </c>
      <c r="F39" t="s">
        <v>66</v>
      </c>
      <c r="G39">
        <v>1.8831649001725414E-2</v>
      </c>
      <c r="I39" t="s">
        <v>68</v>
      </c>
      <c r="J39">
        <v>1210</v>
      </c>
      <c r="K39">
        <f>J39/$J$42</f>
        <v>2.0166666666666666E-2</v>
      </c>
    </row>
    <row r="40" spans="1:11" x14ac:dyDescent="0.25">
      <c r="A40" t="s">
        <v>63</v>
      </c>
      <c r="B40">
        <v>1189</v>
      </c>
      <c r="C40">
        <v>1.9816666666666666E-2</v>
      </c>
      <c r="F40" t="s">
        <v>67</v>
      </c>
      <c r="G40">
        <v>1.8486566428395367E-2</v>
      </c>
      <c r="I40" t="s">
        <v>64</v>
      </c>
      <c r="J40">
        <v>1185</v>
      </c>
      <c r="K40">
        <f>J40/$J$42</f>
        <v>1.975E-2</v>
      </c>
    </row>
    <row r="41" spans="1:11" x14ac:dyDescent="0.25">
      <c r="A41" t="s">
        <v>66</v>
      </c>
      <c r="B41">
        <v>1151</v>
      </c>
      <c r="C41">
        <v>1.9183333333333333E-2</v>
      </c>
      <c r="F41" t="s">
        <v>68</v>
      </c>
      <c r="G41">
        <v>1.8289376386492483E-2</v>
      </c>
      <c r="I41" t="s">
        <v>63</v>
      </c>
      <c r="J41">
        <v>1158</v>
      </c>
      <c r="K41">
        <f>J41/$J$42</f>
        <v>1.9300000000000001E-2</v>
      </c>
    </row>
    <row r="42" spans="1:11" x14ac:dyDescent="0.25">
      <c r="I42" t="s">
        <v>71</v>
      </c>
      <c r="J42">
        <v>60000</v>
      </c>
    </row>
  </sheetData>
  <sortState ref="I2:K41">
    <sortCondition descending="1" ref="K2:K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Medtronic,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Ben</dc:creator>
  <cp:lastModifiedBy>Jones, Ben</cp:lastModifiedBy>
  <dcterms:created xsi:type="dcterms:W3CDTF">2011-11-03T06:26:13Z</dcterms:created>
  <dcterms:modified xsi:type="dcterms:W3CDTF">2011-11-10T22:29:36Z</dcterms:modified>
</cp:coreProperties>
</file>