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718564_uvu_edu/Documents/ECE3710/"/>
    </mc:Choice>
  </mc:AlternateContent>
  <xr:revisionPtr revIDLastSave="28" documentId="8_{10BD7589-DCB8-4A0A-9E2A-3C4E6E3EEBFF}" xr6:coauthVersionLast="47" xr6:coauthVersionMax="47" xr10:uidLastSave="{D195F99E-8624-4668-AE35-F5D727CF7ACD}"/>
  <bookViews>
    <workbookView xWindow="9510" yWindow="0" windowWidth="9780" windowHeight="11370" firstSheet="1" activeTab="1" xr2:uid="{6CEE32D4-2B67-4384-A6FE-9B8C3F12F1F3}"/>
  </bookViews>
  <sheets>
    <sheet name="Q3" sheetId="1" r:id="rId1"/>
    <sheet name="Q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  <c r="F26" i="1" s="1"/>
  <c r="E26" i="1"/>
  <c r="E21" i="1"/>
  <c r="E18" i="1" a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<sst xmlns="http://schemas.openxmlformats.org/spreadsheetml/2006/main" count="18" uniqueCount="18">
  <si>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 xml:space="preserve">Temp (C) </t>
  </si>
  <si>
    <t>Corrosion (mm/yr)</t>
  </si>
  <si>
    <t>A.)</t>
  </si>
  <si>
    <t>B.)</t>
  </si>
  <si>
    <t>y = 19.52361 - 2.24529(x)</t>
  </si>
  <si>
    <t>C.)</t>
  </si>
  <si>
    <t>D.)</t>
  </si>
  <si>
    <t>y = 0.39396 + 0.035509(x)</t>
  </si>
  <si>
    <t>E.)</t>
  </si>
  <si>
    <t>y = 19.12965 - 2.2808(x)</t>
  </si>
  <si>
    <t>Infinity?</t>
  </si>
  <si>
    <t>Strength</t>
  </si>
  <si>
    <t>Manganese</t>
  </si>
  <si>
    <t>Thickness</t>
  </si>
  <si>
    <t>Residual</t>
  </si>
  <si>
    <t>Fitted Value</t>
  </si>
  <si>
    <t>The precision for both seems to suggest that the linear model might not make sense for these values.</t>
  </si>
  <si>
    <t>It definitely still has its place, but doesn't seem that it would help much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</si>
</sst>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Corrosion (mm/yr)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'Q3'!$A$2:$A$10</c:f>
              <c:numCache>
                <c:formatCode>General</c:formatCode>
                <c:ptCount val="9"/>
                <c:pt idx="0">
                  <c:v>26.6</c:v>
                </c:pt>
                <c:pt idx="1">
                  <c:v>26</c:v>
                </c:pt>
                <c:pt idx="2">
                  <c:v>27.4</c:v>
                </c:pt>
                <c:pt idx="3">
                  <c:v>21.7</c:v>
                </c:pt>
                <c:pt idx="4">
                  <c:v>14.9</c:v>
                </c:pt>
                <c:pt idx="5">
                  <c:v>11.3</c:v>
                </c:pt>
                <c:pt idx="6">
                  <c:v>15</c:v>
                </c:pt>
                <c:pt idx="7">
                  <c:v>8.6999999999999993</c:v>
                </c:pt>
                <c:pt idx="8">
                  <c:v>8.1999999999999993</c:v>
                </c:pt>
              </c:numCache>
            </c:numRef>
          </c:xVal>
          <c:yVal>
            <c:numRef>
              <c:f>'Q3'!$B$2:$B$10</c:f>
              <c:numCache>
                <c:formatCode>General</c:formatCode>
                <c:ptCount val="9"/>
                <c:pt idx="0">
                  <c:v>1.58</c:v>
                </c:pt>
                <c:pt idx="1">
                  <c:v>1.45</c:v>
                </c:pt>
                <c:pt idx="2">
                  <c:v>1.1299999999999999</c:v>
                </c:pt>
                <c:pt idx="3">
                  <c:v>0.96</c:v>
                </c:pt>
                <c:pt idx="4">
                  <c:v>0.99</c:v>
                </c:pt>
                <c:pt idx="5">
                  <c:v>1.05</c:v>
                </c:pt>
                <c:pt idx="6">
                  <c:v>0.82</c:v>
                </c:pt>
                <c:pt idx="7">
                  <c:v>0.68</c:v>
                </c:pt>
                <c:pt idx="8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6-4E46-A6AA-A7938881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97936"/>
        <c:axId val="825963360"/>
      </c:scatterChart>
      <c:valAx>
        <c:axId val="30989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963360"/>
        <c:crosses val="autoZero"/>
        <c:crossBetween val="midCat"/>
      </c:valAx>
      <c:valAx>
        <c:axId val="8259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28258967629047E-2"/>
          <c:y val="2.5428331875182269E-2"/>
          <c:w val="0.8762384076990376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'Q4'!$D$1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'Q4'!$D$2:$D$21</c:f>
              <c:numCache>
                <c:formatCode>General</c:formatCode>
                <c:ptCount val="20"/>
                <c:pt idx="0">
                  <c:v>-0.111</c:v>
                </c:pt>
                <c:pt idx="1">
                  <c:v>-0.70899999999999996</c:v>
                </c:pt>
                <c:pt idx="2">
                  <c:v>9.0999999999999998E-2</c:v>
                </c:pt>
                <c:pt idx="3">
                  <c:v>0.29099999999999998</c:v>
                </c:pt>
                <c:pt idx="4">
                  <c:v>-0.51700000000000002</c:v>
                </c:pt>
                <c:pt idx="5">
                  <c:v>0.79</c:v>
                </c:pt>
                <c:pt idx="6">
                  <c:v>-0.51700000000000002</c:v>
                </c:pt>
                <c:pt idx="7">
                  <c:v>-0.01</c:v>
                </c:pt>
                <c:pt idx="8">
                  <c:v>0.89</c:v>
                </c:pt>
                <c:pt idx="9">
                  <c:v>0.214</c:v>
                </c:pt>
                <c:pt idx="10">
                  <c:v>-0.46400000000000002</c:v>
                </c:pt>
                <c:pt idx="11">
                  <c:v>-0.86399999999999999</c:v>
                </c:pt>
                <c:pt idx="12">
                  <c:v>0.121</c:v>
                </c:pt>
                <c:pt idx="13">
                  <c:v>-0.16400000000000001</c:v>
                </c:pt>
                <c:pt idx="14">
                  <c:v>-0.18099999999999999</c:v>
                </c:pt>
                <c:pt idx="15">
                  <c:v>-0.20599999999999999</c:v>
                </c:pt>
                <c:pt idx="16">
                  <c:v>1.619</c:v>
                </c:pt>
                <c:pt idx="17">
                  <c:v>-1.764</c:v>
                </c:pt>
                <c:pt idx="18">
                  <c:v>1.446</c:v>
                </c:pt>
                <c:pt idx="19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C-4DB7-8C17-476354A5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156848"/>
        <c:axId val="158428656"/>
      </c:scatterChart>
      <c:valAx>
        <c:axId val="104815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656"/>
        <c:crosses val="autoZero"/>
        <c:crossBetween val="midCat"/>
      </c:valAx>
      <c:valAx>
        <c:axId val="1584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15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'Q4'!$E$1</c:f>
              <c:strCache>
                <c:ptCount val="1"/>
                <c:pt idx="0">
                  <c:v>Fitted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'Q4'!$E$2:$E$21</c:f>
              <c:numCache>
                <c:formatCode>General</c:formatCode>
                <c:ptCount val="20"/>
                <c:pt idx="0">
                  <c:v>47.811</c:v>
                </c:pt>
                <c:pt idx="1">
                  <c:v>51.609000000000002</c:v>
                </c:pt>
                <c:pt idx="2">
                  <c:v>51.609000000000002</c:v>
                </c:pt>
                <c:pt idx="3">
                  <c:v>51.609000000000002</c:v>
                </c:pt>
                <c:pt idx="4">
                  <c:v>50.517000000000003</c:v>
                </c:pt>
                <c:pt idx="5">
                  <c:v>49.71</c:v>
                </c:pt>
                <c:pt idx="6">
                  <c:v>50.517000000000003</c:v>
                </c:pt>
                <c:pt idx="7">
                  <c:v>49.71</c:v>
                </c:pt>
                <c:pt idx="8">
                  <c:v>49.71</c:v>
                </c:pt>
                <c:pt idx="9">
                  <c:v>47.485999999999997</c:v>
                </c:pt>
                <c:pt idx="10">
                  <c:v>47.564</c:v>
                </c:pt>
                <c:pt idx="11">
                  <c:v>45.863999999999997</c:v>
                </c:pt>
                <c:pt idx="12">
                  <c:v>47.478999999999999</c:v>
                </c:pt>
                <c:pt idx="13">
                  <c:v>45.863999999999997</c:v>
                </c:pt>
                <c:pt idx="14">
                  <c:v>47.180999999999997</c:v>
                </c:pt>
                <c:pt idx="15">
                  <c:v>45.905999999999999</c:v>
                </c:pt>
                <c:pt idx="16">
                  <c:v>47.180999999999997</c:v>
                </c:pt>
                <c:pt idx="17">
                  <c:v>47.564</c:v>
                </c:pt>
                <c:pt idx="18">
                  <c:v>47.054000000000002</c:v>
                </c:pt>
                <c:pt idx="19">
                  <c:v>48.56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5-40B4-BC06-423B78091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48976"/>
        <c:axId val="825957408"/>
      </c:scatterChart>
      <c:valAx>
        <c:axId val="10962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957408"/>
        <c:crosses val="autoZero"/>
        <c:crossBetween val="midCat"/>
      </c:valAx>
      <c:valAx>
        <c:axId val="8259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4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0</xdr:row>
      <xdr:rowOff>50800</xdr:rowOff>
    </xdr:from>
    <xdr:to>
      <xdr:col>11</xdr:col>
      <xdr:colOff>320675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4798B-29B3-797C-26DF-DD5F58393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1</xdr:row>
      <xdr:rowOff>6350</xdr:rowOff>
    </xdr:from>
    <xdr:to>
      <xdr:col>12</xdr:col>
      <xdr:colOff>530225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1DA6A-3C2D-1AD4-8463-36370A694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</xdr:colOff>
      <xdr:row>17</xdr:row>
      <xdr:rowOff>6350</xdr:rowOff>
    </xdr:from>
    <xdr:to>
      <xdr:col>13</xdr:col>
      <xdr:colOff>250825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FE7F1E-ECE6-AB92-E60B-B93D90F80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B3776-32FB-46B3-A264-EB3DCCFF1BC7}" name="Table1" displayName="Table1" ref="A1:B10" totalsRowShown="0">
  <autoFilter ref="A1:B10" xr:uid="{33DB3776-32FB-46B3-A264-EB3DCCFF1BC7}"/>
  <tableColumns count="2">
    <tableColumn id="1" xr3:uid="{8F93B1C1-C10C-40A1-8B2C-8FD817869DBF}" name="Temp (C) "/>
    <tableColumn id="2" xr3:uid="{11E8AC97-67E4-482B-AD63-C5FDD66B8A90}" name="Corrosion (mm/y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7BCE-60C5-4329-8200-551CFA7A3DAB}">
  <dimension ref="A1:F28"/>
  <sheetViews>
    <sheetView zoomScale="63" workbookViewId="0">
      <selection activeCell="E24" sqref="E24"/>
    </sheetView>
  </sheetViews>
  <sheetFormatPr defaultRowHeight="14.45"/>
  <cols>
    <col min="1" max="1" width="10.85546875" customWidth="1"/>
    <col min="2" max="2" width="18.42578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26.6</v>
      </c>
      <c r="B2">
        <v>1.58</v>
      </c>
    </row>
    <row r="3" spans="1:4">
      <c r="A3">
        <v>26</v>
      </c>
      <c r="B3">
        <v>1.45</v>
      </c>
    </row>
    <row r="4" spans="1:4">
      <c r="A4">
        <v>27.4</v>
      </c>
      <c r="B4">
        <v>1.1299999999999999</v>
      </c>
    </row>
    <row r="5" spans="1:4">
      <c r="A5">
        <v>21.7</v>
      </c>
      <c r="B5">
        <v>0.96</v>
      </c>
    </row>
    <row r="6" spans="1:4">
      <c r="A6">
        <v>14.9</v>
      </c>
      <c r="B6">
        <v>0.99</v>
      </c>
    </row>
    <row r="7" spans="1:4">
      <c r="A7">
        <v>11.3</v>
      </c>
      <c r="B7">
        <v>1.05</v>
      </c>
    </row>
    <row r="8" spans="1:4">
      <c r="A8">
        <v>15</v>
      </c>
      <c r="B8">
        <v>0.82</v>
      </c>
    </row>
    <row r="9" spans="1:4">
      <c r="A9">
        <v>8.6999999999999993</v>
      </c>
      <c r="B9">
        <v>0.68</v>
      </c>
    </row>
    <row r="10" spans="1:4">
      <c r="A10">
        <v>8.1999999999999993</v>
      </c>
      <c r="B10">
        <v>0.56000000000000005</v>
      </c>
    </row>
    <row r="18" spans="4:6">
      <c r="D18" t="s">
        <v>3</v>
      </c>
      <c r="E18" cm="1">
        <f t="array" ref="E18:F18">LINEST(Table1[Temp (C) ],Table1[Corrosion (mm/yr)])</f>
        <v>19.523605798268569</v>
      </c>
      <c r="F18">
        <v>-2.2452939400040286</v>
      </c>
    </row>
    <row r="19" spans="4:6">
      <c r="E19" t="s">
        <v>4</v>
      </c>
    </row>
    <row r="21" spans="4:6">
      <c r="D21" t="s">
        <v>5</v>
      </c>
      <c r="E21">
        <f>E18+(F18*20)</f>
        <v>-25.382273001812003</v>
      </c>
    </row>
    <row r="23" spans="4:6">
      <c r="D23" t="s">
        <v>6</v>
      </c>
      <c r="E23" cm="1">
        <f t="array" ref="E23:F23">LINEST(Table1[Corrosion (mm/yr)],Table1[Temp (C) ], 1,0)</f>
        <v>3.5509163477910617E-2</v>
      </c>
      <c r="F23">
        <v>0.39395951958109832</v>
      </c>
    </row>
    <row r="24" spans="4:6">
      <c r="E24" t="s">
        <v>7</v>
      </c>
    </row>
    <row r="26" spans="4:6">
      <c r="D26" t="s">
        <v>8</v>
      </c>
      <c r="E26">
        <f>E18-F23</f>
        <v>19.129646278687471</v>
      </c>
      <c r="F26">
        <f>F18-E23</f>
        <v>-2.2808031034819392</v>
      </c>
    </row>
    <row r="27" spans="4:6">
      <c r="E27" t="s">
        <v>9</v>
      </c>
    </row>
    <row r="28" spans="4:6">
      <c r="E28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8BFD-77AA-48C4-93EB-88C142DD63C9}">
  <dimension ref="A1:E34"/>
  <sheetViews>
    <sheetView tabSelected="1" zoomScale="64" workbookViewId="0">
      <selection activeCell="O15" sqref="O15"/>
    </sheetView>
  </sheetViews>
  <sheetFormatPr defaultRowHeight="14.45"/>
  <cols>
    <col min="2" max="2" width="12" customWidth="1"/>
    <col min="5" max="5" width="13.140625" customWidth="1"/>
    <col min="7" max="7" width="9.570312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>
        <v>47.7</v>
      </c>
      <c r="B2">
        <v>7.4</v>
      </c>
      <c r="C2">
        <v>8</v>
      </c>
      <c r="D2">
        <v>-0.111</v>
      </c>
      <c r="E2">
        <v>47.811</v>
      </c>
    </row>
    <row r="3" spans="1:5">
      <c r="A3">
        <v>50.9</v>
      </c>
      <c r="B3">
        <v>8.8000000000000007</v>
      </c>
      <c r="C3">
        <v>10</v>
      </c>
      <c r="D3">
        <v>-0.70899999999999996</v>
      </c>
      <c r="E3">
        <v>51.609000000000002</v>
      </c>
    </row>
    <row r="4" spans="1:5">
      <c r="A4">
        <v>51.7</v>
      </c>
      <c r="B4">
        <v>8.8000000000000007</v>
      </c>
      <c r="C4">
        <v>10</v>
      </c>
      <c r="D4">
        <v>9.0999999999999998E-2</v>
      </c>
      <c r="E4">
        <v>51.609000000000002</v>
      </c>
    </row>
    <row r="5" spans="1:5">
      <c r="A5">
        <v>51.9</v>
      </c>
      <c r="B5">
        <v>8.8000000000000007</v>
      </c>
      <c r="C5">
        <v>10</v>
      </c>
      <c r="D5">
        <v>0.29099999999999998</v>
      </c>
      <c r="E5">
        <v>51.609000000000002</v>
      </c>
    </row>
    <row r="6" spans="1:5">
      <c r="A6">
        <v>50</v>
      </c>
      <c r="B6">
        <v>8.1</v>
      </c>
      <c r="C6">
        <v>7.1</v>
      </c>
      <c r="D6">
        <v>-0.51700000000000002</v>
      </c>
      <c r="E6">
        <v>50.517000000000003</v>
      </c>
    </row>
    <row r="7" spans="1:5">
      <c r="A7">
        <v>50.5</v>
      </c>
      <c r="B7">
        <v>8.1</v>
      </c>
      <c r="C7">
        <v>9</v>
      </c>
      <c r="D7">
        <v>0.79</v>
      </c>
      <c r="E7">
        <v>49.71</v>
      </c>
    </row>
    <row r="8" spans="1:5">
      <c r="A8">
        <v>50</v>
      </c>
      <c r="B8">
        <v>8.1</v>
      </c>
      <c r="C8">
        <v>7.1</v>
      </c>
      <c r="D8">
        <v>-0.51700000000000002</v>
      </c>
      <c r="E8">
        <v>50.517000000000003</v>
      </c>
    </row>
    <row r="9" spans="1:5">
      <c r="A9">
        <v>49.7</v>
      </c>
      <c r="B9">
        <v>8.1</v>
      </c>
      <c r="C9">
        <v>9</v>
      </c>
      <c r="D9">
        <v>-0.01</v>
      </c>
      <c r="E9">
        <v>49.71</v>
      </c>
    </row>
    <row r="10" spans="1:5">
      <c r="A10">
        <v>50.6</v>
      </c>
      <c r="B10">
        <v>8.1</v>
      </c>
      <c r="C10">
        <v>9</v>
      </c>
      <c r="D10">
        <v>0.89</v>
      </c>
      <c r="E10">
        <v>49.71</v>
      </c>
    </row>
    <row r="11" spans="1:5">
      <c r="A11">
        <v>47.7</v>
      </c>
      <c r="B11">
        <v>7.2</v>
      </c>
      <c r="C11">
        <v>7.2</v>
      </c>
      <c r="D11">
        <v>0.214</v>
      </c>
      <c r="E11">
        <v>47.485999999999997</v>
      </c>
    </row>
    <row r="12" spans="1:5">
      <c r="A12">
        <v>47.1</v>
      </c>
      <c r="B12">
        <v>7.3</v>
      </c>
      <c r="C12">
        <v>7.8</v>
      </c>
      <c r="D12">
        <v>-0.46400000000000002</v>
      </c>
      <c r="E12">
        <v>47.564</v>
      </c>
    </row>
    <row r="13" spans="1:5">
      <c r="A13">
        <v>45</v>
      </c>
      <c r="B13">
        <v>7.3</v>
      </c>
      <c r="C13">
        <v>11.8</v>
      </c>
      <c r="D13">
        <v>-0.86399999999999999</v>
      </c>
      <c r="E13">
        <v>45.863999999999997</v>
      </c>
    </row>
    <row r="14" spans="1:5">
      <c r="A14">
        <v>47.6</v>
      </c>
      <c r="B14">
        <v>7.3</v>
      </c>
      <c r="C14">
        <v>8</v>
      </c>
      <c r="D14">
        <v>0.121</v>
      </c>
      <c r="E14">
        <v>47.478999999999999</v>
      </c>
    </row>
    <row r="15" spans="1:5">
      <c r="A15">
        <v>45.7</v>
      </c>
      <c r="B15">
        <v>7.3</v>
      </c>
      <c r="C15">
        <v>11.8</v>
      </c>
      <c r="D15">
        <v>-0.16400000000000001</v>
      </c>
      <c r="E15">
        <v>45.863999999999997</v>
      </c>
    </row>
    <row r="16" spans="1:5">
      <c r="A16">
        <v>47</v>
      </c>
      <c r="B16">
        <v>7.3</v>
      </c>
      <c r="C16">
        <v>8.6999999999999993</v>
      </c>
      <c r="D16">
        <v>-0.18099999999999999</v>
      </c>
      <c r="E16">
        <v>47.180999999999997</v>
      </c>
    </row>
    <row r="17" spans="1:5">
      <c r="A17">
        <v>45.7</v>
      </c>
      <c r="B17">
        <v>7.3</v>
      </c>
      <c r="C17">
        <v>11.7</v>
      </c>
      <c r="D17">
        <v>-0.20599999999999999</v>
      </c>
      <c r="E17">
        <v>45.905999999999999</v>
      </c>
    </row>
    <row r="18" spans="1:5">
      <c r="A18">
        <v>48.8</v>
      </c>
      <c r="B18">
        <v>7.3</v>
      </c>
      <c r="C18">
        <v>8.6999999999999993</v>
      </c>
      <c r="D18">
        <v>1.619</v>
      </c>
      <c r="E18">
        <v>47.180999999999997</v>
      </c>
    </row>
    <row r="19" spans="1:5">
      <c r="A19">
        <v>45.8</v>
      </c>
      <c r="B19">
        <v>7.3</v>
      </c>
      <c r="C19">
        <v>7.8</v>
      </c>
      <c r="D19">
        <v>-1.764</v>
      </c>
      <c r="E19">
        <v>47.564</v>
      </c>
    </row>
    <row r="20" spans="1:5">
      <c r="A20">
        <v>48.5</v>
      </c>
      <c r="B20">
        <v>7.3</v>
      </c>
      <c r="C20">
        <v>9</v>
      </c>
      <c r="D20">
        <v>1.446</v>
      </c>
      <c r="E20">
        <v>47.054000000000002</v>
      </c>
    </row>
    <row r="21" spans="1:5">
      <c r="A21">
        <v>48.6</v>
      </c>
      <c r="B21">
        <v>7.6</v>
      </c>
      <c r="C21">
        <v>7.8</v>
      </c>
      <c r="D21">
        <v>0.04</v>
      </c>
      <c r="E21">
        <v>48.56</v>
      </c>
    </row>
    <row r="33" spans="1:1">
      <c r="A33" t="s">
        <v>16</v>
      </c>
    </row>
    <row r="34" spans="1:1">
      <c r="A34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C4166-9794-45B0-A976-2ED63AD83AB8}"/>
</file>

<file path=docMetadata/LabelInfo.xml><?xml version="1.0" encoding="utf-8"?>
<clbl:labelList xmlns:clbl="http://schemas.microsoft.com/office/2020/mipLabelMetadata">
  <clbl:label id="{1ea2b65f-2f5e-440e-b025-dfdfafd8e097}" enabled="0" method="" siteId="{1ea2b65f-2f5e-440e-b025-dfdfafd8e0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Utah Valley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Silver</dc:creator>
  <cp:keywords/>
  <dc:description/>
  <cp:lastModifiedBy>Benjamin Silver</cp:lastModifiedBy>
  <cp:revision/>
  <dcterms:created xsi:type="dcterms:W3CDTF">2023-12-03T03:43:32Z</dcterms:created>
  <dcterms:modified xsi:type="dcterms:W3CDTF">2024-09-06T02:00:44Z</dcterms:modified>
  <cp:category/>
  <cp:contentStatus/>
</cp:coreProperties>
</file>