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A1B2CA4-D191-4B33-9AE9-7C37BA380CEC}" xr6:coauthVersionLast="47" xr6:coauthVersionMax="47" xr10:uidLastSave="{00000000-0000-0000-0000-000000000000}"/>
  <bookViews>
    <workbookView xWindow="-108" yWindow="-108" windowWidth="23256" windowHeight="13176" xr2:uid="{513B33DA-DEBC-4339-80B0-01DD542556E8}"/>
  </bookViews>
  <sheets>
    <sheet name="1" sheetId="1" r:id="rId1"/>
    <sheet name="2" sheetId="2" r:id="rId2"/>
    <sheet name="3" sheetId="3" r:id="rId3"/>
    <sheet name="4" sheetId="4" r:id="rId4"/>
    <sheet name="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  <c r="B3" i="5"/>
  <c r="B4" i="5"/>
  <c r="B5" i="5"/>
  <c r="B6" i="5"/>
  <c r="B7" i="5"/>
  <c r="B8" i="5"/>
  <c r="B9" i="5"/>
  <c r="B2" i="5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2" i="3"/>
  <c r="C18" i="4"/>
  <c r="H3" i="2"/>
  <c r="H4" i="2"/>
  <c r="H5" i="2"/>
  <c r="H6" i="2"/>
  <c r="H7" i="2"/>
  <c r="H8" i="2"/>
  <c r="H9" i="2"/>
  <c r="H10" i="2"/>
  <c r="H11" i="2"/>
  <c r="H2" i="2"/>
  <c r="G3" i="2"/>
  <c r="G4" i="2"/>
  <c r="G5" i="2"/>
  <c r="G6" i="2"/>
  <c r="G7" i="2"/>
  <c r="G8" i="2"/>
  <c r="G9" i="2"/>
  <c r="G10" i="2"/>
  <c r="G11" i="2"/>
  <c r="G2" i="2"/>
</calcChain>
</file>

<file path=xl/sharedStrings.xml><?xml version="1.0" encoding="utf-8"?>
<sst xmlns="http://schemas.openxmlformats.org/spreadsheetml/2006/main" count="244" uniqueCount="168">
  <si>
    <t>Tort növləri</t>
  </si>
  <si>
    <t>Xammal (kq)</t>
  </si>
  <si>
    <t>Tort sayı</t>
  </si>
  <si>
    <t>Meyvəli orta</t>
  </si>
  <si>
    <t>Şokoladlı kiçik</t>
  </si>
  <si>
    <t>Ballı böyük</t>
  </si>
  <si>
    <t>Meyvəli kiçik</t>
  </si>
  <si>
    <t>Şokoladlı orta</t>
  </si>
  <si>
    <t>Şokoladlı böyük</t>
  </si>
  <si>
    <t>Ballı orta</t>
  </si>
  <si>
    <t>Böyük torta</t>
  </si>
  <si>
    <t>Orta torta</t>
  </si>
  <si>
    <t>Kiçik torta</t>
  </si>
  <si>
    <t>kq</t>
  </si>
  <si>
    <t>BAZARSTORE</t>
  </si>
  <si>
    <t>NEPTUN</t>
  </si>
  <si>
    <t>BRAVO</t>
  </si>
  <si>
    <t>ARAZ</t>
  </si>
  <si>
    <t>BİZİM</t>
  </si>
  <si>
    <t>ƏN SƏRFƏLİSİ</t>
  </si>
  <si>
    <t>Ən bahalısı</t>
  </si>
  <si>
    <t>A</t>
  </si>
  <si>
    <t>B</t>
  </si>
  <si>
    <t>C</t>
  </si>
  <si>
    <t>E</t>
  </si>
  <si>
    <t>D</t>
  </si>
  <si>
    <t>F</t>
  </si>
  <si>
    <t>G</t>
  </si>
  <si>
    <t>H</t>
  </si>
  <si>
    <t>L</t>
  </si>
  <si>
    <t>M</t>
  </si>
  <si>
    <t>Məhsul</t>
  </si>
  <si>
    <t>Sifariş nömrəsi</t>
  </si>
  <si>
    <t>Satıcı</t>
  </si>
  <si>
    <t>Satış dəyəri</t>
  </si>
  <si>
    <t>Komission haqqı</t>
  </si>
  <si>
    <t>Satış aralığı</t>
  </si>
  <si>
    <t>Komission faizi</t>
  </si>
  <si>
    <t>Chais</t>
  </si>
  <si>
    <t>Jardine</t>
  </si>
  <si>
    <t>&lt;= 14 $</t>
  </si>
  <si>
    <t>bonus verilmir</t>
  </si>
  <si>
    <t>Chang</t>
  </si>
  <si>
    <t>Brown</t>
  </si>
  <si>
    <t>15 $ - 36 $</t>
  </si>
  <si>
    <t>Aniseed Syrup</t>
  </si>
  <si>
    <t>Dunlop</t>
  </si>
  <si>
    <t>37 $ - 90 $</t>
  </si>
  <si>
    <t>Chef Anton's Cajun Seasoning</t>
  </si>
  <si>
    <t>Aiello</t>
  </si>
  <si>
    <t>&gt;90 $</t>
  </si>
  <si>
    <t>Chef Anton's Gumbo Mix</t>
  </si>
  <si>
    <t>Parent</t>
  </si>
  <si>
    <t>Grandma's Boysenberry Spread</t>
  </si>
  <si>
    <t>Uncle Bob's Organic Dried Pears</t>
  </si>
  <si>
    <t>Northwoods Cranberry Sauce</t>
  </si>
  <si>
    <t>Gill</t>
  </si>
  <si>
    <t>Mishi Kobe Niku</t>
  </si>
  <si>
    <t>Kivell</t>
  </si>
  <si>
    <t>Ikura</t>
  </si>
  <si>
    <t>Queso Cabrales</t>
  </si>
  <si>
    <t>Queso Manchego La Pastora</t>
  </si>
  <si>
    <t>Sorvino</t>
  </si>
  <si>
    <t>Konbu</t>
  </si>
  <si>
    <t>Tofu</t>
  </si>
  <si>
    <t>Chan</t>
  </si>
  <si>
    <t>Genen Shouyu</t>
  </si>
  <si>
    <t>Pavlova</t>
  </si>
  <si>
    <t>Alice Mutton</t>
  </si>
  <si>
    <t>Carnarvon Tigers</t>
  </si>
  <si>
    <t>Morgan</t>
  </si>
  <si>
    <t>Teatime Chocolate Biscuits</t>
  </si>
  <si>
    <t>Sir Rodney's Marmalade</t>
  </si>
  <si>
    <t>Sir Rodney's Scones</t>
  </si>
  <si>
    <t>Gustaf's Knäckebröd</t>
  </si>
  <si>
    <t>Tunnbröd</t>
  </si>
  <si>
    <t>Guaraná Fantástica</t>
  </si>
  <si>
    <t>Thompson</t>
  </si>
  <si>
    <t>NuNuCa Nuß-Nougat-Creme</t>
  </si>
  <si>
    <t>Gumbär Gummibärchen</t>
  </si>
  <si>
    <t>Schoggi Schokolade</t>
  </si>
  <si>
    <t>43.9</t>
  </si>
  <si>
    <t>Rössle Sauerkraut</t>
  </si>
  <si>
    <t>Thüringer Rostbratwurst</t>
  </si>
  <si>
    <t>Nord-Ost Matjeshering</t>
  </si>
  <si>
    <t>Gorgonzola Telino</t>
  </si>
  <si>
    <t>Mascarpone Fabioli</t>
  </si>
  <si>
    <t>Geitost</t>
  </si>
  <si>
    <t>Sasquatch Ale</t>
  </si>
  <si>
    <t>Steeleye Stout</t>
  </si>
  <si>
    <t>Inlagd Sill</t>
  </si>
  <si>
    <t>Gravad lax</t>
  </si>
  <si>
    <t>Côte de Blaye</t>
  </si>
  <si>
    <t>Chartreuse verte</t>
  </si>
  <si>
    <t>Boston Crab Meat</t>
  </si>
  <si>
    <t>Jack's New England Clam Chowder</t>
  </si>
  <si>
    <t>Singaporean Hokkien Fried Mee</t>
  </si>
  <si>
    <t>Ipoh Coffee</t>
  </si>
  <si>
    <t>Gula Malacca</t>
  </si>
  <si>
    <t>Røgede sild</t>
  </si>
  <si>
    <t>Spegesild</t>
  </si>
  <si>
    <t>Zaanse koeken</t>
  </si>
  <si>
    <t>Chocolade</t>
  </si>
  <si>
    <t>Maxilaku</t>
  </si>
  <si>
    <t>Valkoinen suklaa</t>
  </si>
  <si>
    <t>Manjimup Dried Apples</t>
  </si>
  <si>
    <t>Filo Mix</t>
  </si>
  <si>
    <t>Perth Pasties</t>
  </si>
  <si>
    <t>Tourtière</t>
  </si>
  <si>
    <t>Pâté chinois</t>
  </si>
  <si>
    <t>Gnocchi di nonna Alice</t>
  </si>
  <si>
    <t>Ravioli Angelo</t>
  </si>
  <si>
    <t>Escargots de Bourgogne</t>
  </si>
  <si>
    <t>Raclette Courdavault</t>
  </si>
  <si>
    <t>Camembert Pierrot</t>
  </si>
  <si>
    <t>Sirop d'érable</t>
  </si>
  <si>
    <t>Tarte au sucre</t>
  </si>
  <si>
    <t>Vegie-spread</t>
  </si>
  <si>
    <t>Wimmers gute Semmelknödel</t>
  </si>
  <si>
    <t>Louisiana Fiery Hot Pepper Sauce</t>
  </si>
  <si>
    <t>Louisiana Hot Spiced Okra</t>
  </si>
  <si>
    <t>Laughing Lumberjack Lager</t>
  </si>
  <si>
    <t>Scottish Longbreads</t>
  </si>
  <si>
    <t>Gudbrandsdalsost</t>
  </si>
  <si>
    <t>Outback Lager</t>
  </si>
  <si>
    <t>Fløtemysost</t>
  </si>
  <si>
    <t>Mozzarella di Giovanni</t>
  </si>
  <si>
    <t>Röd Kaviar</t>
  </si>
  <si>
    <t>Longlife Tofu</t>
  </si>
  <si>
    <t>Rhönbräu Klosterbier</t>
  </si>
  <si>
    <t>Lakkalikööri</t>
  </si>
  <si>
    <t>Original Frankfurter grüne Soße</t>
  </si>
  <si>
    <t>Student Details</t>
  </si>
  <si>
    <t>Course Details</t>
  </si>
  <si>
    <t>Student ID</t>
  </si>
  <si>
    <t>Student name</t>
  </si>
  <si>
    <t>Age</t>
  </si>
  <si>
    <t>Course ID</t>
  </si>
  <si>
    <t>Course Name</t>
  </si>
  <si>
    <t>Duration</t>
  </si>
  <si>
    <t>Fees</t>
  </si>
  <si>
    <t>Aytəkin</t>
  </si>
  <si>
    <t>Excel</t>
  </si>
  <si>
    <t>1 Month</t>
  </si>
  <si>
    <t>Aytac</t>
  </si>
  <si>
    <t>Power BI</t>
  </si>
  <si>
    <t>Səbinə</t>
  </si>
  <si>
    <t>SQL</t>
  </si>
  <si>
    <t>Həmid</t>
  </si>
  <si>
    <t>Python</t>
  </si>
  <si>
    <t>2 Month</t>
  </si>
  <si>
    <t>Anar</t>
  </si>
  <si>
    <t>Statistika</t>
  </si>
  <si>
    <t>3 Month</t>
  </si>
  <si>
    <t>Xanım</t>
  </si>
  <si>
    <t>Ofis proqramları</t>
  </si>
  <si>
    <t>Couse Name</t>
  </si>
  <si>
    <t>Total Number of students</t>
  </si>
  <si>
    <t>Tam ad</t>
  </si>
  <si>
    <t>Soyad-ad</t>
  </si>
  <si>
    <t>Qafqaz Ceferov</t>
  </si>
  <si>
    <t>Hemid Quluzade</t>
  </si>
  <si>
    <t>Eltun Eliyev</t>
  </si>
  <si>
    <t>Sebine Yusifqizi</t>
  </si>
  <si>
    <t>Anar Quliyev</t>
  </si>
  <si>
    <t>Aytekin Ezimova</t>
  </si>
  <si>
    <t>Sadıx Əsgərli</t>
  </si>
  <si>
    <t>Aytac Məmmədova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</si>
</sst>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[$₼-42C]"/>
    <numFmt numFmtId="165" formatCode="0.00&quot; $&quot;"/>
    <numFmt numFmtId="166" formatCode="0.00\ &quot;$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Palatino Linotype"/>
      <family val="2"/>
      <charset val="186"/>
    </font>
    <font>
      <b/>
      <sz val="12"/>
      <color theme="1"/>
      <name val="Palatino Linotype"/>
      <family val="2"/>
      <charset val="186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Palatino Linotype"/>
      <family val="2"/>
      <charset val="186"/>
    </font>
    <font>
      <b/>
      <sz val="11"/>
      <name val="Palatino Linotype"/>
      <family val="1"/>
    </font>
    <font>
      <b/>
      <sz val="12"/>
      <color theme="0"/>
      <name val="Palatino Linotype"/>
      <family val="1"/>
    </font>
    <font>
      <sz val="12"/>
      <color theme="1"/>
      <name val="Palatino Linotype"/>
      <family val="1"/>
    </font>
    <font>
      <sz val="10"/>
      <name val="Arial"/>
      <family val="2"/>
    </font>
    <font>
      <sz val="12"/>
      <name val="Palatino Linotype"/>
      <family val="1"/>
    </font>
    <font>
      <b/>
      <sz val="12"/>
      <color rgb="FFC00000"/>
      <name val="Palatino Linotype"/>
      <family val="1"/>
    </font>
    <font>
      <b/>
      <sz val="2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000"/>
        <bgColor theme="9"/>
      </patternFill>
    </fill>
    <fill>
      <patternFill patternType="solid">
        <fgColor theme="8"/>
        <bgColor theme="8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/>
    <xf numFmtId="0" fontId="10" fillId="0" borderId="0"/>
  </cellStyleXfs>
  <cellXfs count="39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6" fillId="2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7" fillId="4" borderId="1" xfId="0" applyFont="1" applyFill="1" applyBorder="1"/>
    <xf numFmtId="164" fontId="0" fillId="3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8" fillId="5" borderId="2" xfId="1" applyFont="1" applyFill="1" applyBorder="1" applyAlignment="1">
      <alignment horizontal="center"/>
    </xf>
    <xf numFmtId="0" fontId="8" fillId="5" borderId="3" xfId="1" applyFont="1" applyFill="1" applyBorder="1" applyAlignment="1">
      <alignment horizontal="center"/>
    </xf>
    <xf numFmtId="0" fontId="9" fillId="0" borderId="0" xfId="1" applyFont="1"/>
    <xf numFmtId="0" fontId="9" fillId="0" borderId="4" xfId="1" applyFont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11" fillId="0" borderId="2" xfId="2" applyFont="1" applyBorder="1" applyAlignment="1">
      <alignment horizontal="center"/>
    </xf>
    <xf numFmtId="165" fontId="9" fillId="0" borderId="2" xfId="1" applyNumberFormat="1" applyFont="1" applyBorder="1" applyAlignment="1">
      <alignment horizontal="center"/>
    </xf>
    <xf numFmtId="166" fontId="12" fillId="0" borderId="3" xfId="1" applyNumberFormat="1" applyFont="1" applyBorder="1" applyAlignment="1">
      <alignment horizontal="center"/>
    </xf>
    <xf numFmtId="0" fontId="9" fillId="0" borderId="0" xfId="1" applyFont="1" applyAlignment="1">
      <alignment horizontal="center" vertical="center"/>
    </xf>
    <xf numFmtId="9" fontId="9" fillId="0" borderId="0" xfId="1" applyNumberFormat="1" applyFont="1" applyAlignment="1">
      <alignment horizontal="center" vertical="center"/>
    </xf>
    <xf numFmtId="0" fontId="11" fillId="0" borderId="2" xfId="3" applyFont="1" applyBorder="1" applyAlignment="1">
      <alignment horizontal="center"/>
    </xf>
    <xf numFmtId="0" fontId="9" fillId="0" borderId="5" xfId="1" applyFont="1" applyBorder="1" applyAlignment="1">
      <alignment horizontal="center"/>
    </xf>
    <xf numFmtId="0" fontId="11" fillId="0" borderId="5" xfId="2" applyFont="1" applyBorder="1" applyAlignment="1">
      <alignment horizontal="center"/>
    </xf>
    <xf numFmtId="165" fontId="9" fillId="0" borderId="5" xfId="1" applyNumberFormat="1" applyFont="1" applyBorder="1" applyAlignment="1">
      <alignment horizontal="center"/>
    </xf>
    <xf numFmtId="0" fontId="14" fillId="7" borderId="1" xfId="0" applyFont="1" applyFill="1" applyBorder="1"/>
    <xf numFmtId="0" fontId="15" fillId="0" borderId="1" xfId="0" applyFont="1" applyBorder="1"/>
    <xf numFmtId="0" fontId="16" fillId="8" borderId="1" xfId="0" applyFont="1" applyFill="1" applyBorder="1"/>
    <xf numFmtId="0" fontId="14" fillId="0" borderId="1" xfId="0" applyFont="1" applyBorder="1"/>
    <xf numFmtId="0" fontId="17" fillId="9" borderId="1" xfId="0" applyFont="1" applyFill="1" applyBorder="1"/>
    <xf numFmtId="0" fontId="17" fillId="10" borderId="1" xfId="0" applyFont="1" applyFill="1" applyBorder="1"/>
    <xf numFmtId="0" fontId="18" fillId="0" borderId="1" xfId="0" applyFont="1" applyBorder="1"/>
    <xf numFmtId="0" fontId="13" fillId="6" borderId="0" xfId="0" applyFont="1" applyFill="1" applyAlignment="1">
      <alignment horizontal="center"/>
    </xf>
    <xf numFmtId="0" fontId="13" fillId="6" borderId="6" xfId="0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/>
    <xf numFmtId="49" fontId="0" fillId="0" borderId="0" xfId="0" applyNumberFormat="1"/>
  </cellXfs>
  <cellStyles count="4">
    <cellStyle name="Normal" xfId="0" builtinId="0"/>
    <cellStyle name="Normal 2" xfId="1" xr:uid="{51A858FF-5E89-4746-BE14-4EA0870551B0}"/>
    <cellStyle name="Normal 5" xfId="3" xr:uid="{BD2F2035-8FF8-4AE0-912B-541B05578437}"/>
    <cellStyle name="Normal_Sheet1" xfId="2" xr:uid="{F0BE4ACB-A9BD-4E43-8C99-0AF3D9C813A1}"/>
  </cellStyles>
  <dxfs count="5">
    <dxf>
      <font>
        <strike val="0"/>
        <outline val="0"/>
        <shadow val="0"/>
        <u val="none"/>
        <vertAlign val="baseline"/>
        <sz val="12"/>
        <name val="Palatino Linotype"/>
        <family val="1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Palatino Linotype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Palatino Linotype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Palatino Linotype"/>
        <family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144780</xdr:colOff>
      <xdr:row>0</xdr:row>
      <xdr:rowOff>213360</xdr:rowOff>
    </xdr:from>
    <xdr:to>
      <xdr:col>16</xdr:col>
      <xdr:colOff>449580</xdr:colOff>
      <xdr:row>5</xdr:row>
      <xdr:rowOff>129540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D1CAB2-E549-4FB9-9AA9-9B587E0A8CDC}"/>
            </a:ext>
          </a:extLst>
        </xdr:cNvPr>
        <xdr:cNvSpPr txBox="1"/>
      </xdr:nvSpPr>
      <xdr:spPr>
        <a:xfrm>
          <a:off x="6309360" y="213360"/>
          <a:ext cx="6233160" cy="1021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Un Məmulatları firması 3 növ və 3 fərqli ölçüdə tort satır. Böyük tortun hazırlanmasına 1.6 kq, ortaya 1.2 kq, kiçiyə 0.8 kq xammal lazımdır. </a:t>
          </a:r>
          <a:r>
            <a:rPr lang="az-Latn-AZ" sz="1600"/>
            <a:t>Soldakı </a:t>
          </a:r>
          <a:r>
            <a:rPr lang="en-US" sz="1600"/>
            <a:t>cədvəldəki məlumatlara əsasən neçə tort alındığını hesablayın.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693420</xdr:colOff>
      <xdr:row>13</xdr:row>
      <xdr:rowOff>99060</xdr:rowOff>
    </xdr:from>
    <xdr:to>
      <xdr:col>3</xdr:col>
      <xdr:colOff>883920</xdr:colOff>
      <xdr:row>18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8EB206-6107-4703-963D-439E4D025BD6}"/>
            </a:ext>
          </a:extLst>
        </xdr:cNvPr>
        <xdr:cNvSpPr txBox="1"/>
      </xdr:nvSpPr>
      <xdr:spPr>
        <a:xfrm>
          <a:off x="693420" y="2491740"/>
          <a:ext cx="4137660" cy="99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az-Latn-AZ" sz="1600" b="1"/>
            <a:t>Məhsul </a:t>
          </a:r>
          <a:r>
            <a:rPr lang="az-Latn-AZ" sz="1600"/>
            <a:t>və onların marketlər üzrə </a:t>
          </a:r>
          <a:r>
            <a:rPr lang="az-Latn-AZ" sz="1600" b="1"/>
            <a:t>qiymətləri </a:t>
          </a:r>
          <a:r>
            <a:rPr lang="az-Latn-AZ" sz="1600"/>
            <a:t>göstərilib.</a:t>
          </a:r>
          <a:r>
            <a:rPr lang="az-Latn-AZ" sz="1600" baseline="0"/>
            <a:t> Sən G və H sütununda uyğun market adlarını gətirməlisən.</a:t>
          </a:r>
          <a:endParaRPr lang="en-US" sz="16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12</xdr:row>
      <xdr:rowOff>114300</xdr:rowOff>
    </xdr:from>
    <xdr:to>
      <xdr:col>12</xdr:col>
      <xdr:colOff>640080</xdr:colOff>
      <xdr:row>16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BD38786-17C1-4347-AC02-95FCE09ECB8C}"/>
            </a:ext>
          </a:extLst>
        </xdr:cNvPr>
        <xdr:cNvSpPr txBox="1"/>
      </xdr:nvSpPr>
      <xdr:spPr>
        <a:xfrm>
          <a:off x="8199120" y="2895600"/>
          <a:ext cx="4617720" cy="655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az-Latn-AZ" sz="2800" b="1"/>
            <a:t>Toplam tələbə sayını </a:t>
          </a:r>
          <a:r>
            <a:rPr lang="az-Latn-AZ" sz="2800"/>
            <a:t>tapın.</a:t>
          </a:r>
          <a:endParaRPr lang="en-US" sz="28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0</xdr:row>
      <xdr:rowOff>266700</xdr:rowOff>
    </xdr:from>
    <xdr:to>
      <xdr:col>14</xdr:col>
      <xdr:colOff>297180</xdr:colOff>
      <xdr:row>4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F62B436-499D-401C-BA12-8C262CCD3FBB}"/>
            </a:ext>
          </a:extLst>
        </xdr:cNvPr>
        <xdr:cNvSpPr txBox="1"/>
      </xdr:nvSpPr>
      <xdr:spPr>
        <a:xfrm>
          <a:off x="7879080" y="449580"/>
          <a:ext cx="4381500" cy="1158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az-Latn-AZ" sz="2000"/>
            <a:t>B3</a:t>
          </a:r>
          <a:r>
            <a:rPr lang="az-Latn-AZ" sz="2000" baseline="0"/>
            <a:t> xanasında </a:t>
          </a:r>
          <a:r>
            <a:rPr lang="az-Latn-AZ" sz="2000" b="1" baseline="0"/>
            <a:t>Ad və Soyadların yeri dəyişsin</a:t>
          </a:r>
          <a:r>
            <a:rPr lang="az-Latn-AZ" sz="2000" baseline="0"/>
            <a:t>.İlk öncə </a:t>
          </a:r>
          <a:r>
            <a:rPr lang="az-Latn-AZ" sz="2000" b="1" baseline="0"/>
            <a:t>Soyad</a:t>
          </a:r>
          <a:r>
            <a:rPr lang="az-Latn-AZ" sz="2000" baseline="0"/>
            <a:t>,daha sonra </a:t>
          </a:r>
          <a:r>
            <a:rPr lang="az-Latn-AZ" sz="2000" b="1" baseline="0"/>
            <a:t>Ad </a:t>
          </a:r>
          <a:r>
            <a:rPr lang="az-Latn-AZ" sz="2000" baseline="0"/>
            <a:t>gəlsin. </a:t>
          </a:r>
          <a:r>
            <a:rPr lang="az-Latn-AZ" sz="2000" b="1" baseline="0">
              <a:solidFill>
                <a:srgbClr val="002060"/>
              </a:solidFill>
            </a:rPr>
            <a:t>Formul</a:t>
          </a:r>
          <a:r>
            <a:rPr lang="az-Latn-AZ" sz="2000" baseline="0"/>
            <a:t> ilə edin.</a:t>
          </a:r>
          <a:endParaRPr lang="en-US" sz="2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0DE0ED-AA27-4737-BEA5-E31919F62817}" name="Table2" displayName="Table2" ref="H1:I5" totalsRowShown="0" headerRowDxfId="4" dataDxfId="2" headerRowBorderDxfId="3">
  <autoFilter ref="H1:I5" xr:uid="{8D0DE0ED-AA27-4737-BEA5-E31919F62817}"/>
  <tableColumns count="2">
    <tableColumn id="1" xr3:uid="{0F0ACD84-CEA0-4014-A767-65C7EC9DCC7D}" name="Satış aralığı" dataDxfId="1"/>
    <tableColumn id="2" xr3:uid="{147B40C1-2A21-4444-B08E-2C7634FFDA20}" name="Komission faizi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3834B-112A-40D9-93AD-0B6BEBFA8A43}">
  <dimension ref="A1:L10"/>
  <sheetViews>
    <sheetView tabSelected="1" workbookViewId="0">
      <selection activeCell="C2" sqref="C2"/>
    </sheetView>
  </sheetViews>
  <sheetFormatPr defaultRowHeight="14.4" x14ac:dyDescent="0.3"/>
  <cols>
    <col min="1" max="1" width="18.88671875" customWidth="1"/>
    <col min="2" max="2" width="17.44140625" customWidth="1"/>
    <col min="3" max="3" width="18" customWidth="1"/>
    <col min="5" max="5" width="13.44140625" customWidth="1"/>
    <col min="10" max="10" width="15.44140625" customWidth="1"/>
    <col min="11" max="11" width="13.33203125" customWidth="1"/>
    <col min="12" max="12" width="11.77734375" customWidth="1"/>
  </cols>
  <sheetData>
    <row r="1" spans="1:12" ht="17.399999999999999" x14ac:dyDescent="0.3">
      <c r="A1" s="3" t="s">
        <v>0</v>
      </c>
      <c r="B1" s="3" t="s">
        <v>1</v>
      </c>
      <c r="C1" s="3" t="s">
        <v>2</v>
      </c>
    </row>
    <row r="2" spans="1:12" ht="17.399999999999999" x14ac:dyDescent="0.3">
      <c r="A2" s="35" t="s">
        <v>3</v>
      </c>
      <c r="B2" s="1">
        <v>44</v>
      </c>
      <c r="C2" s="1">
        <f>INT(B2/VLOOKUP(PROPER(RIGHT(A2,LEN(A2)-FIND(" ",A2)))&amp;"*",$J$8:$K$10,2,FALSE))</f>
        <v>36</v>
      </c>
      <c r="D2" s="38"/>
      <c r="F2" s="38"/>
      <c r="G2" s="38"/>
    </row>
    <row r="3" spans="1:12" ht="17.399999999999999" x14ac:dyDescent="0.3">
      <c r="A3" s="36" t="s">
        <v>4</v>
      </c>
      <c r="B3" s="2">
        <v>28</v>
      </c>
      <c r="C3" s="1">
        <f t="shared" ref="C3:C10" si="0">INT(B3/VLOOKUP(PROPER(RIGHT(A3,LEN(A3)-FIND(" ",A3)))&amp;"*",$J$8:$K$10,2,FALSE))</f>
        <v>35</v>
      </c>
      <c r="D3" s="38"/>
    </row>
    <row r="4" spans="1:12" ht="17.399999999999999" x14ac:dyDescent="0.3">
      <c r="A4" s="35" t="s">
        <v>5</v>
      </c>
      <c r="B4" s="1">
        <v>16</v>
      </c>
      <c r="C4" s="1">
        <f t="shared" si="0"/>
        <v>10</v>
      </c>
      <c r="D4" s="38"/>
    </row>
    <row r="5" spans="1:12" ht="17.399999999999999" x14ac:dyDescent="0.3">
      <c r="A5" s="36" t="s">
        <v>3</v>
      </c>
      <c r="B5" s="2">
        <v>55</v>
      </c>
      <c r="C5" s="1">
        <f t="shared" si="0"/>
        <v>45</v>
      </c>
      <c r="D5" s="38"/>
    </row>
    <row r="6" spans="1:12" ht="17.399999999999999" x14ac:dyDescent="0.3">
      <c r="A6" s="35" t="s">
        <v>6</v>
      </c>
      <c r="B6" s="1">
        <v>31</v>
      </c>
      <c r="C6" s="1">
        <f t="shared" si="0"/>
        <v>38</v>
      </c>
      <c r="D6" s="38"/>
    </row>
    <row r="7" spans="1:12" ht="17.399999999999999" x14ac:dyDescent="0.3">
      <c r="A7" s="36" t="s">
        <v>7</v>
      </c>
      <c r="B7" s="2">
        <v>55</v>
      </c>
      <c r="C7" s="1">
        <f t="shared" si="0"/>
        <v>45</v>
      </c>
      <c r="D7" s="38"/>
    </row>
    <row r="8" spans="1:12" ht="18" x14ac:dyDescent="0.35">
      <c r="A8" s="35" t="s">
        <v>5</v>
      </c>
      <c r="B8" s="1">
        <v>50</v>
      </c>
      <c r="C8" s="1">
        <f t="shared" si="0"/>
        <v>31</v>
      </c>
      <c r="D8" s="38"/>
      <c r="J8" s="37" t="s">
        <v>10</v>
      </c>
      <c r="K8" s="4">
        <v>1.6</v>
      </c>
      <c r="L8" s="4" t="s">
        <v>13</v>
      </c>
    </row>
    <row r="9" spans="1:12" ht="18" x14ac:dyDescent="0.35">
      <c r="A9" s="36" t="s">
        <v>8</v>
      </c>
      <c r="B9" s="2">
        <v>36</v>
      </c>
      <c r="C9" s="1">
        <f t="shared" si="0"/>
        <v>22</v>
      </c>
      <c r="D9" s="38"/>
      <c r="J9" s="37" t="s">
        <v>11</v>
      </c>
      <c r="K9" s="4">
        <v>1.2</v>
      </c>
      <c r="L9" s="4" t="s">
        <v>13</v>
      </c>
    </row>
    <row r="10" spans="1:12" ht="18" x14ac:dyDescent="0.35">
      <c r="A10" s="35" t="s">
        <v>9</v>
      </c>
      <c r="B10" s="1">
        <v>25</v>
      </c>
      <c r="C10" s="1">
        <f t="shared" si="0"/>
        <v>20</v>
      </c>
      <c r="D10" s="38"/>
      <c r="J10" s="37" t="s">
        <v>12</v>
      </c>
      <c r="K10" s="4">
        <v>0.8</v>
      </c>
      <c r="L10" s="4" t="s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A8D78-D95F-4A5E-BECF-6341E303237A}">
  <dimension ref="A1:H11"/>
  <sheetViews>
    <sheetView workbookViewId="0">
      <selection activeCell="G2" sqref="G2"/>
    </sheetView>
  </sheetViews>
  <sheetFormatPr defaultRowHeight="14.4" x14ac:dyDescent="0.3"/>
  <cols>
    <col min="1" max="1" width="20.6640625" customWidth="1"/>
    <col min="2" max="6" width="18.44140625" customWidth="1"/>
    <col min="7" max="7" width="21.88671875" customWidth="1"/>
    <col min="8" max="8" width="15.33203125" customWidth="1"/>
  </cols>
  <sheetData>
    <row r="1" spans="1:8" ht="15.6" x14ac:dyDescent="0.35">
      <c r="A1" s="8" t="s">
        <v>31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9" t="s">
        <v>19</v>
      </c>
      <c r="H1" s="9" t="s">
        <v>20</v>
      </c>
    </row>
    <row r="2" spans="1:8" x14ac:dyDescent="0.3">
      <c r="A2" s="6" t="s">
        <v>21</v>
      </c>
      <c r="B2" s="10">
        <v>2</v>
      </c>
      <c r="C2" s="10">
        <v>11</v>
      </c>
      <c r="D2" s="10">
        <v>9</v>
      </c>
      <c r="E2" s="10">
        <v>8</v>
      </c>
      <c r="F2" s="10">
        <v>16</v>
      </c>
      <c r="G2" s="10" t="str">
        <f>INDEX($B$1:$F$1,MATCH(MIN(B2:F2),B2:F2,0))</f>
        <v>BAZARSTORE</v>
      </c>
      <c r="H2" s="6" t="str">
        <f>INDEX($B$1:$F$1,MATCH(MAX(B2:F2),B2:F2,0))</f>
        <v>BİZİM</v>
      </c>
    </row>
    <row r="3" spans="1:8" x14ac:dyDescent="0.3">
      <c r="A3" s="7" t="s">
        <v>22</v>
      </c>
      <c r="B3" s="11">
        <v>17</v>
      </c>
      <c r="C3" s="11">
        <v>12</v>
      </c>
      <c r="D3" s="11">
        <v>13</v>
      </c>
      <c r="E3" s="11">
        <v>11</v>
      </c>
      <c r="F3" s="11">
        <v>45</v>
      </c>
      <c r="G3" s="10" t="str">
        <f t="shared" ref="G3:G11" si="0">INDEX($B$1:$F$1,MATCH(MIN(B3:F3),B3:F3,0))</f>
        <v>ARAZ</v>
      </c>
      <c r="H3" s="6" t="str">
        <f t="shared" ref="H3:H11" si="1">INDEX($B$1:$F$1,MATCH(MAX(B3:F3),B3:F3,0))</f>
        <v>BİZİM</v>
      </c>
    </row>
    <row r="4" spans="1:8" x14ac:dyDescent="0.3">
      <c r="A4" s="6" t="s">
        <v>23</v>
      </c>
      <c r="B4" s="10">
        <v>12</v>
      </c>
      <c r="C4" s="10">
        <v>12</v>
      </c>
      <c r="D4" s="10">
        <v>11</v>
      </c>
      <c r="E4" s="10">
        <v>15</v>
      </c>
      <c r="F4" s="10">
        <v>13</v>
      </c>
      <c r="G4" s="10" t="str">
        <f t="shared" si="0"/>
        <v>BRAVO</v>
      </c>
      <c r="H4" s="6" t="str">
        <f t="shared" si="1"/>
        <v>ARAZ</v>
      </c>
    </row>
    <row r="5" spans="1:8" x14ac:dyDescent="0.3">
      <c r="A5" s="7" t="s">
        <v>24</v>
      </c>
      <c r="B5" s="11">
        <v>12</v>
      </c>
      <c r="C5" s="11">
        <v>20</v>
      </c>
      <c r="D5" s="11">
        <v>18</v>
      </c>
      <c r="E5" s="11">
        <v>18</v>
      </c>
      <c r="F5" s="11">
        <v>13</v>
      </c>
      <c r="G5" s="10" t="str">
        <f t="shared" si="0"/>
        <v>BAZARSTORE</v>
      </c>
      <c r="H5" s="6" t="str">
        <f t="shared" si="1"/>
        <v>NEPTUN</v>
      </c>
    </row>
    <row r="6" spans="1:8" x14ac:dyDescent="0.3">
      <c r="A6" s="6" t="s">
        <v>25</v>
      </c>
      <c r="B6" s="10">
        <v>20</v>
      </c>
      <c r="C6" s="10">
        <v>14</v>
      </c>
      <c r="D6" s="10">
        <v>12</v>
      </c>
      <c r="E6" s="10">
        <v>18</v>
      </c>
      <c r="F6" s="10">
        <v>10</v>
      </c>
      <c r="G6" s="10" t="str">
        <f t="shared" si="0"/>
        <v>BİZİM</v>
      </c>
      <c r="H6" s="6" t="str">
        <f t="shared" si="1"/>
        <v>BAZARSTORE</v>
      </c>
    </row>
    <row r="7" spans="1:8" x14ac:dyDescent="0.3">
      <c r="A7" s="7" t="s">
        <v>26</v>
      </c>
      <c r="B7" s="11">
        <v>14</v>
      </c>
      <c r="C7" s="11">
        <v>20</v>
      </c>
      <c r="D7" s="11">
        <v>16</v>
      </c>
      <c r="E7" s="11">
        <v>16</v>
      </c>
      <c r="F7" s="11">
        <v>18</v>
      </c>
      <c r="G7" s="10" t="str">
        <f t="shared" si="0"/>
        <v>BAZARSTORE</v>
      </c>
      <c r="H7" s="6" t="str">
        <f t="shared" si="1"/>
        <v>NEPTUN</v>
      </c>
    </row>
    <row r="8" spans="1:8" x14ac:dyDescent="0.3">
      <c r="A8" s="6" t="s">
        <v>27</v>
      </c>
      <c r="B8" s="10">
        <v>10</v>
      </c>
      <c r="C8" s="10">
        <v>14</v>
      </c>
      <c r="D8" s="10">
        <v>12</v>
      </c>
      <c r="E8" s="10">
        <v>15</v>
      </c>
      <c r="F8" s="10">
        <v>11</v>
      </c>
      <c r="G8" s="10" t="str">
        <f t="shared" si="0"/>
        <v>BAZARSTORE</v>
      </c>
      <c r="H8" s="6" t="str">
        <f t="shared" si="1"/>
        <v>ARAZ</v>
      </c>
    </row>
    <row r="9" spans="1:8" x14ac:dyDescent="0.3">
      <c r="A9" s="7" t="s">
        <v>28</v>
      </c>
      <c r="B9" s="11">
        <v>20</v>
      </c>
      <c r="C9" s="11">
        <v>14</v>
      </c>
      <c r="D9" s="11">
        <v>20</v>
      </c>
      <c r="E9" s="11">
        <v>12</v>
      </c>
      <c r="F9" s="11">
        <v>10</v>
      </c>
      <c r="G9" s="10" t="str">
        <f t="shared" si="0"/>
        <v>BİZİM</v>
      </c>
      <c r="H9" s="6" t="str">
        <f t="shared" si="1"/>
        <v>BAZARSTORE</v>
      </c>
    </row>
    <row r="10" spans="1:8" x14ac:dyDescent="0.3">
      <c r="A10" s="6" t="s">
        <v>29</v>
      </c>
      <c r="B10" s="10">
        <v>17</v>
      </c>
      <c r="C10" s="10">
        <v>12</v>
      </c>
      <c r="D10" s="10">
        <v>13</v>
      </c>
      <c r="E10" s="10">
        <v>18</v>
      </c>
      <c r="F10" s="10">
        <v>13</v>
      </c>
      <c r="G10" s="10" t="str">
        <f t="shared" si="0"/>
        <v>NEPTUN</v>
      </c>
      <c r="H10" s="6" t="str">
        <f t="shared" si="1"/>
        <v>ARAZ</v>
      </c>
    </row>
    <row r="11" spans="1:8" x14ac:dyDescent="0.3">
      <c r="A11" s="7" t="s">
        <v>30</v>
      </c>
      <c r="B11" s="11">
        <v>14</v>
      </c>
      <c r="C11" s="11">
        <v>2</v>
      </c>
      <c r="D11" s="11">
        <v>16</v>
      </c>
      <c r="E11" s="11">
        <v>12</v>
      </c>
      <c r="F11" s="11">
        <v>17</v>
      </c>
      <c r="G11" s="10" t="str">
        <f t="shared" si="0"/>
        <v>NEPTUN</v>
      </c>
      <c r="H11" s="6" t="str">
        <f t="shared" si="1"/>
        <v>BİZİM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ED6D3-FFE6-45B6-94DA-8B701368B6E0}">
  <dimension ref="A1:I78"/>
  <sheetViews>
    <sheetView workbookViewId="0">
      <selection activeCell="E2" sqref="E2"/>
    </sheetView>
  </sheetViews>
  <sheetFormatPr defaultRowHeight="14.4" x14ac:dyDescent="0.3"/>
  <cols>
    <col min="1" max="1" width="21.77734375" customWidth="1"/>
    <col min="2" max="2" width="31.88671875" bestFit="1" customWidth="1"/>
    <col min="3" max="3" width="9.88671875" bestFit="1" customWidth="1"/>
    <col min="4" max="4" width="17.44140625" customWidth="1"/>
    <col min="5" max="5" width="33.77734375" customWidth="1"/>
    <col min="6" max="7" width="9"/>
    <col min="8" max="9" width="21.77734375" customWidth="1"/>
  </cols>
  <sheetData>
    <row r="1" spans="1:9" ht="17.399999999999999" x14ac:dyDescent="0.4">
      <c r="A1" s="12" t="s">
        <v>32</v>
      </c>
      <c r="B1" s="12" t="s">
        <v>31</v>
      </c>
      <c r="C1" s="12" t="s">
        <v>33</v>
      </c>
      <c r="D1" s="12" t="s">
        <v>34</v>
      </c>
      <c r="E1" s="13" t="s">
        <v>35</v>
      </c>
      <c r="F1" s="14"/>
      <c r="G1" s="14"/>
      <c r="H1" s="15" t="s">
        <v>36</v>
      </c>
      <c r="I1" s="15" t="s">
        <v>37</v>
      </c>
    </row>
    <row r="2" spans="1:9" ht="17.399999999999999" x14ac:dyDescent="0.4">
      <c r="A2" s="16">
        <v>333116</v>
      </c>
      <c r="B2" s="16" t="s">
        <v>38</v>
      </c>
      <c r="C2" s="17" t="s">
        <v>39</v>
      </c>
      <c r="D2" s="18">
        <v>19</v>
      </c>
      <c r="E2" s="19">
        <f>_xlfn.IFS(D2&gt;90,D2*$I$5,D2&gt;36,D2*$I$4,D2&gt;14,D2*$I$3,TRUE,$I$2)</f>
        <v>0.38</v>
      </c>
      <c r="F2" s="14"/>
      <c r="G2" s="14"/>
      <c r="H2" s="20" t="s">
        <v>40</v>
      </c>
      <c r="I2" s="20" t="s">
        <v>41</v>
      </c>
    </row>
    <row r="3" spans="1:9" ht="17.399999999999999" x14ac:dyDescent="0.4">
      <c r="A3" s="16">
        <v>333117</v>
      </c>
      <c r="B3" s="16" t="s">
        <v>42</v>
      </c>
      <c r="C3" s="17" t="s">
        <v>43</v>
      </c>
      <c r="D3" s="18">
        <v>19</v>
      </c>
      <c r="E3" s="19">
        <f t="shared" ref="E3:E66" si="0">_xlfn.IFS(D3&gt;90,D3*$I$5,D3&gt;36,D3*$I$4,D3&gt;14,D3*$I$3,TRUE,$I$2)</f>
        <v>0.38</v>
      </c>
      <c r="F3" s="14"/>
      <c r="G3" s="14"/>
      <c r="H3" s="20" t="s">
        <v>44</v>
      </c>
      <c r="I3" s="21">
        <v>0.02</v>
      </c>
    </row>
    <row r="4" spans="1:9" ht="17.399999999999999" x14ac:dyDescent="0.4">
      <c r="A4" s="16">
        <v>333118</v>
      </c>
      <c r="B4" s="16" t="s">
        <v>45</v>
      </c>
      <c r="C4" s="17" t="s">
        <v>46</v>
      </c>
      <c r="D4" s="18">
        <v>10</v>
      </c>
      <c r="E4" s="19" t="str">
        <f t="shared" si="0"/>
        <v>bonus verilmir</v>
      </c>
      <c r="F4" s="14"/>
      <c r="G4" s="14"/>
      <c r="H4" s="20" t="s">
        <v>47</v>
      </c>
      <c r="I4" s="21">
        <v>0.05</v>
      </c>
    </row>
    <row r="5" spans="1:9" ht="17.399999999999999" x14ac:dyDescent="0.4">
      <c r="A5" s="16">
        <v>333119</v>
      </c>
      <c r="B5" s="16" t="s">
        <v>48</v>
      </c>
      <c r="C5" s="22" t="s">
        <v>49</v>
      </c>
      <c r="D5" s="18">
        <v>22</v>
      </c>
      <c r="E5" s="19">
        <f t="shared" si="0"/>
        <v>0.44</v>
      </c>
      <c r="F5" s="14"/>
      <c r="G5" s="14"/>
      <c r="H5" s="20" t="s">
        <v>50</v>
      </c>
      <c r="I5" s="21">
        <v>0.1</v>
      </c>
    </row>
    <row r="6" spans="1:9" ht="17.399999999999999" x14ac:dyDescent="0.4">
      <c r="A6" s="16">
        <v>333120</v>
      </c>
      <c r="B6" s="16" t="s">
        <v>51</v>
      </c>
      <c r="C6" s="22" t="s">
        <v>52</v>
      </c>
      <c r="D6" s="18">
        <v>21.35</v>
      </c>
      <c r="E6" s="19">
        <f t="shared" si="0"/>
        <v>0.42700000000000005</v>
      </c>
      <c r="F6" s="14"/>
      <c r="G6" s="14"/>
      <c r="H6" s="14"/>
      <c r="I6" s="14"/>
    </row>
    <row r="7" spans="1:9" ht="17.399999999999999" x14ac:dyDescent="0.4">
      <c r="A7" s="16">
        <v>333121</v>
      </c>
      <c r="B7" s="16" t="s">
        <v>53</v>
      </c>
      <c r="C7" s="17" t="s">
        <v>46</v>
      </c>
      <c r="D7" s="18">
        <v>25</v>
      </c>
      <c r="E7" s="19">
        <f t="shared" si="0"/>
        <v>0.5</v>
      </c>
      <c r="F7" s="14"/>
      <c r="G7" s="14"/>
      <c r="H7" s="14"/>
      <c r="I7" s="14"/>
    </row>
    <row r="8" spans="1:9" ht="17.399999999999999" x14ac:dyDescent="0.4">
      <c r="A8" s="16">
        <v>333122</v>
      </c>
      <c r="B8" s="16" t="s">
        <v>54</v>
      </c>
      <c r="C8" s="17" t="s">
        <v>39</v>
      </c>
      <c r="D8" s="18">
        <v>105</v>
      </c>
      <c r="E8" s="19">
        <f t="shared" si="0"/>
        <v>10.5</v>
      </c>
      <c r="F8" s="14"/>
      <c r="G8" s="14"/>
      <c r="H8" s="14"/>
      <c r="I8" s="14"/>
    </row>
    <row r="9" spans="1:9" ht="17.399999999999999" x14ac:dyDescent="0.4">
      <c r="A9" s="16">
        <v>333123</v>
      </c>
      <c r="B9" s="16" t="s">
        <v>55</v>
      </c>
      <c r="C9" s="22" t="s">
        <v>56</v>
      </c>
      <c r="D9" s="18">
        <v>40</v>
      </c>
      <c r="E9" s="19">
        <f t="shared" si="0"/>
        <v>2</v>
      </c>
      <c r="F9" s="14"/>
      <c r="G9" s="14"/>
      <c r="H9" s="14"/>
      <c r="I9" s="14"/>
    </row>
    <row r="10" spans="1:9" ht="17.399999999999999" x14ac:dyDescent="0.4">
      <c r="A10" s="16">
        <v>333124</v>
      </c>
      <c r="B10" s="16" t="s">
        <v>57</v>
      </c>
      <c r="C10" s="17" t="s">
        <v>58</v>
      </c>
      <c r="D10" s="18">
        <v>97</v>
      </c>
      <c r="E10" s="19">
        <f t="shared" si="0"/>
        <v>9.7000000000000011</v>
      </c>
      <c r="F10" s="14"/>
      <c r="G10" s="14"/>
      <c r="H10" s="14"/>
      <c r="I10" s="14"/>
    </row>
    <row r="11" spans="1:9" ht="17.399999999999999" x14ac:dyDescent="0.4">
      <c r="A11" s="16">
        <v>333125</v>
      </c>
      <c r="B11" s="16" t="s">
        <v>59</v>
      </c>
      <c r="C11" s="17" t="s">
        <v>43</v>
      </c>
      <c r="D11" s="18">
        <v>31</v>
      </c>
      <c r="E11" s="19">
        <f t="shared" si="0"/>
        <v>0.62</v>
      </c>
      <c r="F11" s="14"/>
      <c r="G11" s="14"/>
      <c r="H11" s="14"/>
      <c r="I11" s="14"/>
    </row>
    <row r="12" spans="1:9" ht="17.399999999999999" x14ac:dyDescent="0.4">
      <c r="A12" s="16">
        <v>333126</v>
      </c>
      <c r="B12" s="16" t="s">
        <v>60</v>
      </c>
      <c r="C12" s="22" t="s">
        <v>49</v>
      </c>
      <c r="D12" s="18">
        <v>21</v>
      </c>
      <c r="E12" s="19">
        <f t="shared" si="0"/>
        <v>0.42</v>
      </c>
      <c r="F12" s="14"/>
      <c r="G12" s="14"/>
      <c r="H12" s="14"/>
      <c r="I12" s="14"/>
    </row>
    <row r="13" spans="1:9" ht="17.399999999999999" x14ac:dyDescent="0.4">
      <c r="A13" s="16">
        <v>333127</v>
      </c>
      <c r="B13" s="16" t="s">
        <v>61</v>
      </c>
      <c r="C13" s="17" t="s">
        <v>62</v>
      </c>
      <c r="D13" s="18">
        <v>38</v>
      </c>
      <c r="E13" s="19">
        <f t="shared" si="0"/>
        <v>1.9000000000000001</v>
      </c>
      <c r="F13" s="14"/>
      <c r="G13" s="14"/>
      <c r="H13" s="14"/>
      <c r="I13" s="14"/>
    </row>
    <row r="14" spans="1:9" ht="17.399999999999999" x14ac:dyDescent="0.4">
      <c r="A14" s="16">
        <v>333128</v>
      </c>
      <c r="B14" s="16" t="s">
        <v>63</v>
      </c>
      <c r="C14" s="17" t="s">
        <v>58</v>
      </c>
      <c r="D14" s="18">
        <v>6</v>
      </c>
      <c r="E14" s="19" t="str">
        <f t="shared" si="0"/>
        <v>bonus verilmir</v>
      </c>
      <c r="F14" s="14"/>
      <c r="G14" s="14"/>
      <c r="H14" s="14"/>
      <c r="I14" s="14"/>
    </row>
    <row r="15" spans="1:9" ht="17.399999999999999" x14ac:dyDescent="0.4">
      <c r="A15" s="16">
        <v>333129</v>
      </c>
      <c r="B15" s="16" t="s">
        <v>64</v>
      </c>
      <c r="C15" s="17" t="s">
        <v>65</v>
      </c>
      <c r="D15" s="18">
        <v>23.25</v>
      </c>
      <c r="E15" s="19">
        <f t="shared" si="0"/>
        <v>0.46500000000000002</v>
      </c>
      <c r="F15" s="14"/>
      <c r="G15" s="14"/>
      <c r="H15" s="14"/>
      <c r="I15" s="14"/>
    </row>
    <row r="16" spans="1:9" ht="17.399999999999999" x14ac:dyDescent="0.4">
      <c r="A16" s="16">
        <v>333130</v>
      </c>
      <c r="B16" s="16" t="s">
        <v>66</v>
      </c>
      <c r="C16" s="17" t="s">
        <v>58</v>
      </c>
      <c r="D16" s="18">
        <v>55</v>
      </c>
      <c r="E16" s="19">
        <f t="shared" si="0"/>
        <v>2.75</v>
      </c>
      <c r="F16" s="14"/>
      <c r="G16" s="14"/>
      <c r="H16" s="14"/>
      <c r="I16" s="14"/>
    </row>
    <row r="17" spans="1:9" ht="17.399999999999999" x14ac:dyDescent="0.4">
      <c r="A17" s="16">
        <v>333131</v>
      </c>
      <c r="B17" s="16" t="s">
        <v>67</v>
      </c>
      <c r="C17" s="17" t="s">
        <v>43</v>
      </c>
      <c r="D17" s="18">
        <v>17.45</v>
      </c>
      <c r="E17" s="19">
        <f t="shared" si="0"/>
        <v>0.34899999999999998</v>
      </c>
      <c r="F17" s="14"/>
      <c r="G17" s="14"/>
      <c r="H17" s="14"/>
      <c r="I17" s="14"/>
    </row>
    <row r="18" spans="1:9" ht="17.399999999999999" x14ac:dyDescent="0.4">
      <c r="A18" s="16">
        <v>333132</v>
      </c>
      <c r="B18" s="16" t="s">
        <v>68</v>
      </c>
      <c r="C18" s="17" t="s">
        <v>43</v>
      </c>
      <c r="D18" s="18">
        <v>39</v>
      </c>
      <c r="E18" s="19">
        <f t="shared" si="0"/>
        <v>1.9500000000000002</v>
      </c>
      <c r="F18" s="14"/>
      <c r="G18" s="14"/>
      <c r="H18" s="14"/>
      <c r="I18" s="14"/>
    </row>
    <row r="19" spans="1:9" ht="17.399999999999999" x14ac:dyDescent="0.4">
      <c r="A19" s="16">
        <v>333133</v>
      </c>
      <c r="B19" s="16" t="s">
        <v>69</v>
      </c>
      <c r="C19" s="17" t="s">
        <v>70</v>
      </c>
      <c r="D19" s="18">
        <v>62.5</v>
      </c>
      <c r="E19" s="19">
        <f t="shared" si="0"/>
        <v>3.125</v>
      </c>
      <c r="F19" s="14"/>
      <c r="G19" s="14"/>
      <c r="H19" s="14"/>
      <c r="I19" s="14"/>
    </row>
    <row r="20" spans="1:9" ht="17.399999999999999" x14ac:dyDescent="0.4">
      <c r="A20" s="16">
        <v>333134</v>
      </c>
      <c r="B20" s="16" t="s">
        <v>71</v>
      </c>
      <c r="C20" s="17" t="s">
        <v>62</v>
      </c>
      <c r="D20" s="18">
        <v>78</v>
      </c>
      <c r="E20" s="19">
        <f t="shared" si="0"/>
        <v>3.9000000000000004</v>
      </c>
      <c r="F20" s="14"/>
      <c r="G20" s="14"/>
      <c r="H20" s="14"/>
      <c r="I20" s="14"/>
    </row>
    <row r="21" spans="1:9" ht="17.399999999999999" x14ac:dyDescent="0.4">
      <c r="A21" s="16">
        <v>333135</v>
      </c>
      <c r="B21" s="16" t="s">
        <v>72</v>
      </c>
      <c r="C21" s="17" t="s">
        <v>70</v>
      </c>
      <c r="D21" s="18">
        <v>81</v>
      </c>
      <c r="E21" s="19">
        <f t="shared" si="0"/>
        <v>4.05</v>
      </c>
      <c r="F21" s="14"/>
      <c r="G21" s="14"/>
      <c r="H21" s="14"/>
      <c r="I21" s="14"/>
    </row>
    <row r="22" spans="1:9" ht="17.399999999999999" x14ac:dyDescent="0.4">
      <c r="A22" s="16">
        <v>333136</v>
      </c>
      <c r="B22" s="16" t="s">
        <v>73</v>
      </c>
      <c r="C22" s="17" t="s">
        <v>46</v>
      </c>
      <c r="D22" s="18">
        <v>10</v>
      </c>
      <c r="E22" s="19" t="str">
        <f t="shared" si="0"/>
        <v>bonus verilmir</v>
      </c>
      <c r="F22" s="14"/>
      <c r="G22" s="14"/>
      <c r="H22" s="14"/>
      <c r="I22" s="14"/>
    </row>
    <row r="23" spans="1:9" ht="17.399999999999999" x14ac:dyDescent="0.4">
      <c r="A23" s="16">
        <v>333137</v>
      </c>
      <c r="B23" s="16" t="s">
        <v>74</v>
      </c>
      <c r="C23" s="17" t="s">
        <v>65</v>
      </c>
      <c r="D23" s="18">
        <v>21</v>
      </c>
      <c r="E23" s="19">
        <f t="shared" si="0"/>
        <v>0.42</v>
      </c>
      <c r="F23" s="14"/>
      <c r="G23" s="14"/>
      <c r="H23" s="14"/>
      <c r="I23" s="14"/>
    </row>
    <row r="24" spans="1:9" ht="17.399999999999999" x14ac:dyDescent="0.4">
      <c r="A24" s="16">
        <v>333138</v>
      </c>
      <c r="B24" s="16" t="s">
        <v>75</v>
      </c>
      <c r="C24" s="17" t="s">
        <v>46</v>
      </c>
      <c r="D24" s="18">
        <v>9</v>
      </c>
      <c r="E24" s="19" t="str">
        <f t="shared" si="0"/>
        <v>bonus verilmir</v>
      </c>
      <c r="F24" s="14"/>
      <c r="G24" s="14"/>
      <c r="H24" s="14"/>
      <c r="I24" s="14"/>
    </row>
    <row r="25" spans="1:9" ht="17.399999999999999" x14ac:dyDescent="0.4">
      <c r="A25" s="16">
        <v>333139</v>
      </c>
      <c r="B25" s="16" t="s">
        <v>76</v>
      </c>
      <c r="C25" s="17" t="s">
        <v>77</v>
      </c>
      <c r="D25" s="18">
        <v>90</v>
      </c>
      <c r="E25" s="19">
        <f t="shared" si="0"/>
        <v>4.5</v>
      </c>
      <c r="F25" s="14"/>
      <c r="G25" s="14"/>
      <c r="H25" s="14"/>
      <c r="I25" s="14"/>
    </row>
    <row r="26" spans="1:9" ht="17.399999999999999" x14ac:dyDescent="0.4">
      <c r="A26" s="16">
        <v>333140</v>
      </c>
      <c r="B26" s="16" t="s">
        <v>78</v>
      </c>
      <c r="C26" s="17" t="s">
        <v>77</v>
      </c>
      <c r="D26" s="18">
        <v>14</v>
      </c>
      <c r="E26" s="19" t="str">
        <f t="shared" si="0"/>
        <v>bonus verilmir</v>
      </c>
      <c r="F26" s="14"/>
      <c r="G26" s="14"/>
      <c r="H26" s="14"/>
      <c r="I26" s="14"/>
    </row>
    <row r="27" spans="1:9" ht="17.399999999999999" x14ac:dyDescent="0.4">
      <c r="A27" s="16">
        <v>333141</v>
      </c>
      <c r="B27" s="16" t="s">
        <v>79</v>
      </c>
      <c r="C27" s="17" t="s">
        <v>77</v>
      </c>
      <c r="D27" s="18">
        <v>31.23</v>
      </c>
      <c r="E27" s="19">
        <f t="shared" si="0"/>
        <v>0.62460000000000004</v>
      </c>
      <c r="F27" s="14"/>
      <c r="G27" s="14"/>
      <c r="H27" s="14"/>
      <c r="I27" s="14"/>
    </row>
    <row r="28" spans="1:9" ht="17.399999999999999" x14ac:dyDescent="0.4">
      <c r="A28" s="16">
        <v>333142</v>
      </c>
      <c r="B28" s="16" t="s">
        <v>80</v>
      </c>
      <c r="C28" s="17" t="s">
        <v>77</v>
      </c>
      <c r="D28" s="18" t="s">
        <v>81</v>
      </c>
      <c r="E28" s="19">
        <f t="shared" si="0"/>
        <v>4.3899999999999997</v>
      </c>
      <c r="F28" s="14"/>
      <c r="G28" s="14"/>
      <c r="H28" s="14"/>
      <c r="I28" s="14"/>
    </row>
    <row r="29" spans="1:9" ht="17.399999999999999" x14ac:dyDescent="0.4">
      <c r="A29" s="16">
        <v>333143</v>
      </c>
      <c r="B29" s="16" t="s">
        <v>82</v>
      </c>
      <c r="C29" s="17" t="s">
        <v>39</v>
      </c>
      <c r="D29" s="18">
        <v>45.6</v>
      </c>
      <c r="E29" s="19">
        <f t="shared" si="0"/>
        <v>2.2800000000000002</v>
      </c>
      <c r="F29" s="14"/>
      <c r="G29" s="14"/>
      <c r="H29" s="14"/>
      <c r="I29" s="14"/>
    </row>
    <row r="30" spans="1:9" ht="17.399999999999999" x14ac:dyDescent="0.4">
      <c r="A30" s="16">
        <v>333144</v>
      </c>
      <c r="B30" s="16" t="s">
        <v>83</v>
      </c>
      <c r="C30" s="17" t="s">
        <v>43</v>
      </c>
      <c r="D30" s="18">
        <v>123.79</v>
      </c>
      <c r="E30" s="19">
        <f t="shared" si="0"/>
        <v>12.379000000000001</v>
      </c>
      <c r="F30" s="14"/>
      <c r="G30" s="14"/>
      <c r="H30" s="14"/>
      <c r="I30" s="14"/>
    </row>
    <row r="31" spans="1:9" ht="17.399999999999999" x14ac:dyDescent="0.4">
      <c r="A31" s="16">
        <v>333145</v>
      </c>
      <c r="B31" s="16" t="s">
        <v>84</v>
      </c>
      <c r="C31" s="17" t="s">
        <v>46</v>
      </c>
      <c r="D31" s="18">
        <v>25.89</v>
      </c>
      <c r="E31" s="19">
        <f t="shared" si="0"/>
        <v>0.51780000000000004</v>
      </c>
      <c r="F31" s="14"/>
      <c r="G31" s="14"/>
      <c r="H31" s="14"/>
      <c r="I31" s="14"/>
    </row>
    <row r="32" spans="1:9" ht="17.399999999999999" x14ac:dyDescent="0.4">
      <c r="A32" s="16">
        <v>333146</v>
      </c>
      <c r="B32" s="16" t="s">
        <v>85</v>
      </c>
      <c r="C32" s="22" t="s">
        <v>49</v>
      </c>
      <c r="D32" s="18">
        <v>123</v>
      </c>
      <c r="E32" s="19">
        <f t="shared" si="0"/>
        <v>12.3</v>
      </c>
      <c r="F32" s="14"/>
      <c r="G32" s="14"/>
      <c r="H32" s="14"/>
      <c r="I32" s="14"/>
    </row>
    <row r="33" spans="1:9" ht="17.399999999999999" x14ac:dyDescent="0.4">
      <c r="A33" s="16">
        <v>333147</v>
      </c>
      <c r="B33" s="16" t="s">
        <v>86</v>
      </c>
      <c r="C33" s="22" t="s">
        <v>52</v>
      </c>
      <c r="D33" s="18">
        <v>32</v>
      </c>
      <c r="E33" s="19">
        <f t="shared" si="0"/>
        <v>0.64</v>
      </c>
      <c r="F33" s="14"/>
      <c r="G33" s="14"/>
      <c r="H33" s="14"/>
      <c r="I33" s="14"/>
    </row>
    <row r="34" spans="1:9" ht="17.399999999999999" x14ac:dyDescent="0.4">
      <c r="A34" s="16">
        <v>333148</v>
      </c>
      <c r="B34" s="16" t="s">
        <v>87</v>
      </c>
      <c r="C34" s="17" t="s">
        <v>46</v>
      </c>
      <c r="D34" s="18">
        <v>234</v>
      </c>
      <c r="E34" s="19">
        <f t="shared" si="0"/>
        <v>23.400000000000002</v>
      </c>
      <c r="F34" s="14"/>
      <c r="G34" s="14"/>
      <c r="H34" s="14"/>
      <c r="I34" s="14"/>
    </row>
    <row r="35" spans="1:9" ht="17.399999999999999" x14ac:dyDescent="0.4">
      <c r="A35" s="16">
        <v>333149</v>
      </c>
      <c r="B35" s="16" t="s">
        <v>88</v>
      </c>
      <c r="C35" s="17" t="s">
        <v>39</v>
      </c>
      <c r="D35" s="18">
        <v>14</v>
      </c>
      <c r="E35" s="19" t="str">
        <f t="shared" si="0"/>
        <v>bonus verilmir</v>
      </c>
      <c r="F35" s="14"/>
      <c r="G35" s="14"/>
      <c r="H35" s="14"/>
      <c r="I35" s="14"/>
    </row>
    <row r="36" spans="1:9" ht="17.399999999999999" x14ac:dyDescent="0.4">
      <c r="A36" s="16">
        <v>333150</v>
      </c>
      <c r="B36" s="16" t="s">
        <v>89</v>
      </c>
      <c r="C36" s="22" t="s">
        <v>56</v>
      </c>
      <c r="D36" s="18">
        <v>18</v>
      </c>
      <c r="E36" s="19">
        <f t="shared" si="0"/>
        <v>0.36</v>
      </c>
      <c r="F36" s="14"/>
      <c r="G36" s="14"/>
      <c r="H36" s="14"/>
      <c r="I36" s="14"/>
    </row>
    <row r="37" spans="1:9" ht="17.399999999999999" x14ac:dyDescent="0.4">
      <c r="A37" s="16">
        <v>333151</v>
      </c>
      <c r="B37" s="16" t="s">
        <v>90</v>
      </c>
      <c r="C37" s="17" t="s">
        <v>58</v>
      </c>
      <c r="D37" s="18">
        <v>19</v>
      </c>
      <c r="E37" s="19">
        <f t="shared" si="0"/>
        <v>0.38</v>
      </c>
      <c r="F37" s="14"/>
      <c r="G37" s="14"/>
      <c r="H37" s="14"/>
      <c r="I37" s="14"/>
    </row>
    <row r="38" spans="1:9" ht="17.399999999999999" x14ac:dyDescent="0.4">
      <c r="A38" s="16">
        <v>333152</v>
      </c>
      <c r="B38" s="16" t="s">
        <v>91</v>
      </c>
      <c r="C38" s="17" t="s">
        <v>43</v>
      </c>
      <c r="D38" s="18">
        <v>26</v>
      </c>
      <c r="E38" s="19">
        <f t="shared" si="0"/>
        <v>0.52</v>
      </c>
      <c r="F38" s="14"/>
      <c r="G38" s="14"/>
      <c r="H38" s="14"/>
      <c r="I38" s="14"/>
    </row>
    <row r="39" spans="1:9" ht="17.399999999999999" x14ac:dyDescent="0.4">
      <c r="A39" s="16">
        <v>333153</v>
      </c>
      <c r="B39" s="16" t="s">
        <v>92</v>
      </c>
      <c r="C39" s="22" t="s">
        <v>49</v>
      </c>
      <c r="D39" s="18">
        <v>263.5</v>
      </c>
      <c r="E39" s="19">
        <f t="shared" si="0"/>
        <v>26.35</v>
      </c>
      <c r="F39" s="14"/>
      <c r="G39" s="14"/>
      <c r="H39" s="14"/>
      <c r="I39" s="14"/>
    </row>
    <row r="40" spans="1:9" ht="17.399999999999999" x14ac:dyDescent="0.4">
      <c r="A40" s="16">
        <v>333154</v>
      </c>
      <c r="B40" s="16" t="s">
        <v>93</v>
      </c>
      <c r="C40" s="17" t="s">
        <v>62</v>
      </c>
      <c r="D40" s="18">
        <v>18</v>
      </c>
      <c r="E40" s="19">
        <f t="shared" si="0"/>
        <v>0.36</v>
      </c>
      <c r="F40" s="14"/>
      <c r="G40" s="14"/>
      <c r="H40" s="14"/>
      <c r="I40" s="14"/>
    </row>
    <row r="41" spans="1:9" ht="17.399999999999999" x14ac:dyDescent="0.4">
      <c r="A41" s="16">
        <v>333155</v>
      </c>
      <c r="B41" s="16" t="s">
        <v>94</v>
      </c>
      <c r="C41" s="17" t="s">
        <v>58</v>
      </c>
      <c r="D41" s="18">
        <v>90</v>
      </c>
      <c r="E41" s="19">
        <f t="shared" si="0"/>
        <v>4.5</v>
      </c>
      <c r="F41" s="14"/>
      <c r="G41" s="14"/>
      <c r="H41" s="14"/>
      <c r="I41" s="14"/>
    </row>
    <row r="42" spans="1:9" ht="17.399999999999999" x14ac:dyDescent="0.4">
      <c r="A42" s="16">
        <v>333156</v>
      </c>
      <c r="B42" s="16" t="s">
        <v>95</v>
      </c>
      <c r="C42" s="17" t="s">
        <v>65</v>
      </c>
      <c r="D42" s="18">
        <v>56</v>
      </c>
      <c r="E42" s="19">
        <f t="shared" si="0"/>
        <v>2.8000000000000003</v>
      </c>
      <c r="F42" s="14"/>
      <c r="G42" s="14"/>
      <c r="H42" s="14"/>
      <c r="I42" s="14"/>
    </row>
    <row r="43" spans="1:9" ht="17.399999999999999" x14ac:dyDescent="0.4">
      <c r="A43" s="16">
        <v>333157</v>
      </c>
      <c r="B43" s="16" t="s">
        <v>96</v>
      </c>
      <c r="C43" s="17" t="s">
        <v>58</v>
      </c>
      <c r="D43" s="18">
        <v>14</v>
      </c>
      <c r="E43" s="19" t="str">
        <f t="shared" si="0"/>
        <v>bonus verilmir</v>
      </c>
      <c r="F43" s="14"/>
      <c r="G43" s="14"/>
      <c r="H43" s="14"/>
      <c r="I43" s="14"/>
    </row>
    <row r="44" spans="1:9" ht="17.399999999999999" x14ac:dyDescent="0.4">
      <c r="A44" s="16">
        <v>333158</v>
      </c>
      <c r="B44" s="16" t="s">
        <v>97</v>
      </c>
      <c r="C44" s="17" t="s">
        <v>43</v>
      </c>
      <c r="D44" s="18">
        <v>46</v>
      </c>
      <c r="E44" s="19">
        <f t="shared" si="0"/>
        <v>2.3000000000000003</v>
      </c>
      <c r="F44" s="14"/>
      <c r="G44" s="14"/>
      <c r="H44" s="14"/>
      <c r="I44" s="14"/>
    </row>
    <row r="45" spans="1:9" ht="17.399999999999999" x14ac:dyDescent="0.4">
      <c r="A45" s="16">
        <v>333159</v>
      </c>
      <c r="B45" s="16" t="s">
        <v>98</v>
      </c>
      <c r="C45" s="17" t="s">
        <v>43</v>
      </c>
      <c r="D45" s="18">
        <v>19.45</v>
      </c>
      <c r="E45" s="19">
        <f t="shared" si="0"/>
        <v>0.38900000000000001</v>
      </c>
      <c r="F45" s="14"/>
      <c r="G45" s="14"/>
      <c r="H45" s="14"/>
      <c r="I45" s="14"/>
    </row>
    <row r="46" spans="1:9" ht="17.399999999999999" x14ac:dyDescent="0.4">
      <c r="A46" s="16">
        <v>333160</v>
      </c>
      <c r="B46" s="16" t="s">
        <v>99</v>
      </c>
      <c r="C46" s="17" t="s">
        <v>70</v>
      </c>
      <c r="D46" s="18">
        <v>28</v>
      </c>
      <c r="E46" s="19">
        <f t="shared" si="0"/>
        <v>0.56000000000000005</v>
      </c>
      <c r="F46" s="14"/>
      <c r="G46" s="14"/>
      <c r="H46" s="14"/>
      <c r="I46" s="14"/>
    </row>
    <row r="47" spans="1:9" ht="17.399999999999999" x14ac:dyDescent="0.4">
      <c r="A47" s="16">
        <v>333161</v>
      </c>
      <c r="B47" s="16" t="s">
        <v>100</v>
      </c>
      <c r="C47" s="17" t="s">
        <v>62</v>
      </c>
      <c r="D47" s="18">
        <v>12</v>
      </c>
      <c r="E47" s="19" t="str">
        <f t="shared" si="0"/>
        <v>bonus verilmir</v>
      </c>
      <c r="F47" s="14"/>
      <c r="G47" s="14"/>
      <c r="H47" s="14"/>
      <c r="I47" s="14"/>
    </row>
    <row r="48" spans="1:9" ht="17.399999999999999" x14ac:dyDescent="0.4">
      <c r="A48" s="16">
        <v>333162</v>
      </c>
      <c r="B48" s="16" t="s">
        <v>101</v>
      </c>
      <c r="C48" s="17" t="s">
        <v>70</v>
      </c>
      <c r="D48" s="18">
        <v>99</v>
      </c>
      <c r="E48" s="19">
        <f t="shared" si="0"/>
        <v>9.9</v>
      </c>
      <c r="F48" s="14"/>
      <c r="G48" s="14"/>
      <c r="H48" s="14"/>
      <c r="I48" s="14"/>
    </row>
    <row r="49" spans="1:9" ht="17.399999999999999" x14ac:dyDescent="0.4">
      <c r="A49" s="16">
        <v>333163</v>
      </c>
      <c r="B49" s="16" t="s">
        <v>102</v>
      </c>
      <c r="C49" s="17" t="s">
        <v>46</v>
      </c>
      <c r="D49" s="18">
        <v>11</v>
      </c>
      <c r="E49" s="19" t="str">
        <f t="shared" si="0"/>
        <v>bonus verilmir</v>
      </c>
      <c r="F49" s="14"/>
      <c r="G49" s="14"/>
      <c r="H49" s="14"/>
      <c r="I49" s="14"/>
    </row>
    <row r="50" spans="1:9" ht="17.399999999999999" x14ac:dyDescent="0.4">
      <c r="A50" s="16">
        <v>333164</v>
      </c>
      <c r="B50" s="16" t="s">
        <v>103</v>
      </c>
      <c r="C50" s="17" t="s">
        <v>65</v>
      </c>
      <c r="D50" s="18">
        <v>20</v>
      </c>
      <c r="E50" s="19">
        <f t="shared" si="0"/>
        <v>0.4</v>
      </c>
      <c r="F50" s="14"/>
      <c r="G50" s="14"/>
      <c r="H50" s="14"/>
      <c r="I50" s="14"/>
    </row>
    <row r="51" spans="1:9" ht="17.399999999999999" x14ac:dyDescent="0.4">
      <c r="A51" s="16">
        <v>333165</v>
      </c>
      <c r="B51" s="16" t="s">
        <v>104</v>
      </c>
      <c r="C51" s="17" t="s">
        <v>46</v>
      </c>
      <c r="D51" s="18">
        <v>16.25</v>
      </c>
      <c r="E51" s="19">
        <f t="shared" si="0"/>
        <v>0.32500000000000001</v>
      </c>
      <c r="F51" s="14"/>
      <c r="G51" s="14"/>
      <c r="H51" s="14"/>
      <c r="I51" s="14"/>
    </row>
    <row r="52" spans="1:9" ht="17.399999999999999" x14ac:dyDescent="0.4">
      <c r="A52" s="16">
        <v>333166</v>
      </c>
      <c r="B52" s="16" t="s">
        <v>105</v>
      </c>
      <c r="C52" s="17" t="s">
        <v>77</v>
      </c>
      <c r="D52" s="18">
        <v>53</v>
      </c>
      <c r="E52" s="19">
        <f t="shared" si="0"/>
        <v>2.6500000000000004</v>
      </c>
      <c r="F52" s="14"/>
      <c r="G52" s="14"/>
      <c r="H52" s="14"/>
      <c r="I52" s="14"/>
    </row>
    <row r="53" spans="1:9" ht="17.399999999999999" x14ac:dyDescent="0.4">
      <c r="A53" s="16">
        <v>333167</v>
      </c>
      <c r="B53" s="16" t="s">
        <v>106</v>
      </c>
      <c r="C53" s="17" t="s">
        <v>77</v>
      </c>
      <c r="D53" s="18">
        <v>7</v>
      </c>
      <c r="E53" s="19" t="str">
        <f t="shared" si="0"/>
        <v>bonus verilmir</v>
      </c>
      <c r="F53" s="14"/>
      <c r="G53" s="14"/>
      <c r="H53" s="14"/>
      <c r="I53" s="14"/>
    </row>
    <row r="54" spans="1:9" ht="17.399999999999999" x14ac:dyDescent="0.4">
      <c r="A54" s="16">
        <v>333168</v>
      </c>
      <c r="B54" s="16" t="s">
        <v>107</v>
      </c>
      <c r="C54" s="17" t="s">
        <v>77</v>
      </c>
      <c r="D54" s="18">
        <v>32.799999999999997</v>
      </c>
      <c r="E54" s="19">
        <f t="shared" si="0"/>
        <v>0.65599999999999992</v>
      </c>
      <c r="F54" s="14"/>
      <c r="G54" s="14"/>
      <c r="H54" s="14"/>
      <c r="I54" s="14"/>
    </row>
    <row r="55" spans="1:9" ht="17.399999999999999" x14ac:dyDescent="0.4">
      <c r="A55" s="16">
        <v>333169</v>
      </c>
      <c r="B55" s="16" t="s">
        <v>108</v>
      </c>
      <c r="C55" s="17" t="s">
        <v>77</v>
      </c>
      <c r="D55" s="18">
        <v>67</v>
      </c>
      <c r="E55" s="19">
        <f t="shared" si="0"/>
        <v>3.35</v>
      </c>
      <c r="F55" s="14"/>
      <c r="G55" s="14"/>
      <c r="H55" s="14"/>
      <c r="I55" s="14"/>
    </row>
    <row r="56" spans="1:9" ht="17.399999999999999" x14ac:dyDescent="0.4">
      <c r="A56" s="16">
        <v>333170</v>
      </c>
      <c r="B56" s="16" t="s">
        <v>109</v>
      </c>
      <c r="C56" s="17" t="s">
        <v>39</v>
      </c>
      <c r="D56" s="18">
        <v>24</v>
      </c>
      <c r="E56" s="19">
        <f t="shared" si="0"/>
        <v>0.48</v>
      </c>
      <c r="F56" s="14"/>
      <c r="G56" s="14"/>
      <c r="H56" s="14"/>
      <c r="I56" s="14"/>
    </row>
    <row r="57" spans="1:9" ht="17.399999999999999" x14ac:dyDescent="0.4">
      <c r="A57" s="16">
        <v>333171</v>
      </c>
      <c r="B57" s="16" t="s">
        <v>110</v>
      </c>
      <c r="C57" s="17" t="s">
        <v>43</v>
      </c>
      <c r="D57" s="18">
        <v>38</v>
      </c>
      <c r="E57" s="19">
        <f t="shared" si="0"/>
        <v>1.9000000000000001</v>
      </c>
      <c r="F57" s="14"/>
      <c r="G57" s="14"/>
      <c r="H57" s="14"/>
      <c r="I57" s="14"/>
    </row>
    <row r="58" spans="1:9" ht="17.399999999999999" x14ac:dyDescent="0.4">
      <c r="A58" s="16">
        <v>333172</v>
      </c>
      <c r="B58" s="16" t="s">
        <v>111</v>
      </c>
      <c r="C58" s="17" t="s">
        <v>46</v>
      </c>
      <c r="D58" s="18">
        <v>89</v>
      </c>
      <c r="E58" s="19">
        <f t="shared" si="0"/>
        <v>4.45</v>
      </c>
      <c r="F58" s="14"/>
      <c r="G58" s="14"/>
      <c r="H58" s="14"/>
      <c r="I58" s="14"/>
    </row>
    <row r="59" spans="1:9" ht="17.399999999999999" x14ac:dyDescent="0.4">
      <c r="A59" s="16">
        <v>333173</v>
      </c>
      <c r="B59" s="16" t="s">
        <v>112</v>
      </c>
      <c r="C59" s="22" t="s">
        <v>49</v>
      </c>
      <c r="D59" s="18">
        <v>13.25</v>
      </c>
      <c r="E59" s="19" t="str">
        <f t="shared" si="0"/>
        <v>bonus verilmir</v>
      </c>
      <c r="F59" s="14"/>
      <c r="G59" s="14"/>
      <c r="H59" s="14"/>
      <c r="I59" s="14"/>
    </row>
    <row r="60" spans="1:9" ht="17.399999999999999" x14ac:dyDescent="0.4">
      <c r="A60" s="16">
        <v>333174</v>
      </c>
      <c r="B60" s="16" t="s">
        <v>113</v>
      </c>
      <c r="C60" s="22" t="s">
        <v>52</v>
      </c>
      <c r="D60" s="18">
        <v>55</v>
      </c>
      <c r="E60" s="19">
        <f t="shared" si="0"/>
        <v>2.75</v>
      </c>
      <c r="F60" s="14"/>
      <c r="G60" s="14"/>
      <c r="H60" s="14"/>
      <c r="I60" s="14"/>
    </row>
    <row r="61" spans="1:9" ht="17.399999999999999" x14ac:dyDescent="0.4">
      <c r="A61" s="16">
        <v>333175</v>
      </c>
      <c r="B61" s="16" t="s">
        <v>114</v>
      </c>
      <c r="C61" s="17" t="s">
        <v>46</v>
      </c>
      <c r="D61" s="18">
        <v>34</v>
      </c>
      <c r="E61" s="19">
        <f t="shared" si="0"/>
        <v>0.68</v>
      </c>
      <c r="F61" s="14"/>
      <c r="G61" s="14"/>
      <c r="H61" s="14"/>
      <c r="I61" s="14"/>
    </row>
    <row r="62" spans="1:9" ht="17.399999999999999" x14ac:dyDescent="0.4">
      <c r="A62" s="16">
        <v>333176</v>
      </c>
      <c r="B62" s="16" t="s">
        <v>115</v>
      </c>
      <c r="C62" s="17" t="s">
        <v>39</v>
      </c>
      <c r="D62" s="18">
        <v>66</v>
      </c>
      <c r="E62" s="19">
        <f t="shared" si="0"/>
        <v>3.3000000000000003</v>
      </c>
      <c r="F62" s="14"/>
      <c r="G62" s="14"/>
      <c r="H62" s="14"/>
      <c r="I62" s="14"/>
    </row>
    <row r="63" spans="1:9" ht="17.399999999999999" x14ac:dyDescent="0.4">
      <c r="A63" s="16">
        <v>333177</v>
      </c>
      <c r="B63" s="16" t="s">
        <v>116</v>
      </c>
      <c r="C63" s="22" t="s">
        <v>56</v>
      </c>
      <c r="D63" s="18">
        <v>49.3</v>
      </c>
      <c r="E63" s="19">
        <f t="shared" si="0"/>
        <v>2.4649999999999999</v>
      </c>
      <c r="F63" s="14"/>
      <c r="G63" s="14"/>
      <c r="H63" s="14"/>
      <c r="I63" s="14"/>
    </row>
    <row r="64" spans="1:9" ht="17.399999999999999" x14ac:dyDescent="0.4">
      <c r="A64" s="16">
        <v>333178</v>
      </c>
      <c r="B64" s="16" t="s">
        <v>117</v>
      </c>
      <c r="C64" s="17" t="s">
        <v>58</v>
      </c>
      <c r="D64" s="18">
        <v>43.9</v>
      </c>
      <c r="E64" s="19">
        <f t="shared" si="0"/>
        <v>2.1949999999999998</v>
      </c>
      <c r="F64" s="14"/>
      <c r="G64" s="14"/>
      <c r="H64" s="14"/>
      <c r="I64" s="14"/>
    </row>
    <row r="65" spans="1:9" ht="17.399999999999999" x14ac:dyDescent="0.4">
      <c r="A65" s="16">
        <v>333179</v>
      </c>
      <c r="B65" s="16" t="s">
        <v>118</v>
      </c>
      <c r="C65" s="17" t="s">
        <v>43</v>
      </c>
      <c r="D65" s="18">
        <v>33.25</v>
      </c>
      <c r="E65" s="19">
        <f t="shared" si="0"/>
        <v>0.66500000000000004</v>
      </c>
      <c r="F65" s="14"/>
      <c r="G65" s="14"/>
      <c r="H65" s="14"/>
      <c r="I65" s="14"/>
    </row>
    <row r="66" spans="1:9" ht="17.399999999999999" x14ac:dyDescent="0.4">
      <c r="A66" s="16">
        <v>333180</v>
      </c>
      <c r="B66" s="16" t="s">
        <v>119</v>
      </c>
      <c r="C66" s="22" t="s">
        <v>49</v>
      </c>
      <c r="D66" s="18">
        <v>34</v>
      </c>
      <c r="E66" s="19">
        <f t="shared" si="0"/>
        <v>0.68</v>
      </c>
      <c r="F66" s="14"/>
      <c r="G66" s="14"/>
      <c r="H66" s="14"/>
      <c r="I66" s="14"/>
    </row>
    <row r="67" spans="1:9" ht="17.399999999999999" x14ac:dyDescent="0.4">
      <c r="A67" s="16">
        <v>333181</v>
      </c>
      <c r="B67" s="16" t="s">
        <v>120</v>
      </c>
      <c r="C67" s="17" t="s">
        <v>62</v>
      </c>
      <c r="D67" s="18">
        <v>17</v>
      </c>
      <c r="E67" s="19">
        <f t="shared" ref="E67:E78" si="1">_xlfn.IFS(D67&gt;90,D67*$I$5,D67&gt;36,D67*$I$4,D67&gt;14,D67*$I$3,TRUE,$I$2)</f>
        <v>0.34</v>
      </c>
      <c r="F67" s="14"/>
      <c r="G67" s="14"/>
      <c r="H67" s="14"/>
      <c r="I67" s="14"/>
    </row>
    <row r="68" spans="1:9" ht="17.399999999999999" x14ac:dyDescent="0.4">
      <c r="A68" s="16">
        <v>333182</v>
      </c>
      <c r="B68" s="16" t="s">
        <v>121</v>
      </c>
      <c r="C68" s="17" t="s">
        <v>58</v>
      </c>
      <c r="D68" s="18">
        <v>14</v>
      </c>
      <c r="E68" s="19" t="str">
        <f t="shared" si="1"/>
        <v>bonus verilmir</v>
      </c>
      <c r="F68" s="14"/>
      <c r="G68" s="14"/>
      <c r="H68" s="14"/>
      <c r="I68" s="14"/>
    </row>
    <row r="69" spans="1:9" ht="17.399999999999999" x14ac:dyDescent="0.4">
      <c r="A69" s="16">
        <v>333183</v>
      </c>
      <c r="B69" s="16" t="s">
        <v>122</v>
      </c>
      <c r="C69" s="17" t="s">
        <v>65</v>
      </c>
      <c r="D69" s="18">
        <v>156</v>
      </c>
      <c r="E69" s="19">
        <f t="shared" si="1"/>
        <v>15.600000000000001</v>
      </c>
      <c r="F69" s="14"/>
      <c r="G69" s="14"/>
      <c r="H69" s="14"/>
      <c r="I69" s="14"/>
    </row>
    <row r="70" spans="1:9" ht="17.399999999999999" x14ac:dyDescent="0.4">
      <c r="A70" s="16">
        <v>333184</v>
      </c>
      <c r="B70" s="16" t="s">
        <v>123</v>
      </c>
      <c r="C70" s="17" t="s">
        <v>58</v>
      </c>
      <c r="D70" s="18">
        <v>36</v>
      </c>
      <c r="E70" s="19">
        <f t="shared" si="1"/>
        <v>0.72</v>
      </c>
      <c r="F70" s="14"/>
      <c r="G70" s="14"/>
      <c r="H70" s="14"/>
      <c r="I70" s="14"/>
    </row>
    <row r="71" spans="1:9" ht="17.399999999999999" x14ac:dyDescent="0.4">
      <c r="A71" s="16">
        <v>333185</v>
      </c>
      <c r="B71" s="16" t="s">
        <v>124</v>
      </c>
      <c r="C71" s="17" t="s">
        <v>43</v>
      </c>
      <c r="D71" s="18">
        <v>15</v>
      </c>
      <c r="E71" s="19">
        <f t="shared" si="1"/>
        <v>0.3</v>
      </c>
      <c r="F71" s="14"/>
      <c r="G71" s="14"/>
      <c r="H71" s="14"/>
      <c r="I71" s="14"/>
    </row>
    <row r="72" spans="1:9" ht="17.399999999999999" x14ac:dyDescent="0.4">
      <c r="A72" s="16">
        <v>333186</v>
      </c>
      <c r="B72" s="16" t="s">
        <v>125</v>
      </c>
      <c r="C72" s="17" t="s">
        <v>43</v>
      </c>
      <c r="D72" s="18">
        <v>234</v>
      </c>
      <c r="E72" s="19">
        <f t="shared" si="1"/>
        <v>23.400000000000002</v>
      </c>
      <c r="F72" s="14"/>
      <c r="G72" s="14"/>
      <c r="H72" s="14"/>
      <c r="I72" s="14"/>
    </row>
    <row r="73" spans="1:9" ht="17.399999999999999" x14ac:dyDescent="0.4">
      <c r="A73" s="16">
        <v>333187</v>
      </c>
      <c r="B73" s="16" t="s">
        <v>126</v>
      </c>
      <c r="C73" s="17" t="s">
        <v>70</v>
      </c>
      <c r="D73" s="18">
        <v>34.799999999999997</v>
      </c>
      <c r="E73" s="19">
        <f t="shared" si="1"/>
        <v>0.69599999999999995</v>
      </c>
      <c r="F73" s="14"/>
      <c r="G73" s="14"/>
      <c r="H73" s="14"/>
      <c r="I73" s="14"/>
    </row>
    <row r="74" spans="1:9" ht="17.399999999999999" x14ac:dyDescent="0.4">
      <c r="A74" s="16">
        <v>333188</v>
      </c>
      <c r="B74" s="16" t="s">
        <v>127</v>
      </c>
      <c r="C74" s="17" t="s">
        <v>62</v>
      </c>
      <c r="D74" s="18">
        <v>15</v>
      </c>
      <c r="E74" s="19">
        <f t="shared" si="1"/>
        <v>0.3</v>
      </c>
      <c r="F74" s="14"/>
      <c r="G74" s="14"/>
      <c r="H74" s="14"/>
      <c r="I74" s="14"/>
    </row>
    <row r="75" spans="1:9" ht="17.399999999999999" x14ac:dyDescent="0.4">
      <c r="A75" s="16">
        <v>333189</v>
      </c>
      <c r="B75" s="16" t="s">
        <v>128</v>
      </c>
      <c r="C75" s="17" t="s">
        <v>70</v>
      </c>
      <c r="D75" s="18">
        <v>10</v>
      </c>
      <c r="E75" s="19" t="str">
        <f t="shared" si="1"/>
        <v>bonus verilmir</v>
      </c>
      <c r="F75" s="14"/>
      <c r="G75" s="14"/>
      <c r="H75" s="14"/>
      <c r="I75" s="14"/>
    </row>
    <row r="76" spans="1:9" ht="17.399999999999999" x14ac:dyDescent="0.4">
      <c r="A76" s="16">
        <v>333190</v>
      </c>
      <c r="B76" s="16" t="s">
        <v>129</v>
      </c>
      <c r="C76" s="17" t="s">
        <v>46</v>
      </c>
      <c r="D76" s="18">
        <v>98</v>
      </c>
      <c r="E76" s="19">
        <f t="shared" si="1"/>
        <v>9.8000000000000007</v>
      </c>
      <c r="F76" s="14"/>
      <c r="G76" s="14"/>
      <c r="H76" s="14"/>
      <c r="I76" s="14"/>
    </row>
    <row r="77" spans="1:9" ht="17.399999999999999" x14ac:dyDescent="0.4">
      <c r="A77" s="16">
        <v>333191</v>
      </c>
      <c r="B77" s="16" t="s">
        <v>130</v>
      </c>
      <c r="C77" s="17" t="s">
        <v>65</v>
      </c>
      <c r="D77" s="18">
        <v>18</v>
      </c>
      <c r="E77" s="19">
        <f t="shared" si="1"/>
        <v>0.36</v>
      </c>
      <c r="F77" s="14"/>
      <c r="G77" s="14"/>
      <c r="H77" s="14"/>
      <c r="I77" s="14"/>
    </row>
    <row r="78" spans="1:9" ht="17.399999999999999" x14ac:dyDescent="0.4">
      <c r="A78" s="23">
        <v>333192</v>
      </c>
      <c r="B78" s="23" t="s">
        <v>131</v>
      </c>
      <c r="C78" s="24" t="s">
        <v>46</v>
      </c>
      <c r="D78" s="25">
        <v>13</v>
      </c>
      <c r="E78" s="19" t="str">
        <f t="shared" si="1"/>
        <v>bonus verilmir</v>
      </c>
      <c r="F78" s="14"/>
      <c r="G78" s="14"/>
      <c r="H78" s="14"/>
      <c r="I78" s="1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F9276-1EA1-4DC3-AF5B-D44649477D2B}">
  <dimension ref="A1:M18"/>
  <sheetViews>
    <sheetView workbookViewId="0">
      <selection activeCell="C18" sqref="C18"/>
    </sheetView>
  </sheetViews>
  <sheetFormatPr defaultRowHeight="14.4" x14ac:dyDescent="0.3"/>
  <cols>
    <col min="1" max="1" width="14.109375" bestFit="1" customWidth="1"/>
    <col min="2" max="2" width="21" customWidth="1"/>
    <col min="3" max="3" width="34.109375" customWidth="1"/>
    <col min="4" max="4" width="14.88671875" customWidth="1"/>
    <col min="10" max="10" width="12.88671875" bestFit="1" customWidth="1"/>
    <col min="11" max="11" width="22.5546875" customWidth="1"/>
    <col min="12" max="12" width="13.5546875" customWidth="1"/>
    <col min="13" max="13" width="14.6640625" customWidth="1"/>
  </cols>
  <sheetData>
    <row r="1" spans="1:13" x14ac:dyDescent="0.3">
      <c r="A1" s="33" t="s">
        <v>132</v>
      </c>
      <c r="B1" s="33"/>
      <c r="C1" s="33"/>
      <c r="D1" s="33"/>
      <c r="J1" s="33" t="s">
        <v>133</v>
      </c>
      <c r="K1" s="33"/>
      <c r="L1" s="33"/>
      <c r="M1" s="33"/>
    </row>
    <row r="2" spans="1:13" x14ac:dyDescent="0.3">
      <c r="A2" s="34"/>
      <c r="B2" s="34"/>
      <c r="C2" s="34"/>
      <c r="D2" s="34"/>
      <c r="J2" s="34"/>
      <c r="K2" s="34"/>
      <c r="L2" s="34"/>
      <c r="M2" s="34"/>
    </row>
    <row r="3" spans="1:13" ht="21" x14ac:dyDescent="0.4">
      <c r="A3" s="26" t="s">
        <v>134</v>
      </c>
      <c r="B3" s="26" t="s">
        <v>135</v>
      </c>
      <c r="C3" s="26" t="s">
        <v>136</v>
      </c>
      <c r="D3" s="26" t="s">
        <v>137</v>
      </c>
      <c r="J3" s="26" t="s">
        <v>137</v>
      </c>
      <c r="K3" s="26" t="s">
        <v>138</v>
      </c>
      <c r="L3" s="26" t="s">
        <v>139</v>
      </c>
      <c r="M3" s="26" t="s">
        <v>140</v>
      </c>
    </row>
    <row r="4" spans="1:13" ht="21" x14ac:dyDescent="0.4">
      <c r="A4" s="27">
        <v>1</v>
      </c>
      <c r="B4" s="27" t="s">
        <v>141</v>
      </c>
      <c r="C4" s="27">
        <v>18</v>
      </c>
      <c r="D4" s="27">
        <v>1</v>
      </c>
      <c r="J4" s="27">
        <v>1</v>
      </c>
      <c r="K4" s="27" t="s">
        <v>142</v>
      </c>
      <c r="L4" s="27" t="s">
        <v>143</v>
      </c>
      <c r="M4" s="27">
        <v>100</v>
      </c>
    </row>
    <row r="5" spans="1:13" ht="21" x14ac:dyDescent="0.4">
      <c r="A5" s="27">
        <v>2</v>
      </c>
      <c r="B5" s="27" t="s">
        <v>144</v>
      </c>
      <c r="C5" s="27">
        <v>19</v>
      </c>
      <c r="D5" s="27">
        <v>3</v>
      </c>
      <c r="J5" s="27">
        <v>2</v>
      </c>
      <c r="K5" s="27" t="s">
        <v>145</v>
      </c>
      <c r="L5" s="27" t="s">
        <v>143</v>
      </c>
      <c r="M5" s="27">
        <v>100</v>
      </c>
    </row>
    <row r="6" spans="1:13" ht="21" x14ac:dyDescent="0.4">
      <c r="A6" s="27">
        <v>3</v>
      </c>
      <c r="B6" s="27" t="s">
        <v>146</v>
      </c>
      <c r="C6" s="27">
        <v>18</v>
      </c>
      <c r="D6" s="27">
        <v>2</v>
      </c>
      <c r="J6" s="27">
        <v>3</v>
      </c>
      <c r="K6" s="27" t="s">
        <v>147</v>
      </c>
      <c r="L6" s="27" t="s">
        <v>143</v>
      </c>
      <c r="M6" s="27">
        <v>100</v>
      </c>
    </row>
    <row r="7" spans="1:13" ht="21" x14ac:dyDescent="0.4">
      <c r="A7" s="27">
        <v>4</v>
      </c>
      <c r="B7" s="27" t="s">
        <v>148</v>
      </c>
      <c r="C7" s="27">
        <v>22</v>
      </c>
      <c r="D7" s="27">
        <v>4</v>
      </c>
      <c r="J7" s="27">
        <v>4</v>
      </c>
      <c r="K7" s="27" t="s">
        <v>149</v>
      </c>
      <c r="L7" s="27" t="s">
        <v>150</v>
      </c>
      <c r="M7" s="27">
        <v>100</v>
      </c>
    </row>
    <row r="8" spans="1:13" ht="21" x14ac:dyDescent="0.4">
      <c r="A8" s="27">
        <v>5</v>
      </c>
      <c r="B8" s="27" t="s">
        <v>151</v>
      </c>
      <c r="C8" s="27">
        <v>19</v>
      </c>
      <c r="D8" s="27">
        <v>2</v>
      </c>
      <c r="J8" s="27">
        <v>5</v>
      </c>
      <c r="K8" s="27" t="s">
        <v>152</v>
      </c>
      <c r="L8" s="27" t="s">
        <v>153</v>
      </c>
      <c r="M8" s="27">
        <v>150</v>
      </c>
    </row>
    <row r="9" spans="1:13" ht="21" x14ac:dyDescent="0.4">
      <c r="A9" s="27">
        <v>6</v>
      </c>
      <c r="B9" s="27" t="s">
        <v>154</v>
      </c>
      <c r="C9" s="27">
        <v>18</v>
      </c>
      <c r="D9" s="27">
        <v>1</v>
      </c>
      <c r="J9" s="27">
        <v>6</v>
      </c>
      <c r="K9" s="27" t="s">
        <v>155</v>
      </c>
      <c r="L9" s="27" t="s">
        <v>150</v>
      </c>
      <c r="M9" s="27">
        <v>80</v>
      </c>
    </row>
    <row r="17" spans="2:3" ht="21" x14ac:dyDescent="0.4">
      <c r="B17" s="28" t="s">
        <v>156</v>
      </c>
      <c r="C17" s="28" t="s">
        <v>157</v>
      </c>
    </row>
    <row r="18" spans="2:3" ht="21" x14ac:dyDescent="0.4">
      <c r="B18" s="29" t="s">
        <v>142</v>
      </c>
      <c r="C18" s="27">
        <f>COUNTIFS(D4:D9,INDEX(J4:J9,MATCH(B18,K4:K9,0)))</f>
        <v>2</v>
      </c>
    </row>
  </sheetData>
  <mergeCells count="2">
    <mergeCell ref="A1:D2"/>
    <mergeCell ref="J1:M2"/>
  </mergeCells>
  <dataValidations count="1">
    <dataValidation type="list" allowBlank="1" showInputMessage="1" showErrorMessage="1" sqref="B18" xr:uid="{2CCBDC76-914B-43F1-B588-64BA5F698E4F}">
      <formula1>$K$4:$K$9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2D25D-C0FF-404E-A28F-81B50D16BD43}">
  <dimension ref="A1:B9"/>
  <sheetViews>
    <sheetView workbookViewId="0">
      <selection activeCell="B2" sqref="B2"/>
    </sheetView>
  </sheetViews>
  <sheetFormatPr defaultRowHeight="14.4" x14ac:dyDescent="0.3"/>
  <cols>
    <col min="1" max="1" width="43.88671875" customWidth="1"/>
    <col min="2" max="2" width="31.5546875" bestFit="1" customWidth="1"/>
  </cols>
  <sheetData>
    <row r="1" spans="1:2" ht="25.8" x14ac:dyDescent="0.5">
      <c r="A1" s="30" t="s">
        <v>158</v>
      </c>
      <c r="B1" s="31" t="s">
        <v>159</v>
      </c>
    </row>
    <row r="2" spans="1:2" ht="25.8" x14ac:dyDescent="0.5">
      <c r="A2" s="32" t="s">
        <v>160</v>
      </c>
      <c r="B2" s="32" t="str">
        <f>RIGHT(A2,LEN(A2)-FIND(" ",A2))&amp;" "&amp;LEFT(A2,FIND(" ",A2)-1)</f>
        <v>Ceferov Qafqaz</v>
      </c>
    </row>
    <row r="3" spans="1:2" ht="25.8" x14ac:dyDescent="0.5">
      <c r="A3" s="32" t="s">
        <v>161</v>
      </c>
      <c r="B3" s="32" t="str">
        <f t="shared" ref="B3:B9" si="0">RIGHT(A3,LEN(A3)-FIND(" ",A3))&amp;" "&amp;LEFT(A3,FIND(" ",A3)-1)</f>
        <v>Quluzade Hemid</v>
      </c>
    </row>
    <row r="4" spans="1:2" ht="25.8" x14ac:dyDescent="0.5">
      <c r="A4" s="32" t="s">
        <v>162</v>
      </c>
      <c r="B4" s="32" t="str">
        <f t="shared" si="0"/>
        <v>Eliyev Eltun</v>
      </c>
    </row>
    <row r="5" spans="1:2" ht="25.8" x14ac:dyDescent="0.5">
      <c r="A5" s="32" t="s">
        <v>163</v>
      </c>
      <c r="B5" s="32" t="str">
        <f t="shared" si="0"/>
        <v>Yusifqizi Sebine</v>
      </c>
    </row>
    <row r="6" spans="1:2" ht="25.8" x14ac:dyDescent="0.5">
      <c r="A6" s="32" t="s">
        <v>164</v>
      </c>
      <c r="B6" s="32" t="str">
        <f t="shared" si="0"/>
        <v>Quliyev Anar</v>
      </c>
    </row>
    <row r="7" spans="1:2" ht="25.8" x14ac:dyDescent="0.5">
      <c r="A7" s="32" t="s">
        <v>165</v>
      </c>
      <c r="B7" s="32" t="str">
        <f t="shared" si="0"/>
        <v>Ezimova Aytekin</v>
      </c>
    </row>
    <row r="8" spans="1:2" ht="25.8" x14ac:dyDescent="0.5">
      <c r="A8" s="32" t="s">
        <v>166</v>
      </c>
      <c r="B8" s="32" t="str">
        <f t="shared" si="0"/>
        <v>Əsgərli Sadıx</v>
      </c>
    </row>
    <row r="9" spans="1:2" ht="25.8" x14ac:dyDescent="0.5">
      <c r="A9" s="32" t="s">
        <v>167</v>
      </c>
      <c r="B9" s="32" t="str">
        <f t="shared" si="0"/>
        <v>Məmmədova Aytac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Emil Bashirov</cp:lastModifiedBy>
  <dcterms:created xsi:type="dcterms:W3CDTF">2024-01-17T22:21:08Z</dcterms:created>
  <dcterms:modified xsi:type="dcterms:W3CDTF">2024-11-10T22:52:59Z</dcterms:modified>
</cp:coreProperties>
</file>