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user\Desktop\Excel Tapşırıqlarım\"/>
    </mc:Choice>
  </mc:AlternateContent>
  <xr:revisionPtr revIDLastSave="0" documentId="13_ncr:1_{42DE7982-3ABA-4110-AE37-0B3D75C55A4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östərici" sheetId="1" r:id="rId1"/>
    <sheet name="Analiz-1" sheetId="13" r:id="rId2"/>
    <sheet name="Analiz-2" sheetId="17" r:id="rId3"/>
    <sheet name="Pivot" sheetId="19" r:id="rId4"/>
    <sheet name="Tabel məlumatları" sheetId="16" r:id="rId5"/>
    <sheet name="Ərazi məlumatları" sheetId="11" r:id="rId6"/>
    <sheet name="Suallar" sheetId="12" r:id="rId7"/>
  </sheets>
  <externalReferences>
    <externalReference r:id="rId8"/>
  </externalReferences>
  <definedNames>
    <definedName name="_xlnm._FilterDatabase" localSheetId="5" hidden="1">'Ərazi məlumatları'!$A$1:$C$5</definedName>
    <definedName name="_xlnm._FilterDatabase" localSheetId="0" hidden="1">Göstərici!$A$1:$M$335</definedName>
    <definedName name="BayramGünləri">[1]Settings!$A$3</definedName>
    <definedName name="Həftəsonu">[1]Settings!$A$2</definedName>
    <definedName name="Z_13BD5032_1401_491F_9D2E_917CBE72FAD9_.wvu.FilterData" localSheetId="0" hidden="1">Göstərici!$A$1:$J$335</definedName>
    <definedName name="Z_C6F09D47_5A8E_4C40_8F42_1242C36CFDCF_.wvu.FilterData" localSheetId="0" hidden="1">Göstərici!$A$1:$W$335</definedName>
  </definedNames>
  <calcPr calcId="191029"/>
  <customWorkbookViews>
    <customWorkbookView name="Filter 1" guid="{C6F09D47-5A8E-4C40-8F42-1242C36CFDCF}" maximized="1" windowWidth="0" windowHeight="0" activeSheetId="0"/>
    <customWorkbookView name="Filter 3" guid="{E68F2B8F-6929-4F82-A559-B78AA8CBBA27}" maximized="1" windowWidth="0" windowHeight="0" activeSheetId="0"/>
    <customWorkbookView name="Filter 2" guid="{13BD5032-1401-491F-9D2E-917CBE72FAD9}" maximized="1" windowWidth="0" windowHeight="0" activeSheetId="0"/>
  </customWorkbookViews>
  <pivotCaches>
    <pivotCache cacheId="0" r:id="rId9"/>
  </pivotCaches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2" i="1"/>
  <c r="D3" i="17"/>
  <c r="D4" i="17"/>
  <c r="D5" i="17"/>
  <c r="D2" i="17"/>
  <c r="AJ7" i="16"/>
  <c r="AJ8" i="16"/>
  <c r="AJ9" i="16"/>
  <c r="AJ10" i="16"/>
  <c r="AJ11" i="16"/>
  <c r="AJ12" i="16"/>
  <c r="AJ13" i="16"/>
  <c r="AJ14" i="16"/>
  <c r="AJ15" i="16"/>
  <c r="AJ6" i="16"/>
  <c r="E3" i="17"/>
  <c r="E4" i="17"/>
  <c r="E5" i="17"/>
  <c r="E2" i="17"/>
  <c r="C3" i="17"/>
  <c r="C4" i="17"/>
  <c r="C5" i="17"/>
  <c r="C2" i="17"/>
  <c r="B3" i="17"/>
  <c r="B4" i="17"/>
  <c r="B5" i="17"/>
  <c r="B2" i="17"/>
  <c r="E10" i="13"/>
  <c r="E18" i="13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C3" i="13"/>
  <c r="E3" i="13" s="1"/>
  <c r="C4" i="13"/>
  <c r="E4" i="13" s="1"/>
  <c r="C5" i="13"/>
  <c r="E5" i="13" s="1"/>
  <c r="C6" i="13"/>
  <c r="E6" i="13" s="1"/>
  <c r="C7" i="13"/>
  <c r="E7" i="13" s="1"/>
  <c r="C8" i="13"/>
  <c r="E8" i="13" s="1"/>
  <c r="C9" i="13"/>
  <c r="E9" i="13" s="1"/>
  <c r="C10" i="13"/>
  <c r="C11" i="13"/>
  <c r="E11" i="13" s="1"/>
  <c r="C12" i="13"/>
  <c r="E12" i="13" s="1"/>
  <c r="C13" i="13"/>
  <c r="E13" i="13" s="1"/>
  <c r="C14" i="13"/>
  <c r="E14" i="13" s="1"/>
  <c r="C15" i="13"/>
  <c r="E15" i="13" s="1"/>
  <c r="C16" i="13"/>
  <c r="E16" i="13" s="1"/>
  <c r="C17" i="13"/>
  <c r="E17" i="13" s="1"/>
  <c r="C18" i="13"/>
  <c r="C2" i="13"/>
  <c r="E2" i="13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2" i="1"/>
  <c r="U1" i="16"/>
  <c r="AB1" i="16" s="1"/>
  <c r="AI1" i="16" s="1"/>
  <c r="D19" i="13" l="1"/>
  <c r="C19" i="13"/>
  <c r="E19" i="13"/>
  <c r="E5" i="16"/>
  <c r="E4" i="16" l="1"/>
  <c r="F5" i="16"/>
  <c r="G5" i="16" l="1"/>
  <c r="F4" i="16"/>
  <c r="E2" i="16"/>
  <c r="E3" i="16"/>
  <c r="H5" i="16" l="1"/>
  <c r="G4" i="16"/>
  <c r="F3" i="16"/>
  <c r="F2" i="16"/>
  <c r="I5" i="16" l="1"/>
  <c r="H4" i="16"/>
  <c r="G3" i="16"/>
  <c r="G2" i="16"/>
  <c r="J5" i="16" l="1"/>
  <c r="I4" i="16"/>
  <c r="H3" i="16"/>
  <c r="H2" i="16"/>
  <c r="K5" i="16" l="1"/>
  <c r="J4" i="16"/>
  <c r="I3" i="16"/>
  <c r="I2" i="16"/>
  <c r="L5" i="16" l="1"/>
  <c r="K4" i="16"/>
  <c r="J2" i="16"/>
  <c r="J3" i="16"/>
  <c r="M5" i="16" l="1"/>
  <c r="L4" i="16"/>
  <c r="K2" i="16"/>
  <c r="K3" i="16"/>
  <c r="N5" i="16" l="1"/>
  <c r="M4" i="16"/>
  <c r="L2" i="16"/>
  <c r="L3" i="16"/>
  <c r="O5" i="16" l="1"/>
  <c r="N4" i="16"/>
  <c r="M3" i="16"/>
  <c r="M2" i="16"/>
  <c r="P5" i="16" l="1"/>
  <c r="O4" i="16"/>
  <c r="N2" i="16"/>
  <c r="N3" i="16"/>
  <c r="Q5" i="16" l="1"/>
  <c r="P4" i="16"/>
  <c r="O3" i="16"/>
  <c r="O2" i="16"/>
  <c r="R5" i="16" l="1"/>
  <c r="Q4" i="16"/>
  <c r="P2" i="16"/>
  <c r="P3" i="16"/>
  <c r="S5" i="16" l="1"/>
  <c r="R4" i="16"/>
  <c r="Q2" i="16"/>
  <c r="Q3" i="16"/>
  <c r="T5" i="16" l="1"/>
  <c r="S4" i="16"/>
  <c r="R3" i="16"/>
  <c r="R2" i="16"/>
  <c r="U5" i="16" l="1"/>
  <c r="T4" i="16"/>
  <c r="S3" i="16"/>
  <c r="S2" i="16"/>
  <c r="U4" i="16" l="1"/>
  <c r="V5" i="16"/>
  <c r="T3" i="16"/>
  <c r="T2" i="16"/>
  <c r="V4" i="16" l="1"/>
  <c r="W5" i="16"/>
  <c r="U3" i="16"/>
  <c r="U2" i="16"/>
  <c r="X5" i="16" l="1"/>
  <c r="W4" i="16"/>
  <c r="V2" i="16"/>
  <c r="V3" i="16"/>
  <c r="Y5" i="16" l="1"/>
  <c r="X4" i="16"/>
  <c r="W3" i="16"/>
  <c r="W2" i="16"/>
  <c r="Z5" i="16" l="1"/>
  <c r="Y4" i="16"/>
  <c r="X2" i="16"/>
  <c r="X3" i="16"/>
  <c r="AA5" i="16" l="1"/>
  <c r="Z4" i="16"/>
  <c r="Y2" i="16"/>
  <c r="Y3" i="16"/>
  <c r="AB5" i="16" l="1"/>
  <c r="AA4" i="16"/>
  <c r="Z3" i="16"/>
  <c r="Z2" i="16"/>
  <c r="AC5" i="16" l="1"/>
  <c r="AB4" i="16"/>
  <c r="AA2" i="16"/>
  <c r="AA3" i="16"/>
  <c r="AD5" i="16" l="1"/>
  <c r="AC4" i="16"/>
  <c r="AB2" i="16"/>
  <c r="AB3" i="16"/>
  <c r="AE5" i="16" l="1"/>
  <c r="AD4" i="16"/>
  <c r="AC2" i="16"/>
  <c r="AC3" i="16"/>
  <c r="AF5" i="16" l="1"/>
  <c r="AE4" i="16"/>
  <c r="AD2" i="16"/>
  <c r="AD3" i="16"/>
  <c r="AG5" i="16" l="1"/>
  <c r="AF4" i="16"/>
  <c r="AE2" i="16"/>
  <c r="AE3" i="16"/>
  <c r="AH5" i="16" l="1"/>
  <c r="AG4" i="16"/>
  <c r="AF2" i="16"/>
  <c r="AF3" i="16"/>
  <c r="AI5" i="16" l="1"/>
  <c r="AI4" i="16" s="1"/>
  <c r="AH4" i="16"/>
  <c r="AG2" i="16"/>
  <c r="AH3" i="16"/>
  <c r="AG3" i="16"/>
  <c r="AI3" i="16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I2" i="16"/>
  <c r="AH2" i="16"/>
</calcChain>
</file>

<file path=xl/sharedStrings.xml><?xml version="1.0" encoding="utf-8"?>
<sst xmlns="http://schemas.openxmlformats.org/spreadsheetml/2006/main" count="2140" uniqueCount="88">
  <si>
    <t>№</t>
  </si>
  <si>
    <t>Tarix</t>
  </si>
  <si>
    <t>Ərazinin Adı</t>
  </si>
  <si>
    <t>Parsel Nömrəsi</t>
  </si>
  <si>
    <t>Sortun Adı</t>
  </si>
  <si>
    <t>Yığım edən tərəf</t>
  </si>
  <si>
    <t>İstifadə Məqsədi</t>
  </si>
  <si>
    <t>Tex/Alət/Aqrt</t>
  </si>
  <si>
    <t>Yağlıq</t>
  </si>
  <si>
    <t>Süfrəlik</t>
  </si>
  <si>
    <t>Əl</t>
  </si>
  <si>
    <t>Parsel 1</t>
  </si>
  <si>
    <t>Texnika(shaker)</t>
  </si>
  <si>
    <t>Əl(shaker)</t>
  </si>
  <si>
    <t>Ərazi</t>
  </si>
  <si>
    <t>Toplam Çəki</t>
  </si>
  <si>
    <t>Əkin sxemi</t>
  </si>
  <si>
    <t>7x7</t>
  </si>
  <si>
    <t>7x5</t>
  </si>
  <si>
    <t>5x1.5</t>
  </si>
  <si>
    <t>6x4</t>
  </si>
  <si>
    <t>Suallar</t>
  </si>
  <si>
    <t>Ortalama çəki</t>
  </si>
  <si>
    <t>Ərazinin ümumi sahəsi</t>
  </si>
  <si>
    <t>Ərazinin sahəsi</t>
  </si>
  <si>
    <t>Aqronom Komandası Üçün Davamiyyət Cədvəli</t>
  </si>
  <si>
    <t>Oct</t>
  </si>
  <si>
    <t>İlk Tarix:</t>
  </si>
  <si>
    <t>Son Tarix:</t>
  </si>
  <si>
    <t>Cəmi Gün:</t>
  </si>
  <si>
    <t>Əlavə 
saatlar</t>
  </si>
  <si>
    <t>Weekend Helper</t>
  </si>
  <si>
    <t>Holiday Helper</t>
  </si>
  <si>
    <t>Soyad / Ad / Ata Adı</t>
  </si>
  <si>
    <t>İşlədiyi Ərazi</t>
  </si>
  <si>
    <t>Vəzifəsi</t>
  </si>
  <si>
    <t>Baş Aqronom</t>
  </si>
  <si>
    <t>Aparıcı Sahə Aqronomu</t>
  </si>
  <si>
    <t>Sahə Aqronomu</t>
  </si>
  <si>
    <t>Aqronom Köməkçisi</t>
  </si>
  <si>
    <t>Fəhlə sayı</t>
  </si>
  <si>
    <t>Şirkət A</t>
  </si>
  <si>
    <t>AA 01</t>
  </si>
  <si>
    <t>AA 02</t>
  </si>
  <si>
    <t>AA 03</t>
  </si>
  <si>
    <t>AA 04</t>
  </si>
  <si>
    <t>Çəki (kq)</t>
  </si>
  <si>
    <t>Ərazinin sahəsi (Ha)</t>
  </si>
  <si>
    <t>Ərazinin payına düşən zeytunun faizi</t>
  </si>
  <si>
    <r>
      <rPr>
        <b/>
        <sz val="10"/>
        <color rgb="FF000000"/>
        <rFont val="Arial"/>
        <family val="2"/>
        <scheme val="minor"/>
      </rPr>
      <t xml:space="preserve">"Tabel məlumatları" </t>
    </r>
    <r>
      <rPr>
        <sz val="10"/>
        <color rgb="FF000000"/>
        <rFont val="Arial"/>
        <family val="2"/>
        <scheme val="minor"/>
      </rPr>
      <t xml:space="preserve">səhifəsində işçilərin günlər üzrə 8 saatdan çox işləmiş saatların cəminin hesablanması
</t>
    </r>
    <r>
      <rPr>
        <b/>
        <sz val="10"/>
        <color rgb="FF000000"/>
        <rFont val="Arial"/>
        <family val="2"/>
        <scheme val="minor"/>
      </rPr>
      <t>(Tabel məlumatları səhifəsində Əlavə saatlar sütununa yazılmalıdır)</t>
    </r>
  </si>
  <si>
    <r>
      <rPr>
        <b/>
        <sz val="10"/>
        <color rgb="FF000000"/>
        <rFont val="Arial"/>
        <family val="2"/>
        <scheme val="minor"/>
      </rPr>
      <t xml:space="preserve">"Göstərici" </t>
    </r>
    <r>
      <rPr>
        <sz val="10"/>
        <color rgb="FF000000"/>
        <rFont val="Arial"/>
        <family val="2"/>
        <scheme val="minor"/>
      </rPr>
      <t xml:space="preserve">səhifəsindən istifadə edərək </t>
    </r>
    <r>
      <rPr>
        <b/>
        <sz val="10"/>
        <color rgb="FF000000"/>
        <rFont val="Arial"/>
        <family val="2"/>
        <scheme val="minor"/>
      </rPr>
      <t>"Analiz-1"</t>
    </r>
    <r>
      <rPr>
        <sz val="10"/>
        <color rgb="FF000000"/>
        <rFont val="Arial"/>
        <family val="2"/>
        <scheme val="minor"/>
      </rPr>
      <t xml:space="preserve"> səhifəsində
ərazi və sortlar üzrə , yağlıq ,süfrəlik çəkilərin  hesablanması</t>
    </r>
  </si>
  <si>
    <r>
      <rPr>
        <b/>
        <sz val="10"/>
        <color rgb="FF000000"/>
        <rFont val="Arial"/>
        <family val="2"/>
        <scheme val="minor"/>
      </rPr>
      <t>"Ərazi məlumatları"</t>
    </r>
    <r>
      <rPr>
        <sz val="10"/>
        <color rgb="FF000000"/>
        <rFont val="Arial"/>
        <family val="2"/>
        <scheme val="minor"/>
      </rPr>
      <t xml:space="preserve"> excel səhifəsindən istifadə edərək,
</t>
    </r>
    <r>
      <rPr>
        <b/>
        <sz val="10"/>
        <color rgb="FF000000"/>
        <rFont val="Arial"/>
        <family val="2"/>
        <scheme val="minor"/>
      </rPr>
      <t>"Göstərici"</t>
    </r>
    <r>
      <rPr>
        <sz val="10"/>
        <color rgb="FF000000"/>
        <rFont val="Arial"/>
        <family val="2"/>
        <scheme val="minor"/>
      </rPr>
      <t xml:space="preserve"> səhifəsində qeyd olunan hər bir əraziyə müvafiq </t>
    </r>
    <r>
      <rPr>
        <b/>
        <sz val="10"/>
        <color rgb="FF000000"/>
        <rFont val="Arial"/>
        <family val="2"/>
        <scheme val="minor"/>
      </rPr>
      <t>Əkin sxeminin və sahəsinin</t>
    </r>
    <r>
      <rPr>
        <sz val="10"/>
        <color rgb="FF000000"/>
        <rFont val="Arial"/>
        <family val="2"/>
        <scheme val="minor"/>
      </rPr>
      <t xml:space="preserve"> tapılması (L və M sütununun doldurulması)</t>
    </r>
  </si>
  <si>
    <t>Hektar başına düşən miqdar</t>
  </si>
  <si>
    <r>
      <rPr>
        <b/>
        <sz val="10"/>
        <color rgb="FF000000"/>
        <rFont val="Arial"/>
        <family val="2"/>
        <scheme val="minor"/>
      </rPr>
      <t xml:space="preserve">"Göstərici" </t>
    </r>
    <r>
      <rPr>
        <sz val="10"/>
        <color rgb="FF000000"/>
        <rFont val="Arial"/>
        <family val="2"/>
        <scheme val="minor"/>
      </rPr>
      <t xml:space="preserve">səhifəsindən istifadə edərək </t>
    </r>
    <r>
      <rPr>
        <b/>
        <sz val="10"/>
        <color rgb="FF000000"/>
        <rFont val="Arial"/>
        <family val="2"/>
        <scheme val="minor"/>
      </rPr>
      <t>"Analiz-2"</t>
    </r>
    <r>
      <rPr>
        <sz val="10"/>
        <color rgb="FF000000"/>
        <rFont val="Arial"/>
        <family val="2"/>
        <scheme val="minor"/>
      </rPr>
      <t xml:space="preserve"> səhifəsində
ərazilər üzrə yığılmış  miqdarının (kq) , hekatar başına düşən miqdarın və ərazinin ümumi çəkidə payının (%) hesablanması</t>
    </r>
  </si>
  <si>
    <t>TOPLAM ÇƏKİ</t>
  </si>
  <si>
    <t>Şəxs 1</t>
  </si>
  <si>
    <t>Şəxs 2</t>
  </si>
  <si>
    <t>Şəxs 3</t>
  </si>
  <si>
    <t>Şəxs 4</t>
  </si>
  <si>
    <t>Şəxs 5</t>
  </si>
  <si>
    <t>Şəxs 6</t>
  </si>
  <si>
    <t>Şəxs 7</t>
  </si>
  <si>
    <t>Şəxs 8</t>
  </si>
  <si>
    <t>Şəxs 9</t>
  </si>
  <si>
    <t>Şəxs 10</t>
  </si>
  <si>
    <t>Bütün sahələr</t>
  </si>
  <si>
    <t>Sort 1</t>
  </si>
  <si>
    <t>Sort 2</t>
  </si>
  <si>
    <t>Sort 3</t>
  </si>
  <si>
    <t>Sort 4</t>
  </si>
  <si>
    <t>Sort 5</t>
  </si>
  <si>
    <t>Sort 6</t>
  </si>
  <si>
    <t>Sort 7</t>
  </si>
  <si>
    <t>Sort 8</t>
  </si>
  <si>
    <t>Sort 9</t>
  </si>
  <si>
    <t>Sort 10</t>
  </si>
  <si>
    <t>Sort 11</t>
  </si>
  <si>
    <t>Sort 12</t>
  </si>
  <si>
    <r>
      <rPr>
        <b/>
        <sz val="10"/>
        <color rgb="FF000000"/>
        <rFont val="Arial"/>
        <family val="2"/>
        <scheme val="minor"/>
      </rPr>
      <t>"Göstərici"</t>
    </r>
    <r>
      <rPr>
        <sz val="10"/>
        <color rgb="FF000000"/>
        <rFont val="Arial"/>
        <family val="2"/>
        <scheme val="minor"/>
      </rPr>
      <t xml:space="preserve"> səhifəsinin hər bir excel sətrində bir fəhləyə düşən çəkilərin tapılması (ortalama miqdarın tapılması) 
Alınmış nəticələr</t>
    </r>
    <r>
      <rPr>
        <b/>
        <sz val="10"/>
        <color rgb="FF000000"/>
        <rFont val="Arial"/>
        <family val="2"/>
        <scheme val="minor"/>
      </rPr>
      <t xml:space="preserve"> "Göstərici"</t>
    </r>
    <r>
      <rPr>
        <sz val="10"/>
        <color rgb="FF000000"/>
        <rFont val="Arial"/>
        <family val="2"/>
        <scheme val="minor"/>
      </rPr>
      <t xml:space="preserve"> səhifəsinin </t>
    </r>
    <r>
      <rPr>
        <b/>
        <sz val="10"/>
        <color rgb="FF000000"/>
        <rFont val="Arial"/>
        <family val="2"/>
        <scheme val="minor"/>
      </rPr>
      <t>"K"</t>
    </r>
    <r>
      <rPr>
        <sz val="10"/>
        <color rgb="FF000000"/>
        <rFont val="Arial"/>
        <family val="2"/>
        <scheme val="minor"/>
      </rPr>
      <t xml:space="preserve"> sütününda göstərilməli.</t>
    </r>
  </si>
  <si>
    <t>Çəki (miqdar)</t>
  </si>
  <si>
    <r>
      <rPr>
        <b/>
        <sz val="10"/>
        <color rgb="FF000000"/>
        <rFont val="Arial"/>
        <family val="2"/>
        <scheme val="minor"/>
      </rPr>
      <t xml:space="preserve">"Göstərici" </t>
    </r>
    <r>
      <rPr>
        <sz val="10"/>
        <color rgb="FF000000"/>
        <rFont val="Arial"/>
        <family val="2"/>
        <scheme val="minor"/>
      </rPr>
      <t>məlumatlarından istifadə edərək</t>
    </r>
    <r>
      <rPr>
        <b/>
        <sz val="10"/>
        <color rgb="FF000000"/>
        <rFont val="Arial"/>
        <family val="2"/>
        <scheme val="minor"/>
      </rPr>
      <t xml:space="preserve"> Pivot səhifəsində </t>
    </r>
    <r>
      <rPr>
        <sz val="10"/>
        <color rgb="FF000000"/>
        <rFont val="Arial"/>
        <family val="2"/>
        <scheme val="minor"/>
      </rPr>
      <t xml:space="preserve">eyni adlı ərazilərdə yığılmış məhsulun aylar üzrə müqayisəsi üçün
</t>
    </r>
    <r>
      <rPr>
        <b/>
        <sz val="10"/>
        <color rgb="FF000000"/>
        <rFont val="Arial"/>
        <family val="2"/>
        <scheme val="minor"/>
      </rPr>
      <t>Pivot Table</t>
    </r>
    <r>
      <rPr>
        <sz val="10"/>
        <color rgb="FF000000"/>
        <rFont val="Arial"/>
        <family val="2"/>
        <scheme val="minor"/>
      </rPr>
      <t xml:space="preserve"> qurulması və </t>
    </r>
    <r>
      <rPr>
        <b/>
        <sz val="10"/>
        <color rgb="FF000000"/>
        <rFont val="Arial"/>
        <family val="2"/>
        <scheme val="minor"/>
      </rPr>
      <t>Bar Graphla</t>
    </r>
    <r>
      <rPr>
        <sz val="10"/>
        <color rgb="FF000000"/>
        <rFont val="Arial"/>
        <family val="2"/>
        <scheme val="minor"/>
      </rPr>
      <t xml:space="preserve"> vizuallaşdırılması</t>
    </r>
  </si>
  <si>
    <t>Row Labels</t>
  </si>
  <si>
    <t>Grand Total</t>
  </si>
  <si>
    <t>Sep</t>
  </si>
  <si>
    <t>Nov</t>
  </si>
  <si>
    <t>Dec</t>
  </si>
  <si>
    <t>Column Labels</t>
  </si>
  <si>
    <t>Sum of Çəki (miqdar)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</si>
</sst>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"/>
    <numFmt numFmtId="165" formatCode="mmm&quot; &quot;d&quot;, &quot;yyyy"/>
    <numFmt numFmtId="166" formatCode="d"/>
  </numFmts>
  <fonts count="1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2"/>
      <color theme="1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sz val="10"/>
      <color rgb="FF000000"/>
      <name val="Arial"/>
      <scheme val="minor"/>
    </font>
    <font>
      <b/>
      <sz val="11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rgb="FFFFFF00"/>
      </patternFill>
    </fill>
    <fill>
      <patternFill patternType="solid">
        <fgColor rgb="FFFFFF00"/>
        <bgColor rgb="FF93C47D"/>
      </patternFill>
    </fill>
    <fill>
      <patternFill patternType="solid">
        <fgColor theme="7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ABABAB"/>
      </top>
      <bottom style="thin">
        <color rgb="FFABABAB"/>
      </bottom>
      <diagonal/>
    </border>
  </borders>
  <cellStyleXfs count="3">
    <xf numFmtId="0" fontId="0" fillId="0" borderId="0"/>
    <xf numFmtId="0" fontId="7" fillId="0" borderId="0"/>
    <xf numFmtId="9" fontId="11" fillId="0" borderId="0" applyFont="0" applyFill="0" applyBorder="0" applyAlignment="0" applyProtection="0"/>
  </cellStyleXfs>
  <cellXfs count="84">
    <xf numFmtId="0" fontId="0" fillId="0" borderId="0" xfId="0"/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1" fillId="0" borderId="1" xfId="0" applyNumberFormat="1" applyFont="1" applyBorder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5" borderId="0" xfId="1" applyFont="1" applyFill="1"/>
    <xf numFmtId="0" fontId="8" fillId="5" borderId="6" xfId="1" applyFont="1" applyFill="1" applyBorder="1" applyAlignment="1">
      <alignment horizontal="left"/>
    </xf>
    <xf numFmtId="0" fontId="7" fillId="0" borderId="0" xfId="1"/>
    <xf numFmtId="0" fontId="8" fillId="3" borderId="0" xfId="1" applyFont="1" applyFill="1"/>
    <xf numFmtId="0" fontId="10" fillId="3" borderId="0" xfId="1" applyFont="1" applyFill="1"/>
    <xf numFmtId="0" fontId="10" fillId="3" borderId="0" xfId="1" applyFont="1" applyFill="1" applyAlignment="1">
      <alignment horizontal="center"/>
    </xf>
    <xf numFmtId="0" fontId="8" fillId="6" borderId="1" xfId="1" applyFont="1" applyFill="1" applyBorder="1" applyAlignment="1">
      <alignment horizontal="center"/>
    </xf>
    <xf numFmtId="166" fontId="8" fillId="6" borderId="1" xfId="1" applyNumberFormat="1" applyFont="1" applyFill="1" applyBorder="1" applyAlignment="1">
      <alignment horizontal="center"/>
    </xf>
    <xf numFmtId="0" fontId="8" fillId="0" borderId="1" xfId="1" applyFont="1" applyBorder="1"/>
    <xf numFmtId="0" fontId="10" fillId="0" borderId="1" xfId="1" applyFont="1" applyBorder="1"/>
    <xf numFmtId="0" fontId="10" fillId="0" borderId="1" xfId="1" applyFont="1" applyBorder="1" applyAlignment="1">
      <alignment horizontal="center"/>
    </xf>
    <xf numFmtId="164" fontId="10" fillId="0" borderId="1" xfId="1" applyNumberFormat="1" applyFont="1" applyBorder="1" applyAlignment="1">
      <alignment horizontal="center"/>
    </xf>
    <xf numFmtId="0" fontId="8" fillId="0" borderId="0" xfId="1" applyFont="1"/>
    <xf numFmtId="0" fontId="10" fillId="0" borderId="0" xfId="1" applyFont="1"/>
    <xf numFmtId="0" fontId="10" fillId="0" borderId="0" xfId="1" applyFont="1" applyAlignment="1">
      <alignment horizontal="center"/>
    </xf>
    <xf numFmtId="164" fontId="10" fillId="7" borderId="1" xfId="1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9" fontId="0" fillId="0" borderId="0" xfId="2" applyFont="1" applyAlignment="1"/>
    <xf numFmtId="2" fontId="0" fillId="0" borderId="0" xfId="0" applyNumberFormat="1"/>
    <xf numFmtId="0" fontId="4" fillId="0" borderId="0" xfId="0" applyFont="1" applyAlignment="1">
      <alignment horizontal="left" vertical="center" wrapText="1"/>
    </xf>
    <xf numFmtId="0" fontId="13" fillId="10" borderId="12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 wrapText="1"/>
    </xf>
    <xf numFmtId="0" fontId="0" fillId="0" borderId="12" xfId="0" applyBorder="1"/>
    <xf numFmtId="0" fontId="12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2" fontId="3" fillId="8" borderId="1" xfId="0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164" fontId="10" fillId="7" borderId="1" xfId="1" applyNumberFormat="1" applyFont="1" applyFill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center" vertical="center"/>
    </xf>
    <xf numFmtId="0" fontId="7" fillId="0" borderId="0" xfId="1" applyAlignment="1">
      <alignment vertical="center"/>
    </xf>
    <xf numFmtId="0" fontId="12" fillId="0" borderId="0" xfId="0" applyFont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5" xfId="0" pivotButton="1" applyBorder="1"/>
    <xf numFmtId="0" fontId="0" fillId="0" borderId="22" xfId="0" applyBorder="1"/>
    <xf numFmtId="0" fontId="0" fillId="0" borderId="19" xfId="0" applyBorder="1"/>
    <xf numFmtId="0" fontId="0" fillId="0" borderId="15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18" xfId="0" applyBorder="1" applyAlignment="1">
      <alignment horizontal="left"/>
    </xf>
    <xf numFmtId="2" fontId="0" fillId="0" borderId="15" xfId="0" applyNumberFormat="1" applyBorder="1"/>
    <xf numFmtId="2" fontId="0" fillId="0" borderId="22" xfId="0" applyNumberFormat="1" applyBorder="1"/>
    <xf numFmtId="2" fontId="0" fillId="0" borderId="19" xfId="0" applyNumberFormat="1" applyBorder="1"/>
    <xf numFmtId="2" fontId="0" fillId="0" borderId="18" xfId="0" applyNumberFormat="1" applyBorder="1"/>
    <xf numFmtId="2" fontId="0" fillId="0" borderId="24" xfId="0" applyNumberFormat="1" applyBorder="1"/>
    <xf numFmtId="2" fontId="0" fillId="0" borderId="20" xfId="0" applyNumberFormat="1" applyBorder="1"/>
    <xf numFmtId="2" fontId="0" fillId="0" borderId="23" xfId="0" applyNumberFormat="1" applyBorder="1"/>
    <xf numFmtId="2" fontId="0" fillId="0" borderId="25" xfId="0" applyNumberFormat="1" applyBorder="1"/>
    <xf numFmtId="2" fontId="0" fillId="0" borderId="21" xfId="0" applyNumberFormat="1" applyBorder="1"/>
    <xf numFmtId="0" fontId="6" fillId="0" borderId="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65" fontId="8" fillId="5" borderId="5" xfId="1" applyNumberFormat="1" applyFont="1" applyFill="1" applyBorder="1" applyAlignment="1">
      <alignment horizontal="left"/>
    </xf>
    <xf numFmtId="0" fontId="9" fillId="0" borderId="5" xfId="1" applyFont="1" applyBorder="1"/>
    <xf numFmtId="0" fontId="9" fillId="0" borderId="6" xfId="1" applyFont="1" applyBorder="1"/>
    <xf numFmtId="0" fontId="8" fillId="5" borderId="4" xfId="1" applyFont="1" applyFill="1" applyBorder="1" applyAlignment="1">
      <alignment horizontal="right"/>
    </xf>
    <xf numFmtId="166" fontId="8" fillId="9" borderId="7" xfId="1" applyNumberFormat="1" applyFont="1" applyFill="1" applyBorder="1" applyAlignment="1">
      <alignment horizontal="center" vertical="center"/>
    </xf>
    <xf numFmtId="166" fontId="8" fillId="9" borderId="3" xfId="1" applyNumberFormat="1" applyFont="1" applyFill="1" applyBorder="1" applyAlignment="1">
      <alignment horizontal="center" vertical="center"/>
    </xf>
    <xf numFmtId="166" fontId="8" fillId="9" borderId="10" xfId="1" applyNumberFormat="1" applyFont="1" applyFill="1" applyBorder="1" applyAlignment="1">
      <alignment horizontal="center" vertical="center"/>
    </xf>
    <xf numFmtId="0" fontId="8" fillId="6" borderId="8" xfId="1" applyFont="1" applyFill="1" applyBorder="1" applyAlignment="1">
      <alignment horizontal="center" vertical="center" wrapText="1"/>
    </xf>
    <xf numFmtId="0" fontId="9" fillId="0" borderId="9" xfId="1" applyFont="1" applyBorder="1"/>
    <xf numFmtId="0" fontId="8" fillId="6" borderId="8" xfId="1" applyFont="1" applyFill="1" applyBorder="1" applyAlignment="1">
      <alignment horizontal="center" vertical="center"/>
    </xf>
    <xf numFmtId="0" fontId="8" fillId="5" borderId="5" xfId="1" applyFont="1" applyFill="1" applyBorder="1" applyAlignment="1">
      <alignment horizontal="left"/>
    </xf>
    <xf numFmtId="0" fontId="8" fillId="5" borderId="0" xfId="1" applyFont="1" applyFill="1" applyAlignment="1">
      <alignment horizontal="center"/>
    </xf>
    <xf numFmtId="0" fontId="8" fillId="5" borderId="11" xfId="1" applyFont="1" applyFill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7"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</dxfs>
  <tableStyles count="1">
    <tableStyle name="Parsellər Üzrə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[Grand Agro Data analitika ise qebul.xlsx]Pivot!PivotTable1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Pivot!$C$4:$C$5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Pivot!$B$6:$B$10</c:f>
              <c:strCache>
                <c:ptCount val="4"/>
                <c:pt idx="0">
                  <c:v>AA 01</c:v>
                </c:pt>
                <c:pt idx="1">
                  <c:v>AA 02</c:v>
                </c:pt>
                <c:pt idx="2">
                  <c:v>AA 03</c:v>
                </c:pt>
                <c:pt idx="3">
                  <c:v>AA 04</c:v>
                </c:pt>
              </c:strCache>
            </c:strRef>
          </c:cat>
          <c:val>
            <c:numRef>
              <c:f>Pivot!$C$6:$C$10</c:f>
              <c:numCache>
                <c:formatCode>0.00</c:formatCode>
                <c:ptCount val="4"/>
                <c:pt idx="0">
                  <c:v>9900</c:v>
                </c:pt>
                <c:pt idx="1">
                  <c:v>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A-46DE-8423-461D591EB2AD}"/>
            </c:ext>
          </c:extLst>
        </c:ser>
        <c:ser>
          <c:idx val="1"/>
          <c:order val="1"/>
          <c:tx>
            <c:strRef>
              <c:f>Pivot!$D$4:$D$5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Pivot!$B$6:$B$10</c:f>
              <c:strCache>
                <c:ptCount val="4"/>
                <c:pt idx="0">
                  <c:v>AA 01</c:v>
                </c:pt>
                <c:pt idx="1">
                  <c:v>AA 02</c:v>
                </c:pt>
                <c:pt idx="2">
                  <c:v>AA 03</c:v>
                </c:pt>
                <c:pt idx="3">
                  <c:v>AA 04</c:v>
                </c:pt>
              </c:strCache>
            </c:strRef>
          </c:cat>
          <c:val>
            <c:numRef>
              <c:f>Pivot!$D$6:$D$10</c:f>
              <c:numCache>
                <c:formatCode>0.00</c:formatCode>
                <c:ptCount val="4"/>
                <c:pt idx="0">
                  <c:v>95600</c:v>
                </c:pt>
                <c:pt idx="1">
                  <c:v>40200</c:v>
                </c:pt>
                <c:pt idx="2">
                  <c:v>19700</c:v>
                </c:pt>
                <c:pt idx="3">
                  <c:v>9540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3A-46DE-8423-461D591EB2AD}"/>
            </c:ext>
          </c:extLst>
        </c:ser>
        <c:ser>
          <c:idx val="2"/>
          <c:order val="2"/>
          <c:tx>
            <c:strRef>
              <c:f>Pivot!$E$4:$E$5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Pivot!$B$6:$B$10</c:f>
              <c:strCache>
                <c:ptCount val="4"/>
                <c:pt idx="0">
                  <c:v>AA 01</c:v>
                </c:pt>
                <c:pt idx="1">
                  <c:v>AA 02</c:v>
                </c:pt>
                <c:pt idx="2">
                  <c:v>AA 03</c:v>
                </c:pt>
                <c:pt idx="3">
                  <c:v>AA 04</c:v>
                </c:pt>
              </c:strCache>
            </c:strRef>
          </c:cat>
          <c:val>
            <c:numRef>
              <c:f>Pivot!$E$6:$E$10</c:f>
              <c:numCache>
                <c:formatCode>0.00</c:formatCode>
                <c:ptCount val="4"/>
                <c:pt idx="0">
                  <c:v>55865</c:v>
                </c:pt>
                <c:pt idx="1">
                  <c:v>62862.799999999988</c:v>
                </c:pt>
                <c:pt idx="2">
                  <c:v>106081.4</c:v>
                </c:pt>
                <c:pt idx="3">
                  <c:v>41468.800000000003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3A-46DE-8423-461D591EB2AD}"/>
            </c:ext>
          </c:extLst>
        </c:ser>
        <c:ser>
          <c:idx val="3"/>
          <c:order val="3"/>
          <c:tx>
            <c:strRef>
              <c:f>Pivot!$F$4:$F$5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Pivot!$B$6:$B$10</c:f>
              <c:strCache>
                <c:ptCount val="4"/>
                <c:pt idx="0">
                  <c:v>AA 01</c:v>
                </c:pt>
                <c:pt idx="1">
                  <c:v>AA 02</c:v>
                </c:pt>
                <c:pt idx="2">
                  <c:v>AA 03</c:v>
                </c:pt>
                <c:pt idx="3">
                  <c:v>AA 04</c:v>
                </c:pt>
              </c:strCache>
            </c:strRef>
          </c:cat>
          <c:val>
            <c:numRef>
              <c:f>Pivot!$F$6:$F$10</c:f>
              <c:numCache>
                <c:formatCode>0.00</c:formatCode>
                <c:ptCount val="4"/>
                <c:pt idx="0">
                  <c:v>216280</c:v>
                </c:pt>
                <c:pt idx="1">
                  <c:v>17075</c:v>
                </c:pt>
                <c:pt idx="2">
                  <c:v>29932</c:v>
                </c:pt>
                <c:pt idx="3">
                  <c:v>31097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3A-46DE-8423-461D591EB2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68751680"/>
        <c:axId val="1468750720"/>
      </c:barChart>
      <c:catAx>
        <c:axId val="1468751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750720"/>
        <c:crosses val="autoZero"/>
        <c:auto val="1"/>
        <c:lblAlgn val="ctr"/>
        <c:lblOffset val="100"/>
        <c:noMultiLvlLbl val="0"/>
      </c:catAx>
      <c:valAx>
        <c:axId val="1468750720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146875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4</xdr:row>
      <xdr:rowOff>68580</xdr:rowOff>
    </xdr:from>
    <xdr:to>
      <xdr:col>14</xdr:col>
      <xdr:colOff>510540</xdr:colOff>
      <xdr:row>20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D33DE2-8B40-F3CE-C275-BE4A3CEAB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huseynli/Desktop/Bonus/Oktyabr/Davamiyy&#601;t%20m&#601;lumatlar&#305;/Tab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qronom-Oktyabr"/>
      <sheetName val="Fəhlə-Oktyabr"/>
      <sheetName val="Settings"/>
    </sheetNames>
    <sheetDataSet>
      <sheetData sheetId="0"/>
      <sheetData sheetId="1"/>
      <sheetData sheetId="2">
        <row r="2">
          <cell r="A2" t="str">
            <v>Settings!$B$2:$B$3</v>
          </cell>
        </row>
        <row r="3">
          <cell r="A3" t="str">
            <v>Settings!$C$2:$C$22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25.604552662036" createdVersion="8" refreshedVersion="8" minRefreshableVersion="3" recordCount="334" xr:uid="{FA452183-42A6-4F96-92B6-63D359D63B3D}">
  <cacheSource type="worksheet">
    <worksheetSource ref="A1:M335" sheet="Göstərici"/>
  </cacheSource>
  <cacheFields count="15">
    <cacheField name="№" numFmtId="0">
      <sharedItems containsSemiMixedTypes="0" containsString="0" containsNumber="1" containsInteger="1" minValue="1" maxValue="334"/>
    </cacheField>
    <cacheField name="Tarix" numFmtId="14">
      <sharedItems containsSemiMixedTypes="0" containsNonDate="0" containsDate="1" containsString="0" minDate="2022-09-27T00:00:00" maxDate="2022-12-31T00:00:00" count="67">
        <d v="2022-09-27T00:00:00"/>
        <d v="2022-09-28T00:00:00"/>
        <d v="2022-09-29T00:00:00"/>
        <d v="2022-09-30T00:00:00"/>
        <d v="2022-10-01T00:00:00"/>
        <d v="2022-10-03T00:00:00"/>
        <d v="2022-10-04T00:00:00"/>
        <d v="2022-10-05T00:00:00"/>
        <d v="2022-10-06T00:00:00"/>
        <d v="2022-10-07T00:00:00"/>
        <d v="2022-10-10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4T00:00:00"/>
        <d v="2022-10-25T00:00:00"/>
        <d v="2022-10-26T00:00:00"/>
        <d v="2022-10-28T00:00:00"/>
        <d v="2022-10-31T00:00:00"/>
        <d v="2022-11-01T00:00:00"/>
        <d v="2022-11-02T00:00:00"/>
        <d v="2022-11-04T00:00:00"/>
        <d v="2022-11-05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4T00:00:00"/>
        <d v="2022-11-25T00:00:00"/>
        <d v="2022-11-28T00:00:00"/>
        <d v="2022-11-29T00:00:00"/>
        <d v="2022-11-30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6T00:00:00"/>
        <d v="2022-12-27T00:00:00"/>
        <d v="2022-12-28T00:00:00"/>
        <d v="2022-12-29T00:00:00"/>
        <d v="2022-12-30T00:00:00"/>
      </sharedItems>
      <fieldGroup par="14"/>
    </cacheField>
    <cacheField name="Ərazinin Adı" numFmtId="0">
      <sharedItems count="4">
        <s v="AA 01"/>
        <s v="AA 02"/>
        <s v="AA 03"/>
        <s v="AA 04"/>
      </sharedItems>
    </cacheField>
    <cacheField name="Parsel Nömrəsi" numFmtId="0">
      <sharedItems/>
    </cacheField>
    <cacheField name="Fəhlə sayı" numFmtId="0">
      <sharedItems containsSemiMixedTypes="0" containsString="0" containsNumber="1" containsInteger="1" minValue="1" maxValue="46"/>
    </cacheField>
    <cacheField name="Sortun Adı" numFmtId="0">
      <sharedItems/>
    </cacheField>
    <cacheField name="Çəki (miqdar)" numFmtId="2">
      <sharedItems containsSemiMixedTypes="0" containsString="0" containsNumber="1" minValue="14.4" maxValue="8320"/>
    </cacheField>
    <cacheField name="Yığım edən tərəf" numFmtId="0">
      <sharedItems/>
    </cacheField>
    <cacheField name="İstifadə Məqsədi" numFmtId="0">
      <sharedItems/>
    </cacheField>
    <cacheField name="Tex/Alət/Aqrt" numFmtId="0">
      <sharedItems/>
    </cacheField>
    <cacheField name="Ortalama çəki" numFmtId="0">
      <sharedItems containsSemiMixedTypes="0" containsString="0" containsNumber="1" minValue="5.6" maxValue="4100"/>
    </cacheField>
    <cacheField name="Əkin sxemi" numFmtId="0">
      <sharedItems/>
    </cacheField>
    <cacheField name="Ərazinin ümumi sahəsi" numFmtId="0">
      <sharedItems containsSemiMixedTypes="0" containsString="0" containsNumber="1" containsInteger="1" minValue="70" maxValue="200"/>
    </cacheField>
    <cacheField name="Days (Tarix)" numFmtId="0" databaseField="0">
      <fieldGroup base="1">
        <rangePr groupBy="days" startDate="2022-09-27T00:00:00" endDate="2022-12-31T00:00:00"/>
        <groupItems count="368">
          <s v="&lt;9/27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1/2022"/>
        </groupItems>
      </fieldGroup>
    </cacheField>
    <cacheField name="Months (Tarix)" numFmtId="0" databaseField="0">
      <fieldGroup base="1">
        <rangePr groupBy="months" startDate="2022-09-27T00:00:00" endDate="2022-12-31T00:00:00"/>
        <groupItems count="14">
          <s v="&lt;9/27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4">
  <r>
    <n v="1"/>
    <x v="0"/>
    <x v="0"/>
    <s v="Parsel 1"/>
    <n v="32"/>
    <s v="Sort 11"/>
    <n v="1000"/>
    <s v="Şirkət A"/>
    <s v="Süfrəlik"/>
    <s v="Əl"/>
    <n v="31.25"/>
    <s v="7x7"/>
    <n v="100"/>
  </r>
  <r>
    <n v="2"/>
    <x v="1"/>
    <x v="0"/>
    <s v="Parsel 1"/>
    <n v="20"/>
    <s v="Sort 11"/>
    <n v="1100"/>
    <s v="Şirkət A"/>
    <s v="Süfrəlik"/>
    <s v="Əl"/>
    <n v="55"/>
    <s v="7x7"/>
    <n v="100"/>
  </r>
  <r>
    <n v="3"/>
    <x v="1"/>
    <x v="0"/>
    <s v="Parsel 1"/>
    <n v="18"/>
    <s v="Sort 11"/>
    <n v="1200"/>
    <s v="Şirkət A"/>
    <s v="Süfrəlik"/>
    <s v="Əl"/>
    <n v="66.666666666666671"/>
    <s v="7x7"/>
    <n v="100"/>
  </r>
  <r>
    <n v="4"/>
    <x v="1"/>
    <x v="1"/>
    <s v="Parsel 1"/>
    <n v="14"/>
    <s v="Sort 11"/>
    <n v="1300"/>
    <s v="Şirkət A"/>
    <s v="Süfrəlik"/>
    <s v="Əl"/>
    <n v="92.857142857142861"/>
    <s v="7x5"/>
    <n v="80"/>
  </r>
  <r>
    <n v="5"/>
    <x v="2"/>
    <x v="0"/>
    <s v="Parsel 1"/>
    <n v="12"/>
    <s v="Sort 11"/>
    <n v="1400"/>
    <s v="Şirkət A"/>
    <s v="Süfrəlik"/>
    <s v="Əl"/>
    <n v="116.66666666666667"/>
    <s v="7x7"/>
    <n v="100"/>
  </r>
  <r>
    <n v="6"/>
    <x v="2"/>
    <x v="0"/>
    <s v="Parsel 1"/>
    <n v="26"/>
    <s v="Sort 11"/>
    <n v="1500"/>
    <s v="Şirkət A"/>
    <s v="Süfrəlik"/>
    <s v="Əl"/>
    <n v="57.692307692307693"/>
    <s v="7x7"/>
    <n v="100"/>
  </r>
  <r>
    <n v="7"/>
    <x v="2"/>
    <x v="1"/>
    <s v="Parsel 1"/>
    <n v="24"/>
    <s v="Sort 11"/>
    <n v="1600"/>
    <s v="Şirkət A"/>
    <s v="Süfrəlik"/>
    <s v="Əl"/>
    <n v="66.666666666666671"/>
    <s v="7x5"/>
    <n v="80"/>
  </r>
  <r>
    <n v="8"/>
    <x v="3"/>
    <x v="1"/>
    <s v="Parsel 1"/>
    <n v="24"/>
    <s v="Sort 11"/>
    <n v="1700"/>
    <s v="Şirkət A"/>
    <s v="Süfrəlik"/>
    <s v="Əl"/>
    <n v="70.833333333333329"/>
    <s v="7x5"/>
    <n v="80"/>
  </r>
  <r>
    <n v="9"/>
    <x v="3"/>
    <x v="0"/>
    <s v="Parsel 1"/>
    <n v="9"/>
    <s v="Sort 11"/>
    <n v="1800"/>
    <s v="Şirkət A"/>
    <s v="Süfrəlik"/>
    <s v="Əl"/>
    <n v="200"/>
    <s v="7x7"/>
    <n v="100"/>
  </r>
  <r>
    <n v="10"/>
    <x v="3"/>
    <x v="0"/>
    <s v="Parsel 1"/>
    <n v="32"/>
    <s v="Sort 11"/>
    <n v="1900"/>
    <s v="Şirkət A"/>
    <s v="Süfrəlik"/>
    <s v="Əl"/>
    <n v="59.375"/>
    <s v="7x7"/>
    <n v="100"/>
  </r>
  <r>
    <n v="11"/>
    <x v="4"/>
    <x v="1"/>
    <s v="Parsel 1"/>
    <n v="24"/>
    <s v="Sort 11"/>
    <n v="2000"/>
    <s v="Şirkət A"/>
    <s v="Süfrəlik"/>
    <s v="Əl"/>
    <n v="83.333333333333329"/>
    <s v="7x5"/>
    <n v="80"/>
  </r>
  <r>
    <n v="12"/>
    <x v="4"/>
    <x v="0"/>
    <s v="Parsel 1"/>
    <n v="23"/>
    <s v="Sort 11"/>
    <n v="2100"/>
    <s v="Şirkət A"/>
    <s v="Süfrəlik"/>
    <s v="Əl"/>
    <n v="91.304347826086953"/>
    <s v="7x7"/>
    <n v="100"/>
  </r>
  <r>
    <n v="13"/>
    <x v="4"/>
    <x v="0"/>
    <s v="Parsel 1"/>
    <n v="4"/>
    <s v="Sort 11"/>
    <n v="2200"/>
    <s v="Şirkət A"/>
    <s v="Süfrəlik"/>
    <s v="Əl"/>
    <n v="550"/>
    <s v="7x7"/>
    <n v="100"/>
  </r>
  <r>
    <n v="14"/>
    <x v="5"/>
    <x v="1"/>
    <s v="Parsel 1"/>
    <n v="24"/>
    <s v="Sort 11"/>
    <n v="2300"/>
    <s v="Şirkət A"/>
    <s v="Süfrəlik"/>
    <s v="Əl"/>
    <n v="95.833333333333329"/>
    <s v="7x5"/>
    <n v="80"/>
  </r>
  <r>
    <n v="15"/>
    <x v="5"/>
    <x v="0"/>
    <s v="Parsel 1"/>
    <n v="17"/>
    <s v="Sort 11"/>
    <n v="2400"/>
    <s v="Şirkət A"/>
    <s v="Süfrəlik"/>
    <s v="Əl"/>
    <n v="141.1764705882353"/>
    <s v="7x7"/>
    <n v="100"/>
  </r>
  <r>
    <n v="16"/>
    <x v="5"/>
    <x v="0"/>
    <s v="Parsel 1"/>
    <n v="8"/>
    <s v="Sort 11"/>
    <n v="2500"/>
    <s v="Şirkət A"/>
    <s v="Süfrəlik"/>
    <s v="Əl"/>
    <n v="312.5"/>
    <s v="7x7"/>
    <n v="100"/>
  </r>
  <r>
    <n v="17"/>
    <x v="5"/>
    <x v="0"/>
    <s v="Parsel 1"/>
    <n v="20"/>
    <s v="Sort 11"/>
    <n v="2600"/>
    <s v="Şirkət A"/>
    <s v="Süfrəlik"/>
    <s v="Əl"/>
    <n v="130"/>
    <s v="7x7"/>
    <n v="100"/>
  </r>
  <r>
    <n v="18"/>
    <x v="6"/>
    <x v="1"/>
    <s v="Parsel 1"/>
    <n v="27"/>
    <s v="Sort 11"/>
    <n v="2700"/>
    <s v="Şirkət A"/>
    <s v="Süfrəlik"/>
    <s v="Əl"/>
    <n v="100"/>
    <s v="7x5"/>
    <n v="80"/>
  </r>
  <r>
    <n v="19"/>
    <x v="6"/>
    <x v="0"/>
    <s v="Parsel 1"/>
    <n v="18"/>
    <s v="Sort 11"/>
    <n v="2800"/>
    <s v="Şirkət A"/>
    <s v="Süfrəlik"/>
    <s v="Əl"/>
    <n v="155.55555555555554"/>
    <s v="7x7"/>
    <n v="100"/>
  </r>
  <r>
    <n v="20"/>
    <x v="6"/>
    <x v="0"/>
    <s v="Parsel 1"/>
    <n v="16"/>
    <s v="Sort 11"/>
    <n v="2900"/>
    <s v="Şirkət A"/>
    <s v="Süfrəlik"/>
    <s v="Əl"/>
    <n v="181.25"/>
    <s v="7x7"/>
    <n v="100"/>
  </r>
  <r>
    <n v="21"/>
    <x v="6"/>
    <x v="0"/>
    <s v="Parsel 1"/>
    <n v="12"/>
    <s v="Sort 11"/>
    <n v="3000"/>
    <s v="Şirkət A"/>
    <s v="Süfrəlik"/>
    <s v="Əl"/>
    <n v="250"/>
    <s v="7x7"/>
    <n v="100"/>
  </r>
  <r>
    <n v="22"/>
    <x v="7"/>
    <x v="0"/>
    <s v="Parsel 1"/>
    <n v="18"/>
    <s v="Sort 11"/>
    <n v="1000"/>
    <s v="Şirkət A"/>
    <s v="Süfrəlik"/>
    <s v="Əl"/>
    <n v="55.555555555555557"/>
    <s v="7x7"/>
    <n v="100"/>
  </r>
  <r>
    <n v="23"/>
    <x v="7"/>
    <x v="1"/>
    <s v="Parsel 1"/>
    <n v="24"/>
    <s v="Sort 11"/>
    <n v="1100"/>
    <s v="Şirkət A"/>
    <s v="Süfrəlik"/>
    <s v="Əl"/>
    <n v="45.833333333333336"/>
    <s v="7x5"/>
    <n v="80"/>
  </r>
  <r>
    <n v="24"/>
    <x v="7"/>
    <x v="1"/>
    <s v="Parsel 1"/>
    <n v="6"/>
    <s v="Sort 11"/>
    <n v="1200"/>
    <s v="Şirkət A"/>
    <s v="Süfrəlik"/>
    <s v="Əl"/>
    <n v="200"/>
    <s v="7x5"/>
    <n v="80"/>
  </r>
  <r>
    <n v="25"/>
    <x v="7"/>
    <x v="0"/>
    <s v="Parsel 1"/>
    <n v="13"/>
    <s v="Sort 11"/>
    <n v="1300"/>
    <s v="Şirkət A"/>
    <s v="Süfrəlik"/>
    <s v="Əl"/>
    <n v="100"/>
    <s v="7x7"/>
    <n v="100"/>
  </r>
  <r>
    <n v="26"/>
    <x v="7"/>
    <x v="0"/>
    <s v="Parsel 1"/>
    <n v="10"/>
    <s v="Sort 11"/>
    <n v="1400"/>
    <s v="Şirkət A"/>
    <s v="Süfrəlik"/>
    <s v="Əl"/>
    <n v="140"/>
    <s v="7x7"/>
    <n v="100"/>
  </r>
  <r>
    <n v="27"/>
    <x v="8"/>
    <x v="0"/>
    <s v="Parsel 1"/>
    <n v="6"/>
    <s v="Sort 11"/>
    <n v="1500"/>
    <s v="Şirkət A"/>
    <s v="Süfrəlik"/>
    <s v="Əl"/>
    <n v="250"/>
    <s v="7x7"/>
    <n v="100"/>
  </r>
  <r>
    <n v="28"/>
    <x v="8"/>
    <x v="0"/>
    <s v="Parsel 1"/>
    <n v="11"/>
    <s v="Sort 11"/>
    <n v="1600"/>
    <s v="Şirkət A"/>
    <s v="Süfrəlik"/>
    <s v="Əl"/>
    <n v="145.45454545454547"/>
    <s v="7x7"/>
    <n v="100"/>
  </r>
  <r>
    <n v="29"/>
    <x v="8"/>
    <x v="1"/>
    <s v="Parsel 1"/>
    <n v="20"/>
    <s v="Sort 11"/>
    <n v="1700"/>
    <s v="Şirkət A"/>
    <s v="Süfrəlik"/>
    <s v="Əl"/>
    <n v="85"/>
    <s v="7x5"/>
    <n v="80"/>
  </r>
  <r>
    <n v="30"/>
    <x v="8"/>
    <x v="1"/>
    <s v="Parsel 1"/>
    <n v="4"/>
    <s v="Sort 11"/>
    <n v="1800"/>
    <s v="Şirkət A"/>
    <s v="Süfrəlik"/>
    <s v="Əl"/>
    <n v="450"/>
    <s v="7x5"/>
    <n v="80"/>
  </r>
  <r>
    <n v="31"/>
    <x v="8"/>
    <x v="1"/>
    <s v="Parsel 1"/>
    <n v="2"/>
    <s v="Sort 11"/>
    <n v="1900"/>
    <s v="Şirkət A"/>
    <s v="Süfrəlik"/>
    <s v="Əl"/>
    <n v="950"/>
    <s v="7x5"/>
    <n v="80"/>
  </r>
  <r>
    <n v="32"/>
    <x v="8"/>
    <x v="0"/>
    <s v="Parsel 1"/>
    <n v="11"/>
    <s v="Sort 11"/>
    <n v="2000"/>
    <s v="Şirkət A"/>
    <s v="Süfrəlik"/>
    <s v="Əl"/>
    <n v="181.81818181818181"/>
    <s v="7x7"/>
    <n v="100"/>
  </r>
  <r>
    <n v="33"/>
    <x v="8"/>
    <x v="0"/>
    <s v="Parsel 1"/>
    <n v="12"/>
    <s v="Sort 11"/>
    <n v="2100"/>
    <s v="Şirkət A"/>
    <s v="Süfrəlik"/>
    <s v="Əl"/>
    <n v="175"/>
    <s v="7x7"/>
    <n v="100"/>
  </r>
  <r>
    <n v="34"/>
    <x v="9"/>
    <x v="1"/>
    <s v="Parsel 1"/>
    <n v="27"/>
    <s v="Sort 11"/>
    <n v="2200"/>
    <s v="Şirkət A"/>
    <s v="Süfrəlik"/>
    <s v="Əl"/>
    <n v="81.481481481481481"/>
    <s v="7x5"/>
    <n v="80"/>
  </r>
  <r>
    <n v="35"/>
    <x v="9"/>
    <x v="0"/>
    <s v="Parsel 1"/>
    <n v="14"/>
    <s v="Sort 11"/>
    <n v="2300"/>
    <s v="Şirkət A"/>
    <s v="Süfrəlik"/>
    <s v="Əl"/>
    <n v="164.28571428571428"/>
    <s v="7x7"/>
    <n v="100"/>
  </r>
  <r>
    <n v="36"/>
    <x v="9"/>
    <x v="0"/>
    <s v="Parsel 1"/>
    <n v="31"/>
    <s v="Sort 11"/>
    <n v="2400"/>
    <s v="Şirkət A"/>
    <s v="Süfrəlik"/>
    <s v="Əl"/>
    <n v="77.41935483870968"/>
    <s v="7x7"/>
    <n v="100"/>
  </r>
  <r>
    <n v="37"/>
    <x v="10"/>
    <x v="1"/>
    <s v="Parsel 1"/>
    <n v="20"/>
    <s v="Sort 11"/>
    <n v="2500"/>
    <s v="Şirkət A"/>
    <s v="Süfrəlik"/>
    <s v="Əl"/>
    <n v="125"/>
    <s v="7x5"/>
    <n v="80"/>
  </r>
  <r>
    <n v="38"/>
    <x v="10"/>
    <x v="0"/>
    <s v="Parsel 1"/>
    <n v="39"/>
    <s v="Sort 11"/>
    <n v="2600"/>
    <s v="Şirkət A"/>
    <s v="Süfrəlik"/>
    <s v="Əl"/>
    <n v="66.666666666666671"/>
    <s v="7x7"/>
    <n v="100"/>
  </r>
  <r>
    <n v="39"/>
    <x v="11"/>
    <x v="0"/>
    <s v="Parsel 1"/>
    <n v="12"/>
    <s v="Sort 11"/>
    <n v="2700"/>
    <s v="Şirkət A"/>
    <s v="Süfrəlik"/>
    <s v="Əl"/>
    <n v="225"/>
    <s v="7x7"/>
    <n v="100"/>
  </r>
  <r>
    <n v="40"/>
    <x v="11"/>
    <x v="0"/>
    <s v="Parsel 1"/>
    <n v="15"/>
    <s v="Sort 11"/>
    <n v="2800"/>
    <s v="Şirkət A"/>
    <s v="Süfrəlik"/>
    <s v="Əl"/>
    <n v="186.66666666666666"/>
    <s v="7x7"/>
    <n v="100"/>
  </r>
  <r>
    <n v="41"/>
    <x v="11"/>
    <x v="0"/>
    <s v="Parsel 1"/>
    <n v="18"/>
    <s v="Sort 11"/>
    <n v="2900"/>
    <s v="Şirkət A"/>
    <s v="Yağlıq"/>
    <s v="Əl"/>
    <n v="161.11111111111111"/>
    <s v="7x7"/>
    <n v="100"/>
  </r>
  <r>
    <n v="42"/>
    <x v="12"/>
    <x v="0"/>
    <s v="Parsel 1"/>
    <n v="19"/>
    <s v="Sort 11"/>
    <n v="3000"/>
    <s v="Şirkət A"/>
    <s v="Süfrəlik"/>
    <s v="Əl"/>
    <n v="157.89473684210526"/>
    <s v="7x7"/>
    <n v="100"/>
  </r>
  <r>
    <n v="43"/>
    <x v="12"/>
    <x v="0"/>
    <s v="Parsel 1"/>
    <n v="13"/>
    <s v="Sort 11"/>
    <n v="1000"/>
    <s v="Şirkət A"/>
    <s v="Süfrəlik"/>
    <s v="Əl"/>
    <n v="76.92307692307692"/>
    <s v="7x7"/>
    <n v="100"/>
  </r>
  <r>
    <n v="44"/>
    <x v="13"/>
    <x v="0"/>
    <s v="Parsel 1"/>
    <n v="17"/>
    <s v="Sort 11"/>
    <n v="1100"/>
    <s v="Şirkət A"/>
    <s v="Süfrəlik"/>
    <s v="Əl"/>
    <n v="64.705882352941174"/>
    <s v="7x7"/>
    <n v="100"/>
  </r>
  <r>
    <n v="45"/>
    <x v="14"/>
    <x v="0"/>
    <s v="Parsel 1"/>
    <n v="17"/>
    <s v="Sort 11"/>
    <n v="1200"/>
    <s v="Şirkət A"/>
    <s v="Süfrəlik"/>
    <s v="Əl"/>
    <n v="70.588235294117652"/>
    <s v="7x7"/>
    <n v="100"/>
  </r>
  <r>
    <n v="46"/>
    <x v="14"/>
    <x v="0"/>
    <s v="Parsel 1"/>
    <n v="27"/>
    <s v="Sort 11"/>
    <n v="1300"/>
    <s v="Şirkət A"/>
    <s v="Süfrəlik"/>
    <s v="Əl"/>
    <n v="48.148148148148145"/>
    <s v="7x7"/>
    <n v="100"/>
  </r>
  <r>
    <n v="47"/>
    <x v="14"/>
    <x v="1"/>
    <s v="Parsel 1"/>
    <n v="24"/>
    <s v="Sort 11"/>
    <n v="1400"/>
    <s v="Şirkət A"/>
    <s v="Süfrəlik"/>
    <s v="Əl"/>
    <n v="58.333333333333336"/>
    <s v="7x5"/>
    <n v="80"/>
  </r>
  <r>
    <n v="48"/>
    <x v="15"/>
    <x v="1"/>
    <s v="Parsel 1"/>
    <n v="23"/>
    <s v="Sort 11"/>
    <n v="1500"/>
    <s v="Şirkət A"/>
    <s v="Süfrəlik"/>
    <s v="Əl"/>
    <n v="65.217391304347828"/>
    <s v="7x5"/>
    <n v="80"/>
  </r>
  <r>
    <n v="49"/>
    <x v="15"/>
    <x v="0"/>
    <s v="Parsel 1"/>
    <n v="18"/>
    <s v="Sort 11"/>
    <n v="1600"/>
    <s v="Şirkət A"/>
    <s v="Süfrəlik"/>
    <s v="Əl"/>
    <n v="88.888888888888886"/>
    <s v="7x7"/>
    <n v="100"/>
  </r>
  <r>
    <n v="50"/>
    <x v="15"/>
    <x v="0"/>
    <s v="Parsel 1"/>
    <n v="22"/>
    <s v="Sort 11"/>
    <n v="1700"/>
    <s v="Şirkət A"/>
    <s v="Süfrəlik"/>
    <s v="Əl"/>
    <n v="77.272727272727266"/>
    <s v="7x7"/>
    <n v="100"/>
  </r>
  <r>
    <n v="51"/>
    <x v="16"/>
    <x v="0"/>
    <s v="Parsel 1"/>
    <n v="17"/>
    <s v="Sort 11"/>
    <n v="1800"/>
    <s v="Şirkət A"/>
    <s v="Süfrəlik"/>
    <s v="Əl"/>
    <n v="105.88235294117646"/>
    <s v="7x7"/>
    <n v="100"/>
  </r>
  <r>
    <n v="52"/>
    <x v="16"/>
    <x v="0"/>
    <s v="Parsel 1"/>
    <n v="14"/>
    <s v="Sort 11"/>
    <n v="1900"/>
    <s v="Şirkət A"/>
    <s v="Süfrəlik"/>
    <s v="Əl"/>
    <n v="135.71428571428572"/>
    <s v="7x7"/>
    <n v="100"/>
  </r>
  <r>
    <n v="53"/>
    <x v="16"/>
    <x v="0"/>
    <s v="Parsel 1"/>
    <n v="7"/>
    <s v="Sort 11"/>
    <n v="2000"/>
    <s v="Şirkət A"/>
    <s v="Süfrəlik"/>
    <s v="Əl"/>
    <n v="285.71428571428572"/>
    <s v="7x7"/>
    <n v="100"/>
  </r>
  <r>
    <n v="54"/>
    <x v="16"/>
    <x v="1"/>
    <s v="Parsel 1"/>
    <n v="25"/>
    <s v="Sort 11"/>
    <n v="2100"/>
    <s v="Şirkət A"/>
    <s v="Süfrəlik"/>
    <s v="Əl"/>
    <n v="84"/>
    <s v="7x5"/>
    <n v="80"/>
  </r>
  <r>
    <n v="55"/>
    <x v="17"/>
    <x v="0"/>
    <s v="Parsel 1"/>
    <n v="24"/>
    <s v="Sort 11"/>
    <n v="2200"/>
    <s v="Şirkət A"/>
    <s v="Süfrəlik"/>
    <s v="Əl"/>
    <n v="91.666666666666671"/>
    <s v="7x7"/>
    <n v="100"/>
  </r>
  <r>
    <n v="56"/>
    <x v="17"/>
    <x v="0"/>
    <s v="Parsel 1"/>
    <n v="13"/>
    <s v="Sort 11"/>
    <n v="2300"/>
    <s v="Şirkət A"/>
    <s v="Süfrəlik"/>
    <s v="Əl"/>
    <n v="176.92307692307693"/>
    <s v="7x7"/>
    <n v="100"/>
  </r>
  <r>
    <n v="57"/>
    <x v="17"/>
    <x v="0"/>
    <s v="Parsel 1"/>
    <n v="4"/>
    <s v="Sort 11"/>
    <n v="2400"/>
    <s v="Şirkət A"/>
    <s v="Süfrəlik"/>
    <s v="Əl"/>
    <n v="600"/>
    <s v="7x7"/>
    <n v="100"/>
  </r>
  <r>
    <n v="58"/>
    <x v="17"/>
    <x v="1"/>
    <s v="Parsel 1"/>
    <n v="25"/>
    <s v="Sort 11"/>
    <n v="2500"/>
    <s v="Şirkət A"/>
    <s v="Süfrəlik"/>
    <s v="Əl"/>
    <n v="100"/>
    <s v="7x5"/>
    <n v="80"/>
  </r>
  <r>
    <n v="59"/>
    <x v="18"/>
    <x v="1"/>
    <s v="Parsel 1"/>
    <n v="24"/>
    <s v="Sort 11"/>
    <n v="2600"/>
    <s v="Şirkət A"/>
    <s v="Süfrəlik"/>
    <s v="Əl"/>
    <n v="108.33333333333333"/>
    <s v="7x5"/>
    <n v="80"/>
  </r>
  <r>
    <n v="60"/>
    <x v="18"/>
    <x v="0"/>
    <s v="Parsel 1"/>
    <n v="17"/>
    <s v="Sort 11"/>
    <n v="2700"/>
    <s v="Şirkət A"/>
    <s v="Süfrəlik"/>
    <s v="Əl"/>
    <n v="158.8235294117647"/>
    <s v="7x7"/>
    <n v="100"/>
  </r>
  <r>
    <n v="61"/>
    <x v="18"/>
    <x v="0"/>
    <s v="Parsel 1"/>
    <n v="22"/>
    <s v="Sort 11"/>
    <n v="2800"/>
    <s v="Şirkət A"/>
    <s v="Süfrəlik"/>
    <s v="Əl"/>
    <n v="127.27272727272727"/>
    <s v="7x7"/>
    <n v="100"/>
  </r>
  <r>
    <n v="62"/>
    <x v="19"/>
    <x v="1"/>
    <s v="Parsel 1"/>
    <n v="23"/>
    <s v="Sort 11"/>
    <n v="2900"/>
    <s v="Şirkət A"/>
    <s v="Süfrəlik"/>
    <s v="Əl"/>
    <n v="126.08695652173913"/>
    <s v="7x5"/>
    <n v="80"/>
  </r>
  <r>
    <n v="63"/>
    <x v="19"/>
    <x v="0"/>
    <s v="Parsel 1"/>
    <n v="9"/>
    <s v="Sort 11"/>
    <n v="3000"/>
    <s v="Şirkət A"/>
    <s v="Süfrəlik"/>
    <s v="Əl"/>
    <n v="333.33333333333331"/>
    <s v="7x7"/>
    <n v="100"/>
  </r>
  <r>
    <n v="64"/>
    <x v="19"/>
    <x v="0"/>
    <s v="Parsel 1"/>
    <n v="5"/>
    <s v="Sort 11"/>
    <n v="3100"/>
    <s v="Şirkət A"/>
    <s v="Süfrəlik"/>
    <s v="Əl"/>
    <n v="620"/>
    <s v="7x7"/>
    <n v="100"/>
  </r>
  <r>
    <n v="65"/>
    <x v="19"/>
    <x v="0"/>
    <s v="Parsel 1"/>
    <n v="23"/>
    <s v="Sort 11"/>
    <n v="3200"/>
    <s v="Şirkət A"/>
    <s v="Süfrəlik"/>
    <s v="Əl"/>
    <n v="139.13043478260869"/>
    <s v="7x7"/>
    <n v="100"/>
  </r>
  <r>
    <n v="66"/>
    <x v="20"/>
    <x v="0"/>
    <s v="Parsel 1"/>
    <n v="23"/>
    <s v="Sort 11"/>
    <n v="3300"/>
    <s v="Şirkət A"/>
    <s v="Süfrəlik"/>
    <s v="Əl"/>
    <n v="143.47826086956522"/>
    <s v="7x7"/>
    <n v="100"/>
  </r>
  <r>
    <n v="67"/>
    <x v="20"/>
    <x v="0"/>
    <s v="Parsel 1"/>
    <n v="9"/>
    <s v="Sort 11"/>
    <n v="3400"/>
    <s v="Şirkət A"/>
    <s v="Süfrəlik"/>
    <s v="Əl"/>
    <n v="377.77777777777777"/>
    <s v="7x7"/>
    <n v="100"/>
  </r>
  <r>
    <n v="68"/>
    <x v="20"/>
    <x v="0"/>
    <s v="Parsel 1"/>
    <n v="8"/>
    <s v="Sort 11"/>
    <n v="3500"/>
    <s v="Şirkət A"/>
    <s v="Süfrəlik"/>
    <s v="Əl"/>
    <n v="437.5"/>
    <s v="7x7"/>
    <n v="100"/>
  </r>
  <r>
    <n v="69"/>
    <x v="20"/>
    <x v="1"/>
    <s v="Parsel 1"/>
    <n v="25"/>
    <s v="Sort 11"/>
    <n v="3600"/>
    <s v="Şirkət A"/>
    <s v="Süfrəlik"/>
    <s v="Əl"/>
    <n v="144"/>
    <s v="7x5"/>
    <n v="80"/>
  </r>
  <r>
    <n v="70"/>
    <x v="21"/>
    <x v="2"/>
    <s v="Parsel 1"/>
    <n v="9"/>
    <s v="Sort 2"/>
    <n v="3700"/>
    <s v="Şirkət A"/>
    <s v="Yağlıq"/>
    <s v="Əl"/>
    <n v="411.11111111111109"/>
    <s v="6x4"/>
    <n v="70"/>
  </r>
  <r>
    <n v="71"/>
    <x v="21"/>
    <x v="2"/>
    <s v="Parsel 1"/>
    <n v="22"/>
    <s v="Sort 2"/>
    <n v="3800"/>
    <s v="Şirkət A"/>
    <s v="Yağlıq"/>
    <s v="Əl"/>
    <n v="172.72727272727272"/>
    <s v="6x4"/>
    <n v="70"/>
  </r>
  <r>
    <n v="72"/>
    <x v="21"/>
    <x v="3"/>
    <s v="Parsel 1"/>
    <n v="29"/>
    <s v="Sort 2"/>
    <n v="3900"/>
    <s v="Şirkət A"/>
    <s v="Yağlıq"/>
    <s v="Əl"/>
    <n v="134.48275862068965"/>
    <s v="5x1.5"/>
    <n v="200"/>
  </r>
  <r>
    <n v="73"/>
    <x v="22"/>
    <x v="2"/>
    <s v="Parsel 1"/>
    <n v="15"/>
    <s v="Sort 2"/>
    <n v="4000"/>
    <s v="Şirkət A"/>
    <s v="Yağlıq"/>
    <s v="Əl"/>
    <n v="266.66666666666669"/>
    <s v="6x4"/>
    <n v="70"/>
  </r>
  <r>
    <n v="74"/>
    <x v="22"/>
    <x v="3"/>
    <s v="Parsel 1"/>
    <n v="29"/>
    <s v="Sort 2"/>
    <n v="4100"/>
    <s v="Şirkət A"/>
    <s v="Yağlıq"/>
    <s v="Əl"/>
    <n v="141.37931034482759"/>
    <s v="5x1.5"/>
    <n v="200"/>
  </r>
  <r>
    <n v="75"/>
    <x v="23"/>
    <x v="1"/>
    <s v="Parsel 1"/>
    <n v="22"/>
    <s v="Sort 2"/>
    <n v="4200"/>
    <s v="Şirkət A"/>
    <s v="Yağlıq"/>
    <s v="Əl"/>
    <n v="190.90909090909091"/>
    <s v="7x5"/>
    <n v="80"/>
  </r>
  <r>
    <n v="76"/>
    <x v="23"/>
    <x v="3"/>
    <s v="Parsel 1"/>
    <n v="28"/>
    <s v="Sort 2"/>
    <n v="1540"/>
    <s v="Şirkət A"/>
    <s v="Yağlıq"/>
    <s v="Əl"/>
    <n v="55"/>
    <s v="5x1.5"/>
    <n v="200"/>
  </r>
  <r>
    <n v="77"/>
    <x v="23"/>
    <x v="2"/>
    <s v="Parsel 1"/>
    <n v="6"/>
    <s v="Sort 2"/>
    <n v="4100"/>
    <s v="Şirkət A"/>
    <s v="Yağlıq"/>
    <s v="Əl"/>
    <n v="683.33333333333337"/>
    <s v="6x4"/>
    <n v="70"/>
  </r>
  <r>
    <n v="78"/>
    <x v="23"/>
    <x v="2"/>
    <s v="Parsel 1"/>
    <n v="9"/>
    <s v="Sort 2"/>
    <n v="4100"/>
    <s v="Şirkət A"/>
    <s v="Yağlıq"/>
    <s v="Əl"/>
    <n v="455.55555555555554"/>
    <s v="6x4"/>
    <n v="70"/>
  </r>
  <r>
    <n v="79"/>
    <x v="24"/>
    <x v="2"/>
    <s v="Parsel 1"/>
    <n v="6"/>
    <s v="Sort 2"/>
    <n v="4100"/>
    <s v="Şirkət A"/>
    <s v="Yağlıq"/>
    <s v="Əl"/>
    <n v="683.33333333333337"/>
    <s v="6x4"/>
    <n v="70"/>
  </r>
  <r>
    <n v="80"/>
    <x v="24"/>
    <x v="3"/>
    <s v="Parsel 1"/>
    <n v="28"/>
    <s v="Sort 2"/>
    <n v="4100"/>
    <s v="Şirkət A"/>
    <s v="Yağlıq"/>
    <s v="Əl"/>
    <n v="146.42857142857142"/>
    <s v="5x1.5"/>
    <n v="200"/>
  </r>
  <r>
    <n v="81"/>
    <x v="24"/>
    <x v="1"/>
    <s v="Parsel 1"/>
    <n v="20"/>
    <s v="Sort 2"/>
    <n v="4100"/>
    <s v="Şirkət A"/>
    <s v="Yağlıq"/>
    <s v="Əl"/>
    <n v="205"/>
    <s v="7x5"/>
    <n v="80"/>
  </r>
  <r>
    <n v="82"/>
    <x v="24"/>
    <x v="2"/>
    <s v="Parsel 1"/>
    <n v="1"/>
    <s v="Sort 12"/>
    <n v="4100"/>
    <s v="Şirkət A"/>
    <s v="Yağlıq"/>
    <s v="Əl"/>
    <n v="4100"/>
    <s v="6x4"/>
    <n v="70"/>
  </r>
  <r>
    <n v="83"/>
    <x v="24"/>
    <x v="2"/>
    <s v="Parsel 1"/>
    <n v="1"/>
    <s v="Sort 12"/>
    <n v="4100"/>
    <s v="Şirkət A"/>
    <s v="Yağlıq"/>
    <s v="Əl"/>
    <n v="4100"/>
    <s v="6x4"/>
    <n v="70"/>
  </r>
  <r>
    <n v="84"/>
    <x v="24"/>
    <x v="2"/>
    <s v="Parsel 1"/>
    <n v="3"/>
    <s v="Sort 6"/>
    <n v="4100"/>
    <s v="Şirkət A"/>
    <s v="Yağlıq"/>
    <s v="Əl"/>
    <n v="1366.6666666666667"/>
    <s v="6x4"/>
    <n v="70"/>
  </r>
  <r>
    <n v="85"/>
    <x v="25"/>
    <x v="3"/>
    <s v="Parsel 1"/>
    <n v="28"/>
    <s v="Sort 2"/>
    <n v="4100"/>
    <s v="Şirkət A"/>
    <s v="Yağlıq"/>
    <s v="Əl"/>
    <n v="146.42857142857142"/>
    <s v="5x1.5"/>
    <n v="200"/>
  </r>
  <r>
    <n v="86"/>
    <x v="25"/>
    <x v="2"/>
    <s v="Parsel 1"/>
    <n v="5"/>
    <s v="Sort 6"/>
    <n v="4100"/>
    <s v="Şirkət A"/>
    <s v="Yağlıq"/>
    <s v="Əl"/>
    <n v="820"/>
    <s v="6x4"/>
    <n v="70"/>
  </r>
  <r>
    <n v="87"/>
    <x v="25"/>
    <x v="2"/>
    <s v="Parsel 1"/>
    <n v="14"/>
    <s v="Sort 2"/>
    <n v="4100"/>
    <s v="Şirkət A"/>
    <s v="Yağlıq"/>
    <s v="Əl"/>
    <n v="292.85714285714283"/>
    <s v="6x4"/>
    <n v="70"/>
  </r>
  <r>
    <n v="88"/>
    <x v="25"/>
    <x v="1"/>
    <s v="Parsel 1"/>
    <n v="19"/>
    <s v="Sort 2"/>
    <n v="680"/>
    <s v="Şirkət A"/>
    <s v="Yağlıq"/>
    <s v="Əl"/>
    <n v="35.789473684210527"/>
    <s v="7x5"/>
    <n v="80"/>
  </r>
  <r>
    <n v="89"/>
    <x v="26"/>
    <x v="3"/>
    <s v="Parsel 1"/>
    <n v="25"/>
    <s v="Sort 2"/>
    <n v="1166"/>
    <s v="Şirkət A"/>
    <s v="Yağlıq"/>
    <s v="Əl"/>
    <n v="46.64"/>
    <s v="5x1.5"/>
    <n v="200"/>
  </r>
  <r>
    <n v="90"/>
    <x v="26"/>
    <x v="3"/>
    <s v="Parsel 1"/>
    <n v="4"/>
    <s v="Sort 2"/>
    <n v="1652"/>
    <s v="Şirkət A"/>
    <s v="Yağlıq"/>
    <s v="Əl"/>
    <n v="413"/>
    <s v="5x1.5"/>
    <n v="200"/>
  </r>
  <r>
    <n v="91"/>
    <x v="26"/>
    <x v="1"/>
    <s v="Parsel 1"/>
    <n v="20"/>
    <s v="Sort 2"/>
    <n v="2138"/>
    <s v="Şirkət A"/>
    <s v="Yağlıq"/>
    <s v="Əl"/>
    <n v="106.9"/>
    <s v="7x5"/>
    <n v="80"/>
  </r>
  <r>
    <n v="92"/>
    <x v="26"/>
    <x v="2"/>
    <s v="Parsel 1"/>
    <n v="16"/>
    <s v="Sort 2"/>
    <n v="2624"/>
    <s v="Şirkət A"/>
    <s v="Yağlıq"/>
    <s v="Əl"/>
    <n v="164"/>
    <s v="6x4"/>
    <n v="70"/>
  </r>
  <r>
    <n v="93"/>
    <x v="26"/>
    <x v="2"/>
    <s v="Parsel 1"/>
    <n v="5"/>
    <s v="Sort 6"/>
    <n v="3110"/>
    <s v="Şirkət A"/>
    <s v="Yağlıq"/>
    <s v="Əl"/>
    <n v="622"/>
    <s v="6x4"/>
    <n v="70"/>
  </r>
  <r>
    <n v="94"/>
    <x v="27"/>
    <x v="1"/>
    <s v="Parsel 1"/>
    <n v="20"/>
    <s v="Sort 2"/>
    <n v="3596"/>
    <s v="Şirkət A"/>
    <s v="Yağlıq"/>
    <s v="Əl"/>
    <n v="179.8"/>
    <s v="7x5"/>
    <n v="80"/>
  </r>
  <r>
    <n v="95"/>
    <x v="27"/>
    <x v="2"/>
    <s v="Parsel 1"/>
    <n v="12"/>
    <s v="Sort 2"/>
    <n v="4082"/>
    <s v="Şirkət A"/>
    <s v="Yağlıq"/>
    <s v="Əl"/>
    <n v="340.16666666666669"/>
    <s v="6x4"/>
    <n v="70"/>
  </r>
  <r>
    <n v="96"/>
    <x v="27"/>
    <x v="3"/>
    <s v="Parsel 1"/>
    <n v="28"/>
    <s v="Sort 2"/>
    <n v="4568"/>
    <s v="Şirkət A"/>
    <s v="Yağlıq"/>
    <s v="Əl"/>
    <n v="163.14285714285714"/>
    <s v="5x1.5"/>
    <n v="200"/>
  </r>
  <r>
    <n v="97"/>
    <x v="27"/>
    <x v="2"/>
    <s v="Parsel 1"/>
    <n v="5"/>
    <s v="Sort 6"/>
    <n v="5054"/>
    <s v="Şirkət A"/>
    <s v="Yağlıq"/>
    <s v="Əl"/>
    <n v="1010.8"/>
    <s v="6x4"/>
    <n v="70"/>
  </r>
  <r>
    <n v="98"/>
    <x v="28"/>
    <x v="2"/>
    <s v="Parsel 1"/>
    <n v="12"/>
    <s v="Sort 2"/>
    <n v="5540"/>
    <s v="Şirkət A"/>
    <s v="Yağlıq"/>
    <s v="Əl"/>
    <n v="461.66666666666669"/>
    <s v="6x4"/>
    <n v="70"/>
  </r>
  <r>
    <n v="99"/>
    <x v="28"/>
    <x v="1"/>
    <s v="Parsel 1"/>
    <n v="3"/>
    <s v="Sort 10"/>
    <n v="6026"/>
    <s v="Şirkət A"/>
    <s v="Süfrəlik"/>
    <s v="Əl"/>
    <n v="2008.6666666666667"/>
    <s v="7x5"/>
    <n v="80"/>
  </r>
  <r>
    <n v="100"/>
    <x v="28"/>
    <x v="1"/>
    <s v="Parsel 1"/>
    <n v="23"/>
    <s v="Sort 10"/>
    <n v="933.6"/>
    <s v="Şirkət A"/>
    <s v="Süfrəlik"/>
    <s v="Əl"/>
    <n v="40.591304347826089"/>
    <s v="7x5"/>
    <n v="80"/>
  </r>
  <r>
    <n v="101"/>
    <x v="28"/>
    <x v="0"/>
    <s v="Parsel 1"/>
    <n v="6"/>
    <s v="Sort 10"/>
    <n v="600"/>
    <s v="Şirkət A"/>
    <s v="Süfrəlik"/>
    <s v="Əl"/>
    <n v="100"/>
    <s v="7x7"/>
    <n v="100"/>
  </r>
  <r>
    <n v="102"/>
    <x v="28"/>
    <x v="0"/>
    <s v="Parsel 1"/>
    <n v="13"/>
    <s v="Sort 10"/>
    <n v="1445"/>
    <s v="Şirkət A"/>
    <s v="Süfrəlik"/>
    <s v="Əl"/>
    <n v="111.15384615384616"/>
    <s v="7x7"/>
    <n v="100"/>
  </r>
  <r>
    <n v="103"/>
    <x v="28"/>
    <x v="3"/>
    <s v="Parsel 1"/>
    <n v="28"/>
    <s v="Sort 2"/>
    <n v="1330"/>
    <s v="Şirkət A"/>
    <s v="Yağlıq"/>
    <s v="Əl"/>
    <n v="47.5"/>
    <s v="5x1.5"/>
    <n v="200"/>
  </r>
  <r>
    <n v="104"/>
    <x v="28"/>
    <x v="2"/>
    <s v="Parsel 1"/>
    <n v="5"/>
    <s v="Sort 6"/>
    <n v="1215"/>
    <s v="Şirkət A"/>
    <s v="Yağlıq"/>
    <s v="Əl"/>
    <n v="243"/>
    <s v="6x4"/>
    <n v="70"/>
  </r>
  <r>
    <n v="105"/>
    <x v="29"/>
    <x v="1"/>
    <s v="Parsel 1"/>
    <n v="42"/>
    <s v="Sort 10"/>
    <n v="1100"/>
    <s v="Şirkət A"/>
    <s v="Süfrəlik"/>
    <s v="Əl"/>
    <n v="26.19047619047619"/>
    <s v="7x5"/>
    <n v="80"/>
  </r>
  <r>
    <n v="106"/>
    <x v="29"/>
    <x v="2"/>
    <s v="Parsel 1"/>
    <n v="11"/>
    <s v="Sort 2"/>
    <n v="985"/>
    <s v="Şirkət A"/>
    <s v="Yağlıq"/>
    <s v="Əl"/>
    <n v="89.545454545454547"/>
    <s v="6x4"/>
    <n v="70"/>
  </r>
  <r>
    <n v="107"/>
    <x v="29"/>
    <x v="3"/>
    <s v="Parsel 1"/>
    <n v="10"/>
    <s v="Sort 2"/>
    <n v="870"/>
    <s v="Şirkət A"/>
    <s v="Yağlıq"/>
    <s v="Əl"/>
    <n v="87"/>
    <s v="5x1.5"/>
    <n v="200"/>
  </r>
  <r>
    <n v="108"/>
    <x v="29"/>
    <x v="3"/>
    <s v="Parsel 1"/>
    <n v="18"/>
    <s v="Sort 2"/>
    <n v="755"/>
    <s v="Şirkət A"/>
    <s v="Yağlıq"/>
    <s v="Əl"/>
    <n v="41.944444444444443"/>
    <s v="5x1.5"/>
    <n v="200"/>
  </r>
  <r>
    <n v="109"/>
    <x v="29"/>
    <x v="2"/>
    <s v="Parsel 1"/>
    <n v="5"/>
    <s v="Sort 6"/>
    <n v="640"/>
    <s v="Şirkət A"/>
    <s v="Yağlıq"/>
    <s v="Əl"/>
    <n v="128"/>
    <s v="6x4"/>
    <n v="70"/>
  </r>
  <r>
    <n v="110"/>
    <x v="30"/>
    <x v="1"/>
    <s v="Parsel 1"/>
    <n v="11"/>
    <s v="Sort 10"/>
    <n v="525"/>
    <s v="Şirkət A"/>
    <s v="Süfrəlik"/>
    <s v="Əl"/>
    <n v="47.727272727272727"/>
    <s v="7x5"/>
    <n v="80"/>
  </r>
  <r>
    <n v="111"/>
    <x v="30"/>
    <x v="1"/>
    <s v="Parsel 1"/>
    <n v="22"/>
    <s v="Sort 10"/>
    <n v="410"/>
    <s v="Şirkət A"/>
    <s v="Süfrəlik"/>
    <s v="Əl"/>
    <n v="18.636363636363637"/>
    <s v="7x5"/>
    <n v="80"/>
  </r>
  <r>
    <n v="112"/>
    <x v="30"/>
    <x v="1"/>
    <s v="Parsel 1"/>
    <n v="2"/>
    <s v="Sort 10"/>
    <n v="295"/>
    <s v="Şirkət A"/>
    <s v="Süfrəlik"/>
    <s v="Əl"/>
    <n v="147.5"/>
    <s v="7x5"/>
    <n v="80"/>
  </r>
  <r>
    <n v="113"/>
    <x v="30"/>
    <x v="1"/>
    <s v="Parsel 1"/>
    <n v="7"/>
    <s v="Sort 10"/>
    <n v="401"/>
    <s v="Şirkət A"/>
    <s v="Süfrəlik"/>
    <s v="Əl"/>
    <n v="57.285714285714285"/>
    <s v="7x5"/>
    <n v="80"/>
  </r>
  <r>
    <n v="114"/>
    <x v="30"/>
    <x v="2"/>
    <s v="Parsel 1"/>
    <n v="17"/>
    <s v="Sort 6"/>
    <n v="1700"/>
    <s v="Şirkət A"/>
    <s v="Yağlıq"/>
    <s v="Əl"/>
    <n v="100"/>
    <s v="6x4"/>
    <n v="70"/>
  </r>
  <r>
    <n v="115"/>
    <x v="30"/>
    <x v="3"/>
    <s v="Parsel 1"/>
    <n v="23"/>
    <s v="Sort 2"/>
    <n v="1238.2"/>
    <s v="Şirkət A"/>
    <s v="Yağlıq"/>
    <s v="Əl"/>
    <n v="53.834782608695654"/>
    <s v="5x1.5"/>
    <n v="200"/>
  </r>
  <r>
    <n v="116"/>
    <x v="30"/>
    <x v="3"/>
    <s v="Parsel 1"/>
    <n v="7"/>
    <s v="Sort 2"/>
    <n v="361.8"/>
    <s v="Şirkət A"/>
    <s v="Yağlıq"/>
    <s v="Əl"/>
    <n v="51.68571428571429"/>
    <s v="5x1.5"/>
    <n v="200"/>
  </r>
  <r>
    <n v="117"/>
    <x v="31"/>
    <x v="3"/>
    <s v="Parsel 1"/>
    <n v="20"/>
    <s v="Sort 2"/>
    <n v="751"/>
    <s v="Şirkət A"/>
    <s v="Yağlıq"/>
    <s v="Əl"/>
    <n v="37.549999999999997"/>
    <s v="5x1.5"/>
    <n v="200"/>
  </r>
  <r>
    <n v="118"/>
    <x v="32"/>
    <x v="3"/>
    <s v="Parsel 1"/>
    <n v="2"/>
    <s v="Sort 2"/>
    <n v="1140.2"/>
    <s v="Şirkət A"/>
    <s v="Yağlıq"/>
    <s v="Əl"/>
    <n v="570.1"/>
    <s v="5x1.5"/>
    <n v="200"/>
  </r>
  <r>
    <n v="119"/>
    <x v="32"/>
    <x v="3"/>
    <s v="Parsel 1"/>
    <n v="27"/>
    <s v="Sort 2"/>
    <n v="1529.4"/>
    <s v="Şirkət A"/>
    <s v="Yağlıq"/>
    <s v="Əl"/>
    <n v="56.644444444444446"/>
    <s v="5x1.5"/>
    <n v="200"/>
  </r>
  <r>
    <n v="120"/>
    <x v="32"/>
    <x v="3"/>
    <s v="Parsel 1"/>
    <n v="2"/>
    <s v="Sort 2"/>
    <n v="1918.6"/>
    <s v="Şirkət A"/>
    <s v="Yağlıq"/>
    <s v="Əl"/>
    <n v="959.3"/>
    <s v="5x1.5"/>
    <n v="200"/>
  </r>
  <r>
    <n v="121"/>
    <x v="32"/>
    <x v="1"/>
    <s v="Parsel 1"/>
    <n v="42"/>
    <s v="Sort 10"/>
    <n v="2307.8000000000002"/>
    <s v="Şirkət A"/>
    <s v="Süfrəlik"/>
    <s v="Əl"/>
    <n v="54.94761904761905"/>
    <s v="7x5"/>
    <n v="80"/>
  </r>
  <r>
    <n v="122"/>
    <x v="32"/>
    <x v="1"/>
    <s v="Parsel 1"/>
    <n v="5"/>
    <s v="Sort 10"/>
    <n v="2697"/>
    <s v="Şirkət A"/>
    <s v="Süfrəlik"/>
    <s v="Əl"/>
    <n v="539.4"/>
    <s v="7x5"/>
    <n v="80"/>
  </r>
  <r>
    <n v="123"/>
    <x v="33"/>
    <x v="3"/>
    <s v="Parsel 1"/>
    <n v="7"/>
    <s v="Sort 2"/>
    <n v="3086.2"/>
    <s v="Şirkət A"/>
    <s v="Yağlıq"/>
    <s v="Əl"/>
    <n v="440.88571428571424"/>
    <s v="5x1.5"/>
    <n v="200"/>
  </r>
  <r>
    <n v="124"/>
    <x v="33"/>
    <x v="3"/>
    <s v="Parsel 1"/>
    <n v="24"/>
    <s v="Sort 2"/>
    <n v="3475.4"/>
    <s v="Şirkət A"/>
    <s v="Yağlıq"/>
    <s v="Əl"/>
    <n v="144.80833333333334"/>
    <s v="5x1.5"/>
    <n v="200"/>
  </r>
  <r>
    <n v="125"/>
    <x v="33"/>
    <x v="1"/>
    <s v="Parsel 1"/>
    <n v="3"/>
    <s v="Sort 10"/>
    <n v="3864.6"/>
    <s v="Şirkət A"/>
    <s v="Süfrəlik"/>
    <s v="Əl"/>
    <n v="1288.2"/>
    <s v="7x5"/>
    <n v="80"/>
  </r>
  <r>
    <n v="126"/>
    <x v="33"/>
    <x v="1"/>
    <s v="Parsel 1"/>
    <n v="5"/>
    <s v="Sort 10"/>
    <n v="4253.8"/>
    <s v="Şirkət A"/>
    <s v="Süfrəlik"/>
    <s v="Əl"/>
    <n v="850.76"/>
    <s v="7x5"/>
    <n v="80"/>
  </r>
  <r>
    <n v="127"/>
    <x v="33"/>
    <x v="1"/>
    <s v="Parsel 1"/>
    <n v="17"/>
    <s v="Sort 10"/>
    <n v="4643"/>
    <s v="Şirkət A"/>
    <s v="Süfrəlik"/>
    <s v="Əl"/>
    <n v="273.11764705882354"/>
    <s v="7x5"/>
    <n v="80"/>
  </r>
  <r>
    <n v="128"/>
    <x v="33"/>
    <x v="1"/>
    <s v="Parsel 1"/>
    <n v="12"/>
    <s v="Sort 10"/>
    <n v="5032.2"/>
    <s v="Şirkət A"/>
    <s v="Süfrəlik"/>
    <s v="Əl"/>
    <n v="419.34999999999997"/>
    <s v="7x5"/>
    <n v="80"/>
  </r>
  <r>
    <n v="129"/>
    <x v="33"/>
    <x v="1"/>
    <s v="Parsel 1"/>
    <n v="7"/>
    <s v="Sort 10"/>
    <n v="5421.4"/>
    <s v="Şirkət A"/>
    <s v="Süfrəlik"/>
    <s v="Əl"/>
    <n v="774.48571428571427"/>
    <s v="7x5"/>
    <n v="80"/>
  </r>
  <r>
    <n v="130"/>
    <x v="33"/>
    <x v="2"/>
    <s v="Parsel 1"/>
    <n v="10"/>
    <s v="Sort 2"/>
    <n v="5810.6"/>
    <s v="Şirkət A"/>
    <s v="Yağlıq"/>
    <s v="Əl"/>
    <n v="581.06000000000006"/>
    <s v="6x4"/>
    <n v="70"/>
  </r>
  <r>
    <n v="131"/>
    <x v="32"/>
    <x v="2"/>
    <s v="Parsel 1"/>
    <n v="16"/>
    <s v="Sort 6"/>
    <n v="6199.8"/>
    <s v="Şirkət A"/>
    <s v="Yağlıq"/>
    <s v="Əl"/>
    <n v="387.48750000000001"/>
    <s v="6x4"/>
    <n v="70"/>
  </r>
  <r>
    <n v="132"/>
    <x v="32"/>
    <x v="2"/>
    <s v="Parsel 1"/>
    <n v="2"/>
    <s v="Sort 6"/>
    <n v="6589"/>
    <s v="Şirkət A"/>
    <s v="Yağlıq"/>
    <s v="Əl"/>
    <n v="3294.5"/>
    <s v="6x4"/>
    <n v="70"/>
  </r>
  <r>
    <n v="133"/>
    <x v="32"/>
    <x v="2"/>
    <s v="Parsel 1"/>
    <n v="2"/>
    <s v="Sort 6"/>
    <n v="6978.2"/>
    <s v="Şirkət A"/>
    <s v="Yağlıq"/>
    <s v="Əl"/>
    <n v="3489.1"/>
    <s v="6x4"/>
    <n v="70"/>
  </r>
  <r>
    <n v="134"/>
    <x v="32"/>
    <x v="2"/>
    <s v="Parsel 1"/>
    <n v="2"/>
    <s v="Sort 6"/>
    <n v="7367.4"/>
    <s v="Şirkət A"/>
    <s v="Yağlıq"/>
    <s v="Əl"/>
    <n v="3683.7"/>
    <s v="6x4"/>
    <n v="70"/>
  </r>
  <r>
    <n v="135"/>
    <x v="33"/>
    <x v="2"/>
    <s v="Parsel 1"/>
    <n v="2"/>
    <s v="Sort 6"/>
    <n v="7756.6"/>
    <s v="Şirkət A"/>
    <s v="Yağlıq"/>
    <s v="Əl"/>
    <n v="3878.3"/>
    <s v="6x4"/>
    <n v="70"/>
  </r>
  <r>
    <n v="136"/>
    <x v="33"/>
    <x v="2"/>
    <s v="Parsel 1"/>
    <n v="2"/>
    <s v="Sort 6"/>
    <n v="8145.8"/>
    <s v="Şirkət A"/>
    <s v="Yağlıq"/>
    <s v="Əl"/>
    <n v="4072.9"/>
    <s v="6x4"/>
    <n v="70"/>
  </r>
  <r>
    <n v="137"/>
    <x v="34"/>
    <x v="2"/>
    <s v="Parsel 1"/>
    <n v="2"/>
    <s v="Sort 6"/>
    <n v="87"/>
    <s v="Şirkət A"/>
    <s v="Yağlıq"/>
    <s v="Əl"/>
    <n v="43.5"/>
    <s v="6x4"/>
    <n v="70"/>
  </r>
  <r>
    <n v="138"/>
    <x v="34"/>
    <x v="2"/>
    <s v="Parsel 1"/>
    <n v="11"/>
    <s v="Sort 2"/>
    <n v="972"/>
    <s v="Şirkət A"/>
    <s v="Yağlıq"/>
    <s v="Əl"/>
    <n v="88.36363636363636"/>
    <s v="6x4"/>
    <n v="70"/>
  </r>
  <r>
    <n v="139"/>
    <x v="34"/>
    <x v="3"/>
    <s v="Parsel 1"/>
    <n v="4"/>
    <s v="Sort 2"/>
    <n v="130"/>
    <s v="Şirkət A"/>
    <s v="Yağlıq"/>
    <s v="Əl"/>
    <n v="32.5"/>
    <s v="5x1.5"/>
    <n v="200"/>
  </r>
  <r>
    <n v="140"/>
    <x v="34"/>
    <x v="3"/>
    <s v="Parsel 1"/>
    <n v="26"/>
    <s v="Sort 2"/>
    <n v="1190"/>
    <s v="Şirkət A"/>
    <s v="Yağlıq"/>
    <s v="Əl"/>
    <n v="45.769230769230766"/>
    <s v="5x1.5"/>
    <n v="200"/>
  </r>
  <r>
    <n v="141"/>
    <x v="34"/>
    <x v="1"/>
    <s v="Parsel 1"/>
    <n v="12"/>
    <s v="Sort 6"/>
    <n v="743.8"/>
    <s v="Şirkət A"/>
    <s v="Yağlıq"/>
    <s v="Əl"/>
    <n v="61.983333333333327"/>
    <s v="7x5"/>
    <n v="80"/>
  </r>
  <r>
    <n v="142"/>
    <x v="34"/>
    <x v="1"/>
    <s v="Parsel 1"/>
    <n v="21"/>
    <s v="Sort 10"/>
    <n v="1059.7"/>
    <s v="Şirkət A"/>
    <s v="Süfrəlik"/>
    <s v="Əl"/>
    <n v="50.461904761904762"/>
    <s v="7x5"/>
    <n v="80"/>
  </r>
  <r>
    <n v="143"/>
    <x v="34"/>
    <x v="1"/>
    <s v="Parsel 1"/>
    <n v="2"/>
    <s v="Sort 10"/>
    <n v="95"/>
    <s v="Şirkət A"/>
    <s v="Süfrəlik"/>
    <s v="Əl"/>
    <n v="47.5"/>
    <s v="7x5"/>
    <n v="80"/>
  </r>
  <r>
    <n v="144"/>
    <x v="34"/>
    <x v="1"/>
    <s v="Parsel 1"/>
    <n v="2"/>
    <s v="Sort 10"/>
    <n v="101.2"/>
    <s v="Şirkət A"/>
    <s v="Süfrəlik"/>
    <s v="Əl"/>
    <n v="50.6"/>
    <s v="7x5"/>
    <n v="80"/>
  </r>
  <r>
    <n v="145"/>
    <x v="34"/>
    <x v="1"/>
    <s v="Parsel 1"/>
    <n v="3"/>
    <s v="Sort 10"/>
    <n v="220.5"/>
    <s v="Şirkət A"/>
    <s v="Süfrəlik"/>
    <s v="Əl"/>
    <n v="73.5"/>
    <s v="7x5"/>
    <n v="80"/>
  </r>
  <r>
    <n v="146"/>
    <x v="34"/>
    <x v="1"/>
    <s v="Parsel 1"/>
    <n v="2"/>
    <s v="Sort 10"/>
    <n v="89.2"/>
    <s v="Şirkət A"/>
    <s v="Süfrəlik"/>
    <s v="Əl"/>
    <n v="44.6"/>
    <s v="7x5"/>
    <n v="80"/>
  </r>
  <r>
    <n v="147"/>
    <x v="35"/>
    <x v="2"/>
    <s v="Parsel 1"/>
    <n v="11"/>
    <s v="Sort 2"/>
    <n v="953"/>
    <s v="Şirkət A"/>
    <s v="Yağlıq"/>
    <s v="Əl"/>
    <n v="86.63636363636364"/>
    <s v="6x4"/>
    <n v="70"/>
  </r>
  <r>
    <n v="148"/>
    <x v="35"/>
    <x v="3"/>
    <s v="Parsel 1"/>
    <n v="9"/>
    <s v="Sort 2"/>
    <n v="506"/>
    <s v="Şirkət A"/>
    <s v="Yağlıq"/>
    <s v="Əl"/>
    <n v="56.222222222222221"/>
    <s v="5x1.5"/>
    <n v="200"/>
  </r>
  <r>
    <n v="149"/>
    <x v="35"/>
    <x v="3"/>
    <s v="Parsel 1"/>
    <n v="20"/>
    <s v="Sort 2"/>
    <n v="1094"/>
    <s v="Şirkət A"/>
    <s v="Yağlıq"/>
    <s v="Əl"/>
    <n v="54.7"/>
    <s v="5x1.5"/>
    <n v="200"/>
  </r>
  <r>
    <n v="150"/>
    <x v="35"/>
    <x v="1"/>
    <s v="Parsel 1"/>
    <n v="17"/>
    <s v="Sort 1"/>
    <n v="1191.4000000000001"/>
    <s v="Şirkət A"/>
    <s v="Yağlıq"/>
    <s v="Əl"/>
    <n v="70.082352941176481"/>
    <s v="7x5"/>
    <n v="80"/>
  </r>
  <r>
    <n v="151"/>
    <x v="35"/>
    <x v="1"/>
    <s v="Parsel 1"/>
    <n v="6"/>
    <s v="Sort 5"/>
    <n v="318"/>
    <s v="Şirkət A"/>
    <s v="Yağlıq"/>
    <s v="Əl"/>
    <n v="53"/>
    <s v="7x5"/>
    <n v="80"/>
  </r>
  <r>
    <n v="152"/>
    <x v="36"/>
    <x v="0"/>
    <s v="Parsel 1"/>
    <n v="46"/>
    <s v="Sort 11"/>
    <n v="4840"/>
    <s v="Şirkət A"/>
    <s v="Yağlıq"/>
    <s v="Əl"/>
    <n v="105.21739130434783"/>
    <s v="7x7"/>
    <n v="100"/>
  </r>
  <r>
    <n v="153"/>
    <x v="36"/>
    <x v="3"/>
    <s v="Parsel 1"/>
    <n v="11"/>
    <s v="Sort 2"/>
    <n v="540"/>
    <s v="Şirkət A"/>
    <s v="Yağlıq"/>
    <s v="Əl"/>
    <n v="49.090909090909093"/>
    <s v="5x1.5"/>
    <n v="200"/>
  </r>
  <r>
    <n v="154"/>
    <x v="36"/>
    <x v="3"/>
    <s v="Parsel 1"/>
    <n v="19"/>
    <s v="Sort 2"/>
    <n v="960"/>
    <s v="Şirkət A"/>
    <s v="Yağlıq"/>
    <s v="Əl"/>
    <n v="50.526315789473685"/>
    <s v="5x1.5"/>
    <n v="200"/>
  </r>
  <r>
    <n v="155"/>
    <x v="36"/>
    <x v="1"/>
    <s v="Parsel 1"/>
    <n v="4"/>
    <s v="Sort 5"/>
    <n v="300.60000000000002"/>
    <s v="Şirkət A"/>
    <s v="Yağlıq"/>
    <s v="Əl"/>
    <n v="75.150000000000006"/>
    <s v="7x5"/>
    <n v="80"/>
  </r>
  <r>
    <n v="156"/>
    <x v="36"/>
    <x v="1"/>
    <s v="Parsel 1"/>
    <n v="1"/>
    <s v="Sort 9"/>
    <n v="20.5"/>
    <s v="Şirkət A"/>
    <s v="Yağlıq"/>
    <s v="Əl"/>
    <n v="20.5"/>
    <s v="7x5"/>
    <n v="80"/>
  </r>
  <r>
    <n v="157"/>
    <x v="36"/>
    <x v="1"/>
    <s v="Parsel 1"/>
    <n v="1"/>
    <s v="Sort 10"/>
    <n v="47.5"/>
    <s v="Şirkət A"/>
    <s v="Yağlıq"/>
    <s v="Əl"/>
    <n v="47.5"/>
    <s v="7x5"/>
    <n v="80"/>
  </r>
  <r>
    <n v="158"/>
    <x v="36"/>
    <x v="1"/>
    <s v="Parsel 1"/>
    <n v="18"/>
    <s v="Sort 1"/>
    <n v="1251.4000000000001"/>
    <s v="Şirkət A"/>
    <s v="Yağlıq"/>
    <s v="Əl"/>
    <n v="69.522222222222226"/>
    <s v="7x5"/>
    <n v="80"/>
  </r>
  <r>
    <n v="159"/>
    <x v="36"/>
    <x v="2"/>
    <s v="Parsel 1"/>
    <n v="12"/>
    <s v="Sort 2"/>
    <n v="1127"/>
    <s v="Şirkət A"/>
    <s v="Yağlıq"/>
    <s v="Əl"/>
    <n v="93.916666666666671"/>
    <s v="6x4"/>
    <n v="70"/>
  </r>
  <r>
    <n v="160"/>
    <x v="37"/>
    <x v="0"/>
    <s v="Parsel 1"/>
    <n v="14"/>
    <s v="Sort 11"/>
    <n v="2760"/>
    <s v="Şirkət A"/>
    <s v="Yağlıq"/>
    <s v="Əl"/>
    <n v="197.14285714285714"/>
    <s v="7x7"/>
    <n v="100"/>
  </r>
  <r>
    <n v="161"/>
    <x v="37"/>
    <x v="0"/>
    <s v="Parsel 1"/>
    <n v="27"/>
    <s v="Sort 11"/>
    <n v="2540"/>
    <s v="Şirkət A"/>
    <s v="Yağlıq"/>
    <s v="Əl"/>
    <n v="94.074074074074076"/>
    <s v="7x7"/>
    <n v="100"/>
  </r>
  <r>
    <n v="162"/>
    <x v="37"/>
    <x v="2"/>
    <s v="Parsel 1"/>
    <n v="10"/>
    <s v="Sort 2"/>
    <n v="975"/>
    <s v="Şirkət A"/>
    <s v="Yağlıq"/>
    <s v="Əl"/>
    <n v="97.5"/>
    <s v="6x4"/>
    <n v="70"/>
  </r>
  <r>
    <n v="163"/>
    <x v="37"/>
    <x v="1"/>
    <s v="Parsel 1"/>
    <n v="4"/>
    <s v="Sort 4"/>
    <n v="353.5"/>
    <s v="Şirkət A"/>
    <s v="Yağlıq"/>
    <s v="Əl"/>
    <n v="88.375"/>
    <s v="7x5"/>
    <n v="80"/>
  </r>
  <r>
    <n v="164"/>
    <x v="37"/>
    <x v="1"/>
    <s v="Parsel 1"/>
    <n v="1"/>
    <s v="Sort 10"/>
    <n v="37.700000000000003"/>
    <s v="Şirkət A"/>
    <s v="Yağlıq"/>
    <s v="Əl"/>
    <n v="37.700000000000003"/>
    <s v="7x5"/>
    <n v="80"/>
  </r>
  <r>
    <n v="165"/>
    <x v="37"/>
    <x v="1"/>
    <s v="Parsel 1"/>
    <n v="1"/>
    <s v="Sort 5"/>
    <n v="14.4"/>
    <s v="Şirkət A"/>
    <s v="Yağlıq"/>
    <s v="Əl"/>
    <n v="14.4"/>
    <s v="7x5"/>
    <n v="80"/>
  </r>
  <r>
    <n v="166"/>
    <x v="37"/>
    <x v="1"/>
    <s v="Parsel 1"/>
    <n v="18"/>
    <s v="Sort 1"/>
    <n v="1194"/>
    <s v="Şirkət A"/>
    <s v="Yağlıq"/>
    <s v="Əl"/>
    <n v="66.333333333333329"/>
    <s v="7x5"/>
    <n v="80"/>
  </r>
  <r>
    <n v="167"/>
    <x v="37"/>
    <x v="3"/>
    <s v="Parsel 1"/>
    <n v="25"/>
    <s v="Sort 2"/>
    <n v="1400"/>
    <s v="Şirkət A"/>
    <s v="Yağlıq"/>
    <s v="Əl"/>
    <n v="56"/>
    <s v="5x1.5"/>
    <n v="200"/>
  </r>
  <r>
    <n v="168"/>
    <x v="37"/>
    <x v="3"/>
    <s v="Parsel 1"/>
    <n v="6"/>
    <s v="Sort 2"/>
    <n v="380"/>
    <s v="Şirkət A"/>
    <s v="Yağlıq"/>
    <s v="Əl"/>
    <n v="63.333333333333336"/>
    <s v="5x1.5"/>
    <n v="200"/>
  </r>
  <r>
    <n v="169"/>
    <x v="38"/>
    <x v="2"/>
    <s v="Parsel 1"/>
    <n v="10"/>
    <s v="Sort 2"/>
    <n v="952"/>
    <s v="Şirkət A"/>
    <s v="Yağlıq"/>
    <s v="Əl"/>
    <n v="95.2"/>
    <s v="6x4"/>
    <n v="70"/>
  </r>
  <r>
    <n v="170"/>
    <x v="38"/>
    <x v="1"/>
    <s v="Parsel 1"/>
    <n v="17"/>
    <s v="Sort 1"/>
    <n v="1039"/>
    <s v="Şirkət A"/>
    <s v="Yağlıq"/>
    <s v="Əl"/>
    <n v="61.117647058823529"/>
    <s v="7x5"/>
    <n v="80"/>
  </r>
  <r>
    <n v="171"/>
    <x v="38"/>
    <x v="1"/>
    <s v="Parsel 1"/>
    <n v="6"/>
    <s v="Sort 4"/>
    <n v="441"/>
    <s v="Şirkət A"/>
    <s v="Yağlıq"/>
    <s v="Əl"/>
    <n v="73.5"/>
    <s v="7x5"/>
    <n v="80"/>
  </r>
  <r>
    <n v="172"/>
    <x v="38"/>
    <x v="0"/>
    <s v="Parsel 1"/>
    <n v="5"/>
    <s v="Sort 11"/>
    <n v="1080"/>
    <s v="Şirkət A"/>
    <s v="Yağlıq"/>
    <s v="Əl"/>
    <n v="216"/>
    <s v="7x7"/>
    <n v="100"/>
  </r>
  <r>
    <n v="173"/>
    <x v="38"/>
    <x v="0"/>
    <s v="Parsel 1"/>
    <n v="10"/>
    <s v="Sort 11"/>
    <n v="2000"/>
    <s v="Şirkət A"/>
    <s v="Yağlıq"/>
    <s v="Əl"/>
    <n v="200"/>
    <s v="7x7"/>
    <n v="100"/>
  </r>
  <r>
    <n v="174"/>
    <x v="38"/>
    <x v="0"/>
    <s v="Parsel 1"/>
    <n v="27"/>
    <s v="Sort 11"/>
    <n v="4140"/>
    <s v="Şirkət A"/>
    <s v="Yağlıq"/>
    <s v="Əl"/>
    <n v="153.33333333333334"/>
    <s v="7x7"/>
    <n v="100"/>
  </r>
  <r>
    <n v="175"/>
    <x v="38"/>
    <x v="3"/>
    <s v="Parsel 1"/>
    <n v="30"/>
    <s v="Sort 2"/>
    <n v="1357"/>
    <s v="Şirkət A"/>
    <s v="Yağlıq"/>
    <s v="Əl"/>
    <n v="45.233333333333334"/>
    <s v="5x1.5"/>
    <n v="200"/>
  </r>
  <r>
    <n v="176"/>
    <x v="39"/>
    <x v="1"/>
    <s v="Parsel 1"/>
    <n v="18"/>
    <s v="Sort 1"/>
    <n v="954.5"/>
    <s v="Şirkət A"/>
    <s v="Yağlıq"/>
    <s v="Əl"/>
    <n v="53.027777777777779"/>
    <s v="7x5"/>
    <n v="80"/>
  </r>
  <r>
    <n v="177"/>
    <x v="39"/>
    <x v="1"/>
    <s v="Parsel 1"/>
    <n v="6"/>
    <s v="Sort 4"/>
    <n v="585.5"/>
    <s v="Şirkət A"/>
    <s v="Yağlıq"/>
    <s v="Əl"/>
    <n v="97.583333333333329"/>
    <s v="7x5"/>
    <n v="80"/>
  </r>
  <r>
    <n v="178"/>
    <x v="39"/>
    <x v="2"/>
    <s v="Parsel 1"/>
    <n v="9"/>
    <s v="Sort 2"/>
    <n v="533"/>
    <s v="Şirkət A"/>
    <s v="Yağlıq"/>
    <s v="Əl"/>
    <n v="59.222222222222221"/>
    <s v="6x4"/>
    <n v="70"/>
  </r>
  <r>
    <n v="179"/>
    <x v="39"/>
    <x v="3"/>
    <s v="Parsel 1"/>
    <n v="23"/>
    <s v="Sort 2"/>
    <n v="1004"/>
    <s v="Şirkət A"/>
    <s v="Yağlıq"/>
    <s v="Əl"/>
    <n v="43.652173913043477"/>
    <s v="5x1.5"/>
    <n v="200"/>
  </r>
  <r>
    <n v="180"/>
    <x v="39"/>
    <x v="3"/>
    <s v="Parsel 1"/>
    <n v="8"/>
    <s v="Sort 2"/>
    <n v="379"/>
    <s v="Şirkət A"/>
    <s v="Yağlıq"/>
    <s v="Əl"/>
    <n v="47.375"/>
    <s v="5x1.5"/>
    <n v="200"/>
  </r>
  <r>
    <n v="181"/>
    <x v="39"/>
    <x v="0"/>
    <s v="Parsel 1"/>
    <n v="7"/>
    <s v="Sort 11"/>
    <n v="2200"/>
    <s v="Şirkət A"/>
    <s v="Yağlıq"/>
    <s v="Texnika(shaker)"/>
    <n v="314.28571428571428"/>
    <s v="7x7"/>
    <n v="100"/>
  </r>
  <r>
    <n v="182"/>
    <x v="39"/>
    <x v="0"/>
    <s v="Parsel 1"/>
    <n v="20"/>
    <s v="Sort 11"/>
    <n v="3280"/>
    <s v="Şirkət A"/>
    <s v="Yağlıq"/>
    <s v="Əl"/>
    <n v="164"/>
    <s v="7x7"/>
    <n v="100"/>
  </r>
  <r>
    <n v="183"/>
    <x v="39"/>
    <x v="0"/>
    <s v="Parsel 1"/>
    <n v="14"/>
    <s v="Sort 11"/>
    <n v="2520"/>
    <s v="Şirkət A"/>
    <s v="Yağlıq"/>
    <s v="Əl"/>
    <n v="180"/>
    <s v="7x7"/>
    <n v="100"/>
  </r>
  <r>
    <n v="184"/>
    <x v="40"/>
    <x v="3"/>
    <s v="Parsel 1"/>
    <n v="30"/>
    <s v="Sort 2"/>
    <n v="487"/>
    <s v="Şirkət A"/>
    <s v="Yağlıq"/>
    <s v="Əl"/>
    <n v="16.233333333333334"/>
    <s v="5x1.5"/>
    <n v="200"/>
  </r>
  <r>
    <n v="185"/>
    <x v="40"/>
    <x v="0"/>
    <s v="Parsel 1"/>
    <n v="18"/>
    <s v="Sort 11"/>
    <n v="2440"/>
    <s v="Şirkət A"/>
    <s v="Yağlıq"/>
    <s v="Əl"/>
    <n v="135.55555555555554"/>
    <s v="7x7"/>
    <n v="100"/>
  </r>
  <r>
    <n v="186"/>
    <x v="40"/>
    <x v="0"/>
    <s v="Parsel 1"/>
    <n v="7"/>
    <s v="Sort 11"/>
    <n v="4540"/>
    <s v="Şirkət A"/>
    <s v="Yağlıq"/>
    <s v="Texnika(shaker)"/>
    <n v="648.57142857142856"/>
    <s v="7x7"/>
    <n v="100"/>
  </r>
  <r>
    <n v="187"/>
    <x v="40"/>
    <x v="0"/>
    <s v="Parsel 1"/>
    <n v="15"/>
    <s v="Sort 11"/>
    <n v="2320"/>
    <s v="Şirkət A"/>
    <s v="Yağlıq"/>
    <s v="Əl"/>
    <n v="154.66666666666666"/>
    <s v="7x7"/>
    <n v="100"/>
  </r>
  <r>
    <n v="188"/>
    <x v="40"/>
    <x v="1"/>
    <s v="Parsel 1"/>
    <n v="5"/>
    <s v="Sort 8"/>
    <n v="111"/>
    <s v="Şirkət A"/>
    <s v="Yağlıq"/>
    <s v="Əl"/>
    <n v="22.2"/>
    <s v="7x5"/>
    <n v="80"/>
  </r>
  <r>
    <n v="189"/>
    <x v="40"/>
    <x v="1"/>
    <s v="Parsel 1"/>
    <n v="5"/>
    <s v="Sort 7"/>
    <n v="28"/>
    <s v="Şirkət A"/>
    <s v="Yağlıq"/>
    <s v="Əl"/>
    <n v="5.6"/>
    <s v="7x5"/>
    <n v="80"/>
  </r>
  <r>
    <n v="190"/>
    <x v="40"/>
    <x v="1"/>
    <s v="Parsel 1"/>
    <n v="5"/>
    <s v="Sort 4"/>
    <n v="185"/>
    <s v="Şirkət A"/>
    <s v="Yağlıq"/>
    <s v="Əl"/>
    <n v="37"/>
    <s v="7x5"/>
    <n v="80"/>
  </r>
  <r>
    <n v="191"/>
    <x v="40"/>
    <x v="1"/>
    <s v="Parsel 1"/>
    <n v="19"/>
    <s v="Sort 1"/>
    <n v="1256"/>
    <s v="Şirkət A"/>
    <s v="Yağlıq"/>
    <s v="Əl"/>
    <n v="66.10526315789474"/>
    <s v="7x5"/>
    <n v="80"/>
  </r>
  <r>
    <n v="192"/>
    <x v="41"/>
    <x v="1"/>
    <s v="Parsel 1"/>
    <n v="9"/>
    <s v="Sort 7"/>
    <n v="420"/>
    <s v="Şirkət A"/>
    <s v="Yağlıq"/>
    <s v="Əl"/>
    <n v="46.666666666666664"/>
    <s v="7x5"/>
    <n v="80"/>
  </r>
  <r>
    <n v="193"/>
    <x v="41"/>
    <x v="1"/>
    <s v="Parsel 1"/>
    <n v="19"/>
    <s v="Sort 1"/>
    <n v="900"/>
    <s v="Şirkət A"/>
    <s v="Yağlıq"/>
    <s v="Əl"/>
    <n v="47.368421052631582"/>
    <s v="7x5"/>
    <n v="80"/>
  </r>
  <r>
    <n v="194"/>
    <x v="41"/>
    <x v="0"/>
    <s v="Parsel 1"/>
    <n v="12"/>
    <s v="Sort 11"/>
    <n v="2180"/>
    <s v="Şirkət A"/>
    <s v="Yağlıq"/>
    <s v="Əl"/>
    <n v="181.66666666666666"/>
    <s v="7x7"/>
    <n v="100"/>
  </r>
  <r>
    <n v="195"/>
    <x v="41"/>
    <x v="0"/>
    <s v="Parsel 1"/>
    <n v="7"/>
    <s v="Sort 11"/>
    <n v="5245"/>
    <s v="Şirkət A"/>
    <s v="Yağlıq"/>
    <s v="Texnika(shaker)"/>
    <n v="749.28571428571433"/>
    <s v="7x7"/>
    <n v="100"/>
  </r>
  <r>
    <n v="196"/>
    <x v="41"/>
    <x v="0"/>
    <s v="Parsel 1"/>
    <n v="18"/>
    <s v="Sort 11"/>
    <n v="1575"/>
    <s v="Şirkət A"/>
    <s v="Yağlıq"/>
    <s v="Əl"/>
    <n v="87.5"/>
    <s v="7x7"/>
    <n v="100"/>
  </r>
  <r>
    <n v="197"/>
    <x v="41"/>
    <x v="2"/>
    <s v="Parsel 1"/>
    <n v="9"/>
    <s v="Sort 2"/>
    <n v="923"/>
    <s v="Şirkət A"/>
    <s v="Yağlıq"/>
    <s v="Əl"/>
    <n v="102.55555555555556"/>
    <s v="6x4"/>
    <n v="70"/>
  </r>
  <r>
    <n v="198"/>
    <x v="42"/>
    <x v="2"/>
    <s v="Parsel 1"/>
    <n v="13"/>
    <s v="Sort 2"/>
    <n v="1162"/>
    <s v="Şirkət A"/>
    <s v="Yağlıq"/>
    <s v="Əl"/>
    <n v="89.384615384615387"/>
    <s v="6x4"/>
    <n v="70"/>
  </r>
  <r>
    <n v="199"/>
    <x v="42"/>
    <x v="1"/>
    <s v="Parsel 1"/>
    <n v="19"/>
    <s v="Sort 1"/>
    <n v="978"/>
    <s v="Şirkət A"/>
    <s v="Yağlıq"/>
    <s v="Əl"/>
    <n v="51.473684210526315"/>
    <s v="7x5"/>
    <n v="80"/>
  </r>
  <r>
    <n v="200"/>
    <x v="42"/>
    <x v="1"/>
    <s v="Parsel 1"/>
    <n v="13"/>
    <s v="Sort 4"/>
    <n v="502"/>
    <s v="Şirkət A"/>
    <s v="Yağlıq"/>
    <s v="Əl"/>
    <n v="38.615384615384613"/>
    <s v="7x5"/>
    <n v="80"/>
  </r>
  <r>
    <n v="201"/>
    <x v="42"/>
    <x v="0"/>
    <s v="Parsel 1"/>
    <n v="12"/>
    <s v="Sort 11"/>
    <n v="2380"/>
    <s v="Şirkət A"/>
    <s v="Yağlıq"/>
    <s v="Əl"/>
    <n v="198.33333333333334"/>
    <s v="7x7"/>
    <n v="100"/>
  </r>
  <r>
    <n v="202"/>
    <x v="42"/>
    <x v="0"/>
    <s v="Parsel 1"/>
    <n v="7"/>
    <s v="Sort 11"/>
    <n v="3640"/>
    <s v="Şirkət A"/>
    <s v="Yağlıq"/>
    <s v="Texnika(shaker)"/>
    <n v="520"/>
    <s v="7x7"/>
    <n v="100"/>
  </r>
  <r>
    <n v="203"/>
    <x v="42"/>
    <x v="0"/>
    <s v="Parsel 1"/>
    <n v="18"/>
    <s v="Sort 11"/>
    <n v="4140"/>
    <s v="Şirkət A"/>
    <s v="Yağlıq"/>
    <s v="Əl(shaker)"/>
    <n v="230"/>
    <s v="7x7"/>
    <n v="100"/>
  </r>
  <r>
    <n v="204"/>
    <x v="43"/>
    <x v="0"/>
    <s v="Parsel 1"/>
    <n v="16"/>
    <s v="Sort 11"/>
    <n v="4500"/>
    <s v="Şirkət A"/>
    <s v="Yağlıq"/>
    <s v="Əl"/>
    <n v="281.25"/>
    <s v="7x7"/>
    <n v="100"/>
  </r>
  <r>
    <n v="205"/>
    <x v="43"/>
    <x v="0"/>
    <s v="Parsel 1"/>
    <n v="8"/>
    <s v="Sort 11"/>
    <n v="3820"/>
    <s v="Şirkət A"/>
    <s v="Yağlıq"/>
    <s v="Texnika(shaker)"/>
    <n v="477.5"/>
    <s v="7x7"/>
    <n v="100"/>
  </r>
  <r>
    <n v="206"/>
    <x v="43"/>
    <x v="0"/>
    <s v="Parsel 1"/>
    <n v="20"/>
    <s v="Sort 11"/>
    <n v="4600"/>
    <s v="Şirkət A"/>
    <s v="Yağlıq"/>
    <s v="Əl(shaker)"/>
    <n v="230"/>
    <s v="7x7"/>
    <n v="100"/>
  </r>
  <r>
    <n v="207"/>
    <x v="44"/>
    <x v="0"/>
    <s v="Parsel 1"/>
    <n v="8"/>
    <s v="Sort 11"/>
    <n v="4320"/>
    <s v="Şirkət A"/>
    <s v="Yağlıq"/>
    <s v="Texnika(shaker)"/>
    <n v="540"/>
    <s v="7x7"/>
    <n v="100"/>
  </r>
  <r>
    <n v="208"/>
    <x v="44"/>
    <x v="0"/>
    <s v="Parsel 1"/>
    <n v="20"/>
    <s v="Sort 11"/>
    <n v="4720"/>
    <s v="Şirkət A"/>
    <s v="Yağlıq"/>
    <s v="Əl(shaker)"/>
    <n v="236"/>
    <s v="7x7"/>
    <n v="100"/>
  </r>
  <r>
    <n v="209"/>
    <x v="44"/>
    <x v="0"/>
    <s v="Parsel 1"/>
    <n v="19"/>
    <s v="Sort 11"/>
    <n v="5920"/>
    <s v="Şirkət A"/>
    <s v="Yağlıq"/>
    <s v="Əl(shaker)"/>
    <n v="311.57894736842104"/>
    <s v="7x7"/>
    <n v="100"/>
  </r>
  <r>
    <n v="210"/>
    <x v="44"/>
    <x v="2"/>
    <s v="Parsel 1"/>
    <n v="17"/>
    <s v="Sort 2"/>
    <n v="700"/>
    <s v="Şirkət A"/>
    <s v="Yağlıq"/>
    <s v="Əl"/>
    <n v="41.176470588235297"/>
    <s v="6x4"/>
    <n v="70"/>
  </r>
  <r>
    <n v="211"/>
    <x v="45"/>
    <x v="2"/>
    <s v="Parsel 1"/>
    <n v="18"/>
    <s v="Sort 2"/>
    <n v="1764"/>
    <s v="Şirkət A"/>
    <s v="Yağlıq"/>
    <s v="Əl"/>
    <n v="98"/>
    <s v="6x4"/>
    <n v="70"/>
  </r>
  <r>
    <n v="212"/>
    <x v="45"/>
    <x v="2"/>
    <s v="Parsel 1"/>
    <n v="1"/>
    <s v="Sort 2"/>
    <n v="68"/>
    <s v="Şirkət A"/>
    <s v="Yağlıq"/>
    <s v="Əl"/>
    <n v="68"/>
    <s v="6x4"/>
    <n v="70"/>
  </r>
  <r>
    <n v="213"/>
    <x v="45"/>
    <x v="0"/>
    <s v="Parsel 1"/>
    <n v="23"/>
    <s v="Sort 11"/>
    <n v="3990"/>
    <s v="Şirkət A"/>
    <s v="Yağlıq"/>
    <s v="Texnika(shaker)"/>
    <n v="173.47826086956522"/>
    <s v="7x7"/>
    <n v="100"/>
  </r>
  <r>
    <n v="214"/>
    <x v="45"/>
    <x v="0"/>
    <s v="Parsel 1"/>
    <n v="8"/>
    <s v="Sort 11"/>
    <n v="5810"/>
    <s v="Şirkət A"/>
    <s v="Yağlıq"/>
    <s v="Əl(shaker)"/>
    <n v="726.25"/>
    <s v="7x7"/>
    <n v="100"/>
  </r>
  <r>
    <n v="215"/>
    <x v="45"/>
    <x v="0"/>
    <s v="Parsel 1"/>
    <n v="18"/>
    <s v="Sort 11"/>
    <n v="6080"/>
    <s v="Şirkət A"/>
    <s v="Yağlıq"/>
    <s v="Əl(shaker)"/>
    <n v="337.77777777777777"/>
    <s v="7x7"/>
    <n v="100"/>
  </r>
  <r>
    <n v="216"/>
    <x v="45"/>
    <x v="3"/>
    <s v="Parsel 1"/>
    <n v="28"/>
    <s v="Sort 3"/>
    <n v="1562"/>
    <s v="Şirkət A"/>
    <s v="Yağlıq"/>
    <s v="Əl"/>
    <n v="55.785714285714285"/>
    <s v="5x1.5"/>
    <n v="200"/>
  </r>
  <r>
    <n v="217"/>
    <x v="45"/>
    <x v="1"/>
    <s v="Parsel 1"/>
    <n v="7"/>
    <s v="Sort 2"/>
    <n v="780"/>
    <s v="Şirkət A"/>
    <s v="Yağlıq"/>
    <s v="Əl"/>
    <n v="111.42857142857143"/>
    <s v="7x5"/>
    <n v="80"/>
  </r>
  <r>
    <n v="218"/>
    <x v="46"/>
    <x v="0"/>
    <s v="Parsel 1"/>
    <n v="8"/>
    <s v="Sort 11"/>
    <n v="3900"/>
    <s v="Şirkət A"/>
    <s v="Yağlıq"/>
    <s v="Texnika(shaker)"/>
    <n v="487.5"/>
    <s v="7x7"/>
    <n v="100"/>
  </r>
  <r>
    <n v="219"/>
    <x v="46"/>
    <x v="0"/>
    <s v="Parsel 1"/>
    <n v="22"/>
    <s v="Sort 11"/>
    <n v="6120"/>
    <s v="Şirkət A"/>
    <s v="Yağlıq"/>
    <s v="Əl(shaker)"/>
    <n v="278.18181818181819"/>
    <s v="7x7"/>
    <n v="100"/>
  </r>
  <r>
    <n v="220"/>
    <x v="46"/>
    <x v="0"/>
    <s v="Parsel 1"/>
    <n v="18"/>
    <s v="Sort 11"/>
    <n v="6400"/>
    <s v="Şirkət A"/>
    <s v="Yağlıq"/>
    <s v="Əl(shaker)"/>
    <n v="355.55555555555554"/>
    <s v="7x7"/>
    <n v="100"/>
  </r>
  <r>
    <n v="221"/>
    <x v="46"/>
    <x v="3"/>
    <s v="Parsel 1"/>
    <n v="1"/>
    <s v="Sort 3"/>
    <n v="1000"/>
    <s v="Şirkət A"/>
    <s v="Yağlıq"/>
    <s v="Əl"/>
    <n v="1000"/>
    <s v="5x1.5"/>
    <n v="200"/>
  </r>
  <r>
    <n v="222"/>
    <x v="46"/>
    <x v="3"/>
    <s v="Parsel 1"/>
    <n v="29"/>
    <s v="Sort 3"/>
    <n v="1100"/>
    <s v="Şirkət A"/>
    <s v="Yağlıq"/>
    <s v="Əl"/>
    <n v="37.931034482758619"/>
    <s v="5x1.5"/>
    <n v="200"/>
  </r>
  <r>
    <n v="223"/>
    <x v="46"/>
    <x v="1"/>
    <s v="Parsel 1"/>
    <n v="12"/>
    <s v="Sort 2"/>
    <n v="1200"/>
    <s v="Şirkət A"/>
    <s v="Yağlıq"/>
    <s v="Əl"/>
    <n v="100"/>
    <s v="7x5"/>
    <n v="80"/>
  </r>
  <r>
    <n v="224"/>
    <x v="46"/>
    <x v="2"/>
    <s v="Parsel 1"/>
    <n v="18"/>
    <s v="Sort 2"/>
    <n v="1300"/>
    <s v="Şirkət A"/>
    <s v="Yağlıq"/>
    <s v="Əl"/>
    <n v="72.222222222222229"/>
    <s v="6x4"/>
    <n v="70"/>
  </r>
  <r>
    <n v="225"/>
    <x v="47"/>
    <x v="2"/>
    <s v="Parsel 1"/>
    <n v="18"/>
    <s v="Sort 2"/>
    <n v="1400"/>
    <s v="Şirkət A"/>
    <s v="Yağlıq"/>
    <s v="Əl"/>
    <n v="77.777777777777771"/>
    <s v="6x4"/>
    <n v="70"/>
  </r>
  <r>
    <n v="226"/>
    <x v="47"/>
    <x v="3"/>
    <s v="Parsel 1"/>
    <n v="28"/>
    <s v="Sort 3"/>
    <n v="1500"/>
    <s v="Şirkət A"/>
    <s v="Yağlıq"/>
    <s v="Əl"/>
    <n v="53.571428571428569"/>
    <s v="5x1.5"/>
    <n v="200"/>
  </r>
  <r>
    <n v="227"/>
    <x v="47"/>
    <x v="0"/>
    <s v="Parsel 1"/>
    <n v="18"/>
    <s v="Sort 11"/>
    <n v="1600"/>
    <s v="Şirkət A"/>
    <s v="Yağlıq"/>
    <s v="Əl(shaker)"/>
    <n v="88.888888888888886"/>
    <s v="7x7"/>
    <n v="100"/>
  </r>
  <r>
    <n v="228"/>
    <x v="47"/>
    <x v="0"/>
    <s v="Parsel 1"/>
    <n v="12"/>
    <s v="Sort 11"/>
    <n v="1700"/>
    <s v="Şirkət A"/>
    <s v="Yağlıq"/>
    <s v="Əl"/>
    <n v="141.66666666666666"/>
    <s v="7x7"/>
    <n v="100"/>
  </r>
  <r>
    <n v="229"/>
    <x v="47"/>
    <x v="0"/>
    <s v="Parsel 1"/>
    <n v="6"/>
    <s v="Sort 11"/>
    <n v="1800"/>
    <s v="Şirkət A"/>
    <s v="Yağlıq"/>
    <s v="Əl"/>
    <n v="300"/>
    <s v="7x7"/>
    <n v="100"/>
  </r>
  <r>
    <n v="230"/>
    <x v="47"/>
    <x v="1"/>
    <s v="Parsel 1"/>
    <n v="11"/>
    <s v="Sort 2"/>
    <n v="1900"/>
    <s v="Şirkət A"/>
    <s v="Yağlıq"/>
    <s v="Əl"/>
    <n v="172.72727272727272"/>
    <s v="7x5"/>
    <n v="80"/>
  </r>
  <r>
    <n v="231"/>
    <x v="48"/>
    <x v="1"/>
    <s v="Parsel 1"/>
    <n v="11"/>
    <s v="Sort 2"/>
    <n v="2000"/>
    <s v="Şirkət A"/>
    <s v="Yağlıq"/>
    <s v="Əl"/>
    <n v="181.81818181818181"/>
    <s v="7x5"/>
    <n v="80"/>
  </r>
  <r>
    <n v="232"/>
    <x v="48"/>
    <x v="3"/>
    <s v="Parsel 1"/>
    <n v="4"/>
    <s v="Sort 3"/>
    <n v="2100"/>
    <s v="Şirkət A"/>
    <s v="Yağlıq"/>
    <s v="Əl"/>
    <n v="525"/>
    <s v="5x1.5"/>
    <n v="200"/>
  </r>
  <r>
    <n v="233"/>
    <x v="48"/>
    <x v="3"/>
    <s v="Parsel 1"/>
    <n v="26"/>
    <s v="Sort 3"/>
    <n v="2200"/>
    <s v="Şirkət A"/>
    <s v="Yağlıq"/>
    <s v="Əl"/>
    <n v="84.615384615384613"/>
    <s v="5x1.5"/>
    <n v="200"/>
  </r>
  <r>
    <n v="234"/>
    <x v="48"/>
    <x v="2"/>
    <s v="Parsel 1"/>
    <n v="18"/>
    <s v="Sort 2"/>
    <n v="2300"/>
    <s v="Şirkət A"/>
    <s v="Yağlıq"/>
    <s v="Əl"/>
    <n v="127.77777777777777"/>
    <s v="6x4"/>
    <n v="70"/>
  </r>
  <r>
    <n v="235"/>
    <x v="48"/>
    <x v="0"/>
    <s v="Parsel 1"/>
    <n v="18"/>
    <s v="Sort 11"/>
    <n v="2400"/>
    <s v="Şirkət A"/>
    <s v="Yağlıq"/>
    <s v="Əl(shaker)"/>
    <n v="133.33333333333334"/>
    <s v="7x7"/>
    <n v="100"/>
  </r>
  <r>
    <n v="236"/>
    <x v="48"/>
    <x v="0"/>
    <s v="Parsel 1"/>
    <n v="19"/>
    <s v="Sort 11"/>
    <n v="7000"/>
    <s v="Şirkət A"/>
    <s v="Yağlıq"/>
    <s v="Əl(shaker)"/>
    <n v="368.42105263157896"/>
    <s v="7x7"/>
    <n v="100"/>
  </r>
  <r>
    <n v="237"/>
    <x v="48"/>
    <x v="0"/>
    <s v="Parsel 1"/>
    <n v="4"/>
    <s v="Sort 11"/>
    <n v="1000"/>
    <s v="Şirkət A"/>
    <s v="Yağlıq"/>
    <s v="Texnika(shaker)"/>
    <n v="250"/>
    <s v="7x7"/>
    <n v="100"/>
  </r>
  <r>
    <n v="238"/>
    <x v="48"/>
    <x v="0"/>
    <s v="Parsel 1"/>
    <n v="5"/>
    <s v="Sort 11"/>
    <n v="1100"/>
    <s v="Şirkət A"/>
    <s v="Yağlıq"/>
    <s v="Texnika(shaker)"/>
    <n v="220"/>
    <s v="7x7"/>
    <n v="100"/>
  </r>
  <r>
    <n v="239"/>
    <x v="49"/>
    <x v="0"/>
    <s v="Parsel 1"/>
    <n v="18"/>
    <s v="Sort 11"/>
    <n v="1200"/>
    <s v="Şirkət A"/>
    <s v="Yağlıq"/>
    <s v="Əl(shaker)"/>
    <n v="66.666666666666671"/>
    <s v="7x7"/>
    <n v="100"/>
  </r>
  <r>
    <n v="240"/>
    <x v="49"/>
    <x v="0"/>
    <s v="Parsel 1"/>
    <n v="23"/>
    <s v="Sort 11"/>
    <n v="1300"/>
    <s v="Şirkət A"/>
    <s v="Yağlıq"/>
    <s v="Əl(shaker)"/>
    <n v="56.521739130434781"/>
    <s v="7x7"/>
    <n v="100"/>
  </r>
  <r>
    <n v="241"/>
    <x v="49"/>
    <x v="0"/>
    <s v="Parsel 1"/>
    <n v="3"/>
    <s v="Sort 11"/>
    <n v="1400"/>
    <s v="Şirkət A"/>
    <s v="Yağlıq"/>
    <s v="Texnika(shaker)"/>
    <n v="466.66666666666669"/>
    <s v="7x7"/>
    <n v="100"/>
  </r>
  <r>
    <n v="242"/>
    <x v="49"/>
    <x v="0"/>
    <s v="Parsel 1"/>
    <n v="1"/>
    <s v="Sort 11"/>
    <n v="1500"/>
    <s v="Şirkət A"/>
    <s v="Yağlıq"/>
    <s v="Texnika(shaker)"/>
    <n v="1500"/>
    <s v="7x7"/>
    <n v="100"/>
  </r>
  <r>
    <n v="243"/>
    <x v="49"/>
    <x v="3"/>
    <s v="Parsel 1"/>
    <n v="31"/>
    <s v="Sort 3"/>
    <n v="1600"/>
    <s v="Şirkət A"/>
    <s v="Yağlıq"/>
    <s v="Əl"/>
    <n v="51.612903225806448"/>
    <s v="5x1.5"/>
    <n v="200"/>
  </r>
  <r>
    <n v="244"/>
    <x v="49"/>
    <x v="1"/>
    <s v="Parsel 1"/>
    <n v="7"/>
    <s v="Sort 2"/>
    <n v="1700"/>
    <s v="Şirkət A"/>
    <s v="Yağlıq"/>
    <s v="Əl"/>
    <n v="242.85714285714286"/>
    <s v="7x5"/>
    <n v="80"/>
  </r>
  <r>
    <n v="245"/>
    <x v="49"/>
    <x v="2"/>
    <s v="Parsel 1"/>
    <n v="18"/>
    <s v="Sort 2"/>
    <n v="1800"/>
    <s v="Şirkət A"/>
    <s v="Yağlıq"/>
    <s v="Əl"/>
    <n v="100"/>
    <s v="6x4"/>
    <n v="70"/>
  </r>
  <r>
    <n v="246"/>
    <x v="50"/>
    <x v="0"/>
    <s v="Parsel 1"/>
    <n v="17"/>
    <s v="Sort 11"/>
    <n v="1900"/>
    <s v="Şirkət A"/>
    <s v="Yağlıq"/>
    <s v="Əl(shaker)"/>
    <n v="111.76470588235294"/>
    <s v="7x7"/>
    <n v="100"/>
  </r>
  <r>
    <n v="247"/>
    <x v="50"/>
    <x v="0"/>
    <s v="Parsel 1"/>
    <n v="22"/>
    <s v="Sort 11"/>
    <n v="2000"/>
    <s v="Şirkət A"/>
    <s v="Yağlıq"/>
    <s v="Əl(shaker)"/>
    <n v="90.909090909090907"/>
    <s v="7x7"/>
    <n v="100"/>
  </r>
  <r>
    <n v="248"/>
    <x v="50"/>
    <x v="0"/>
    <s v="Parsel 1"/>
    <n v="3"/>
    <s v="Sort 11"/>
    <n v="2100"/>
    <s v="Şirkət A"/>
    <s v="Yağlıq"/>
    <s v="Texnika(shaker)"/>
    <n v="700"/>
    <s v="7x7"/>
    <n v="100"/>
  </r>
  <r>
    <n v="249"/>
    <x v="50"/>
    <x v="0"/>
    <s v="Parsel 1"/>
    <n v="2"/>
    <s v="Sort 11"/>
    <n v="2200"/>
    <s v="Şirkət A"/>
    <s v="Yağlıq"/>
    <s v="Texnika(shaker)"/>
    <n v="1100"/>
    <s v="7x7"/>
    <n v="100"/>
  </r>
  <r>
    <n v="250"/>
    <x v="50"/>
    <x v="3"/>
    <s v="Parsel 1"/>
    <n v="31"/>
    <s v="Sort 3"/>
    <n v="2300"/>
    <s v="Şirkət A"/>
    <s v="Yağlıq"/>
    <s v="Əl"/>
    <n v="74.193548387096769"/>
    <s v="5x1.5"/>
    <n v="200"/>
  </r>
  <r>
    <n v="251"/>
    <x v="50"/>
    <x v="2"/>
    <s v="Parsel 1"/>
    <n v="18"/>
    <s v="Sort 2"/>
    <n v="2400"/>
    <s v="Şirkət A"/>
    <s v="Yağlıq"/>
    <s v="Əl"/>
    <n v="133.33333333333334"/>
    <s v="6x4"/>
    <n v="70"/>
  </r>
  <r>
    <n v="252"/>
    <x v="50"/>
    <x v="1"/>
    <s v="Parsel 1"/>
    <n v="7"/>
    <s v="Sort 2"/>
    <n v="495"/>
    <s v="Şirkət A"/>
    <s v="Yağlıq"/>
    <s v="Əl"/>
    <n v="70.714285714285708"/>
    <s v="7x5"/>
    <n v="80"/>
  </r>
  <r>
    <n v="253"/>
    <x v="51"/>
    <x v="0"/>
    <s v="Parsel 1"/>
    <n v="17"/>
    <s v="Sort 11"/>
    <n v="5960"/>
    <s v="Şirkət A"/>
    <s v="Yağlıq"/>
    <s v="Əl(shaker)"/>
    <n v="350.58823529411762"/>
    <s v="7x7"/>
    <n v="100"/>
  </r>
  <r>
    <n v="254"/>
    <x v="51"/>
    <x v="0"/>
    <s v="Parsel 1"/>
    <n v="24"/>
    <s v="Sort 11"/>
    <n v="8320"/>
    <s v="Şirkət A"/>
    <s v="Yağlıq"/>
    <s v="Əl(shaker)"/>
    <n v="346.66666666666669"/>
    <s v="7x7"/>
    <n v="100"/>
  </r>
  <r>
    <n v="255"/>
    <x v="51"/>
    <x v="0"/>
    <s v="Parsel 1"/>
    <n v="3"/>
    <s v="Sort 11"/>
    <n v="4060"/>
    <s v="Şirkət A"/>
    <s v="Yağlıq"/>
    <s v="Texnika(shaker)"/>
    <n v="1353.3333333333333"/>
    <s v="7x7"/>
    <n v="100"/>
  </r>
  <r>
    <n v="256"/>
    <x v="51"/>
    <x v="3"/>
    <s v="Parsel 1"/>
    <n v="30"/>
    <s v="Sort 3"/>
    <n v="1000"/>
    <s v="Şirkət A"/>
    <s v="Yağlıq"/>
    <s v="Əl"/>
    <n v="33.333333333333336"/>
    <s v="5x1.5"/>
    <n v="200"/>
  </r>
  <r>
    <n v="257"/>
    <x v="51"/>
    <x v="2"/>
    <s v="Parsel 1"/>
    <n v="12"/>
    <s v="Sort 2"/>
    <n v="1100"/>
    <s v="Şirkət A"/>
    <s v="Yağlıq"/>
    <s v="Əl"/>
    <n v="91.666666666666671"/>
    <s v="6x4"/>
    <n v="70"/>
  </r>
  <r>
    <n v="258"/>
    <x v="51"/>
    <x v="1"/>
    <s v="Parsel 1"/>
    <n v="5"/>
    <s v="Sort 2"/>
    <n v="1200"/>
    <s v="Şirkət A"/>
    <s v="Yağlıq"/>
    <s v="Əl"/>
    <n v="240"/>
    <s v="7x5"/>
    <n v="80"/>
  </r>
  <r>
    <n v="259"/>
    <x v="52"/>
    <x v="1"/>
    <s v="Parsel 1"/>
    <n v="5"/>
    <s v="Sort 2"/>
    <n v="1300"/>
    <s v="Şirkət A"/>
    <s v="Yağlıq"/>
    <s v="Əl"/>
    <n v="260"/>
    <s v="7x5"/>
    <n v="80"/>
  </r>
  <r>
    <n v="260"/>
    <x v="52"/>
    <x v="0"/>
    <s v="Parsel 1"/>
    <n v="17"/>
    <s v="Sort 11"/>
    <n v="1400"/>
    <s v="Şirkət A"/>
    <s v="Yağlıq"/>
    <s v="Əl(shaker)"/>
    <n v="82.352941176470594"/>
    <s v="7x7"/>
    <n v="100"/>
  </r>
  <r>
    <n v="261"/>
    <x v="52"/>
    <x v="0"/>
    <s v="Parsel 1"/>
    <n v="23"/>
    <s v="Sort 11"/>
    <n v="1500"/>
    <s v="Şirkət A"/>
    <s v="Yağlıq"/>
    <s v="Əl(shaker)"/>
    <n v="65.217391304347828"/>
    <s v="7x7"/>
    <n v="100"/>
  </r>
  <r>
    <n v="262"/>
    <x v="52"/>
    <x v="0"/>
    <s v="Parsel 1"/>
    <n v="4"/>
    <s v="Sort 11"/>
    <n v="1600"/>
    <s v="Şirkət A"/>
    <s v="Yağlıq"/>
    <s v="Texnika(shaker)"/>
    <n v="400"/>
    <s v="7x7"/>
    <n v="100"/>
  </r>
  <r>
    <n v="263"/>
    <x v="52"/>
    <x v="0"/>
    <s v="Parsel 1"/>
    <n v="1"/>
    <s v="Sort 11"/>
    <n v="1700"/>
    <s v="Şirkət A"/>
    <s v="Yağlıq"/>
    <s v="Texnika(shaker)"/>
    <n v="1700"/>
    <s v="7x7"/>
    <n v="100"/>
  </r>
  <r>
    <n v="264"/>
    <x v="52"/>
    <x v="2"/>
    <s v="Parsel 1"/>
    <n v="12"/>
    <s v="Sort 2"/>
    <n v="1800"/>
    <s v="Şirkət A"/>
    <s v="Yağlıq"/>
    <s v="Əl"/>
    <n v="150"/>
    <s v="6x4"/>
    <n v="70"/>
  </r>
  <r>
    <n v="265"/>
    <x v="52"/>
    <x v="3"/>
    <s v="Parsel 1"/>
    <n v="30"/>
    <s v="Sort 3"/>
    <n v="1900"/>
    <s v="Şirkət A"/>
    <s v="Yağlıq"/>
    <s v="Əl"/>
    <n v="63.333333333333336"/>
    <s v="5x1.5"/>
    <n v="200"/>
  </r>
  <r>
    <n v="266"/>
    <x v="53"/>
    <x v="3"/>
    <s v="Parsel 1"/>
    <n v="22"/>
    <s v="Sort 3"/>
    <n v="2000"/>
    <s v="Şirkət A"/>
    <s v="Yağlıq"/>
    <s v="Əl"/>
    <n v="90.909090909090907"/>
    <s v="5x1.5"/>
    <n v="200"/>
  </r>
  <r>
    <n v="267"/>
    <x v="53"/>
    <x v="1"/>
    <s v="Parsel 1"/>
    <n v="5"/>
    <s v="Sort 2"/>
    <n v="2100"/>
    <s v="Şirkət A"/>
    <s v="Yağlıq"/>
    <s v="Əl"/>
    <n v="420"/>
    <s v="7x5"/>
    <n v="80"/>
  </r>
  <r>
    <n v="268"/>
    <x v="53"/>
    <x v="0"/>
    <s v="Parsel 1"/>
    <n v="17"/>
    <s v="Sort 11"/>
    <n v="2200"/>
    <s v="Şirkət A"/>
    <s v="Yağlıq"/>
    <s v="Əl(shaker)"/>
    <n v="129.41176470588235"/>
    <s v="7x7"/>
    <n v="100"/>
  </r>
  <r>
    <n v="269"/>
    <x v="53"/>
    <x v="0"/>
    <s v="Parsel 1"/>
    <n v="4"/>
    <s v="Sort 11"/>
    <n v="2300"/>
    <s v="Şirkət A"/>
    <s v="Yağlıq"/>
    <s v="Texnika(shaker)"/>
    <n v="575"/>
    <s v="7x7"/>
    <n v="100"/>
  </r>
  <r>
    <n v="270"/>
    <x v="53"/>
    <x v="0"/>
    <s v="Parsel 1"/>
    <n v="23"/>
    <s v="Sort 11"/>
    <n v="2400"/>
    <s v="Şirkət A"/>
    <s v="Yağlıq"/>
    <s v="Əl(shaker)"/>
    <n v="104.34782608695652"/>
    <s v="7x7"/>
    <n v="100"/>
  </r>
  <r>
    <n v="271"/>
    <x v="53"/>
    <x v="0"/>
    <s v="Parsel 1"/>
    <n v="1"/>
    <s v="Sort 11"/>
    <n v="1780"/>
    <s v="Şirkət A"/>
    <s v="Yağlıq"/>
    <s v="Texnika(shaker)"/>
    <n v="1780"/>
    <s v="7x7"/>
    <n v="100"/>
  </r>
  <r>
    <n v="272"/>
    <x v="54"/>
    <x v="0"/>
    <s v="Parsel 1"/>
    <n v="3"/>
    <s v="Sort 11"/>
    <n v="4700"/>
    <s v="Şirkət A"/>
    <s v="Yağlıq"/>
    <s v="Texnika(shaker)"/>
    <n v="1566.6666666666667"/>
    <s v="7x7"/>
    <n v="100"/>
  </r>
  <r>
    <n v="273"/>
    <x v="55"/>
    <x v="0"/>
    <s v="Parsel 1"/>
    <n v="4"/>
    <s v="Sort 11"/>
    <n v="1000"/>
    <s v="Şirkət A"/>
    <s v="Yağlıq"/>
    <s v="Texnika(shaker)"/>
    <n v="250"/>
    <s v="7x7"/>
    <n v="100"/>
  </r>
  <r>
    <n v="274"/>
    <x v="56"/>
    <x v="0"/>
    <s v="Parsel 1"/>
    <n v="17"/>
    <s v="Sort 11"/>
    <n v="1100"/>
    <s v="Şirkət A"/>
    <s v="Yağlıq"/>
    <s v="Əl"/>
    <n v="64.705882352941174"/>
    <s v="7x7"/>
    <n v="100"/>
  </r>
  <r>
    <n v="275"/>
    <x v="56"/>
    <x v="0"/>
    <s v="Parsel 1"/>
    <n v="4"/>
    <s v="Sort 11"/>
    <n v="1200"/>
    <s v="Şirkət A"/>
    <s v="Yağlıq"/>
    <s v="Texnika(shaker)"/>
    <n v="300"/>
    <s v="7x7"/>
    <n v="100"/>
  </r>
  <r>
    <n v="276"/>
    <x v="56"/>
    <x v="0"/>
    <s v="Parsel 1"/>
    <n v="19"/>
    <s v="Sort 11"/>
    <n v="1300"/>
    <s v="Şirkət A"/>
    <s v="Yağlıq"/>
    <s v="Əl(shaker)"/>
    <n v="68.421052631578945"/>
    <s v="7x7"/>
    <n v="100"/>
  </r>
  <r>
    <n v="277"/>
    <x v="56"/>
    <x v="0"/>
    <s v="Parsel 1"/>
    <n v="2"/>
    <s v="Sort 11"/>
    <n v="1400"/>
    <s v="Şirkət A"/>
    <s v="Yağlıq"/>
    <s v="Texnika(shaker)"/>
    <n v="700"/>
    <s v="7x7"/>
    <n v="100"/>
  </r>
  <r>
    <n v="278"/>
    <x v="56"/>
    <x v="3"/>
    <s v="Parsel 1"/>
    <n v="23"/>
    <s v="Sort 3"/>
    <n v="1500"/>
    <s v="Şirkət A"/>
    <s v="Yağlıq"/>
    <s v="Əl"/>
    <n v="65.217391304347828"/>
    <s v="5x1.5"/>
    <n v="200"/>
  </r>
  <r>
    <n v="279"/>
    <x v="56"/>
    <x v="1"/>
    <s v="Parsel 1"/>
    <n v="7"/>
    <s v="Sort 2"/>
    <n v="1600"/>
    <s v="Şirkət A"/>
    <s v="Yağlıq"/>
    <s v="Əl"/>
    <n v="228.57142857142858"/>
    <s v="7x5"/>
    <n v="80"/>
  </r>
  <r>
    <n v="280"/>
    <x v="57"/>
    <x v="0"/>
    <s v="Parsel 1"/>
    <n v="17"/>
    <s v="Sort 11"/>
    <n v="1700"/>
    <s v="Şirkət A"/>
    <s v="Yağlıq"/>
    <s v="Əl(shaker)"/>
    <n v="100"/>
    <s v="7x7"/>
    <n v="100"/>
  </r>
  <r>
    <n v="281"/>
    <x v="57"/>
    <x v="0"/>
    <s v="Parsel 1"/>
    <n v="4"/>
    <s v="Sort 11"/>
    <n v="1800"/>
    <s v="Şirkət A"/>
    <s v="Yağlıq"/>
    <s v="Texnika(shaker)"/>
    <n v="450"/>
    <s v="7x7"/>
    <n v="100"/>
  </r>
  <r>
    <n v="282"/>
    <x v="57"/>
    <x v="0"/>
    <s v="Parsel 1"/>
    <n v="20"/>
    <s v="Sort 11"/>
    <n v="1900"/>
    <s v="Şirkət A"/>
    <s v="Yağlıq"/>
    <s v="Əl"/>
    <n v="95"/>
    <s v="7x7"/>
    <n v="100"/>
  </r>
  <r>
    <n v="283"/>
    <x v="57"/>
    <x v="0"/>
    <s v="Parsel 1"/>
    <n v="2"/>
    <s v="Sort 11"/>
    <n v="2000"/>
    <s v="Şirkət A"/>
    <s v="Yağlıq"/>
    <s v="Texnika(shaker)"/>
    <n v="1000"/>
    <s v="7x7"/>
    <n v="100"/>
  </r>
  <r>
    <n v="284"/>
    <x v="57"/>
    <x v="2"/>
    <s v="Parsel 1"/>
    <n v="5"/>
    <s v="Sort 2"/>
    <n v="2100"/>
    <s v="Şirkət A"/>
    <s v="Yağlıq"/>
    <s v="Əl"/>
    <n v="420"/>
    <s v="6x4"/>
    <n v="70"/>
  </r>
  <r>
    <n v="285"/>
    <x v="58"/>
    <x v="2"/>
    <s v="Parsel 1"/>
    <n v="5"/>
    <s v="Sort 2"/>
    <n v="2200"/>
    <s v="Şirkət A"/>
    <s v="Yağlıq"/>
    <s v="Əl"/>
    <n v="440"/>
    <s v="6x4"/>
    <n v="70"/>
  </r>
  <r>
    <n v="286"/>
    <x v="58"/>
    <x v="0"/>
    <s v="Parsel 1"/>
    <n v="18"/>
    <s v="Sort 11"/>
    <n v="2300"/>
    <s v="Şirkət A"/>
    <s v="Yağlıq"/>
    <s v="Əl(shaker)"/>
    <n v="127.77777777777777"/>
    <s v="7x7"/>
    <n v="100"/>
  </r>
  <r>
    <n v="287"/>
    <x v="58"/>
    <x v="0"/>
    <s v="Parsel 1"/>
    <n v="19"/>
    <s v="Sort 11"/>
    <n v="2400"/>
    <s v="Şirkət A"/>
    <s v="Yağlıq"/>
    <s v="Əl"/>
    <n v="126.31578947368421"/>
    <s v="7x7"/>
    <n v="100"/>
  </r>
  <r>
    <n v="288"/>
    <x v="58"/>
    <x v="0"/>
    <s v="Parsel 1"/>
    <n v="4"/>
    <s v="Sort 11"/>
    <n v="4000"/>
    <s v="Şirkət A"/>
    <s v="Yağlıq"/>
    <s v="Texnika(shaker)"/>
    <n v="1000"/>
    <s v="7x7"/>
    <n v="100"/>
  </r>
  <r>
    <n v="289"/>
    <x v="58"/>
    <x v="0"/>
    <s v="Parsel 1"/>
    <n v="2"/>
    <s v="Sort 11"/>
    <n v="2180"/>
    <s v="Şirkət A"/>
    <s v="Yağlıq"/>
    <s v="Texnika(shaker)"/>
    <n v="1090"/>
    <s v="7x7"/>
    <n v="100"/>
  </r>
  <r>
    <n v="290"/>
    <x v="58"/>
    <x v="3"/>
    <s v="Parsel 1"/>
    <n v="9"/>
    <s v="Sort 3"/>
    <n v="582"/>
    <s v="Şirkət A"/>
    <s v="Yağlıq"/>
    <s v="Əl"/>
    <n v="64.666666666666671"/>
    <s v="5x1.5"/>
    <n v="200"/>
  </r>
  <r>
    <n v="291"/>
    <x v="58"/>
    <x v="3"/>
    <s v="Parsel 1"/>
    <n v="14"/>
    <s v="Sort 3"/>
    <n v="1553"/>
    <s v="Şirkət A"/>
    <s v="Yağlıq"/>
    <s v="Əl"/>
    <n v="110.92857142857143"/>
    <s v="5x1.5"/>
    <n v="200"/>
  </r>
  <r>
    <n v="292"/>
    <x v="59"/>
    <x v="0"/>
    <s v="Parsel 1"/>
    <n v="17"/>
    <s v="Sort 11"/>
    <n v="4680"/>
    <s v="Şirkət A"/>
    <s v="Yağlıq"/>
    <s v="Əl(shaker)"/>
    <n v="275.29411764705884"/>
    <s v="7x7"/>
    <n v="100"/>
  </r>
  <r>
    <n v="293"/>
    <x v="59"/>
    <x v="0"/>
    <s v="Parsel 1"/>
    <n v="18"/>
    <s v="Sort 11"/>
    <n v="5600"/>
    <s v="Şirkət A"/>
    <s v="Yağlıq"/>
    <s v="Əl(shaker)"/>
    <n v="311.11111111111109"/>
    <s v="7x7"/>
    <n v="100"/>
  </r>
  <r>
    <n v="294"/>
    <x v="59"/>
    <x v="0"/>
    <s v="Parsel 1"/>
    <n v="3"/>
    <s v="Sort 11"/>
    <n v="1000"/>
    <s v="Şirkət A"/>
    <s v="Yağlıq"/>
    <s v="Texnika(shaker)"/>
    <n v="333.33333333333331"/>
    <s v="7x7"/>
    <n v="100"/>
  </r>
  <r>
    <n v="295"/>
    <x v="59"/>
    <x v="0"/>
    <s v="Parsel 1"/>
    <n v="2"/>
    <s v="Sort 11"/>
    <n v="1100"/>
    <s v="Şirkət A"/>
    <s v="Yağlıq"/>
    <s v="Texnika(shaker)"/>
    <n v="550"/>
    <s v="7x7"/>
    <n v="100"/>
  </r>
  <r>
    <n v="296"/>
    <x v="59"/>
    <x v="3"/>
    <s v="Parsel 1"/>
    <n v="23"/>
    <s v="Sort 3"/>
    <n v="1200"/>
    <s v="Şirkət A"/>
    <s v="Yağlıq"/>
    <s v="Əl"/>
    <n v="52.173913043478258"/>
    <s v="5x1.5"/>
    <n v="200"/>
  </r>
  <r>
    <n v="297"/>
    <x v="59"/>
    <x v="1"/>
    <s v="Parsel 1"/>
    <n v="7"/>
    <s v="Sort 2"/>
    <n v="1300"/>
    <s v="Şirkət A"/>
    <s v="Yağlıq"/>
    <s v="Əl"/>
    <n v="185.71428571428572"/>
    <s v="7x5"/>
    <n v="80"/>
  </r>
  <r>
    <n v="298"/>
    <x v="59"/>
    <x v="2"/>
    <s v="Parsel 1"/>
    <n v="6"/>
    <s v="Sort 2"/>
    <n v="1400"/>
    <s v="Şirkət A"/>
    <s v="Yağlıq"/>
    <s v="Əl"/>
    <n v="233.33333333333334"/>
    <s v="6x4"/>
    <n v="70"/>
  </r>
  <r>
    <n v="299"/>
    <x v="60"/>
    <x v="1"/>
    <s v="Parsel 1"/>
    <n v="7"/>
    <s v="Sort 2"/>
    <n v="1500"/>
    <s v="Şirkət A"/>
    <s v="Yağlıq"/>
    <s v="Əl"/>
    <n v="214.28571428571428"/>
    <s v="7x5"/>
    <n v="80"/>
  </r>
  <r>
    <n v="300"/>
    <x v="60"/>
    <x v="2"/>
    <s v="Parsel 1"/>
    <n v="6"/>
    <s v="Sort 2"/>
    <n v="1600"/>
    <s v="Şirkət A"/>
    <s v="Yağlıq"/>
    <s v="Əl"/>
    <n v="266.66666666666669"/>
    <s v="6x4"/>
    <n v="70"/>
  </r>
  <r>
    <n v="301"/>
    <x v="60"/>
    <x v="3"/>
    <s v="Parsel 1"/>
    <n v="31"/>
    <s v="Sort 3"/>
    <n v="1700"/>
    <s v="Şirkət A"/>
    <s v="Yağlıq"/>
    <s v="Əl"/>
    <n v="54.838709677419352"/>
    <s v="5x1.5"/>
    <n v="200"/>
  </r>
  <r>
    <n v="302"/>
    <x v="60"/>
    <x v="0"/>
    <s v="Parsel 1"/>
    <n v="18"/>
    <s v="Sort 11"/>
    <n v="1800"/>
    <s v="Şirkət A"/>
    <s v="Yağlıq"/>
    <s v="Əl(shaker)"/>
    <n v="100"/>
    <s v="7x7"/>
    <n v="100"/>
  </r>
  <r>
    <n v="303"/>
    <x v="60"/>
    <x v="0"/>
    <s v="Parsel 1"/>
    <n v="20"/>
    <s v="Sort 11"/>
    <n v="1900"/>
    <s v="Şirkət A"/>
    <s v="Yağlıq"/>
    <s v="Əl(shaker)"/>
    <n v="95"/>
    <s v="7x7"/>
    <n v="100"/>
  </r>
  <r>
    <n v="304"/>
    <x v="60"/>
    <x v="0"/>
    <s v="Parsel 1"/>
    <n v="1"/>
    <s v="Sort 11"/>
    <n v="2000"/>
    <s v="Şirkət A"/>
    <s v="Yağlıq"/>
    <s v="Texnika(shaker)"/>
    <n v="2000"/>
    <s v="7x7"/>
    <n v="100"/>
  </r>
  <r>
    <n v="305"/>
    <x v="60"/>
    <x v="0"/>
    <s v="Parsel 1"/>
    <n v="2"/>
    <s v="Sort 11"/>
    <n v="2100"/>
    <s v="Şirkət A"/>
    <s v="Yağlıq"/>
    <s v="Texnika(shaker)"/>
    <n v="1050"/>
    <s v="7x7"/>
    <n v="100"/>
  </r>
  <r>
    <n v="306"/>
    <x v="60"/>
    <x v="0"/>
    <s v="Parsel 1"/>
    <n v="2"/>
    <s v="Sort 11"/>
    <n v="2200"/>
    <s v="Şirkət A"/>
    <s v="Yağlıq"/>
    <s v="Texnika(shaker)"/>
    <n v="1100"/>
    <s v="7x7"/>
    <n v="100"/>
  </r>
  <r>
    <n v="307"/>
    <x v="61"/>
    <x v="0"/>
    <s v="Parsel 1"/>
    <n v="3"/>
    <s v="Sort 11"/>
    <n v="2300"/>
    <s v="Şirkət A"/>
    <s v="Yağlıq"/>
    <s v="Texnika(shaker)"/>
    <n v="766.66666666666663"/>
    <s v="7x7"/>
    <n v="100"/>
  </r>
  <r>
    <n v="308"/>
    <x v="61"/>
    <x v="0"/>
    <s v="Parsel 1"/>
    <n v="2"/>
    <s v="Sort 11"/>
    <n v="2400"/>
    <s v="Şirkət A"/>
    <s v="Yağlıq"/>
    <s v="Texnika(shaker)"/>
    <n v="1200"/>
    <s v="7x7"/>
    <n v="100"/>
  </r>
  <r>
    <n v="309"/>
    <x v="62"/>
    <x v="0"/>
    <s v="Parsel 1"/>
    <n v="2"/>
    <s v="Sort 11"/>
    <n v="3120"/>
    <s v="Şirkət A"/>
    <s v="Yağlıq"/>
    <s v="Texnika(shaker)"/>
    <n v="1560"/>
    <s v="7x7"/>
    <n v="100"/>
  </r>
  <r>
    <n v="310"/>
    <x v="62"/>
    <x v="0"/>
    <s v="Parsel 1"/>
    <n v="24"/>
    <s v="Sort 11"/>
    <n v="5080"/>
    <s v="Şirkət A"/>
    <s v="Yağlıq"/>
    <s v="Əl(shaker)"/>
    <n v="211.66666666666666"/>
    <s v="7x7"/>
    <n v="100"/>
  </r>
  <r>
    <n v="311"/>
    <x v="62"/>
    <x v="0"/>
    <s v="Parsel 1"/>
    <n v="17"/>
    <s v="Sort 11"/>
    <n v="6220"/>
    <s v="Şirkət A"/>
    <s v="Yağlıq"/>
    <s v="Əl(shaker)"/>
    <n v="365.88235294117646"/>
    <s v="7x7"/>
    <n v="100"/>
  </r>
  <r>
    <n v="312"/>
    <x v="62"/>
    <x v="3"/>
    <s v="Parsel 1"/>
    <n v="31"/>
    <s v="Sort 3"/>
    <n v="1000"/>
    <s v="Şirkət A"/>
    <s v="Yağlıq"/>
    <s v="Əl"/>
    <n v="32.258064516129032"/>
    <s v="5x1.5"/>
    <n v="200"/>
  </r>
  <r>
    <n v="313"/>
    <x v="63"/>
    <x v="0"/>
    <s v="Parsel 1"/>
    <n v="3"/>
    <s v="Sort 11"/>
    <n v="1100"/>
    <s v="Şirkət A"/>
    <s v="Yağlıq"/>
    <s v="Texnika(shaker)"/>
    <n v="366.66666666666669"/>
    <s v="7x7"/>
    <n v="100"/>
  </r>
  <r>
    <n v="314"/>
    <x v="63"/>
    <x v="0"/>
    <s v="Parsel 1"/>
    <n v="1"/>
    <s v="Sort 11"/>
    <n v="1200"/>
    <s v="Şirkət A"/>
    <s v="Yağlıq"/>
    <s v="Texnika(shaker)"/>
    <n v="1200"/>
    <s v="7x7"/>
    <n v="100"/>
  </r>
  <r>
    <n v="315"/>
    <x v="63"/>
    <x v="0"/>
    <s v="Parsel 1"/>
    <n v="22"/>
    <s v="Sort 11"/>
    <n v="1300"/>
    <s v="Şirkət A"/>
    <s v="Yağlıq"/>
    <s v="Əl(shaker)"/>
    <n v="59.090909090909093"/>
    <s v="7x7"/>
    <n v="100"/>
  </r>
  <r>
    <n v="316"/>
    <x v="63"/>
    <x v="0"/>
    <s v="Parsel 1"/>
    <n v="18"/>
    <s v="Sort 11"/>
    <n v="1400"/>
    <s v="Şirkət A"/>
    <s v="Yağlıq"/>
    <s v="Əl(shaker)"/>
    <n v="77.777777777777771"/>
    <s v="7x7"/>
    <n v="100"/>
  </r>
  <r>
    <n v="317"/>
    <x v="63"/>
    <x v="3"/>
    <s v="Parsel 1"/>
    <n v="31"/>
    <s v="Sort 3"/>
    <n v="1500"/>
    <s v="Şirkət A"/>
    <s v="Yağlıq"/>
    <s v="Əl"/>
    <n v="48.387096774193552"/>
    <s v="5x1.5"/>
    <n v="200"/>
  </r>
  <r>
    <n v="318"/>
    <x v="62"/>
    <x v="2"/>
    <s v="Parsel 1"/>
    <n v="10"/>
    <s v="Sort 2"/>
    <n v="1600"/>
    <s v="Şirkət A"/>
    <s v="Yağlıq"/>
    <s v="Əl"/>
    <n v="160"/>
    <s v="6x4"/>
    <n v="70"/>
  </r>
  <r>
    <n v="319"/>
    <x v="63"/>
    <x v="2"/>
    <s v="Parsel 1"/>
    <n v="10"/>
    <s v="Sort 2"/>
    <n v="1700"/>
    <s v="Şirkət A"/>
    <s v="Yağlıq"/>
    <s v="Əl"/>
    <n v="170"/>
    <s v="6x4"/>
    <n v="70"/>
  </r>
  <r>
    <n v="320"/>
    <x v="64"/>
    <x v="0"/>
    <s v="Parsel 1"/>
    <n v="17"/>
    <s v="Sort 11"/>
    <n v="1800"/>
    <s v="Şirkət A"/>
    <s v="Yağlıq"/>
    <s v="Əl(shaker)"/>
    <n v="105.88235294117646"/>
    <s v="7x7"/>
    <n v="100"/>
  </r>
  <r>
    <n v="321"/>
    <x v="64"/>
    <x v="3"/>
    <s v="Parsel 1"/>
    <n v="31"/>
    <s v="Sort 3"/>
    <n v="1900"/>
    <s v="Şirkət A"/>
    <s v="Yağlıq"/>
    <s v="Əl"/>
    <n v="61.29032258064516"/>
    <s v="5x1.5"/>
    <n v="200"/>
  </r>
  <r>
    <n v="322"/>
    <x v="64"/>
    <x v="0"/>
    <s v="Parsel 1"/>
    <n v="22"/>
    <s v="Sort 11"/>
    <n v="2000"/>
    <s v="Şirkət A"/>
    <s v="Yağlıq"/>
    <s v="Əl(shaker)"/>
    <n v="90.909090909090907"/>
    <s v="7x7"/>
    <n v="100"/>
  </r>
  <r>
    <n v="323"/>
    <x v="64"/>
    <x v="0"/>
    <s v="Parsel 1"/>
    <n v="1"/>
    <s v="Sort 11"/>
    <n v="2100"/>
    <s v="Şirkət A"/>
    <s v="Yağlıq"/>
    <s v="Texnika(shaker)"/>
    <n v="2100"/>
    <s v="7x7"/>
    <n v="100"/>
  </r>
  <r>
    <n v="324"/>
    <x v="64"/>
    <x v="0"/>
    <s v="Parsel 1"/>
    <n v="3"/>
    <s v="Sort 11"/>
    <n v="2200"/>
    <s v="Şirkət A"/>
    <s v="Yağlıq"/>
    <s v="Texnika(shaker)"/>
    <n v="733.33333333333337"/>
    <s v="7x7"/>
    <n v="100"/>
  </r>
  <r>
    <n v="325"/>
    <x v="64"/>
    <x v="2"/>
    <s v="Parsel 1"/>
    <n v="10"/>
    <s v="Sort 2"/>
    <n v="2300"/>
    <s v="Şirkət A"/>
    <s v="Yağlıq"/>
    <s v="Əl"/>
    <n v="230"/>
    <s v="6x4"/>
    <n v="70"/>
  </r>
  <r>
    <n v="326"/>
    <x v="65"/>
    <x v="2"/>
    <s v="Parsel 1"/>
    <n v="10"/>
    <s v="Sort 2"/>
    <n v="2400"/>
    <s v="Şirkət A"/>
    <s v="Yağlıq"/>
    <s v="Əl"/>
    <n v="240"/>
    <s v="6x4"/>
    <n v="70"/>
  </r>
  <r>
    <n v="327"/>
    <x v="65"/>
    <x v="3"/>
    <s v="Parsel 1"/>
    <n v="30"/>
    <s v="Sort 3"/>
    <n v="1900"/>
    <s v="Şirkət A"/>
    <s v="Yağlıq"/>
    <s v="Əl"/>
    <n v="63.333333333333336"/>
    <s v="5x1.5"/>
    <n v="200"/>
  </r>
  <r>
    <n v="328"/>
    <x v="65"/>
    <x v="0"/>
    <s v="Parsel 1"/>
    <n v="4"/>
    <s v="Sort 11"/>
    <n v="1000"/>
    <s v="Şirkət A"/>
    <s v="Yağlıq"/>
    <s v="Texnika(shaker)"/>
    <n v="250"/>
    <s v="7x7"/>
    <n v="100"/>
  </r>
  <r>
    <n v="329"/>
    <x v="65"/>
    <x v="0"/>
    <s v="Parsel 1"/>
    <n v="4"/>
    <s v="Sort 11"/>
    <n v="1100"/>
    <s v="Şirkət A"/>
    <s v="Yağlıq"/>
    <s v="Texnika(shaker)"/>
    <n v="275"/>
    <s v="7x7"/>
    <n v="100"/>
  </r>
  <r>
    <n v="330"/>
    <x v="65"/>
    <x v="0"/>
    <s v="Parsel 1"/>
    <n v="18"/>
    <s v="Sort 11"/>
    <n v="1200"/>
    <s v="Şirkət A"/>
    <s v="Yağlıq"/>
    <s v="Əl(shaker)"/>
    <n v="66.666666666666671"/>
    <s v="7x7"/>
    <n v="100"/>
  </r>
  <r>
    <n v="331"/>
    <x v="65"/>
    <x v="0"/>
    <s v="Parsel 1"/>
    <n v="18"/>
    <s v="Sort 11"/>
    <n v="1300"/>
    <s v="Şirkət A"/>
    <s v="Yağlıq"/>
    <s v="Əl(shaker)"/>
    <n v="72.222222222222229"/>
    <s v="7x7"/>
    <n v="100"/>
  </r>
  <r>
    <n v="332"/>
    <x v="66"/>
    <x v="0"/>
    <s v="Parsel 1"/>
    <n v="18"/>
    <s v="Sort 11"/>
    <n v="1400"/>
    <s v="Şirkət A"/>
    <s v="Yağlıq"/>
    <s v="Əl(shaker)"/>
    <n v="77.777777777777771"/>
    <s v="7x7"/>
    <n v="100"/>
  </r>
  <r>
    <n v="333"/>
    <x v="66"/>
    <x v="0"/>
    <s v="Parsel 1"/>
    <n v="4"/>
    <s v="Sort 11"/>
    <n v="1500"/>
    <s v="Şirkət A"/>
    <s v="Yağlıq"/>
    <s v="Texnika(shaker)"/>
    <n v="375"/>
    <s v="7x7"/>
    <n v="100"/>
  </r>
  <r>
    <n v="334"/>
    <x v="66"/>
    <x v="0"/>
    <s v="Parsel 1"/>
    <n v="18"/>
    <s v="Sort 11"/>
    <n v="1600"/>
    <s v="Şirkət A"/>
    <s v="Yağlıq"/>
    <s v="Əl(shaker)"/>
    <n v="88.888888888888886"/>
    <s v="7x7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6A54C0-2E3C-4B88-B2AE-FA35FC04CB4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4:G10" firstHeaderRow="1" firstDataRow="2" firstDataCol="1"/>
  <pivotFields count="15">
    <pivotField showAll="0"/>
    <pivotField numFmtId="14" showAll="0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numFmtId="2" showAll="0"/>
    <pivotField showAll="0"/>
    <pivotField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4"/>
  </colFields>
  <colItems count="5">
    <i>
      <x v="9"/>
    </i>
    <i>
      <x v="10"/>
    </i>
    <i>
      <x v="11"/>
    </i>
    <i>
      <x v="12"/>
    </i>
    <i t="grand">
      <x/>
    </i>
  </colItems>
  <dataFields count="1">
    <dataField name="Sum of Çəki (miqdar)" fld="6" baseField="0" baseItem="0" numFmtId="2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9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336"/>
  <sheetViews>
    <sheetView tabSelected="1" topLeftCell="D1" workbookViewId="0">
      <pane ySplit="1" topLeftCell="A2" activePane="bottomLeft" state="frozen"/>
      <selection pane="bottomLeft" activeCell="K2" sqref="K2"/>
    </sheetView>
  </sheetViews>
  <sheetFormatPr defaultColWidth="12.6640625" defaultRowHeight="15.75" customHeight="1" x14ac:dyDescent="0.25"/>
  <cols>
    <col min="1" max="1" width="7.88671875" bestFit="1" customWidth="1"/>
    <col min="2" max="2" width="11.44140625" customWidth="1"/>
    <col min="3" max="3" width="16.88671875" customWidth="1"/>
    <col min="4" max="4" width="21.44140625" bestFit="1" customWidth="1"/>
    <col min="5" max="5" width="16" bestFit="1" customWidth="1"/>
    <col min="6" max="6" width="14.6640625" customWidth="1"/>
    <col min="7" max="7" width="19.5546875" bestFit="1" customWidth="1"/>
    <col min="8" max="8" width="22.77734375" bestFit="1" customWidth="1"/>
    <col min="9" max="9" width="24.6640625" customWidth="1"/>
    <col min="10" max="10" width="13.21875" customWidth="1"/>
    <col min="11" max="11" width="20" bestFit="1" customWidth="1"/>
    <col min="12" max="12" width="17" bestFit="1" customWidth="1"/>
    <col min="13" max="13" width="25.109375" bestFit="1" customWidth="1"/>
  </cols>
  <sheetData>
    <row r="1" spans="1:23" ht="15.6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40</v>
      </c>
      <c r="F1" s="30" t="s">
        <v>4</v>
      </c>
      <c r="G1" s="42" t="s">
        <v>79</v>
      </c>
      <c r="H1" s="30" t="s">
        <v>5</v>
      </c>
      <c r="I1" s="30" t="s">
        <v>6</v>
      </c>
      <c r="J1" s="30" t="s">
        <v>7</v>
      </c>
      <c r="K1" s="10" t="s">
        <v>22</v>
      </c>
      <c r="L1" s="10" t="s">
        <v>16</v>
      </c>
      <c r="M1" s="10" t="s">
        <v>23</v>
      </c>
      <c r="O1" s="1"/>
      <c r="P1" s="1"/>
      <c r="Q1" s="1"/>
      <c r="R1" s="1"/>
      <c r="S1" s="1"/>
      <c r="T1" s="1"/>
      <c r="U1" s="1"/>
      <c r="V1" s="1"/>
      <c r="W1" s="1"/>
    </row>
    <row r="2" spans="1:23" ht="13.8" customHeight="1" x14ac:dyDescent="0.25">
      <c r="A2" s="3">
        <f t="shared" ref="A2:A40" si="0">ROW()-1</f>
        <v>1</v>
      </c>
      <c r="B2" s="4">
        <v>44831</v>
      </c>
      <c r="C2" s="5" t="s">
        <v>42</v>
      </c>
      <c r="D2" s="5" t="s">
        <v>11</v>
      </c>
      <c r="E2" s="5">
        <v>32</v>
      </c>
      <c r="F2" s="5" t="s">
        <v>76</v>
      </c>
      <c r="G2" s="7">
        <v>1000</v>
      </c>
      <c r="H2" s="6" t="s">
        <v>41</v>
      </c>
      <c r="I2" s="5" t="s">
        <v>9</v>
      </c>
      <c r="J2" s="5" t="s">
        <v>10</v>
      </c>
      <c r="K2">
        <f>G2/E2</f>
        <v>31.25</v>
      </c>
      <c r="L2" t="str">
        <f>VLOOKUP($C2,'Ərazi məlumatları'!$A$1:$C$5,MATCH(L$1,'Ərazi məlumatları'!$A$1:$C$1,1),FALSE)</f>
        <v>7x7</v>
      </c>
      <c r="M2">
        <f>VLOOKUP($C2,'Ərazi məlumatları'!$A$1:$C$5,MATCH(M$1,'Ərazi məlumatları'!$A$1:$C$1,1),FALSE)</f>
        <v>100</v>
      </c>
      <c r="N2" s="1"/>
      <c r="O2" s="8"/>
      <c r="P2" s="8"/>
      <c r="Q2" s="8"/>
      <c r="R2" s="8"/>
      <c r="S2" s="8"/>
      <c r="T2" s="8"/>
      <c r="U2" s="8"/>
      <c r="V2" s="8"/>
      <c r="W2" s="8"/>
    </row>
    <row r="3" spans="1:23" ht="13.2" x14ac:dyDescent="0.25">
      <c r="A3" s="3">
        <f t="shared" si="0"/>
        <v>2</v>
      </c>
      <c r="B3" s="4">
        <v>44832</v>
      </c>
      <c r="C3" s="5" t="s">
        <v>42</v>
      </c>
      <c r="D3" s="5" t="s">
        <v>11</v>
      </c>
      <c r="E3" s="5">
        <v>20</v>
      </c>
      <c r="F3" s="5" t="s">
        <v>76</v>
      </c>
      <c r="G3" s="7">
        <v>1100</v>
      </c>
      <c r="H3" s="6" t="s">
        <v>41</v>
      </c>
      <c r="I3" s="5" t="s">
        <v>9</v>
      </c>
      <c r="J3" s="5" t="s">
        <v>10</v>
      </c>
      <c r="K3">
        <f t="shared" ref="K3:K66" si="1">G3/E3</f>
        <v>55</v>
      </c>
      <c r="L3" t="str">
        <f>VLOOKUP($C3,'Ərazi məlumatları'!$A$1:$C$5,MATCH(L$1,'Ərazi məlumatları'!$A$1:$C$1,1),FALSE)</f>
        <v>7x7</v>
      </c>
      <c r="M3">
        <f>VLOOKUP($C3,'Ərazi məlumatları'!$A$1:$C$5,MATCH(M$1,'Ərazi məlumatları'!$A$1:$C$1,1),FALSE)</f>
        <v>100</v>
      </c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ht="13.2" x14ac:dyDescent="0.25">
      <c r="A4" s="3">
        <f t="shared" si="0"/>
        <v>3</v>
      </c>
      <c r="B4" s="4">
        <v>44832</v>
      </c>
      <c r="C4" s="5" t="s">
        <v>42</v>
      </c>
      <c r="D4" s="5" t="s">
        <v>11</v>
      </c>
      <c r="E4" s="5">
        <v>18</v>
      </c>
      <c r="F4" s="5" t="s">
        <v>76</v>
      </c>
      <c r="G4" s="7">
        <v>1200</v>
      </c>
      <c r="H4" s="6" t="s">
        <v>41</v>
      </c>
      <c r="I4" s="5" t="s">
        <v>9</v>
      </c>
      <c r="J4" s="5" t="s">
        <v>10</v>
      </c>
      <c r="K4">
        <f t="shared" si="1"/>
        <v>66.666666666666671</v>
      </c>
      <c r="L4" t="str">
        <f>VLOOKUP($C4,'Ərazi məlumatları'!$A$1:$C$5,MATCH(L$1,'Ərazi məlumatları'!$A$1:$C$1,1),FALSE)</f>
        <v>7x7</v>
      </c>
      <c r="M4">
        <f>VLOOKUP($C4,'Ərazi məlumatları'!$A$1:$C$5,MATCH(M$1,'Ərazi məlumatları'!$A$1:$C$1,1),FALSE)</f>
        <v>100</v>
      </c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3.2" x14ac:dyDescent="0.25">
      <c r="A5" s="3">
        <f t="shared" si="0"/>
        <v>4</v>
      </c>
      <c r="B5" s="4">
        <v>44832</v>
      </c>
      <c r="C5" s="5" t="s">
        <v>43</v>
      </c>
      <c r="D5" s="5" t="s">
        <v>11</v>
      </c>
      <c r="E5" s="5">
        <v>14</v>
      </c>
      <c r="F5" s="5" t="s">
        <v>76</v>
      </c>
      <c r="G5" s="7">
        <v>1300</v>
      </c>
      <c r="H5" s="6" t="s">
        <v>41</v>
      </c>
      <c r="I5" s="5" t="s">
        <v>9</v>
      </c>
      <c r="J5" s="5" t="s">
        <v>10</v>
      </c>
      <c r="K5">
        <f t="shared" si="1"/>
        <v>92.857142857142861</v>
      </c>
      <c r="L5" t="str">
        <f>VLOOKUP($C5,'Ərazi məlumatları'!$A$1:$C$5,MATCH(L$1,'Ərazi məlumatları'!$A$1:$C$1,1),FALSE)</f>
        <v>7x5</v>
      </c>
      <c r="M5">
        <f>VLOOKUP($C5,'Ərazi məlumatları'!$A$1:$C$5,MATCH(M$1,'Ərazi məlumatları'!$A$1:$C$1,1),FALSE)</f>
        <v>80</v>
      </c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3.2" x14ac:dyDescent="0.25">
      <c r="A6" s="3">
        <f t="shared" si="0"/>
        <v>5</v>
      </c>
      <c r="B6" s="4">
        <v>44833</v>
      </c>
      <c r="C6" s="5" t="s">
        <v>42</v>
      </c>
      <c r="D6" s="5" t="s">
        <v>11</v>
      </c>
      <c r="E6" s="5">
        <v>12</v>
      </c>
      <c r="F6" s="5" t="s">
        <v>76</v>
      </c>
      <c r="G6" s="7">
        <v>1400</v>
      </c>
      <c r="H6" s="6" t="s">
        <v>41</v>
      </c>
      <c r="I6" s="5" t="s">
        <v>9</v>
      </c>
      <c r="J6" s="5" t="s">
        <v>10</v>
      </c>
      <c r="K6">
        <f t="shared" si="1"/>
        <v>116.66666666666667</v>
      </c>
      <c r="L6" t="str">
        <f>VLOOKUP($C6,'Ərazi məlumatları'!$A$1:$C$5,MATCH(L$1,'Ərazi məlumatları'!$A$1:$C$1,1),FALSE)</f>
        <v>7x7</v>
      </c>
      <c r="M6">
        <f>VLOOKUP($C6,'Ərazi məlumatları'!$A$1:$C$5,MATCH(M$1,'Ərazi məlumatları'!$A$1:$C$1,1),FALSE)</f>
        <v>100</v>
      </c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3.2" x14ac:dyDescent="0.25">
      <c r="A7" s="3">
        <f t="shared" si="0"/>
        <v>6</v>
      </c>
      <c r="B7" s="4">
        <v>44833</v>
      </c>
      <c r="C7" s="5" t="s">
        <v>42</v>
      </c>
      <c r="D7" s="5" t="s">
        <v>11</v>
      </c>
      <c r="E7" s="5">
        <v>26</v>
      </c>
      <c r="F7" s="5" t="s">
        <v>76</v>
      </c>
      <c r="G7" s="7">
        <v>1500</v>
      </c>
      <c r="H7" s="6" t="s">
        <v>41</v>
      </c>
      <c r="I7" s="5" t="s">
        <v>9</v>
      </c>
      <c r="J7" s="5" t="s">
        <v>10</v>
      </c>
      <c r="K7">
        <f t="shared" si="1"/>
        <v>57.692307692307693</v>
      </c>
      <c r="L7" t="str">
        <f>VLOOKUP($C7,'Ərazi məlumatları'!$A$1:$C$5,MATCH(L$1,'Ərazi məlumatları'!$A$1:$C$1,1),FALSE)</f>
        <v>7x7</v>
      </c>
      <c r="M7">
        <f>VLOOKUP($C7,'Ərazi məlumatları'!$A$1:$C$5,MATCH(M$1,'Ərazi məlumatları'!$A$1:$C$1,1),FALSE)</f>
        <v>100</v>
      </c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3.2" x14ac:dyDescent="0.25">
      <c r="A8" s="3">
        <f t="shared" si="0"/>
        <v>7</v>
      </c>
      <c r="B8" s="4">
        <v>44833</v>
      </c>
      <c r="C8" s="5" t="s">
        <v>43</v>
      </c>
      <c r="D8" s="5" t="s">
        <v>11</v>
      </c>
      <c r="E8" s="5">
        <v>24</v>
      </c>
      <c r="F8" s="5" t="s">
        <v>76</v>
      </c>
      <c r="G8" s="7">
        <v>1600</v>
      </c>
      <c r="H8" s="6" t="s">
        <v>41</v>
      </c>
      <c r="I8" s="5" t="s">
        <v>9</v>
      </c>
      <c r="J8" s="5" t="s">
        <v>10</v>
      </c>
      <c r="K8">
        <f t="shared" si="1"/>
        <v>66.666666666666671</v>
      </c>
      <c r="L8" t="str">
        <f>VLOOKUP($C8,'Ərazi məlumatları'!$A$1:$C$5,MATCH(L$1,'Ərazi məlumatları'!$A$1:$C$1,1),FALSE)</f>
        <v>7x5</v>
      </c>
      <c r="M8">
        <f>VLOOKUP($C8,'Ərazi məlumatları'!$A$1:$C$5,MATCH(M$1,'Ərazi məlumatları'!$A$1:$C$1,1),FALSE)</f>
        <v>80</v>
      </c>
      <c r="N8" s="8"/>
      <c r="O8" s="8"/>
      <c r="P8" s="8"/>
      <c r="Q8" s="8"/>
      <c r="R8" s="8"/>
      <c r="S8" s="8"/>
      <c r="T8" s="8"/>
      <c r="U8" s="8"/>
      <c r="V8" s="8"/>
      <c r="W8" s="8"/>
    </row>
    <row r="9" spans="1:23" ht="13.2" x14ac:dyDescent="0.25">
      <c r="A9" s="3">
        <f t="shared" si="0"/>
        <v>8</v>
      </c>
      <c r="B9" s="4">
        <v>44834</v>
      </c>
      <c r="C9" s="5" t="s">
        <v>43</v>
      </c>
      <c r="D9" s="5" t="s">
        <v>11</v>
      </c>
      <c r="E9" s="5">
        <v>24</v>
      </c>
      <c r="F9" s="5" t="s">
        <v>76</v>
      </c>
      <c r="G9" s="7">
        <v>1700</v>
      </c>
      <c r="H9" s="6" t="s">
        <v>41</v>
      </c>
      <c r="I9" s="5" t="s">
        <v>9</v>
      </c>
      <c r="J9" s="5" t="s">
        <v>10</v>
      </c>
      <c r="K9">
        <f t="shared" si="1"/>
        <v>70.833333333333329</v>
      </c>
      <c r="L9" t="str">
        <f>VLOOKUP($C9,'Ərazi məlumatları'!$A$1:$C$5,MATCH(L$1,'Ərazi məlumatları'!$A$1:$C$1,1),FALSE)</f>
        <v>7x5</v>
      </c>
      <c r="M9">
        <f>VLOOKUP($C9,'Ərazi məlumatları'!$A$1:$C$5,MATCH(M$1,'Ərazi məlumatları'!$A$1:$C$1,1),FALSE)</f>
        <v>80</v>
      </c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3.2" x14ac:dyDescent="0.25">
      <c r="A10" s="3">
        <f t="shared" si="0"/>
        <v>9</v>
      </c>
      <c r="B10" s="4">
        <v>44834</v>
      </c>
      <c r="C10" s="5" t="s">
        <v>42</v>
      </c>
      <c r="D10" s="5" t="s">
        <v>11</v>
      </c>
      <c r="E10" s="5">
        <v>9</v>
      </c>
      <c r="F10" s="5" t="s">
        <v>76</v>
      </c>
      <c r="G10" s="7">
        <v>1800</v>
      </c>
      <c r="H10" s="6" t="s">
        <v>41</v>
      </c>
      <c r="I10" s="5" t="s">
        <v>9</v>
      </c>
      <c r="J10" s="5" t="s">
        <v>10</v>
      </c>
      <c r="K10">
        <f t="shared" si="1"/>
        <v>200</v>
      </c>
      <c r="L10" t="str">
        <f>VLOOKUP($C10,'Ərazi məlumatları'!$A$1:$C$5,MATCH(L$1,'Ərazi məlumatları'!$A$1:$C$1,1),FALSE)</f>
        <v>7x7</v>
      </c>
      <c r="M10">
        <f>VLOOKUP($C10,'Ərazi məlumatları'!$A$1:$C$5,MATCH(M$1,'Ərazi məlumatları'!$A$1:$C$1,1),FALSE)</f>
        <v>100</v>
      </c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3.2" x14ac:dyDescent="0.25">
      <c r="A11" s="3">
        <f t="shared" si="0"/>
        <v>10</v>
      </c>
      <c r="B11" s="4">
        <v>44834</v>
      </c>
      <c r="C11" s="5" t="s">
        <v>42</v>
      </c>
      <c r="D11" s="5" t="s">
        <v>11</v>
      </c>
      <c r="E11" s="5">
        <v>32</v>
      </c>
      <c r="F11" s="5" t="s">
        <v>76</v>
      </c>
      <c r="G11" s="7">
        <v>1900</v>
      </c>
      <c r="H11" s="6" t="s">
        <v>41</v>
      </c>
      <c r="I11" s="5" t="s">
        <v>9</v>
      </c>
      <c r="J11" s="5" t="s">
        <v>10</v>
      </c>
      <c r="K11">
        <f t="shared" si="1"/>
        <v>59.375</v>
      </c>
      <c r="L11" t="str">
        <f>VLOOKUP($C11,'Ərazi məlumatları'!$A$1:$C$5,MATCH(L$1,'Ərazi məlumatları'!$A$1:$C$1,1),FALSE)</f>
        <v>7x7</v>
      </c>
      <c r="M11">
        <f>VLOOKUP($C11,'Ərazi məlumatları'!$A$1:$C$5,MATCH(M$1,'Ərazi məlumatları'!$A$1:$C$1,1),FALSE)</f>
        <v>100</v>
      </c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3.2" x14ac:dyDescent="0.25">
      <c r="A12" s="3">
        <f t="shared" si="0"/>
        <v>11</v>
      </c>
      <c r="B12" s="4">
        <v>44835</v>
      </c>
      <c r="C12" s="5" t="s">
        <v>43</v>
      </c>
      <c r="D12" s="5" t="s">
        <v>11</v>
      </c>
      <c r="E12" s="5">
        <v>24</v>
      </c>
      <c r="F12" s="5" t="s">
        <v>76</v>
      </c>
      <c r="G12" s="7">
        <v>2000</v>
      </c>
      <c r="H12" s="6" t="s">
        <v>41</v>
      </c>
      <c r="I12" s="5" t="s">
        <v>9</v>
      </c>
      <c r="J12" s="5" t="s">
        <v>10</v>
      </c>
      <c r="K12">
        <f t="shared" si="1"/>
        <v>83.333333333333329</v>
      </c>
      <c r="L12" t="str">
        <f>VLOOKUP($C12,'Ərazi məlumatları'!$A$1:$C$5,MATCH(L$1,'Ərazi məlumatları'!$A$1:$C$1,1),FALSE)</f>
        <v>7x5</v>
      </c>
      <c r="M12">
        <f>VLOOKUP($C12,'Ərazi məlumatları'!$A$1:$C$5,MATCH(M$1,'Ərazi məlumatları'!$A$1:$C$1,1),FALSE)</f>
        <v>80</v>
      </c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3.2" x14ac:dyDescent="0.25">
      <c r="A13" s="3">
        <f t="shared" si="0"/>
        <v>12</v>
      </c>
      <c r="B13" s="4">
        <v>44835</v>
      </c>
      <c r="C13" s="5" t="s">
        <v>42</v>
      </c>
      <c r="D13" s="5" t="s">
        <v>11</v>
      </c>
      <c r="E13" s="5">
        <v>23</v>
      </c>
      <c r="F13" s="5" t="s">
        <v>76</v>
      </c>
      <c r="G13" s="7">
        <v>2100</v>
      </c>
      <c r="H13" s="6" t="s">
        <v>41</v>
      </c>
      <c r="I13" s="5" t="s">
        <v>9</v>
      </c>
      <c r="J13" s="5" t="s">
        <v>10</v>
      </c>
      <c r="K13">
        <f t="shared" si="1"/>
        <v>91.304347826086953</v>
      </c>
      <c r="L13" t="str">
        <f>VLOOKUP($C13,'Ərazi məlumatları'!$A$1:$C$5,MATCH(L$1,'Ərazi məlumatları'!$A$1:$C$1,1),FALSE)</f>
        <v>7x7</v>
      </c>
      <c r="M13">
        <f>VLOOKUP($C13,'Ərazi məlumatları'!$A$1:$C$5,MATCH(M$1,'Ərazi məlumatları'!$A$1:$C$1,1),FALSE)</f>
        <v>100</v>
      </c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ht="13.2" x14ac:dyDescent="0.25">
      <c r="A14" s="3">
        <f t="shared" si="0"/>
        <v>13</v>
      </c>
      <c r="B14" s="4">
        <v>44835</v>
      </c>
      <c r="C14" s="5" t="s">
        <v>42</v>
      </c>
      <c r="D14" s="5" t="s">
        <v>11</v>
      </c>
      <c r="E14" s="5">
        <v>4</v>
      </c>
      <c r="F14" s="5" t="s">
        <v>76</v>
      </c>
      <c r="G14" s="7">
        <v>2200</v>
      </c>
      <c r="H14" s="6" t="s">
        <v>41</v>
      </c>
      <c r="I14" s="5" t="s">
        <v>9</v>
      </c>
      <c r="J14" s="5" t="s">
        <v>10</v>
      </c>
      <c r="K14">
        <f t="shared" si="1"/>
        <v>550</v>
      </c>
      <c r="L14" t="str">
        <f>VLOOKUP($C14,'Ərazi məlumatları'!$A$1:$C$5,MATCH(L$1,'Ərazi məlumatları'!$A$1:$C$1,1),FALSE)</f>
        <v>7x7</v>
      </c>
      <c r="M14">
        <f>VLOOKUP($C14,'Ərazi məlumatları'!$A$1:$C$5,MATCH(M$1,'Ərazi məlumatları'!$A$1:$C$1,1),FALSE)</f>
        <v>100</v>
      </c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3.2" x14ac:dyDescent="0.25">
      <c r="A15" s="3">
        <f t="shared" si="0"/>
        <v>14</v>
      </c>
      <c r="B15" s="4">
        <v>44837</v>
      </c>
      <c r="C15" s="5" t="s">
        <v>43</v>
      </c>
      <c r="D15" s="5" t="s">
        <v>11</v>
      </c>
      <c r="E15" s="5">
        <v>24</v>
      </c>
      <c r="F15" s="5" t="s">
        <v>76</v>
      </c>
      <c r="G15" s="7">
        <v>2300</v>
      </c>
      <c r="H15" s="6" t="s">
        <v>41</v>
      </c>
      <c r="I15" s="5" t="s">
        <v>9</v>
      </c>
      <c r="J15" s="5" t="s">
        <v>10</v>
      </c>
      <c r="K15">
        <f t="shared" si="1"/>
        <v>95.833333333333329</v>
      </c>
      <c r="L15" t="str">
        <f>VLOOKUP($C15,'Ərazi məlumatları'!$A$1:$C$5,MATCH(L$1,'Ərazi məlumatları'!$A$1:$C$1,1),FALSE)</f>
        <v>7x5</v>
      </c>
      <c r="M15">
        <f>VLOOKUP($C15,'Ərazi məlumatları'!$A$1:$C$5,MATCH(M$1,'Ərazi məlumatları'!$A$1:$C$1,1),FALSE)</f>
        <v>80</v>
      </c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ht="13.2" x14ac:dyDescent="0.25">
      <c r="A16" s="3">
        <f t="shared" si="0"/>
        <v>15</v>
      </c>
      <c r="B16" s="4">
        <v>44837</v>
      </c>
      <c r="C16" s="5" t="s">
        <v>42</v>
      </c>
      <c r="D16" s="5" t="s">
        <v>11</v>
      </c>
      <c r="E16" s="5">
        <v>17</v>
      </c>
      <c r="F16" s="5" t="s">
        <v>76</v>
      </c>
      <c r="G16" s="7">
        <v>2400</v>
      </c>
      <c r="H16" s="6" t="s">
        <v>41</v>
      </c>
      <c r="I16" s="5" t="s">
        <v>9</v>
      </c>
      <c r="J16" s="5" t="s">
        <v>10</v>
      </c>
      <c r="K16">
        <f t="shared" si="1"/>
        <v>141.1764705882353</v>
      </c>
      <c r="L16" t="str">
        <f>VLOOKUP($C16,'Ərazi məlumatları'!$A$1:$C$5,MATCH(L$1,'Ərazi məlumatları'!$A$1:$C$1,1),FALSE)</f>
        <v>7x7</v>
      </c>
      <c r="M16">
        <f>VLOOKUP($C16,'Ərazi məlumatları'!$A$1:$C$5,MATCH(M$1,'Ərazi məlumatları'!$A$1:$C$1,1),FALSE)</f>
        <v>100</v>
      </c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13" ht="13.2" x14ac:dyDescent="0.25">
      <c r="A17" s="3">
        <f t="shared" si="0"/>
        <v>16</v>
      </c>
      <c r="B17" s="4">
        <v>44837</v>
      </c>
      <c r="C17" s="5" t="s">
        <v>42</v>
      </c>
      <c r="D17" s="5" t="s">
        <v>11</v>
      </c>
      <c r="E17" s="5">
        <v>8</v>
      </c>
      <c r="F17" s="5" t="s">
        <v>76</v>
      </c>
      <c r="G17" s="7">
        <v>2500</v>
      </c>
      <c r="H17" s="6" t="s">
        <v>41</v>
      </c>
      <c r="I17" s="5" t="s">
        <v>9</v>
      </c>
      <c r="J17" s="5" t="s">
        <v>10</v>
      </c>
      <c r="K17">
        <f t="shared" si="1"/>
        <v>312.5</v>
      </c>
      <c r="L17" t="str">
        <f>VLOOKUP($C17,'Ərazi məlumatları'!$A$1:$C$5,MATCH(L$1,'Ərazi məlumatları'!$A$1:$C$1,1),FALSE)</f>
        <v>7x7</v>
      </c>
      <c r="M17">
        <f>VLOOKUP($C17,'Ərazi məlumatları'!$A$1:$C$5,MATCH(M$1,'Ərazi məlumatları'!$A$1:$C$1,1),FALSE)</f>
        <v>100</v>
      </c>
    </row>
    <row r="18" spans="1:13" ht="13.2" x14ac:dyDescent="0.25">
      <c r="A18" s="3">
        <f t="shared" si="0"/>
        <v>17</v>
      </c>
      <c r="B18" s="4">
        <v>44837</v>
      </c>
      <c r="C18" s="5" t="s">
        <v>42</v>
      </c>
      <c r="D18" s="5" t="s">
        <v>11</v>
      </c>
      <c r="E18" s="5">
        <v>20</v>
      </c>
      <c r="F18" s="5" t="s">
        <v>76</v>
      </c>
      <c r="G18" s="7">
        <v>2600</v>
      </c>
      <c r="H18" s="6" t="s">
        <v>41</v>
      </c>
      <c r="I18" s="5" t="s">
        <v>9</v>
      </c>
      <c r="J18" s="5" t="s">
        <v>10</v>
      </c>
      <c r="K18">
        <f t="shared" si="1"/>
        <v>130</v>
      </c>
      <c r="L18" t="str">
        <f>VLOOKUP($C18,'Ərazi məlumatları'!$A$1:$C$5,MATCH(L$1,'Ərazi məlumatları'!$A$1:$C$1,1),FALSE)</f>
        <v>7x7</v>
      </c>
      <c r="M18">
        <f>VLOOKUP($C18,'Ərazi məlumatları'!$A$1:$C$5,MATCH(M$1,'Ərazi məlumatları'!$A$1:$C$1,1),FALSE)</f>
        <v>100</v>
      </c>
    </row>
    <row r="19" spans="1:13" ht="13.2" x14ac:dyDescent="0.25">
      <c r="A19" s="3">
        <f t="shared" si="0"/>
        <v>18</v>
      </c>
      <c r="B19" s="4">
        <v>44838</v>
      </c>
      <c r="C19" s="5" t="s">
        <v>43</v>
      </c>
      <c r="D19" s="5" t="s">
        <v>11</v>
      </c>
      <c r="E19" s="5">
        <v>27</v>
      </c>
      <c r="F19" s="5" t="s">
        <v>76</v>
      </c>
      <c r="G19" s="7">
        <v>2700</v>
      </c>
      <c r="H19" s="6" t="s">
        <v>41</v>
      </c>
      <c r="I19" s="5" t="s">
        <v>9</v>
      </c>
      <c r="J19" s="5" t="s">
        <v>10</v>
      </c>
      <c r="K19">
        <f t="shared" si="1"/>
        <v>100</v>
      </c>
      <c r="L19" t="str">
        <f>VLOOKUP($C19,'Ərazi məlumatları'!$A$1:$C$5,MATCH(L$1,'Ərazi məlumatları'!$A$1:$C$1,1),FALSE)</f>
        <v>7x5</v>
      </c>
      <c r="M19">
        <f>VLOOKUP($C19,'Ərazi məlumatları'!$A$1:$C$5,MATCH(M$1,'Ərazi məlumatları'!$A$1:$C$1,1),FALSE)</f>
        <v>80</v>
      </c>
    </row>
    <row r="20" spans="1:13" ht="13.2" x14ac:dyDescent="0.25">
      <c r="A20" s="3">
        <f t="shared" si="0"/>
        <v>19</v>
      </c>
      <c r="B20" s="4">
        <v>44838</v>
      </c>
      <c r="C20" s="5" t="s">
        <v>42</v>
      </c>
      <c r="D20" s="5" t="s">
        <v>11</v>
      </c>
      <c r="E20" s="5">
        <v>18</v>
      </c>
      <c r="F20" s="5" t="s">
        <v>76</v>
      </c>
      <c r="G20" s="7">
        <v>2800</v>
      </c>
      <c r="H20" s="6" t="s">
        <v>41</v>
      </c>
      <c r="I20" s="5" t="s">
        <v>9</v>
      </c>
      <c r="J20" s="5" t="s">
        <v>10</v>
      </c>
      <c r="K20">
        <f t="shared" si="1"/>
        <v>155.55555555555554</v>
      </c>
      <c r="L20" t="str">
        <f>VLOOKUP($C20,'Ərazi məlumatları'!$A$1:$C$5,MATCH(L$1,'Ərazi məlumatları'!$A$1:$C$1,1),FALSE)</f>
        <v>7x7</v>
      </c>
      <c r="M20">
        <f>VLOOKUP($C20,'Ərazi məlumatları'!$A$1:$C$5,MATCH(M$1,'Ərazi məlumatları'!$A$1:$C$1,1),FALSE)</f>
        <v>100</v>
      </c>
    </row>
    <row r="21" spans="1:13" ht="13.2" x14ac:dyDescent="0.25">
      <c r="A21" s="3">
        <f t="shared" si="0"/>
        <v>20</v>
      </c>
      <c r="B21" s="4">
        <v>44838</v>
      </c>
      <c r="C21" s="5" t="s">
        <v>42</v>
      </c>
      <c r="D21" s="5" t="s">
        <v>11</v>
      </c>
      <c r="E21" s="5">
        <v>16</v>
      </c>
      <c r="F21" s="5" t="s">
        <v>76</v>
      </c>
      <c r="G21" s="7">
        <v>2900</v>
      </c>
      <c r="H21" s="6" t="s">
        <v>41</v>
      </c>
      <c r="I21" s="5" t="s">
        <v>9</v>
      </c>
      <c r="J21" s="5" t="s">
        <v>10</v>
      </c>
      <c r="K21">
        <f t="shared" si="1"/>
        <v>181.25</v>
      </c>
      <c r="L21" t="str">
        <f>VLOOKUP($C21,'Ərazi məlumatları'!$A$1:$C$5,MATCH(L$1,'Ərazi məlumatları'!$A$1:$C$1,1),FALSE)</f>
        <v>7x7</v>
      </c>
      <c r="M21">
        <f>VLOOKUP($C21,'Ərazi məlumatları'!$A$1:$C$5,MATCH(M$1,'Ərazi məlumatları'!$A$1:$C$1,1),FALSE)</f>
        <v>100</v>
      </c>
    </row>
    <row r="22" spans="1:13" ht="13.2" x14ac:dyDescent="0.25">
      <c r="A22" s="3">
        <f t="shared" si="0"/>
        <v>21</v>
      </c>
      <c r="B22" s="4">
        <v>44838</v>
      </c>
      <c r="C22" s="5" t="s">
        <v>42</v>
      </c>
      <c r="D22" s="5" t="s">
        <v>11</v>
      </c>
      <c r="E22" s="5">
        <v>12</v>
      </c>
      <c r="F22" s="5" t="s">
        <v>76</v>
      </c>
      <c r="G22" s="7">
        <v>3000</v>
      </c>
      <c r="H22" s="6" t="s">
        <v>41</v>
      </c>
      <c r="I22" s="5" t="s">
        <v>9</v>
      </c>
      <c r="J22" s="5" t="s">
        <v>10</v>
      </c>
      <c r="K22">
        <f t="shared" si="1"/>
        <v>250</v>
      </c>
      <c r="L22" t="str">
        <f>VLOOKUP($C22,'Ərazi məlumatları'!$A$1:$C$5,MATCH(L$1,'Ərazi məlumatları'!$A$1:$C$1,1),FALSE)</f>
        <v>7x7</v>
      </c>
      <c r="M22">
        <f>VLOOKUP($C22,'Ərazi məlumatları'!$A$1:$C$5,MATCH(M$1,'Ərazi məlumatları'!$A$1:$C$1,1),FALSE)</f>
        <v>100</v>
      </c>
    </row>
    <row r="23" spans="1:13" ht="13.2" x14ac:dyDescent="0.25">
      <c r="A23" s="3">
        <f t="shared" si="0"/>
        <v>22</v>
      </c>
      <c r="B23" s="4">
        <v>44839</v>
      </c>
      <c r="C23" s="5" t="s">
        <v>42</v>
      </c>
      <c r="D23" s="5" t="s">
        <v>11</v>
      </c>
      <c r="E23" s="5">
        <v>18</v>
      </c>
      <c r="F23" s="5" t="s">
        <v>76</v>
      </c>
      <c r="G23" s="7">
        <v>1000</v>
      </c>
      <c r="H23" s="6" t="s">
        <v>41</v>
      </c>
      <c r="I23" s="5" t="s">
        <v>9</v>
      </c>
      <c r="J23" s="5" t="s">
        <v>10</v>
      </c>
      <c r="K23">
        <f t="shared" si="1"/>
        <v>55.555555555555557</v>
      </c>
      <c r="L23" t="str">
        <f>VLOOKUP($C23,'Ərazi məlumatları'!$A$1:$C$5,MATCH(L$1,'Ərazi məlumatları'!$A$1:$C$1,1),FALSE)</f>
        <v>7x7</v>
      </c>
      <c r="M23">
        <f>VLOOKUP($C23,'Ərazi məlumatları'!$A$1:$C$5,MATCH(M$1,'Ərazi məlumatları'!$A$1:$C$1,1),FALSE)</f>
        <v>100</v>
      </c>
    </row>
    <row r="24" spans="1:13" ht="13.2" x14ac:dyDescent="0.25">
      <c r="A24" s="3">
        <f t="shared" si="0"/>
        <v>23</v>
      </c>
      <c r="B24" s="4">
        <v>44839</v>
      </c>
      <c r="C24" s="5" t="s">
        <v>43</v>
      </c>
      <c r="D24" s="5" t="s">
        <v>11</v>
      </c>
      <c r="E24" s="5">
        <v>24</v>
      </c>
      <c r="F24" s="5" t="s">
        <v>76</v>
      </c>
      <c r="G24" s="7">
        <v>1100</v>
      </c>
      <c r="H24" s="6" t="s">
        <v>41</v>
      </c>
      <c r="I24" s="5" t="s">
        <v>9</v>
      </c>
      <c r="J24" s="5" t="s">
        <v>10</v>
      </c>
      <c r="K24">
        <f t="shared" si="1"/>
        <v>45.833333333333336</v>
      </c>
      <c r="L24" t="str">
        <f>VLOOKUP($C24,'Ərazi məlumatları'!$A$1:$C$5,MATCH(L$1,'Ərazi məlumatları'!$A$1:$C$1,1),FALSE)</f>
        <v>7x5</v>
      </c>
      <c r="M24">
        <f>VLOOKUP($C24,'Ərazi məlumatları'!$A$1:$C$5,MATCH(M$1,'Ərazi məlumatları'!$A$1:$C$1,1),FALSE)</f>
        <v>80</v>
      </c>
    </row>
    <row r="25" spans="1:13" ht="13.2" x14ac:dyDescent="0.25">
      <c r="A25" s="3">
        <f t="shared" si="0"/>
        <v>24</v>
      </c>
      <c r="B25" s="4">
        <v>44839</v>
      </c>
      <c r="C25" s="5" t="s">
        <v>43</v>
      </c>
      <c r="D25" s="5" t="s">
        <v>11</v>
      </c>
      <c r="E25" s="5">
        <v>6</v>
      </c>
      <c r="F25" s="5" t="s">
        <v>76</v>
      </c>
      <c r="G25" s="7">
        <v>1200</v>
      </c>
      <c r="H25" s="6" t="s">
        <v>41</v>
      </c>
      <c r="I25" s="5" t="s">
        <v>9</v>
      </c>
      <c r="J25" s="5" t="s">
        <v>10</v>
      </c>
      <c r="K25">
        <f t="shared" si="1"/>
        <v>200</v>
      </c>
      <c r="L25" t="str">
        <f>VLOOKUP($C25,'Ərazi məlumatları'!$A$1:$C$5,MATCH(L$1,'Ərazi məlumatları'!$A$1:$C$1,1),FALSE)</f>
        <v>7x5</v>
      </c>
      <c r="M25">
        <f>VLOOKUP($C25,'Ərazi məlumatları'!$A$1:$C$5,MATCH(M$1,'Ərazi məlumatları'!$A$1:$C$1,1),FALSE)</f>
        <v>80</v>
      </c>
    </row>
    <row r="26" spans="1:13" ht="13.2" x14ac:dyDescent="0.25">
      <c r="A26" s="3">
        <f t="shared" si="0"/>
        <v>25</v>
      </c>
      <c r="B26" s="4">
        <v>44839</v>
      </c>
      <c r="C26" s="5" t="s">
        <v>42</v>
      </c>
      <c r="D26" s="5" t="s">
        <v>11</v>
      </c>
      <c r="E26" s="5">
        <v>13</v>
      </c>
      <c r="F26" s="5" t="s">
        <v>76</v>
      </c>
      <c r="G26" s="7">
        <v>1300</v>
      </c>
      <c r="H26" s="6" t="s">
        <v>41</v>
      </c>
      <c r="I26" s="5" t="s">
        <v>9</v>
      </c>
      <c r="J26" s="5" t="s">
        <v>10</v>
      </c>
      <c r="K26">
        <f t="shared" si="1"/>
        <v>100</v>
      </c>
      <c r="L26" t="str">
        <f>VLOOKUP($C26,'Ərazi məlumatları'!$A$1:$C$5,MATCH(L$1,'Ərazi məlumatları'!$A$1:$C$1,1),FALSE)</f>
        <v>7x7</v>
      </c>
      <c r="M26">
        <f>VLOOKUP($C26,'Ərazi məlumatları'!$A$1:$C$5,MATCH(M$1,'Ərazi məlumatları'!$A$1:$C$1,1),FALSE)</f>
        <v>100</v>
      </c>
    </row>
    <row r="27" spans="1:13" ht="13.2" x14ac:dyDescent="0.25">
      <c r="A27" s="3">
        <f t="shared" si="0"/>
        <v>26</v>
      </c>
      <c r="B27" s="4">
        <v>44839</v>
      </c>
      <c r="C27" s="5" t="s">
        <v>42</v>
      </c>
      <c r="D27" s="5" t="s">
        <v>11</v>
      </c>
      <c r="E27" s="5">
        <v>10</v>
      </c>
      <c r="F27" s="5" t="s">
        <v>76</v>
      </c>
      <c r="G27" s="7">
        <v>1400</v>
      </c>
      <c r="H27" s="6" t="s">
        <v>41</v>
      </c>
      <c r="I27" s="5" t="s">
        <v>9</v>
      </c>
      <c r="J27" s="5" t="s">
        <v>10</v>
      </c>
      <c r="K27">
        <f t="shared" si="1"/>
        <v>140</v>
      </c>
      <c r="L27" t="str">
        <f>VLOOKUP($C27,'Ərazi məlumatları'!$A$1:$C$5,MATCH(L$1,'Ərazi məlumatları'!$A$1:$C$1,1),FALSE)</f>
        <v>7x7</v>
      </c>
      <c r="M27">
        <f>VLOOKUP($C27,'Ərazi məlumatları'!$A$1:$C$5,MATCH(M$1,'Ərazi məlumatları'!$A$1:$C$1,1),FALSE)</f>
        <v>100</v>
      </c>
    </row>
    <row r="28" spans="1:13" ht="13.2" x14ac:dyDescent="0.25">
      <c r="A28" s="3">
        <f t="shared" si="0"/>
        <v>27</v>
      </c>
      <c r="B28" s="4">
        <v>44840</v>
      </c>
      <c r="C28" s="5" t="s">
        <v>42</v>
      </c>
      <c r="D28" s="5" t="s">
        <v>11</v>
      </c>
      <c r="E28" s="5">
        <v>6</v>
      </c>
      <c r="F28" s="5" t="s">
        <v>76</v>
      </c>
      <c r="G28" s="7">
        <v>1500</v>
      </c>
      <c r="H28" s="6" t="s">
        <v>41</v>
      </c>
      <c r="I28" s="5" t="s">
        <v>9</v>
      </c>
      <c r="J28" s="5" t="s">
        <v>10</v>
      </c>
      <c r="K28">
        <f t="shared" si="1"/>
        <v>250</v>
      </c>
      <c r="L28" t="str">
        <f>VLOOKUP($C28,'Ərazi məlumatları'!$A$1:$C$5,MATCH(L$1,'Ərazi məlumatları'!$A$1:$C$1,1),FALSE)</f>
        <v>7x7</v>
      </c>
      <c r="M28">
        <f>VLOOKUP($C28,'Ərazi məlumatları'!$A$1:$C$5,MATCH(M$1,'Ərazi məlumatları'!$A$1:$C$1,1),FALSE)</f>
        <v>100</v>
      </c>
    </row>
    <row r="29" spans="1:13" ht="13.2" x14ac:dyDescent="0.25">
      <c r="A29" s="3">
        <f t="shared" si="0"/>
        <v>28</v>
      </c>
      <c r="B29" s="4">
        <v>44840</v>
      </c>
      <c r="C29" s="5" t="s">
        <v>42</v>
      </c>
      <c r="D29" s="5" t="s">
        <v>11</v>
      </c>
      <c r="E29" s="5">
        <v>11</v>
      </c>
      <c r="F29" s="5" t="s">
        <v>76</v>
      </c>
      <c r="G29" s="7">
        <v>1600</v>
      </c>
      <c r="H29" s="6" t="s">
        <v>41</v>
      </c>
      <c r="I29" s="5" t="s">
        <v>9</v>
      </c>
      <c r="J29" s="5" t="s">
        <v>10</v>
      </c>
      <c r="K29">
        <f t="shared" si="1"/>
        <v>145.45454545454547</v>
      </c>
      <c r="L29" t="str">
        <f>VLOOKUP($C29,'Ərazi məlumatları'!$A$1:$C$5,MATCH(L$1,'Ərazi məlumatları'!$A$1:$C$1,1),FALSE)</f>
        <v>7x7</v>
      </c>
      <c r="M29">
        <f>VLOOKUP($C29,'Ərazi məlumatları'!$A$1:$C$5,MATCH(M$1,'Ərazi məlumatları'!$A$1:$C$1,1),FALSE)</f>
        <v>100</v>
      </c>
    </row>
    <row r="30" spans="1:13" ht="13.2" x14ac:dyDescent="0.25">
      <c r="A30" s="3">
        <f t="shared" si="0"/>
        <v>29</v>
      </c>
      <c r="B30" s="4">
        <v>44840</v>
      </c>
      <c r="C30" s="5" t="s">
        <v>43</v>
      </c>
      <c r="D30" s="5" t="s">
        <v>11</v>
      </c>
      <c r="E30" s="5">
        <v>20</v>
      </c>
      <c r="F30" s="5" t="s">
        <v>76</v>
      </c>
      <c r="G30" s="7">
        <v>1700</v>
      </c>
      <c r="H30" s="6" t="s">
        <v>41</v>
      </c>
      <c r="I30" s="5" t="s">
        <v>9</v>
      </c>
      <c r="J30" s="5" t="s">
        <v>10</v>
      </c>
      <c r="K30">
        <f t="shared" si="1"/>
        <v>85</v>
      </c>
      <c r="L30" t="str">
        <f>VLOOKUP($C30,'Ərazi məlumatları'!$A$1:$C$5,MATCH(L$1,'Ərazi məlumatları'!$A$1:$C$1,1),FALSE)</f>
        <v>7x5</v>
      </c>
      <c r="M30">
        <f>VLOOKUP($C30,'Ərazi məlumatları'!$A$1:$C$5,MATCH(M$1,'Ərazi məlumatları'!$A$1:$C$1,1),FALSE)</f>
        <v>80</v>
      </c>
    </row>
    <row r="31" spans="1:13" ht="13.2" x14ac:dyDescent="0.25">
      <c r="A31" s="3">
        <f t="shared" si="0"/>
        <v>30</v>
      </c>
      <c r="B31" s="4">
        <v>44840</v>
      </c>
      <c r="C31" s="5" t="s">
        <v>43</v>
      </c>
      <c r="D31" s="5" t="s">
        <v>11</v>
      </c>
      <c r="E31" s="5">
        <v>4</v>
      </c>
      <c r="F31" s="5" t="s">
        <v>76</v>
      </c>
      <c r="G31" s="7">
        <v>1800</v>
      </c>
      <c r="H31" s="6" t="s">
        <v>41</v>
      </c>
      <c r="I31" s="5" t="s">
        <v>9</v>
      </c>
      <c r="J31" s="5" t="s">
        <v>10</v>
      </c>
      <c r="K31">
        <f t="shared" si="1"/>
        <v>450</v>
      </c>
      <c r="L31" t="str">
        <f>VLOOKUP($C31,'Ərazi məlumatları'!$A$1:$C$5,MATCH(L$1,'Ərazi məlumatları'!$A$1:$C$1,1),FALSE)</f>
        <v>7x5</v>
      </c>
      <c r="M31">
        <f>VLOOKUP($C31,'Ərazi məlumatları'!$A$1:$C$5,MATCH(M$1,'Ərazi məlumatları'!$A$1:$C$1,1),FALSE)</f>
        <v>80</v>
      </c>
    </row>
    <row r="32" spans="1:13" ht="13.2" x14ac:dyDescent="0.25">
      <c r="A32" s="3">
        <f t="shared" si="0"/>
        <v>31</v>
      </c>
      <c r="B32" s="4">
        <v>44840</v>
      </c>
      <c r="C32" s="5" t="s">
        <v>43</v>
      </c>
      <c r="D32" s="5" t="s">
        <v>11</v>
      </c>
      <c r="E32" s="5">
        <v>2</v>
      </c>
      <c r="F32" s="5" t="s">
        <v>76</v>
      </c>
      <c r="G32" s="7">
        <v>1900</v>
      </c>
      <c r="H32" s="6" t="s">
        <v>41</v>
      </c>
      <c r="I32" s="5" t="s">
        <v>9</v>
      </c>
      <c r="J32" s="5" t="s">
        <v>10</v>
      </c>
      <c r="K32">
        <f t="shared" si="1"/>
        <v>950</v>
      </c>
      <c r="L32" t="str">
        <f>VLOOKUP($C32,'Ərazi məlumatları'!$A$1:$C$5,MATCH(L$1,'Ərazi məlumatları'!$A$1:$C$1,1),FALSE)</f>
        <v>7x5</v>
      </c>
      <c r="M32">
        <f>VLOOKUP($C32,'Ərazi məlumatları'!$A$1:$C$5,MATCH(M$1,'Ərazi məlumatları'!$A$1:$C$1,1),FALSE)</f>
        <v>80</v>
      </c>
    </row>
    <row r="33" spans="1:13" ht="13.2" x14ac:dyDescent="0.25">
      <c r="A33" s="3">
        <f t="shared" si="0"/>
        <v>32</v>
      </c>
      <c r="B33" s="4">
        <v>44840</v>
      </c>
      <c r="C33" s="5" t="s">
        <v>42</v>
      </c>
      <c r="D33" s="5" t="s">
        <v>11</v>
      </c>
      <c r="E33" s="5">
        <v>11</v>
      </c>
      <c r="F33" s="5" t="s">
        <v>76</v>
      </c>
      <c r="G33" s="7">
        <v>2000</v>
      </c>
      <c r="H33" s="6" t="s">
        <v>41</v>
      </c>
      <c r="I33" s="5" t="s">
        <v>9</v>
      </c>
      <c r="J33" s="5" t="s">
        <v>10</v>
      </c>
      <c r="K33">
        <f t="shared" si="1"/>
        <v>181.81818181818181</v>
      </c>
      <c r="L33" t="str">
        <f>VLOOKUP($C33,'Ərazi məlumatları'!$A$1:$C$5,MATCH(L$1,'Ərazi məlumatları'!$A$1:$C$1,1),FALSE)</f>
        <v>7x7</v>
      </c>
      <c r="M33">
        <f>VLOOKUP($C33,'Ərazi məlumatları'!$A$1:$C$5,MATCH(M$1,'Ərazi məlumatları'!$A$1:$C$1,1),FALSE)</f>
        <v>100</v>
      </c>
    </row>
    <row r="34" spans="1:13" ht="13.2" x14ac:dyDescent="0.25">
      <c r="A34" s="3">
        <f t="shared" si="0"/>
        <v>33</v>
      </c>
      <c r="B34" s="4">
        <v>44840</v>
      </c>
      <c r="C34" s="5" t="s">
        <v>42</v>
      </c>
      <c r="D34" s="5" t="s">
        <v>11</v>
      </c>
      <c r="E34" s="5">
        <v>12</v>
      </c>
      <c r="F34" s="5" t="s">
        <v>76</v>
      </c>
      <c r="G34" s="7">
        <v>2100</v>
      </c>
      <c r="H34" s="6" t="s">
        <v>41</v>
      </c>
      <c r="I34" s="5" t="s">
        <v>9</v>
      </c>
      <c r="J34" s="5" t="s">
        <v>10</v>
      </c>
      <c r="K34">
        <f t="shared" si="1"/>
        <v>175</v>
      </c>
      <c r="L34" t="str">
        <f>VLOOKUP($C34,'Ərazi məlumatları'!$A$1:$C$5,MATCH(L$1,'Ərazi məlumatları'!$A$1:$C$1,1),FALSE)</f>
        <v>7x7</v>
      </c>
      <c r="M34">
        <f>VLOOKUP($C34,'Ərazi məlumatları'!$A$1:$C$5,MATCH(M$1,'Ərazi məlumatları'!$A$1:$C$1,1),FALSE)</f>
        <v>100</v>
      </c>
    </row>
    <row r="35" spans="1:13" ht="13.2" x14ac:dyDescent="0.25">
      <c r="A35" s="3">
        <f t="shared" si="0"/>
        <v>34</v>
      </c>
      <c r="B35" s="4">
        <v>44841</v>
      </c>
      <c r="C35" s="5" t="s">
        <v>43</v>
      </c>
      <c r="D35" s="5" t="s">
        <v>11</v>
      </c>
      <c r="E35" s="5">
        <v>27</v>
      </c>
      <c r="F35" s="5" t="s">
        <v>76</v>
      </c>
      <c r="G35" s="7">
        <v>2200</v>
      </c>
      <c r="H35" s="6" t="s">
        <v>41</v>
      </c>
      <c r="I35" s="5" t="s">
        <v>9</v>
      </c>
      <c r="J35" s="5" t="s">
        <v>10</v>
      </c>
      <c r="K35">
        <f t="shared" si="1"/>
        <v>81.481481481481481</v>
      </c>
      <c r="L35" t="str">
        <f>VLOOKUP($C35,'Ərazi məlumatları'!$A$1:$C$5,MATCH(L$1,'Ərazi məlumatları'!$A$1:$C$1,1),FALSE)</f>
        <v>7x5</v>
      </c>
      <c r="M35">
        <f>VLOOKUP($C35,'Ərazi məlumatları'!$A$1:$C$5,MATCH(M$1,'Ərazi məlumatları'!$A$1:$C$1,1),FALSE)</f>
        <v>80</v>
      </c>
    </row>
    <row r="36" spans="1:13" ht="13.2" x14ac:dyDescent="0.25">
      <c r="A36" s="3">
        <f t="shared" si="0"/>
        <v>35</v>
      </c>
      <c r="B36" s="4">
        <v>44841</v>
      </c>
      <c r="C36" s="5" t="s">
        <v>42</v>
      </c>
      <c r="D36" s="5" t="s">
        <v>11</v>
      </c>
      <c r="E36" s="5">
        <v>14</v>
      </c>
      <c r="F36" s="5" t="s">
        <v>76</v>
      </c>
      <c r="G36" s="7">
        <v>2300</v>
      </c>
      <c r="H36" s="6" t="s">
        <v>41</v>
      </c>
      <c r="I36" s="5" t="s">
        <v>9</v>
      </c>
      <c r="J36" s="5" t="s">
        <v>10</v>
      </c>
      <c r="K36">
        <f t="shared" si="1"/>
        <v>164.28571428571428</v>
      </c>
      <c r="L36" t="str">
        <f>VLOOKUP($C36,'Ərazi məlumatları'!$A$1:$C$5,MATCH(L$1,'Ərazi məlumatları'!$A$1:$C$1,1),FALSE)</f>
        <v>7x7</v>
      </c>
      <c r="M36">
        <f>VLOOKUP($C36,'Ərazi məlumatları'!$A$1:$C$5,MATCH(M$1,'Ərazi məlumatları'!$A$1:$C$1,1),FALSE)</f>
        <v>100</v>
      </c>
    </row>
    <row r="37" spans="1:13" ht="13.2" x14ac:dyDescent="0.25">
      <c r="A37" s="3">
        <f t="shared" si="0"/>
        <v>36</v>
      </c>
      <c r="B37" s="4">
        <v>44841</v>
      </c>
      <c r="C37" s="5" t="s">
        <v>42</v>
      </c>
      <c r="D37" s="5" t="s">
        <v>11</v>
      </c>
      <c r="E37" s="5">
        <v>31</v>
      </c>
      <c r="F37" s="5" t="s">
        <v>76</v>
      </c>
      <c r="G37" s="7">
        <v>2400</v>
      </c>
      <c r="H37" s="6" t="s">
        <v>41</v>
      </c>
      <c r="I37" s="5" t="s">
        <v>9</v>
      </c>
      <c r="J37" s="5" t="s">
        <v>10</v>
      </c>
      <c r="K37">
        <f t="shared" si="1"/>
        <v>77.41935483870968</v>
      </c>
      <c r="L37" t="str">
        <f>VLOOKUP($C37,'Ərazi məlumatları'!$A$1:$C$5,MATCH(L$1,'Ərazi məlumatları'!$A$1:$C$1,1),FALSE)</f>
        <v>7x7</v>
      </c>
      <c r="M37">
        <f>VLOOKUP($C37,'Ərazi məlumatları'!$A$1:$C$5,MATCH(M$1,'Ərazi məlumatları'!$A$1:$C$1,1),FALSE)</f>
        <v>100</v>
      </c>
    </row>
    <row r="38" spans="1:13" ht="13.2" x14ac:dyDescent="0.25">
      <c r="A38" s="3">
        <f t="shared" si="0"/>
        <v>37</v>
      </c>
      <c r="B38" s="4">
        <v>44844</v>
      </c>
      <c r="C38" s="5" t="s">
        <v>43</v>
      </c>
      <c r="D38" s="5" t="s">
        <v>11</v>
      </c>
      <c r="E38" s="5">
        <v>20</v>
      </c>
      <c r="F38" s="5" t="s">
        <v>76</v>
      </c>
      <c r="G38" s="7">
        <v>2500</v>
      </c>
      <c r="H38" s="6" t="s">
        <v>41</v>
      </c>
      <c r="I38" s="5" t="s">
        <v>9</v>
      </c>
      <c r="J38" s="5" t="s">
        <v>10</v>
      </c>
      <c r="K38">
        <f t="shared" si="1"/>
        <v>125</v>
      </c>
      <c r="L38" t="str">
        <f>VLOOKUP($C38,'Ərazi məlumatları'!$A$1:$C$5,MATCH(L$1,'Ərazi məlumatları'!$A$1:$C$1,1),FALSE)</f>
        <v>7x5</v>
      </c>
      <c r="M38">
        <f>VLOOKUP($C38,'Ərazi məlumatları'!$A$1:$C$5,MATCH(M$1,'Ərazi məlumatları'!$A$1:$C$1,1),FALSE)</f>
        <v>80</v>
      </c>
    </row>
    <row r="39" spans="1:13" ht="13.2" x14ac:dyDescent="0.25">
      <c r="A39" s="3">
        <f t="shared" si="0"/>
        <v>38</v>
      </c>
      <c r="B39" s="4">
        <v>44844</v>
      </c>
      <c r="C39" s="5" t="s">
        <v>42</v>
      </c>
      <c r="D39" s="5" t="s">
        <v>11</v>
      </c>
      <c r="E39" s="5">
        <v>39</v>
      </c>
      <c r="F39" s="5" t="s">
        <v>76</v>
      </c>
      <c r="G39" s="7">
        <v>2600</v>
      </c>
      <c r="H39" s="6" t="s">
        <v>41</v>
      </c>
      <c r="I39" s="5" t="s">
        <v>9</v>
      </c>
      <c r="J39" s="5" t="s">
        <v>10</v>
      </c>
      <c r="K39">
        <f t="shared" si="1"/>
        <v>66.666666666666671</v>
      </c>
      <c r="L39" t="str">
        <f>VLOOKUP($C39,'Ərazi məlumatları'!$A$1:$C$5,MATCH(L$1,'Ərazi məlumatları'!$A$1:$C$1,1),FALSE)</f>
        <v>7x7</v>
      </c>
      <c r="M39">
        <f>VLOOKUP($C39,'Ərazi məlumatları'!$A$1:$C$5,MATCH(M$1,'Ərazi məlumatları'!$A$1:$C$1,1),FALSE)</f>
        <v>100</v>
      </c>
    </row>
    <row r="40" spans="1:13" ht="13.2" x14ac:dyDescent="0.25">
      <c r="A40" s="3">
        <f t="shared" si="0"/>
        <v>39</v>
      </c>
      <c r="B40" s="4">
        <v>44846</v>
      </c>
      <c r="C40" s="5" t="s">
        <v>42</v>
      </c>
      <c r="D40" s="5" t="s">
        <v>11</v>
      </c>
      <c r="E40" s="5">
        <v>12</v>
      </c>
      <c r="F40" s="5" t="s">
        <v>76</v>
      </c>
      <c r="G40" s="7">
        <v>2700</v>
      </c>
      <c r="H40" s="6" t="s">
        <v>41</v>
      </c>
      <c r="I40" s="5" t="s">
        <v>9</v>
      </c>
      <c r="J40" s="5" t="s">
        <v>10</v>
      </c>
      <c r="K40">
        <f t="shared" si="1"/>
        <v>225</v>
      </c>
      <c r="L40" t="str">
        <f>VLOOKUP($C40,'Ərazi məlumatları'!$A$1:$C$5,MATCH(L$1,'Ərazi məlumatları'!$A$1:$C$1,1),FALSE)</f>
        <v>7x7</v>
      </c>
      <c r="M40">
        <f>VLOOKUP($C40,'Ərazi məlumatları'!$A$1:$C$5,MATCH(M$1,'Ərazi məlumatları'!$A$1:$C$1,1),FALSE)</f>
        <v>100</v>
      </c>
    </row>
    <row r="41" spans="1:13" ht="13.2" x14ac:dyDescent="0.25">
      <c r="A41" s="3">
        <f t="shared" ref="A41:A80" si="2">ROW()-1</f>
        <v>40</v>
      </c>
      <c r="B41" s="4">
        <v>44846</v>
      </c>
      <c r="C41" s="5" t="s">
        <v>42</v>
      </c>
      <c r="D41" s="5" t="s">
        <v>11</v>
      </c>
      <c r="E41" s="5">
        <v>15</v>
      </c>
      <c r="F41" s="5" t="s">
        <v>76</v>
      </c>
      <c r="G41" s="7">
        <v>2800</v>
      </c>
      <c r="H41" s="6" t="s">
        <v>41</v>
      </c>
      <c r="I41" s="5" t="s">
        <v>9</v>
      </c>
      <c r="J41" s="5" t="s">
        <v>10</v>
      </c>
      <c r="K41">
        <f t="shared" si="1"/>
        <v>186.66666666666666</v>
      </c>
      <c r="L41" t="str">
        <f>VLOOKUP($C41,'Ərazi məlumatları'!$A$1:$C$5,MATCH(L$1,'Ərazi məlumatları'!$A$1:$C$1,1),FALSE)</f>
        <v>7x7</v>
      </c>
      <c r="M41">
        <f>VLOOKUP($C41,'Ərazi məlumatları'!$A$1:$C$5,MATCH(M$1,'Ərazi məlumatları'!$A$1:$C$1,1),FALSE)</f>
        <v>100</v>
      </c>
    </row>
    <row r="42" spans="1:13" ht="13.2" x14ac:dyDescent="0.25">
      <c r="A42" s="3">
        <f t="shared" si="2"/>
        <v>41</v>
      </c>
      <c r="B42" s="4">
        <v>44846</v>
      </c>
      <c r="C42" s="5" t="s">
        <v>42</v>
      </c>
      <c r="D42" s="5" t="s">
        <v>11</v>
      </c>
      <c r="E42" s="5">
        <v>18</v>
      </c>
      <c r="F42" s="5" t="s">
        <v>76</v>
      </c>
      <c r="G42" s="7">
        <v>2900</v>
      </c>
      <c r="H42" s="6" t="s">
        <v>41</v>
      </c>
      <c r="I42" s="5" t="s">
        <v>8</v>
      </c>
      <c r="J42" s="5" t="s">
        <v>10</v>
      </c>
      <c r="K42">
        <f t="shared" si="1"/>
        <v>161.11111111111111</v>
      </c>
      <c r="L42" t="str">
        <f>VLOOKUP($C42,'Ərazi məlumatları'!$A$1:$C$5,MATCH(L$1,'Ərazi məlumatları'!$A$1:$C$1,1),FALSE)</f>
        <v>7x7</v>
      </c>
      <c r="M42">
        <f>VLOOKUP($C42,'Ərazi məlumatları'!$A$1:$C$5,MATCH(M$1,'Ərazi məlumatları'!$A$1:$C$1,1),FALSE)</f>
        <v>100</v>
      </c>
    </row>
    <row r="43" spans="1:13" ht="13.2" x14ac:dyDescent="0.25">
      <c r="A43" s="3">
        <f t="shared" si="2"/>
        <v>42</v>
      </c>
      <c r="B43" s="4">
        <v>44847</v>
      </c>
      <c r="C43" s="5" t="s">
        <v>42</v>
      </c>
      <c r="D43" s="5" t="s">
        <v>11</v>
      </c>
      <c r="E43" s="5">
        <v>19</v>
      </c>
      <c r="F43" s="5" t="s">
        <v>76</v>
      </c>
      <c r="G43" s="7">
        <v>3000</v>
      </c>
      <c r="H43" s="6" t="s">
        <v>41</v>
      </c>
      <c r="I43" s="5" t="s">
        <v>9</v>
      </c>
      <c r="J43" s="5" t="s">
        <v>10</v>
      </c>
      <c r="K43">
        <f t="shared" si="1"/>
        <v>157.89473684210526</v>
      </c>
      <c r="L43" t="str">
        <f>VLOOKUP($C43,'Ərazi məlumatları'!$A$1:$C$5,MATCH(L$1,'Ərazi məlumatları'!$A$1:$C$1,1),FALSE)</f>
        <v>7x7</v>
      </c>
      <c r="M43">
        <f>VLOOKUP($C43,'Ərazi məlumatları'!$A$1:$C$5,MATCH(M$1,'Ərazi məlumatları'!$A$1:$C$1,1),FALSE)</f>
        <v>100</v>
      </c>
    </row>
    <row r="44" spans="1:13" ht="13.2" x14ac:dyDescent="0.25">
      <c r="A44" s="3">
        <f t="shared" si="2"/>
        <v>43</v>
      </c>
      <c r="B44" s="4">
        <v>44847</v>
      </c>
      <c r="C44" s="5" t="s">
        <v>42</v>
      </c>
      <c r="D44" s="5" t="s">
        <v>11</v>
      </c>
      <c r="E44" s="5">
        <v>13</v>
      </c>
      <c r="F44" s="5" t="s">
        <v>76</v>
      </c>
      <c r="G44" s="7">
        <v>1000</v>
      </c>
      <c r="H44" s="6" t="s">
        <v>41</v>
      </c>
      <c r="I44" s="5" t="s">
        <v>9</v>
      </c>
      <c r="J44" s="5" t="s">
        <v>10</v>
      </c>
      <c r="K44">
        <f t="shared" si="1"/>
        <v>76.92307692307692</v>
      </c>
      <c r="L44" t="str">
        <f>VLOOKUP($C44,'Ərazi məlumatları'!$A$1:$C$5,MATCH(L$1,'Ərazi məlumatları'!$A$1:$C$1,1),FALSE)</f>
        <v>7x7</v>
      </c>
      <c r="M44">
        <f>VLOOKUP($C44,'Ərazi məlumatları'!$A$1:$C$5,MATCH(M$1,'Ərazi məlumatları'!$A$1:$C$1,1),FALSE)</f>
        <v>100</v>
      </c>
    </row>
    <row r="45" spans="1:13" ht="13.2" x14ac:dyDescent="0.25">
      <c r="A45" s="3">
        <f t="shared" si="2"/>
        <v>44</v>
      </c>
      <c r="B45" s="4">
        <v>44848</v>
      </c>
      <c r="C45" s="5" t="s">
        <v>42</v>
      </c>
      <c r="D45" s="5" t="s">
        <v>11</v>
      </c>
      <c r="E45" s="5">
        <v>17</v>
      </c>
      <c r="F45" s="5" t="s">
        <v>76</v>
      </c>
      <c r="G45" s="7">
        <v>1100</v>
      </c>
      <c r="H45" s="6" t="s">
        <v>41</v>
      </c>
      <c r="I45" s="5" t="s">
        <v>9</v>
      </c>
      <c r="J45" s="5" t="s">
        <v>10</v>
      </c>
      <c r="K45">
        <f t="shared" si="1"/>
        <v>64.705882352941174</v>
      </c>
      <c r="L45" t="str">
        <f>VLOOKUP($C45,'Ərazi məlumatları'!$A$1:$C$5,MATCH(L$1,'Ərazi məlumatları'!$A$1:$C$1,1),FALSE)</f>
        <v>7x7</v>
      </c>
      <c r="M45">
        <f>VLOOKUP($C45,'Ərazi məlumatları'!$A$1:$C$5,MATCH(M$1,'Ərazi məlumatları'!$A$1:$C$1,1),FALSE)</f>
        <v>100</v>
      </c>
    </row>
    <row r="46" spans="1:13" ht="13.2" x14ac:dyDescent="0.25">
      <c r="A46" s="3">
        <f t="shared" si="2"/>
        <v>45</v>
      </c>
      <c r="B46" s="4">
        <v>44851</v>
      </c>
      <c r="C46" s="5" t="s">
        <v>42</v>
      </c>
      <c r="D46" s="5" t="s">
        <v>11</v>
      </c>
      <c r="E46" s="5">
        <v>17</v>
      </c>
      <c r="F46" s="5" t="s">
        <v>76</v>
      </c>
      <c r="G46" s="7">
        <v>1200</v>
      </c>
      <c r="H46" s="6" t="s">
        <v>41</v>
      </c>
      <c r="I46" s="5" t="s">
        <v>9</v>
      </c>
      <c r="J46" s="5" t="s">
        <v>10</v>
      </c>
      <c r="K46">
        <f t="shared" si="1"/>
        <v>70.588235294117652</v>
      </c>
      <c r="L46" t="str">
        <f>VLOOKUP($C46,'Ərazi məlumatları'!$A$1:$C$5,MATCH(L$1,'Ərazi məlumatları'!$A$1:$C$1,1),FALSE)</f>
        <v>7x7</v>
      </c>
      <c r="M46">
        <f>VLOOKUP($C46,'Ərazi məlumatları'!$A$1:$C$5,MATCH(M$1,'Ərazi məlumatları'!$A$1:$C$1,1),FALSE)</f>
        <v>100</v>
      </c>
    </row>
    <row r="47" spans="1:13" ht="13.2" x14ac:dyDescent="0.25">
      <c r="A47" s="3">
        <f t="shared" si="2"/>
        <v>46</v>
      </c>
      <c r="B47" s="4">
        <v>44851</v>
      </c>
      <c r="C47" s="5" t="s">
        <v>42</v>
      </c>
      <c r="D47" s="5" t="s">
        <v>11</v>
      </c>
      <c r="E47" s="5">
        <v>27</v>
      </c>
      <c r="F47" s="5" t="s">
        <v>76</v>
      </c>
      <c r="G47" s="7">
        <v>1300</v>
      </c>
      <c r="H47" s="6" t="s">
        <v>41</v>
      </c>
      <c r="I47" s="5" t="s">
        <v>9</v>
      </c>
      <c r="J47" s="5" t="s">
        <v>10</v>
      </c>
      <c r="K47">
        <f t="shared" si="1"/>
        <v>48.148148148148145</v>
      </c>
      <c r="L47" t="str">
        <f>VLOOKUP($C47,'Ərazi məlumatları'!$A$1:$C$5,MATCH(L$1,'Ərazi məlumatları'!$A$1:$C$1,1),FALSE)</f>
        <v>7x7</v>
      </c>
      <c r="M47">
        <f>VLOOKUP($C47,'Ərazi məlumatları'!$A$1:$C$5,MATCH(M$1,'Ərazi məlumatları'!$A$1:$C$1,1),FALSE)</f>
        <v>100</v>
      </c>
    </row>
    <row r="48" spans="1:13" ht="13.2" x14ac:dyDescent="0.25">
      <c r="A48" s="3">
        <f t="shared" si="2"/>
        <v>47</v>
      </c>
      <c r="B48" s="4">
        <v>44851</v>
      </c>
      <c r="C48" s="5" t="s">
        <v>43</v>
      </c>
      <c r="D48" s="5" t="s">
        <v>11</v>
      </c>
      <c r="E48" s="5">
        <v>24</v>
      </c>
      <c r="F48" s="5" t="s">
        <v>76</v>
      </c>
      <c r="G48" s="7">
        <v>1400</v>
      </c>
      <c r="H48" s="6" t="s">
        <v>41</v>
      </c>
      <c r="I48" s="5" t="s">
        <v>9</v>
      </c>
      <c r="J48" s="5" t="s">
        <v>10</v>
      </c>
      <c r="K48">
        <f t="shared" si="1"/>
        <v>58.333333333333336</v>
      </c>
      <c r="L48" t="str">
        <f>VLOOKUP($C48,'Ərazi məlumatları'!$A$1:$C$5,MATCH(L$1,'Ərazi məlumatları'!$A$1:$C$1,1),FALSE)</f>
        <v>7x5</v>
      </c>
      <c r="M48">
        <f>VLOOKUP($C48,'Ərazi məlumatları'!$A$1:$C$5,MATCH(M$1,'Ərazi məlumatları'!$A$1:$C$1,1),FALSE)</f>
        <v>80</v>
      </c>
    </row>
    <row r="49" spans="1:13" ht="13.2" x14ac:dyDescent="0.25">
      <c r="A49" s="3">
        <f t="shared" si="2"/>
        <v>48</v>
      </c>
      <c r="B49" s="4">
        <v>44852</v>
      </c>
      <c r="C49" s="5" t="s">
        <v>43</v>
      </c>
      <c r="D49" s="5" t="s">
        <v>11</v>
      </c>
      <c r="E49" s="5">
        <v>23</v>
      </c>
      <c r="F49" s="5" t="s">
        <v>76</v>
      </c>
      <c r="G49" s="7">
        <v>1500</v>
      </c>
      <c r="H49" s="6" t="s">
        <v>41</v>
      </c>
      <c r="I49" s="5" t="s">
        <v>9</v>
      </c>
      <c r="J49" s="5" t="s">
        <v>10</v>
      </c>
      <c r="K49">
        <f t="shared" si="1"/>
        <v>65.217391304347828</v>
      </c>
      <c r="L49" t="str">
        <f>VLOOKUP($C49,'Ərazi məlumatları'!$A$1:$C$5,MATCH(L$1,'Ərazi məlumatları'!$A$1:$C$1,1),FALSE)</f>
        <v>7x5</v>
      </c>
      <c r="M49">
        <f>VLOOKUP($C49,'Ərazi məlumatları'!$A$1:$C$5,MATCH(M$1,'Ərazi məlumatları'!$A$1:$C$1,1),FALSE)</f>
        <v>80</v>
      </c>
    </row>
    <row r="50" spans="1:13" ht="13.2" x14ac:dyDescent="0.25">
      <c r="A50" s="3">
        <f t="shared" si="2"/>
        <v>49</v>
      </c>
      <c r="B50" s="4">
        <v>44852</v>
      </c>
      <c r="C50" s="5" t="s">
        <v>42</v>
      </c>
      <c r="D50" s="5" t="s">
        <v>11</v>
      </c>
      <c r="E50" s="5">
        <v>18</v>
      </c>
      <c r="F50" s="5" t="s">
        <v>76</v>
      </c>
      <c r="G50" s="7">
        <v>1600</v>
      </c>
      <c r="H50" s="6" t="s">
        <v>41</v>
      </c>
      <c r="I50" s="5" t="s">
        <v>9</v>
      </c>
      <c r="J50" s="5" t="s">
        <v>10</v>
      </c>
      <c r="K50">
        <f t="shared" si="1"/>
        <v>88.888888888888886</v>
      </c>
      <c r="L50" t="str">
        <f>VLOOKUP($C50,'Ərazi məlumatları'!$A$1:$C$5,MATCH(L$1,'Ərazi məlumatları'!$A$1:$C$1,1),FALSE)</f>
        <v>7x7</v>
      </c>
      <c r="M50">
        <f>VLOOKUP($C50,'Ərazi məlumatları'!$A$1:$C$5,MATCH(M$1,'Ərazi məlumatları'!$A$1:$C$1,1),FALSE)</f>
        <v>100</v>
      </c>
    </row>
    <row r="51" spans="1:13" ht="13.2" x14ac:dyDescent="0.25">
      <c r="A51" s="3">
        <f t="shared" si="2"/>
        <v>50</v>
      </c>
      <c r="B51" s="4">
        <v>44852</v>
      </c>
      <c r="C51" s="5" t="s">
        <v>42</v>
      </c>
      <c r="D51" s="5" t="s">
        <v>11</v>
      </c>
      <c r="E51" s="5">
        <v>22</v>
      </c>
      <c r="F51" s="5" t="s">
        <v>76</v>
      </c>
      <c r="G51" s="7">
        <v>1700</v>
      </c>
      <c r="H51" s="6" t="s">
        <v>41</v>
      </c>
      <c r="I51" s="5" t="s">
        <v>9</v>
      </c>
      <c r="J51" s="5" t="s">
        <v>10</v>
      </c>
      <c r="K51">
        <f t="shared" si="1"/>
        <v>77.272727272727266</v>
      </c>
      <c r="L51" t="str">
        <f>VLOOKUP($C51,'Ərazi məlumatları'!$A$1:$C$5,MATCH(L$1,'Ərazi məlumatları'!$A$1:$C$1,1),FALSE)</f>
        <v>7x7</v>
      </c>
      <c r="M51">
        <f>VLOOKUP($C51,'Ərazi məlumatları'!$A$1:$C$5,MATCH(M$1,'Ərazi məlumatları'!$A$1:$C$1,1),FALSE)</f>
        <v>100</v>
      </c>
    </row>
    <row r="52" spans="1:13" ht="13.2" x14ac:dyDescent="0.25">
      <c r="A52" s="3">
        <f t="shared" si="2"/>
        <v>51</v>
      </c>
      <c r="B52" s="4">
        <v>44853</v>
      </c>
      <c r="C52" s="5" t="s">
        <v>42</v>
      </c>
      <c r="D52" s="5" t="s">
        <v>11</v>
      </c>
      <c r="E52" s="5">
        <v>17</v>
      </c>
      <c r="F52" s="5" t="s">
        <v>76</v>
      </c>
      <c r="G52" s="7">
        <v>1800</v>
      </c>
      <c r="H52" s="6" t="s">
        <v>41</v>
      </c>
      <c r="I52" s="5" t="s">
        <v>9</v>
      </c>
      <c r="J52" s="5" t="s">
        <v>10</v>
      </c>
      <c r="K52">
        <f t="shared" si="1"/>
        <v>105.88235294117646</v>
      </c>
      <c r="L52" t="str">
        <f>VLOOKUP($C52,'Ərazi məlumatları'!$A$1:$C$5,MATCH(L$1,'Ərazi məlumatları'!$A$1:$C$1,1),FALSE)</f>
        <v>7x7</v>
      </c>
      <c r="M52">
        <f>VLOOKUP($C52,'Ərazi məlumatları'!$A$1:$C$5,MATCH(M$1,'Ərazi məlumatları'!$A$1:$C$1,1),FALSE)</f>
        <v>100</v>
      </c>
    </row>
    <row r="53" spans="1:13" ht="13.2" x14ac:dyDescent="0.25">
      <c r="A53" s="3">
        <f t="shared" si="2"/>
        <v>52</v>
      </c>
      <c r="B53" s="4">
        <v>44853</v>
      </c>
      <c r="C53" s="5" t="s">
        <v>42</v>
      </c>
      <c r="D53" s="5" t="s">
        <v>11</v>
      </c>
      <c r="E53" s="5">
        <v>14</v>
      </c>
      <c r="F53" s="5" t="s">
        <v>76</v>
      </c>
      <c r="G53" s="7">
        <v>1900</v>
      </c>
      <c r="H53" s="6" t="s">
        <v>41</v>
      </c>
      <c r="I53" s="5" t="s">
        <v>9</v>
      </c>
      <c r="J53" s="5" t="s">
        <v>10</v>
      </c>
      <c r="K53">
        <f t="shared" si="1"/>
        <v>135.71428571428572</v>
      </c>
      <c r="L53" t="str">
        <f>VLOOKUP($C53,'Ərazi məlumatları'!$A$1:$C$5,MATCH(L$1,'Ərazi məlumatları'!$A$1:$C$1,1),FALSE)</f>
        <v>7x7</v>
      </c>
      <c r="M53">
        <f>VLOOKUP($C53,'Ərazi məlumatları'!$A$1:$C$5,MATCH(M$1,'Ərazi məlumatları'!$A$1:$C$1,1),FALSE)</f>
        <v>100</v>
      </c>
    </row>
    <row r="54" spans="1:13" ht="13.2" x14ac:dyDescent="0.25">
      <c r="A54" s="3">
        <f t="shared" si="2"/>
        <v>53</v>
      </c>
      <c r="B54" s="4">
        <v>44853</v>
      </c>
      <c r="C54" s="5" t="s">
        <v>42</v>
      </c>
      <c r="D54" s="5" t="s">
        <v>11</v>
      </c>
      <c r="E54" s="5">
        <v>7</v>
      </c>
      <c r="F54" s="5" t="s">
        <v>76</v>
      </c>
      <c r="G54" s="7">
        <v>2000</v>
      </c>
      <c r="H54" s="6" t="s">
        <v>41</v>
      </c>
      <c r="I54" s="5" t="s">
        <v>9</v>
      </c>
      <c r="J54" s="5" t="s">
        <v>10</v>
      </c>
      <c r="K54">
        <f t="shared" si="1"/>
        <v>285.71428571428572</v>
      </c>
      <c r="L54" t="str">
        <f>VLOOKUP($C54,'Ərazi məlumatları'!$A$1:$C$5,MATCH(L$1,'Ərazi məlumatları'!$A$1:$C$1,1),FALSE)</f>
        <v>7x7</v>
      </c>
      <c r="M54">
        <f>VLOOKUP($C54,'Ərazi məlumatları'!$A$1:$C$5,MATCH(M$1,'Ərazi məlumatları'!$A$1:$C$1,1),FALSE)</f>
        <v>100</v>
      </c>
    </row>
    <row r="55" spans="1:13" ht="13.2" x14ac:dyDescent="0.25">
      <c r="A55" s="3">
        <f t="shared" si="2"/>
        <v>54</v>
      </c>
      <c r="B55" s="4">
        <v>44853</v>
      </c>
      <c r="C55" s="5" t="s">
        <v>43</v>
      </c>
      <c r="D55" s="5" t="s">
        <v>11</v>
      </c>
      <c r="E55" s="5">
        <v>25</v>
      </c>
      <c r="F55" s="5" t="s">
        <v>76</v>
      </c>
      <c r="G55" s="7">
        <v>2100</v>
      </c>
      <c r="H55" s="6" t="s">
        <v>41</v>
      </c>
      <c r="I55" s="5" t="s">
        <v>9</v>
      </c>
      <c r="J55" s="5" t="s">
        <v>10</v>
      </c>
      <c r="K55">
        <f t="shared" si="1"/>
        <v>84</v>
      </c>
      <c r="L55" t="str">
        <f>VLOOKUP($C55,'Ərazi məlumatları'!$A$1:$C$5,MATCH(L$1,'Ərazi məlumatları'!$A$1:$C$1,1),FALSE)</f>
        <v>7x5</v>
      </c>
      <c r="M55">
        <f>VLOOKUP($C55,'Ərazi məlumatları'!$A$1:$C$5,MATCH(M$1,'Ərazi məlumatları'!$A$1:$C$1,1),FALSE)</f>
        <v>80</v>
      </c>
    </row>
    <row r="56" spans="1:13" ht="13.2" x14ac:dyDescent="0.25">
      <c r="A56" s="3">
        <f t="shared" si="2"/>
        <v>55</v>
      </c>
      <c r="B56" s="4">
        <v>44854</v>
      </c>
      <c r="C56" s="5" t="s">
        <v>42</v>
      </c>
      <c r="D56" s="5" t="s">
        <v>11</v>
      </c>
      <c r="E56" s="5">
        <v>24</v>
      </c>
      <c r="F56" s="5" t="s">
        <v>76</v>
      </c>
      <c r="G56" s="7">
        <v>2200</v>
      </c>
      <c r="H56" s="6" t="s">
        <v>41</v>
      </c>
      <c r="I56" s="5" t="s">
        <v>9</v>
      </c>
      <c r="J56" s="5" t="s">
        <v>10</v>
      </c>
      <c r="K56">
        <f t="shared" si="1"/>
        <v>91.666666666666671</v>
      </c>
      <c r="L56" t="str">
        <f>VLOOKUP($C56,'Ərazi məlumatları'!$A$1:$C$5,MATCH(L$1,'Ərazi məlumatları'!$A$1:$C$1,1),FALSE)</f>
        <v>7x7</v>
      </c>
      <c r="M56">
        <f>VLOOKUP($C56,'Ərazi məlumatları'!$A$1:$C$5,MATCH(M$1,'Ərazi məlumatları'!$A$1:$C$1,1),FALSE)</f>
        <v>100</v>
      </c>
    </row>
    <row r="57" spans="1:13" ht="13.2" x14ac:dyDescent="0.25">
      <c r="A57" s="3">
        <f t="shared" si="2"/>
        <v>56</v>
      </c>
      <c r="B57" s="4">
        <v>44854</v>
      </c>
      <c r="C57" s="5" t="s">
        <v>42</v>
      </c>
      <c r="D57" s="5" t="s">
        <v>11</v>
      </c>
      <c r="E57" s="5">
        <v>13</v>
      </c>
      <c r="F57" s="5" t="s">
        <v>76</v>
      </c>
      <c r="G57" s="7">
        <v>2300</v>
      </c>
      <c r="H57" s="6" t="s">
        <v>41</v>
      </c>
      <c r="I57" s="5" t="s">
        <v>9</v>
      </c>
      <c r="J57" s="5" t="s">
        <v>10</v>
      </c>
      <c r="K57">
        <f t="shared" si="1"/>
        <v>176.92307692307693</v>
      </c>
      <c r="L57" t="str">
        <f>VLOOKUP($C57,'Ərazi məlumatları'!$A$1:$C$5,MATCH(L$1,'Ərazi məlumatları'!$A$1:$C$1,1),FALSE)</f>
        <v>7x7</v>
      </c>
      <c r="M57">
        <f>VLOOKUP($C57,'Ərazi məlumatları'!$A$1:$C$5,MATCH(M$1,'Ərazi məlumatları'!$A$1:$C$1,1),FALSE)</f>
        <v>100</v>
      </c>
    </row>
    <row r="58" spans="1:13" ht="13.2" x14ac:dyDescent="0.25">
      <c r="A58" s="3">
        <f t="shared" si="2"/>
        <v>57</v>
      </c>
      <c r="B58" s="4">
        <v>44854</v>
      </c>
      <c r="C58" s="5" t="s">
        <v>42</v>
      </c>
      <c r="D58" s="5" t="s">
        <v>11</v>
      </c>
      <c r="E58" s="5">
        <v>4</v>
      </c>
      <c r="F58" s="5" t="s">
        <v>76</v>
      </c>
      <c r="G58" s="7">
        <v>2400</v>
      </c>
      <c r="H58" s="6" t="s">
        <v>41</v>
      </c>
      <c r="I58" s="5" t="s">
        <v>9</v>
      </c>
      <c r="J58" s="5" t="s">
        <v>10</v>
      </c>
      <c r="K58">
        <f t="shared" si="1"/>
        <v>600</v>
      </c>
      <c r="L58" t="str">
        <f>VLOOKUP($C58,'Ərazi məlumatları'!$A$1:$C$5,MATCH(L$1,'Ərazi məlumatları'!$A$1:$C$1,1),FALSE)</f>
        <v>7x7</v>
      </c>
      <c r="M58">
        <f>VLOOKUP($C58,'Ərazi məlumatları'!$A$1:$C$5,MATCH(M$1,'Ərazi məlumatları'!$A$1:$C$1,1),FALSE)</f>
        <v>100</v>
      </c>
    </row>
    <row r="59" spans="1:13" ht="13.2" x14ac:dyDescent="0.25">
      <c r="A59" s="3">
        <f t="shared" si="2"/>
        <v>58</v>
      </c>
      <c r="B59" s="4">
        <v>44854</v>
      </c>
      <c r="C59" s="5" t="s">
        <v>43</v>
      </c>
      <c r="D59" s="5" t="s">
        <v>11</v>
      </c>
      <c r="E59" s="5">
        <v>25</v>
      </c>
      <c r="F59" s="5" t="s">
        <v>76</v>
      </c>
      <c r="G59" s="7">
        <v>2500</v>
      </c>
      <c r="H59" s="6" t="s">
        <v>41</v>
      </c>
      <c r="I59" s="5" t="s">
        <v>9</v>
      </c>
      <c r="J59" s="5" t="s">
        <v>10</v>
      </c>
      <c r="K59">
        <f t="shared" si="1"/>
        <v>100</v>
      </c>
      <c r="L59" t="str">
        <f>VLOOKUP($C59,'Ərazi məlumatları'!$A$1:$C$5,MATCH(L$1,'Ərazi məlumatları'!$A$1:$C$1,1),FALSE)</f>
        <v>7x5</v>
      </c>
      <c r="M59">
        <f>VLOOKUP($C59,'Ərazi məlumatları'!$A$1:$C$5,MATCH(M$1,'Ərazi məlumatları'!$A$1:$C$1,1),FALSE)</f>
        <v>80</v>
      </c>
    </row>
    <row r="60" spans="1:13" ht="13.2" x14ac:dyDescent="0.25">
      <c r="A60" s="3">
        <f t="shared" si="2"/>
        <v>59</v>
      </c>
      <c r="B60" s="4">
        <v>44855</v>
      </c>
      <c r="C60" s="5" t="s">
        <v>43</v>
      </c>
      <c r="D60" s="5" t="s">
        <v>11</v>
      </c>
      <c r="E60" s="5">
        <v>24</v>
      </c>
      <c r="F60" s="5" t="s">
        <v>76</v>
      </c>
      <c r="G60" s="7">
        <v>2600</v>
      </c>
      <c r="H60" s="6" t="s">
        <v>41</v>
      </c>
      <c r="I60" s="5" t="s">
        <v>9</v>
      </c>
      <c r="J60" s="5" t="s">
        <v>10</v>
      </c>
      <c r="K60">
        <f t="shared" si="1"/>
        <v>108.33333333333333</v>
      </c>
      <c r="L60" t="str">
        <f>VLOOKUP($C60,'Ərazi məlumatları'!$A$1:$C$5,MATCH(L$1,'Ərazi məlumatları'!$A$1:$C$1,1),FALSE)</f>
        <v>7x5</v>
      </c>
      <c r="M60">
        <f>VLOOKUP($C60,'Ərazi məlumatları'!$A$1:$C$5,MATCH(M$1,'Ərazi məlumatları'!$A$1:$C$1,1),FALSE)</f>
        <v>80</v>
      </c>
    </row>
    <row r="61" spans="1:13" ht="13.2" x14ac:dyDescent="0.25">
      <c r="A61" s="3">
        <f t="shared" si="2"/>
        <v>60</v>
      </c>
      <c r="B61" s="4">
        <v>44855</v>
      </c>
      <c r="C61" s="5" t="s">
        <v>42</v>
      </c>
      <c r="D61" s="5" t="s">
        <v>11</v>
      </c>
      <c r="E61" s="5">
        <v>17</v>
      </c>
      <c r="F61" s="5" t="s">
        <v>76</v>
      </c>
      <c r="G61" s="7">
        <v>2700</v>
      </c>
      <c r="H61" s="6" t="s">
        <v>41</v>
      </c>
      <c r="I61" s="5" t="s">
        <v>9</v>
      </c>
      <c r="J61" s="5" t="s">
        <v>10</v>
      </c>
      <c r="K61">
        <f t="shared" si="1"/>
        <v>158.8235294117647</v>
      </c>
      <c r="L61" t="str">
        <f>VLOOKUP($C61,'Ərazi məlumatları'!$A$1:$C$5,MATCH(L$1,'Ərazi məlumatları'!$A$1:$C$1,1),FALSE)</f>
        <v>7x7</v>
      </c>
      <c r="M61">
        <f>VLOOKUP($C61,'Ərazi məlumatları'!$A$1:$C$5,MATCH(M$1,'Ərazi məlumatları'!$A$1:$C$1,1),FALSE)</f>
        <v>100</v>
      </c>
    </row>
    <row r="62" spans="1:13" ht="13.2" x14ac:dyDescent="0.25">
      <c r="A62" s="3">
        <f t="shared" si="2"/>
        <v>61</v>
      </c>
      <c r="B62" s="4">
        <v>44855</v>
      </c>
      <c r="C62" s="5" t="s">
        <v>42</v>
      </c>
      <c r="D62" s="5" t="s">
        <v>11</v>
      </c>
      <c r="E62" s="5">
        <v>22</v>
      </c>
      <c r="F62" s="5" t="s">
        <v>76</v>
      </c>
      <c r="G62" s="7">
        <v>2800</v>
      </c>
      <c r="H62" s="6" t="s">
        <v>41</v>
      </c>
      <c r="I62" s="5" t="s">
        <v>9</v>
      </c>
      <c r="J62" s="5" t="s">
        <v>10</v>
      </c>
      <c r="K62">
        <f t="shared" si="1"/>
        <v>127.27272727272727</v>
      </c>
      <c r="L62" t="str">
        <f>VLOOKUP($C62,'Ərazi məlumatları'!$A$1:$C$5,MATCH(L$1,'Ərazi məlumatları'!$A$1:$C$1,1),FALSE)</f>
        <v>7x7</v>
      </c>
      <c r="M62">
        <f>VLOOKUP($C62,'Ərazi məlumatları'!$A$1:$C$5,MATCH(M$1,'Ərazi məlumatları'!$A$1:$C$1,1),FALSE)</f>
        <v>100</v>
      </c>
    </row>
    <row r="63" spans="1:13" ht="13.2" x14ac:dyDescent="0.25">
      <c r="A63" s="3">
        <f t="shared" si="2"/>
        <v>62</v>
      </c>
      <c r="B63" s="4">
        <v>44858</v>
      </c>
      <c r="C63" s="5" t="s">
        <v>43</v>
      </c>
      <c r="D63" s="5" t="s">
        <v>11</v>
      </c>
      <c r="E63" s="5">
        <v>23</v>
      </c>
      <c r="F63" s="5" t="s">
        <v>76</v>
      </c>
      <c r="G63" s="7">
        <v>2900</v>
      </c>
      <c r="H63" s="6" t="s">
        <v>41</v>
      </c>
      <c r="I63" s="5" t="s">
        <v>9</v>
      </c>
      <c r="J63" s="5" t="s">
        <v>10</v>
      </c>
      <c r="K63">
        <f t="shared" si="1"/>
        <v>126.08695652173913</v>
      </c>
      <c r="L63" t="str">
        <f>VLOOKUP($C63,'Ərazi məlumatları'!$A$1:$C$5,MATCH(L$1,'Ərazi məlumatları'!$A$1:$C$1,1),FALSE)</f>
        <v>7x5</v>
      </c>
      <c r="M63">
        <f>VLOOKUP($C63,'Ərazi məlumatları'!$A$1:$C$5,MATCH(M$1,'Ərazi məlumatları'!$A$1:$C$1,1),FALSE)</f>
        <v>80</v>
      </c>
    </row>
    <row r="64" spans="1:13" ht="13.2" x14ac:dyDescent="0.25">
      <c r="A64" s="3">
        <f t="shared" si="2"/>
        <v>63</v>
      </c>
      <c r="B64" s="4">
        <v>44858</v>
      </c>
      <c r="C64" s="5" t="s">
        <v>42</v>
      </c>
      <c r="D64" s="5" t="s">
        <v>11</v>
      </c>
      <c r="E64" s="5">
        <v>9</v>
      </c>
      <c r="F64" s="5" t="s">
        <v>76</v>
      </c>
      <c r="G64" s="7">
        <v>3000</v>
      </c>
      <c r="H64" s="6" t="s">
        <v>41</v>
      </c>
      <c r="I64" s="5" t="s">
        <v>9</v>
      </c>
      <c r="J64" s="5" t="s">
        <v>10</v>
      </c>
      <c r="K64">
        <f t="shared" si="1"/>
        <v>333.33333333333331</v>
      </c>
      <c r="L64" t="str">
        <f>VLOOKUP($C64,'Ərazi məlumatları'!$A$1:$C$5,MATCH(L$1,'Ərazi məlumatları'!$A$1:$C$1,1),FALSE)</f>
        <v>7x7</v>
      </c>
      <c r="M64">
        <f>VLOOKUP($C64,'Ərazi məlumatları'!$A$1:$C$5,MATCH(M$1,'Ərazi məlumatları'!$A$1:$C$1,1),FALSE)</f>
        <v>100</v>
      </c>
    </row>
    <row r="65" spans="1:13" ht="13.2" x14ac:dyDescent="0.25">
      <c r="A65" s="3">
        <f t="shared" si="2"/>
        <v>64</v>
      </c>
      <c r="B65" s="4">
        <v>44858</v>
      </c>
      <c r="C65" s="5" t="s">
        <v>42</v>
      </c>
      <c r="D65" s="5" t="s">
        <v>11</v>
      </c>
      <c r="E65" s="5">
        <v>5</v>
      </c>
      <c r="F65" s="5" t="s">
        <v>76</v>
      </c>
      <c r="G65" s="7">
        <v>3100</v>
      </c>
      <c r="H65" s="6" t="s">
        <v>41</v>
      </c>
      <c r="I65" s="5" t="s">
        <v>9</v>
      </c>
      <c r="J65" s="5" t="s">
        <v>10</v>
      </c>
      <c r="K65">
        <f t="shared" si="1"/>
        <v>620</v>
      </c>
      <c r="L65" t="str">
        <f>VLOOKUP($C65,'Ərazi məlumatları'!$A$1:$C$5,MATCH(L$1,'Ərazi məlumatları'!$A$1:$C$1,1),FALSE)</f>
        <v>7x7</v>
      </c>
      <c r="M65">
        <f>VLOOKUP($C65,'Ərazi məlumatları'!$A$1:$C$5,MATCH(M$1,'Ərazi məlumatları'!$A$1:$C$1,1),FALSE)</f>
        <v>100</v>
      </c>
    </row>
    <row r="66" spans="1:13" ht="13.2" x14ac:dyDescent="0.25">
      <c r="A66" s="3">
        <f t="shared" si="2"/>
        <v>65</v>
      </c>
      <c r="B66" s="4">
        <v>44858</v>
      </c>
      <c r="C66" s="5" t="s">
        <v>42</v>
      </c>
      <c r="D66" s="5" t="s">
        <v>11</v>
      </c>
      <c r="E66" s="5">
        <v>23</v>
      </c>
      <c r="F66" s="5" t="s">
        <v>76</v>
      </c>
      <c r="G66" s="7">
        <v>3200</v>
      </c>
      <c r="H66" s="6" t="s">
        <v>41</v>
      </c>
      <c r="I66" s="5" t="s">
        <v>9</v>
      </c>
      <c r="J66" s="5" t="s">
        <v>10</v>
      </c>
      <c r="K66">
        <f t="shared" si="1"/>
        <v>139.13043478260869</v>
      </c>
      <c r="L66" t="str">
        <f>VLOOKUP($C66,'Ərazi məlumatları'!$A$1:$C$5,MATCH(L$1,'Ərazi məlumatları'!$A$1:$C$1,1),FALSE)</f>
        <v>7x7</v>
      </c>
      <c r="M66">
        <f>VLOOKUP($C66,'Ərazi məlumatları'!$A$1:$C$5,MATCH(M$1,'Ərazi məlumatları'!$A$1:$C$1,1),FALSE)</f>
        <v>100</v>
      </c>
    </row>
    <row r="67" spans="1:13" ht="13.2" x14ac:dyDescent="0.25">
      <c r="A67" s="3">
        <f t="shared" si="2"/>
        <v>66</v>
      </c>
      <c r="B67" s="4">
        <v>44859</v>
      </c>
      <c r="C67" s="5" t="s">
        <v>42</v>
      </c>
      <c r="D67" s="5" t="s">
        <v>11</v>
      </c>
      <c r="E67" s="5">
        <v>23</v>
      </c>
      <c r="F67" s="5" t="s">
        <v>76</v>
      </c>
      <c r="G67" s="7">
        <v>3300</v>
      </c>
      <c r="H67" s="6" t="s">
        <v>41</v>
      </c>
      <c r="I67" s="5" t="s">
        <v>9</v>
      </c>
      <c r="J67" s="5" t="s">
        <v>10</v>
      </c>
      <c r="K67">
        <f t="shared" ref="K67:K130" si="3">G67/E67</f>
        <v>143.47826086956522</v>
      </c>
      <c r="L67" t="str">
        <f>VLOOKUP($C67,'Ərazi məlumatları'!$A$1:$C$5,MATCH(L$1,'Ərazi məlumatları'!$A$1:$C$1,1),FALSE)</f>
        <v>7x7</v>
      </c>
      <c r="M67">
        <f>VLOOKUP($C67,'Ərazi məlumatları'!$A$1:$C$5,MATCH(M$1,'Ərazi məlumatları'!$A$1:$C$1,1),FALSE)</f>
        <v>100</v>
      </c>
    </row>
    <row r="68" spans="1:13" ht="13.2" x14ac:dyDescent="0.25">
      <c r="A68" s="3">
        <f t="shared" si="2"/>
        <v>67</v>
      </c>
      <c r="B68" s="4">
        <v>44859</v>
      </c>
      <c r="C68" s="5" t="s">
        <v>42</v>
      </c>
      <c r="D68" s="5" t="s">
        <v>11</v>
      </c>
      <c r="E68" s="5">
        <v>9</v>
      </c>
      <c r="F68" s="5" t="s">
        <v>76</v>
      </c>
      <c r="G68" s="7">
        <v>3400</v>
      </c>
      <c r="H68" s="6" t="s">
        <v>41</v>
      </c>
      <c r="I68" s="5" t="s">
        <v>9</v>
      </c>
      <c r="J68" s="5" t="s">
        <v>10</v>
      </c>
      <c r="K68">
        <f t="shared" si="3"/>
        <v>377.77777777777777</v>
      </c>
      <c r="L68" t="str">
        <f>VLOOKUP($C68,'Ərazi məlumatları'!$A$1:$C$5,MATCH(L$1,'Ərazi məlumatları'!$A$1:$C$1,1),FALSE)</f>
        <v>7x7</v>
      </c>
      <c r="M68">
        <f>VLOOKUP($C68,'Ərazi məlumatları'!$A$1:$C$5,MATCH(M$1,'Ərazi məlumatları'!$A$1:$C$1,1),FALSE)</f>
        <v>100</v>
      </c>
    </row>
    <row r="69" spans="1:13" ht="13.2" x14ac:dyDescent="0.25">
      <c r="A69" s="3">
        <f t="shared" si="2"/>
        <v>68</v>
      </c>
      <c r="B69" s="4">
        <v>44859</v>
      </c>
      <c r="C69" s="5" t="s">
        <v>42</v>
      </c>
      <c r="D69" s="5" t="s">
        <v>11</v>
      </c>
      <c r="E69" s="5">
        <v>8</v>
      </c>
      <c r="F69" s="5" t="s">
        <v>76</v>
      </c>
      <c r="G69" s="7">
        <v>3500</v>
      </c>
      <c r="H69" s="6" t="s">
        <v>41</v>
      </c>
      <c r="I69" s="5" t="s">
        <v>9</v>
      </c>
      <c r="J69" s="5" t="s">
        <v>10</v>
      </c>
      <c r="K69">
        <f t="shared" si="3"/>
        <v>437.5</v>
      </c>
      <c r="L69" t="str">
        <f>VLOOKUP($C69,'Ərazi məlumatları'!$A$1:$C$5,MATCH(L$1,'Ərazi məlumatları'!$A$1:$C$1,1),FALSE)</f>
        <v>7x7</v>
      </c>
      <c r="M69">
        <f>VLOOKUP($C69,'Ərazi məlumatları'!$A$1:$C$5,MATCH(M$1,'Ərazi məlumatları'!$A$1:$C$1,1),FALSE)</f>
        <v>100</v>
      </c>
    </row>
    <row r="70" spans="1:13" ht="13.2" x14ac:dyDescent="0.25">
      <c r="A70" s="3">
        <f t="shared" si="2"/>
        <v>69</v>
      </c>
      <c r="B70" s="4">
        <v>44859</v>
      </c>
      <c r="C70" s="5" t="s">
        <v>43</v>
      </c>
      <c r="D70" s="5" t="s">
        <v>11</v>
      </c>
      <c r="E70" s="5">
        <v>25</v>
      </c>
      <c r="F70" s="5" t="s">
        <v>76</v>
      </c>
      <c r="G70" s="7">
        <v>3600</v>
      </c>
      <c r="H70" s="6" t="s">
        <v>41</v>
      </c>
      <c r="I70" s="5" t="s">
        <v>9</v>
      </c>
      <c r="J70" s="5" t="s">
        <v>10</v>
      </c>
      <c r="K70">
        <f t="shared" si="3"/>
        <v>144</v>
      </c>
      <c r="L70" t="str">
        <f>VLOOKUP($C70,'Ərazi məlumatları'!$A$1:$C$5,MATCH(L$1,'Ərazi məlumatları'!$A$1:$C$1,1),FALSE)</f>
        <v>7x5</v>
      </c>
      <c r="M70">
        <f>VLOOKUP($C70,'Ərazi məlumatları'!$A$1:$C$5,MATCH(M$1,'Ərazi məlumatları'!$A$1:$C$1,1),FALSE)</f>
        <v>80</v>
      </c>
    </row>
    <row r="71" spans="1:13" ht="13.2" x14ac:dyDescent="0.25">
      <c r="A71" s="3">
        <f t="shared" si="2"/>
        <v>70</v>
      </c>
      <c r="B71" s="4">
        <v>44860</v>
      </c>
      <c r="C71" s="5" t="s">
        <v>44</v>
      </c>
      <c r="D71" s="5" t="s">
        <v>11</v>
      </c>
      <c r="E71" s="5">
        <v>9</v>
      </c>
      <c r="F71" s="5" t="s">
        <v>67</v>
      </c>
      <c r="G71" s="7">
        <v>3700</v>
      </c>
      <c r="H71" s="6" t="s">
        <v>41</v>
      </c>
      <c r="I71" s="5" t="s">
        <v>8</v>
      </c>
      <c r="J71" s="5" t="s">
        <v>10</v>
      </c>
      <c r="K71">
        <f t="shared" si="3"/>
        <v>411.11111111111109</v>
      </c>
      <c r="L71" t="str">
        <f>VLOOKUP($C71,'Ərazi məlumatları'!$A$1:$C$5,MATCH(L$1,'Ərazi məlumatları'!$A$1:$C$1,1),FALSE)</f>
        <v>6x4</v>
      </c>
      <c r="M71">
        <f>VLOOKUP($C71,'Ərazi məlumatları'!$A$1:$C$5,MATCH(M$1,'Ərazi məlumatları'!$A$1:$C$1,1),FALSE)</f>
        <v>70</v>
      </c>
    </row>
    <row r="72" spans="1:13" ht="13.2" x14ac:dyDescent="0.25">
      <c r="A72" s="3">
        <f t="shared" si="2"/>
        <v>71</v>
      </c>
      <c r="B72" s="4">
        <v>44860</v>
      </c>
      <c r="C72" s="5" t="s">
        <v>44</v>
      </c>
      <c r="D72" s="5" t="s">
        <v>11</v>
      </c>
      <c r="E72" s="5">
        <v>22</v>
      </c>
      <c r="F72" s="5" t="s">
        <v>67</v>
      </c>
      <c r="G72" s="7">
        <v>3800</v>
      </c>
      <c r="H72" s="6" t="s">
        <v>41</v>
      </c>
      <c r="I72" s="5" t="s">
        <v>8</v>
      </c>
      <c r="J72" s="5" t="s">
        <v>10</v>
      </c>
      <c r="K72">
        <f t="shared" si="3"/>
        <v>172.72727272727272</v>
      </c>
      <c r="L72" t="str">
        <f>VLOOKUP($C72,'Ərazi məlumatları'!$A$1:$C$5,MATCH(L$1,'Ərazi məlumatları'!$A$1:$C$1,1),FALSE)</f>
        <v>6x4</v>
      </c>
      <c r="M72">
        <f>VLOOKUP($C72,'Ərazi məlumatları'!$A$1:$C$5,MATCH(M$1,'Ərazi məlumatları'!$A$1:$C$1,1),FALSE)</f>
        <v>70</v>
      </c>
    </row>
    <row r="73" spans="1:13" ht="13.2" x14ac:dyDescent="0.25">
      <c r="A73" s="3">
        <f t="shared" si="2"/>
        <v>72</v>
      </c>
      <c r="B73" s="4">
        <v>44860</v>
      </c>
      <c r="C73" s="5" t="s">
        <v>45</v>
      </c>
      <c r="D73" s="5" t="s">
        <v>11</v>
      </c>
      <c r="E73" s="5">
        <v>29</v>
      </c>
      <c r="F73" s="5" t="s">
        <v>67</v>
      </c>
      <c r="G73" s="7">
        <v>3900</v>
      </c>
      <c r="H73" s="6" t="s">
        <v>41</v>
      </c>
      <c r="I73" s="5" t="s">
        <v>8</v>
      </c>
      <c r="J73" s="5" t="s">
        <v>10</v>
      </c>
      <c r="K73">
        <f t="shared" si="3"/>
        <v>134.48275862068965</v>
      </c>
      <c r="L73" t="str">
        <f>VLOOKUP($C73,'Ərazi məlumatları'!$A$1:$C$5,MATCH(L$1,'Ərazi məlumatları'!$A$1:$C$1,1),FALSE)</f>
        <v>5x1.5</v>
      </c>
      <c r="M73">
        <f>VLOOKUP($C73,'Ərazi məlumatları'!$A$1:$C$5,MATCH(M$1,'Ərazi məlumatları'!$A$1:$C$1,1),FALSE)</f>
        <v>200</v>
      </c>
    </row>
    <row r="74" spans="1:13" ht="13.2" x14ac:dyDescent="0.25">
      <c r="A74" s="3">
        <f t="shared" si="2"/>
        <v>73</v>
      </c>
      <c r="B74" s="4">
        <v>44862</v>
      </c>
      <c r="C74" s="5" t="s">
        <v>44</v>
      </c>
      <c r="D74" s="5" t="s">
        <v>11</v>
      </c>
      <c r="E74" s="5">
        <v>15</v>
      </c>
      <c r="F74" s="5" t="s">
        <v>67</v>
      </c>
      <c r="G74" s="7">
        <v>4000</v>
      </c>
      <c r="H74" s="6" t="s">
        <v>41</v>
      </c>
      <c r="I74" s="5" t="s">
        <v>8</v>
      </c>
      <c r="J74" s="5" t="s">
        <v>10</v>
      </c>
      <c r="K74">
        <f t="shared" si="3"/>
        <v>266.66666666666669</v>
      </c>
      <c r="L74" t="str">
        <f>VLOOKUP($C74,'Ərazi məlumatları'!$A$1:$C$5,MATCH(L$1,'Ərazi məlumatları'!$A$1:$C$1,1),FALSE)</f>
        <v>6x4</v>
      </c>
      <c r="M74">
        <f>VLOOKUP($C74,'Ərazi məlumatları'!$A$1:$C$5,MATCH(M$1,'Ərazi məlumatları'!$A$1:$C$1,1),FALSE)</f>
        <v>70</v>
      </c>
    </row>
    <row r="75" spans="1:13" ht="13.2" x14ac:dyDescent="0.25">
      <c r="A75" s="3">
        <f t="shared" si="2"/>
        <v>74</v>
      </c>
      <c r="B75" s="4">
        <v>44862</v>
      </c>
      <c r="C75" s="5" t="s">
        <v>45</v>
      </c>
      <c r="D75" s="5" t="s">
        <v>11</v>
      </c>
      <c r="E75" s="5">
        <v>29</v>
      </c>
      <c r="F75" s="5" t="s">
        <v>67</v>
      </c>
      <c r="G75" s="7">
        <v>4100</v>
      </c>
      <c r="H75" s="6" t="s">
        <v>41</v>
      </c>
      <c r="I75" s="5" t="s">
        <v>8</v>
      </c>
      <c r="J75" s="5" t="s">
        <v>10</v>
      </c>
      <c r="K75">
        <f t="shared" si="3"/>
        <v>141.37931034482759</v>
      </c>
      <c r="L75" t="str">
        <f>VLOOKUP($C75,'Ərazi məlumatları'!$A$1:$C$5,MATCH(L$1,'Ərazi məlumatları'!$A$1:$C$1,1),FALSE)</f>
        <v>5x1.5</v>
      </c>
      <c r="M75">
        <f>VLOOKUP($C75,'Ərazi məlumatları'!$A$1:$C$5,MATCH(M$1,'Ərazi məlumatları'!$A$1:$C$1,1),FALSE)</f>
        <v>200</v>
      </c>
    </row>
    <row r="76" spans="1:13" ht="13.2" x14ac:dyDescent="0.25">
      <c r="A76" s="3">
        <f t="shared" si="2"/>
        <v>75</v>
      </c>
      <c r="B76" s="4">
        <v>44865</v>
      </c>
      <c r="C76" s="5" t="s">
        <v>43</v>
      </c>
      <c r="D76" s="5" t="s">
        <v>11</v>
      </c>
      <c r="E76" s="5">
        <v>22</v>
      </c>
      <c r="F76" s="5" t="s">
        <v>67</v>
      </c>
      <c r="G76" s="7">
        <v>4200</v>
      </c>
      <c r="H76" s="6" t="s">
        <v>41</v>
      </c>
      <c r="I76" s="5" t="s">
        <v>8</v>
      </c>
      <c r="J76" s="5" t="s">
        <v>10</v>
      </c>
      <c r="K76">
        <f t="shared" si="3"/>
        <v>190.90909090909091</v>
      </c>
      <c r="L76" t="str">
        <f>VLOOKUP($C76,'Ərazi məlumatları'!$A$1:$C$5,MATCH(L$1,'Ərazi məlumatları'!$A$1:$C$1,1),FALSE)</f>
        <v>7x5</v>
      </c>
      <c r="M76">
        <f>VLOOKUP($C76,'Ərazi məlumatları'!$A$1:$C$5,MATCH(M$1,'Ərazi məlumatları'!$A$1:$C$1,1),FALSE)</f>
        <v>80</v>
      </c>
    </row>
    <row r="77" spans="1:13" ht="13.2" x14ac:dyDescent="0.25">
      <c r="A77" s="3">
        <f t="shared" si="2"/>
        <v>76</v>
      </c>
      <c r="B77" s="4">
        <v>44865</v>
      </c>
      <c r="C77" s="5" t="s">
        <v>45</v>
      </c>
      <c r="D77" s="5" t="s">
        <v>11</v>
      </c>
      <c r="E77" s="5">
        <v>28</v>
      </c>
      <c r="F77" s="5" t="s">
        <v>67</v>
      </c>
      <c r="G77" s="7">
        <v>1540</v>
      </c>
      <c r="H77" s="6" t="s">
        <v>41</v>
      </c>
      <c r="I77" s="5" t="s">
        <v>8</v>
      </c>
      <c r="J77" s="5" t="s">
        <v>10</v>
      </c>
      <c r="K77">
        <f t="shared" si="3"/>
        <v>55</v>
      </c>
      <c r="L77" t="str">
        <f>VLOOKUP($C77,'Ərazi məlumatları'!$A$1:$C$5,MATCH(L$1,'Ərazi məlumatları'!$A$1:$C$1,1),FALSE)</f>
        <v>5x1.5</v>
      </c>
      <c r="M77">
        <f>VLOOKUP($C77,'Ərazi məlumatları'!$A$1:$C$5,MATCH(M$1,'Ərazi məlumatları'!$A$1:$C$1,1),FALSE)</f>
        <v>200</v>
      </c>
    </row>
    <row r="78" spans="1:13" ht="13.2" x14ac:dyDescent="0.25">
      <c r="A78" s="3">
        <f t="shared" si="2"/>
        <v>77</v>
      </c>
      <c r="B78" s="4">
        <v>44865</v>
      </c>
      <c r="C78" s="5" t="s">
        <v>44</v>
      </c>
      <c r="D78" s="5" t="s">
        <v>11</v>
      </c>
      <c r="E78" s="5">
        <v>6</v>
      </c>
      <c r="F78" s="5" t="s">
        <v>67</v>
      </c>
      <c r="G78" s="7">
        <v>4100</v>
      </c>
      <c r="H78" s="6" t="s">
        <v>41</v>
      </c>
      <c r="I78" s="5" t="s">
        <v>8</v>
      </c>
      <c r="J78" s="5" t="s">
        <v>10</v>
      </c>
      <c r="K78">
        <f t="shared" si="3"/>
        <v>683.33333333333337</v>
      </c>
      <c r="L78" t="str">
        <f>VLOOKUP($C78,'Ərazi məlumatları'!$A$1:$C$5,MATCH(L$1,'Ərazi məlumatları'!$A$1:$C$1,1),FALSE)</f>
        <v>6x4</v>
      </c>
      <c r="M78">
        <f>VLOOKUP($C78,'Ərazi məlumatları'!$A$1:$C$5,MATCH(M$1,'Ərazi məlumatları'!$A$1:$C$1,1),FALSE)</f>
        <v>70</v>
      </c>
    </row>
    <row r="79" spans="1:13" ht="13.2" x14ac:dyDescent="0.25">
      <c r="A79" s="3">
        <f t="shared" si="2"/>
        <v>78</v>
      </c>
      <c r="B79" s="4">
        <v>44865</v>
      </c>
      <c r="C79" s="5" t="s">
        <v>44</v>
      </c>
      <c r="D79" s="5" t="s">
        <v>11</v>
      </c>
      <c r="E79" s="5">
        <v>9</v>
      </c>
      <c r="F79" s="5" t="s">
        <v>67</v>
      </c>
      <c r="G79" s="7">
        <v>4100</v>
      </c>
      <c r="H79" s="6" t="s">
        <v>41</v>
      </c>
      <c r="I79" s="5" t="s">
        <v>8</v>
      </c>
      <c r="J79" s="5" t="s">
        <v>10</v>
      </c>
      <c r="K79">
        <f t="shared" si="3"/>
        <v>455.55555555555554</v>
      </c>
      <c r="L79" t="str">
        <f>VLOOKUP($C79,'Ərazi məlumatları'!$A$1:$C$5,MATCH(L$1,'Ərazi məlumatları'!$A$1:$C$1,1),FALSE)</f>
        <v>6x4</v>
      </c>
      <c r="M79">
        <f>VLOOKUP($C79,'Ərazi məlumatları'!$A$1:$C$5,MATCH(M$1,'Ərazi məlumatları'!$A$1:$C$1,1),FALSE)</f>
        <v>70</v>
      </c>
    </row>
    <row r="80" spans="1:13" ht="13.2" x14ac:dyDescent="0.25">
      <c r="A80" s="3">
        <f t="shared" si="2"/>
        <v>79</v>
      </c>
      <c r="B80" s="4">
        <v>44866</v>
      </c>
      <c r="C80" s="5" t="s">
        <v>44</v>
      </c>
      <c r="D80" s="5" t="s">
        <v>11</v>
      </c>
      <c r="E80" s="5">
        <v>6</v>
      </c>
      <c r="F80" s="5" t="s">
        <v>67</v>
      </c>
      <c r="G80" s="7">
        <v>4100</v>
      </c>
      <c r="H80" s="6" t="s">
        <v>41</v>
      </c>
      <c r="I80" s="5" t="s">
        <v>8</v>
      </c>
      <c r="J80" s="5" t="s">
        <v>10</v>
      </c>
      <c r="K80">
        <f t="shared" si="3"/>
        <v>683.33333333333337</v>
      </c>
      <c r="L80" t="str">
        <f>VLOOKUP($C80,'Ərazi məlumatları'!$A$1:$C$5,MATCH(L$1,'Ərazi məlumatları'!$A$1:$C$1,1),FALSE)</f>
        <v>6x4</v>
      </c>
      <c r="M80">
        <f>VLOOKUP($C80,'Ərazi məlumatları'!$A$1:$C$5,MATCH(M$1,'Ərazi məlumatları'!$A$1:$C$1,1),FALSE)</f>
        <v>70</v>
      </c>
    </row>
    <row r="81" spans="1:13" ht="13.2" x14ac:dyDescent="0.25">
      <c r="A81" s="3">
        <f t="shared" ref="A81:A114" si="4">ROW()-1</f>
        <v>80</v>
      </c>
      <c r="B81" s="4">
        <v>44866</v>
      </c>
      <c r="C81" s="5" t="s">
        <v>45</v>
      </c>
      <c r="D81" s="5" t="s">
        <v>11</v>
      </c>
      <c r="E81" s="5">
        <v>28</v>
      </c>
      <c r="F81" s="5" t="s">
        <v>67</v>
      </c>
      <c r="G81" s="7">
        <v>4100</v>
      </c>
      <c r="H81" s="6" t="s">
        <v>41</v>
      </c>
      <c r="I81" s="5" t="s">
        <v>8</v>
      </c>
      <c r="J81" s="5" t="s">
        <v>10</v>
      </c>
      <c r="K81">
        <f t="shared" si="3"/>
        <v>146.42857142857142</v>
      </c>
      <c r="L81" t="str">
        <f>VLOOKUP($C81,'Ərazi məlumatları'!$A$1:$C$5,MATCH(L$1,'Ərazi məlumatları'!$A$1:$C$1,1),FALSE)</f>
        <v>5x1.5</v>
      </c>
      <c r="M81">
        <f>VLOOKUP($C81,'Ərazi məlumatları'!$A$1:$C$5,MATCH(M$1,'Ərazi məlumatları'!$A$1:$C$1,1),FALSE)</f>
        <v>200</v>
      </c>
    </row>
    <row r="82" spans="1:13" ht="13.2" x14ac:dyDescent="0.25">
      <c r="A82" s="3">
        <f t="shared" si="4"/>
        <v>81</v>
      </c>
      <c r="B82" s="4">
        <v>44866</v>
      </c>
      <c r="C82" s="5" t="s">
        <v>43</v>
      </c>
      <c r="D82" s="5" t="s">
        <v>11</v>
      </c>
      <c r="E82" s="5">
        <v>20</v>
      </c>
      <c r="F82" s="5" t="s">
        <v>67</v>
      </c>
      <c r="G82" s="7">
        <v>4100</v>
      </c>
      <c r="H82" s="6" t="s">
        <v>41</v>
      </c>
      <c r="I82" s="5" t="s">
        <v>8</v>
      </c>
      <c r="J82" s="5" t="s">
        <v>10</v>
      </c>
      <c r="K82">
        <f t="shared" si="3"/>
        <v>205</v>
      </c>
      <c r="L82" t="str">
        <f>VLOOKUP($C82,'Ərazi məlumatları'!$A$1:$C$5,MATCH(L$1,'Ərazi məlumatları'!$A$1:$C$1,1),FALSE)</f>
        <v>7x5</v>
      </c>
      <c r="M82">
        <f>VLOOKUP($C82,'Ərazi məlumatları'!$A$1:$C$5,MATCH(M$1,'Ərazi məlumatları'!$A$1:$C$1,1),FALSE)</f>
        <v>80</v>
      </c>
    </row>
    <row r="83" spans="1:13" ht="13.2" x14ac:dyDescent="0.25">
      <c r="A83" s="3">
        <f t="shared" si="4"/>
        <v>82</v>
      </c>
      <c r="B83" s="4">
        <v>44866</v>
      </c>
      <c r="C83" s="5" t="s">
        <v>44</v>
      </c>
      <c r="D83" s="5" t="s">
        <v>11</v>
      </c>
      <c r="E83" s="5">
        <v>1</v>
      </c>
      <c r="F83" s="5" t="s">
        <v>77</v>
      </c>
      <c r="G83" s="7">
        <v>4100</v>
      </c>
      <c r="H83" s="6" t="s">
        <v>41</v>
      </c>
      <c r="I83" s="5" t="s">
        <v>8</v>
      </c>
      <c r="J83" s="5" t="s">
        <v>10</v>
      </c>
      <c r="K83">
        <f t="shared" si="3"/>
        <v>4100</v>
      </c>
      <c r="L83" t="str">
        <f>VLOOKUP($C83,'Ərazi məlumatları'!$A$1:$C$5,MATCH(L$1,'Ərazi məlumatları'!$A$1:$C$1,1),FALSE)</f>
        <v>6x4</v>
      </c>
      <c r="M83">
        <f>VLOOKUP($C83,'Ərazi məlumatları'!$A$1:$C$5,MATCH(M$1,'Ərazi məlumatları'!$A$1:$C$1,1),FALSE)</f>
        <v>70</v>
      </c>
    </row>
    <row r="84" spans="1:13" ht="13.2" x14ac:dyDescent="0.25">
      <c r="A84" s="3">
        <f t="shared" si="4"/>
        <v>83</v>
      </c>
      <c r="B84" s="4">
        <v>44866</v>
      </c>
      <c r="C84" s="5" t="s">
        <v>44</v>
      </c>
      <c r="D84" s="5" t="s">
        <v>11</v>
      </c>
      <c r="E84" s="5">
        <v>1</v>
      </c>
      <c r="F84" s="5" t="s">
        <v>77</v>
      </c>
      <c r="G84" s="7">
        <v>4100</v>
      </c>
      <c r="H84" s="6" t="s">
        <v>41</v>
      </c>
      <c r="I84" s="5" t="s">
        <v>8</v>
      </c>
      <c r="J84" s="5" t="s">
        <v>10</v>
      </c>
      <c r="K84">
        <f t="shared" si="3"/>
        <v>4100</v>
      </c>
      <c r="L84" t="str">
        <f>VLOOKUP($C84,'Ərazi məlumatları'!$A$1:$C$5,MATCH(L$1,'Ərazi məlumatları'!$A$1:$C$1,1),FALSE)</f>
        <v>6x4</v>
      </c>
      <c r="M84">
        <f>VLOOKUP($C84,'Ərazi məlumatları'!$A$1:$C$5,MATCH(M$1,'Ərazi məlumatları'!$A$1:$C$1,1),FALSE)</f>
        <v>70</v>
      </c>
    </row>
    <row r="85" spans="1:13" ht="13.2" x14ac:dyDescent="0.25">
      <c r="A85" s="3">
        <f t="shared" si="4"/>
        <v>84</v>
      </c>
      <c r="B85" s="4">
        <v>44866</v>
      </c>
      <c r="C85" s="5" t="s">
        <v>44</v>
      </c>
      <c r="D85" s="5" t="s">
        <v>11</v>
      </c>
      <c r="E85" s="5">
        <v>3</v>
      </c>
      <c r="F85" s="5" t="s">
        <v>71</v>
      </c>
      <c r="G85" s="7">
        <v>4100</v>
      </c>
      <c r="H85" s="6" t="s">
        <v>41</v>
      </c>
      <c r="I85" s="5" t="s">
        <v>8</v>
      </c>
      <c r="J85" s="5" t="s">
        <v>10</v>
      </c>
      <c r="K85">
        <f t="shared" si="3"/>
        <v>1366.6666666666667</v>
      </c>
      <c r="L85" t="str">
        <f>VLOOKUP($C85,'Ərazi məlumatları'!$A$1:$C$5,MATCH(L$1,'Ərazi məlumatları'!$A$1:$C$1,1),FALSE)</f>
        <v>6x4</v>
      </c>
      <c r="M85">
        <f>VLOOKUP($C85,'Ərazi məlumatları'!$A$1:$C$5,MATCH(M$1,'Ərazi məlumatları'!$A$1:$C$1,1),FALSE)</f>
        <v>70</v>
      </c>
    </row>
    <row r="86" spans="1:13" ht="13.2" x14ac:dyDescent="0.25">
      <c r="A86" s="3">
        <f t="shared" si="4"/>
        <v>85</v>
      </c>
      <c r="B86" s="4">
        <v>44867</v>
      </c>
      <c r="C86" s="5" t="s">
        <v>45</v>
      </c>
      <c r="D86" s="5" t="s">
        <v>11</v>
      </c>
      <c r="E86" s="5">
        <v>28</v>
      </c>
      <c r="F86" s="5" t="s">
        <v>67</v>
      </c>
      <c r="G86" s="7">
        <v>4100</v>
      </c>
      <c r="H86" s="6" t="s">
        <v>41</v>
      </c>
      <c r="I86" s="5" t="s">
        <v>8</v>
      </c>
      <c r="J86" s="5" t="s">
        <v>10</v>
      </c>
      <c r="K86">
        <f t="shared" si="3"/>
        <v>146.42857142857142</v>
      </c>
      <c r="L86" t="str">
        <f>VLOOKUP($C86,'Ərazi məlumatları'!$A$1:$C$5,MATCH(L$1,'Ərazi məlumatları'!$A$1:$C$1,1),FALSE)</f>
        <v>5x1.5</v>
      </c>
      <c r="M86">
        <f>VLOOKUP($C86,'Ərazi məlumatları'!$A$1:$C$5,MATCH(M$1,'Ərazi məlumatları'!$A$1:$C$1,1),FALSE)</f>
        <v>200</v>
      </c>
    </row>
    <row r="87" spans="1:13" ht="13.2" x14ac:dyDescent="0.25">
      <c r="A87" s="3">
        <f t="shared" si="4"/>
        <v>86</v>
      </c>
      <c r="B87" s="4">
        <v>44867</v>
      </c>
      <c r="C87" s="5" t="s">
        <v>44</v>
      </c>
      <c r="D87" s="5" t="s">
        <v>11</v>
      </c>
      <c r="E87" s="5">
        <v>5</v>
      </c>
      <c r="F87" s="5" t="s">
        <v>71</v>
      </c>
      <c r="G87" s="7">
        <v>4100</v>
      </c>
      <c r="H87" s="6" t="s">
        <v>41</v>
      </c>
      <c r="I87" s="5" t="s">
        <v>8</v>
      </c>
      <c r="J87" s="5" t="s">
        <v>10</v>
      </c>
      <c r="K87">
        <f t="shared" si="3"/>
        <v>820</v>
      </c>
      <c r="L87" t="str">
        <f>VLOOKUP($C87,'Ərazi məlumatları'!$A$1:$C$5,MATCH(L$1,'Ərazi məlumatları'!$A$1:$C$1,1),FALSE)</f>
        <v>6x4</v>
      </c>
      <c r="M87">
        <f>VLOOKUP($C87,'Ərazi məlumatları'!$A$1:$C$5,MATCH(M$1,'Ərazi məlumatları'!$A$1:$C$1,1),FALSE)</f>
        <v>70</v>
      </c>
    </row>
    <row r="88" spans="1:13" ht="13.2" x14ac:dyDescent="0.25">
      <c r="A88" s="3">
        <f t="shared" si="4"/>
        <v>87</v>
      </c>
      <c r="B88" s="4">
        <v>44867</v>
      </c>
      <c r="C88" s="5" t="s">
        <v>44</v>
      </c>
      <c r="D88" s="5" t="s">
        <v>11</v>
      </c>
      <c r="E88" s="5">
        <v>14</v>
      </c>
      <c r="F88" s="5" t="s">
        <v>67</v>
      </c>
      <c r="G88" s="7">
        <v>4100</v>
      </c>
      <c r="H88" s="6" t="s">
        <v>41</v>
      </c>
      <c r="I88" s="5" t="s">
        <v>8</v>
      </c>
      <c r="J88" s="5" t="s">
        <v>10</v>
      </c>
      <c r="K88">
        <f t="shared" si="3"/>
        <v>292.85714285714283</v>
      </c>
      <c r="L88" t="str">
        <f>VLOOKUP($C88,'Ərazi məlumatları'!$A$1:$C$5,MATCH(L$1,'Ərazi məlumatları'!$A$1:$C$1,1),FALSE)</f>
        <v>6x4</v>
      </c>
      <c r="M88">
        <f>VLOOKUP($C88,'Ərazi məlumatları'!$A$1:$C$5,MATCH(M$1,'Ərazi məlumatları'!$A$1:$C$1,1),FALSE)</f>
        <v>70</v>
      </c>
    </row>
    <row r="89" spans="1:13" ht="13.2" x14ac:dyDescent="0.25">
      <c r="A89" s="3">
        <f t="shared" si="4"/>
        <v>88</v>
      </c>
      <c r="B89" s="4">
        <v>44867</v>
      </c>
      <c r="C89" s="5" t="s">
        <v>43</v>
      </c>
      <c r="D89" s="5" t="s">
        <v>11</v>
      </c>
      <c r="E89" s="5">
        <v>19</v>
      </c>
      <c r="F89" s="5" t="s">
        <v>67</v>
      </c>
      <c r="G89" s="7">
        <v>680</v>
      </c>
      <c r="H89" s="6" t="s">
        <v>41</v>
      </c>
      <c r="I89" s="5" t="s">
        <v>8</v>
      </c>
      <c r="J89" s="5" t="s">
        <v>10</v>
      </c>
      <c r="K89">
        <f t="shared" si="3"/>
        <v>35.789473684210527</v>
      </c>
      <c r="L89" t="str">
        <f>VLOOKUP($C89,'Ərazi məlumatları'!$A$1:$C$5,MATCH(L$1,'Ərazi məlumatları'!$A$1:$C$1,1),FALSE)</f>
        <v>7x5</v>
      </c>
      <c r="M89">
        <f>VLOOKUP($C89,'Ərazi məlumatları'!$A$1:$C$5,MATCH(M$1,'Ərazi məlumatları'!$A$1:$C$1,1),FALSE)</f>
        <v>80</v>
      </c>
    </row>
    <row r="90" spans="1:13" ht="13.2" x14ac:dyDescent="0.25">
      <c r="A90" s="3">
        <f t="shared" si="4"/>
        <v>89</v>
      </c>
      <c r="B90" s="4">
        <v>44869</v>
      </c>
      <c r="C90" s="5" t="s">
        <v>45</v>
      </c>
      <c r="D90" s="5" t="s">
        <v>11</v>
      </c>
      <c r="E90" s="5">
        <v>25</v>
      </c>
      <c r="F90" s="5" t="s">
        <v>67</v>
      </c>
      <c r="G90" s="7">
        <v>1166</v>
      </c>
      <c r="H90" s="6" t="s">
        <v>41</v>
      </c>
      <c r="I90" s="5" t="s">
        <v>8</v>
      </c>
      <c r="J90" s="5" t="s">
        <v>10</v>
      </c>
      <c r="K90">
        <f t="shared" si="3"/>
        <v>46.64</v>
      </c>
      <c r="L90" t="str">
        <f>VLOOKUP($C90,'Ərazi məlumatları'!$A$1:$C$5,MATCH(L$1,'Ərazi məlumatları'!$A$1:$C$1,1),FALSE)</f>
        <v>5x1.5</v>
      </c>
      <c r="M90">
        <f>VLOOKUP($C90,'Ərazi məlumatları'!$A$1:$C$5,MATCH(M$1,'Ərazi məlumatları'!$A$1:$C$1,1),FALSE)</f>
        <v>200</v>
      </c>
    </row>
    <row r="91" spans="1:13" ht="13.2" x14ac:dyDescent="0.25">
      <c r="A91" s="3">
        <f t="shared" si="4"/>
        <v>90</v>
      </c>
      <c r="B91" s="4">
        <v>44869</v>
      </c>
      <c r="C91" s="5" t="s">
        <v>45</v>
      </c>
      <c r="D91" s="5" t="s">
        <v>11</v>
      </c>
      <c r="E91" s="5">
        <v>4</v>
      </c>
      <c r="F91" s="5" t="s">
        <v>67</v>
      </c>
      <c r="G91" s="7">
        <v>1652</v>
      </c>
      <c r="H91" s="6" t="s">
        <v>41</v>
      </c>
      <c r="I91" s="5" t="s">
        <v>8</v>
      </c>
      <c r="J91" s="5" t="s">
        <v>10</v>
      </c>
      <c r="K91">
        <f t="shared" si="3"/>
        <v>413</v>
      </c>
      <c r="L91" t="str">
        <f>VLOOKUP($C91,'Ərazi məlumatları'!$A$1:$C$5,MATCH(L$1,'Ərazi məlumatları'!$A$1:$C$1,1),FALSE)</f>
        <v>5x1.5</v>
      </c>
      <c r="M91">
        <f>VLOOKUP($C91,'Ərazi məlumatları'!$A$1:$C$5,MATCH(M$1,'Ərazi məlumatları'!$A$1:$C$1,1),FALSE)</f>
        <v>200</v>
      </c>
    </row>
    <row r="92" spans="1:13" ht="13.2" x14ac:dyDescent="0.25">
      <c r="A92" s="3">
        <f t="shared" si="4"/>
        <v>91</v>
      </c>
      <c r="B92" s="4">
        <v>44869</v>
      </c>
      <c r="C92" s="5" t="s">
        <v>43</v>
      </c>
      <c r="D92" s="5" t="s">
        <v>11</v>
      </c>
      <c r="E92" s="5">
        <v>20</v>
      </c>
      <c r="F92" s="5" t="s">
        <v>67</v>
      </c>
      <c r="G92" s="7">
        <v>2138</v>
      </c>
      <c r="H92" s="6" t="s">
        <v>41</v>
      </c>
      <c r="I92" s="5" t="s">
        <v>8</v>
      </c>
      <c r="J92" s="5" t="s">
        <v>10</v>
      </c>
      <c r="K92">
        <f t="shared" si="3"/>
        <v>106.9</v>
      </c>
      <c r="L92" t="str">
        <f>VLOOKUP($C92,'Ərazi məlumatları'!$A$1:$C$5,MATCH(L$1,'Ərazi məlumatları'!$A$1:$C$1,1),FALSE)</f>
        <v>7x5</v>
      </c>
      <c r="M92">
        <f>VLOOKUP($C92,'Ərazi məlumatları'!$A$1:$C$5,MATCH(M$1,'Ərazi məlumatları'!$A$1:$C$1,1),FALSE)</f>
        <v>80</v>
      </c>
    </row>
    <row r="93" spans="1:13" ht="13.2" x14ac:dyDescent="0.25">
      <c r="A93" s="3">
        <f t="shared" si="4"/>
        <v>92</v>
      </c>
      <c r="B93" s="4">
        <v>44869</v>
      </c>
      <c r="C93" s="5" t="s">
        <v>44</v>
      </c>
      <c r="D93" s="5" t="s">
        <v>11</v>
      </c>
      <c r="E93" s="5">
        <v>16</v>
      </c>
      <c r="F93" s="5" t="s">
        <v>67</v>
      </c>
      <c r="G93" s="7">
        <v>2624</v>
      </c>
      <c r="H93" s="6" t="s">
        <v>41</v>
      </c>
      <c r="I93" s="5" t="s">
        <v>8</v>
      </c>
      <c r="J93" s="5" t="s">
        <v>10</v>
      </c>
      <c r="K93">
        <f t="shared" si="3"/>
        <v>164</v>
      </c>
      <c r="L93" t="str">
        <f>VLOOKUP($C93,'Ərazi məlumatları'!$A$1:$C$5,MATCH(L$1,'Ərazi məlumatları'!$A$1:$C$1,1),FALSE)</f>
        <v>6x4</v>
      </c>
      <c r="M93">
        <f>VLOOKUP($C93,'Ərazi məlumatları'!$A$1:$C$5,MATCH(M$1,'Ərazi məlumatları'!$A$1:$C$1,1),FALSE)</f>
        <v>70</v>
      </c>
    </row>
    <row r="94" spans="1:13" ht="13.2" x14ac:dyDescent="0.25">
      <c r="A94" s="3">
        <f t="shared" si="4"/>
        <v>93</v>
      </c>
      <c r="B94" s="4">
        <v>44869</v>
      </c>
      <c r="C94" s="5" t="s">
        <v>44</v>
      </c>
      <c r="D94" s="5" t="s">
        <v>11</v>
      </c>
      <c r="E94" s="5">
        <v>5</v>
      </c>
      <c r="F94" s="5" t="s">
        <v>71</v>
      </c>
      <c r="G94" s="7">
        <v>3110</v>
      </c>
      <c r="H94" s="6" t="s">
        <v>41</v>
      </c>
      <c r="I94" s="5" t="s">
        <v>8</v>
      </c>
      <c r="J94" s="5" t="s">
        <v>10</v>
      </c>
      <c r="K94">
        <f t="shared" si="3"/>
        <v>622</v>
      </c>
      <c r="L94" t="str">
        <f>VLOOKUP($C94,'Ərazi məlumatları'!$A$1:$C$5,MATCH(L$1,'Ərazi məlumatları'!$A$1:$C$1,1),FALSE)</f>
        <v>6x4</v>
      </c>
      <c r="M94">
        <f>VLOOKUP($C94,'Ərazi məlumatları'!$A$1:$C$5,MATCH(M$1,'Ərazi məlumatları'!$A$1:$C$1,1),FALSE)</f>
        <v>70</v>
      </c>
    </row>
    <row r="95" spans="1:13" ht="13.2" x14ac:dyDescent="0.25">
      <c r="A95" s="3">
        <f t="shared" si="4"/>
        <v>94</v>
      </c>
      <c r="B95" s="4">
        <v>44870</v>
      </c>
      <c r="C95" s="5" t="s">
        <v>43</v>
      </c>
      <c r="D95" s="5" t="s">
        <v>11</v>
      </c>
      <c r="E95" s="5">
        <v>20</v>
      </c>
      <c r="F95" s="5" t="s">
        <v>67</v>
      </c>
      <c r="G95" s="7">
        <v>3596</v>
      </c>
      <c r="H95" s="6" t="s">
        <v>41</v>
      </c>
      <c r="I95" s="5" t="s">
        <v>8</v>
      </c>
      <c r="J95" s="5" t="s">
        <v>10</v>
      </c>
      <c r="K95">
        <f t="shared" si="3"/>
        <v>179.8</v>
      </c>
      <c r="L95" t="str">
        <f>VLOOKUP($C95,'Ərazi məlumatları'!$A$1:$C$5,MATCH(L$1,'Ərazi məlumatları'!$A$1:$C$1,1),FALSE)</f>
        <v>7x5</v>
      </c>
      <c r="M95">
        <f>VLOOKUP($C95,'Ərazi məlumatları'!$A$1:$C$5,MATCH(M$1,'Ərazi məlumatları'!$A$1:$C$1,1),FALSE)</f>
        <v>80</v>
      </c>
    </row>
    <row r="96" spans="1:13" ht="13.2" x14ac:dyDescent="0.25">
      <c r="A96" s="3">
        <f t="shared" si="4"/>
        <v>95</v>
      </c>
      <c r="B96" s="4">
        <v>44870</v>
      </c>
      <c r="C96" s="5" t="s">
        <v>44</v>
      </c>
      <c r="D96" s="5" t="s">
        <v>11</v>
      </c>
      <c r="E96" s="5">
        <v>12</v>
      </c>
      <c r="F96" s="5" t="s">
        <v>67</v>
      </c>
      <c r="G96" s="7">
        <v>4082</v>
      </c>
      <c r="H96" s="6" t="s">
        <v>41</v>
      </c>
      <c r="I96" s="5" t="s">
        <v>8</v>
      </c>
      <c r="J96" s="5" t="s">
        <v>10</v>
      </c>
      <c r="K96">
        <f t="shared" si="3"/>
        <v>340.16666666666669</v>
      </c>
      <c r="L96" t="str">
        <f>VLOOKUP($C96,'Ərazi məlumatları'!$A$1:$C$5,MATCH(L$1,'Ərazi məlumatları'!$A$1:$C$1,1),FALSE)</f>
        <v>6x4</v>
      </c>
      <c r="M96">
        <f>VLOOKUP($C96,'Ərazi məlumatları'!$A$1:$C$5,MATCH(M$1,'Ərazi məlumatları'!$A$1:$C$1,1),FALSE)</f>
        <v>70</v>
      </c>
    </row>
    <row r="97" spans="1:13" ht="13.2" x14ac:dyDescent="0.25">
      <c r="A97" s="3">
        <f t="shared" si="4"/>
        <v>96</v>
      </c>
      <c r="B97" s="4">
        <v>44870</v>
      </c>
      <c r="C97" s="5" t="s">
        <v>45</v>
      </c>
      <c r="D97" s="5" t="s">
        <v>11</v>
      </c>
      <c r="E97" s="5">
        <v>28</v>
      </c>
      <c r="F97" s="5" t="s">
        <v>67</v>
      </c>
      <c r="G97" s="7">
        <v>4568</v>
      </c>
      <c r="H97" s="6" t="s">
        <v>41</v>
      </c>
      <c r="I97" s="5" t="s">
        <v>8</v>
      </c>
      <c r="J97" s="5" t="s">
        <v>10</v>
      </c>
      <c r="K97">
        <f t="shared" si="3"/>
        <v>163.14285714285714</v>
      </c>
      <c r="L97" t="str">
        <f>VLOOKUP($C97,'Ərazi məlumatları'!$A$1:$C$5,MATCH(L$1,'Ərazi məlumatları'!$A$1:$C$1,1),FALSE)</f>
        <v>5x1.5</v>
      </c>
      <c r="M97">
        <f>VLOOKUP($C97,'Ərazi məlumatları'!$A$1:$C$5,MATCH(M$1,'Ərazi məlumatları'!$A$1:$C$1,1),FALSE)</f>
        <v>200</v>
      </c>
    </row>
    <row r="98" spans="1:13" ht="13.2" x14ac:dyDescent="0.25">
      <c r="A98" s="3">
        <f t="shared" si="4"/>
        <v>97</v>
      </c>
      <c r="B98" s="4">
        <v>44870</v>
      </c>
      <c r="C98" s="5" t="s">
        <v>44</v>
      </c>
      <c r="D98" s="5" t="s">
        <v>11</v>
      </c>
      <c r="E98" s="5">
        <v>5</v>
      </c>
      <c r="F98" s="5" t="s">
        <v>71</v>
      </c>
      <c r="G98" s="7">
        <v>5054</v>
      </c>
      <c r="H98" s="6" t="s">
        <v>41</v>
      </c>
      <c r="I98" s="5" t="s">
        <v>8</v>
      </c>
      <c r="J98" s="5" t="s">
        <v>10</v>
      </c>
      <c r="K98">
        <f t="shared" si="3"/>
        <v>1010.8</v>
      </c>
      <c r="L98" t="str">
        <f>VLOOKUP($C98,'Ərazi məlumatları'!$A$1:$C$5,MATCH(L$1,'Ərazi məlumatları'!$A$1:$C$1,1),FALSE)</f>
        <v>6x4</v>
      </c>
      <c r="M98">
        <f>VLOOKUP($C98,'Ərazi məlumatları'!$A$1:$C$5,MATCH(M$1,'Ərazi məlumatları'!$A$1:$C$1,1),FALSE)</f>
        <v>70</v>
      </c>
    </row>
    <row r="99" spans="1:13" ht="13.2" x14ac:dyDescent="0.25">
      <c r="A99" s="3">
        <f t="shared" si="4"/>
        <v>98</v>
      </c>
      <c r="B99" s="4">
        <v>44875</v>
      </c>
      <c r="C99" s="5" t="s">
        <v>44</v>
      </c>
      <c r="D99" s="5" t="s">
        <v>11</v>
      </c>
      <c r="E99" s="5">
        <v>12</v>
      </c>
      <c r="F99" s="5" t="s">
        <v>67</v>
      </c>
      <c r="G99" s="7">
        <v>5540</v>
      </c>
      <c r="H99" s="6" t="s">
        <v>41</v>
      </c>
      <c r="I99" s="5" t="s">
        <v>8</v>
      </c>
      <c r="J99" s="5" t="s">
        <v>10</v>
      </c>
      <c r="K99">
        <f t="shared" si="3"/>
        <v>461.66666666666669</v>
      </c>
      <c r="L99" t="str">
        <f>VLOOKUP($C99,'Ərazi məlumatları'!$A$1:$C$5,MATCH(L$1,'Ərazi məlumatları'!$A$1:$C$1,1),FALSE)</f>
        <v>6x4</v>
      </c>
      <c r="M99">
        <f>VLOOKUP($C99,'Ərazi məlumatları'!$A$1:$C$5,MATCH(M$1,'Ərazi məlumatları'!$A$1:$C$1,1),FALSE)</f>
        <v>70</v>
      </c>
    </row>
    <row r="100" spans="1:13" ht="13.2" x14ac:dyDescent="0.25">
      <c r="A100" s="3">
        <f t="shared" si="4"/>
        <v>99</v>
      </c>
      <c r="B100" s="4">
        <v>44875</v>
      </c>
      <c r="C100" s="5" t="s">
        <v>43</v>
      </c>
      <c r="D100" s="5" t="s">
        <v>11</v>
      </c>
      <c r="E100" s="5">
        <v>3</v>
      </c>
      <c r="F100" s="5" t="s">
        <v>75</v>
      </c>
      <c r="G100" s="7">
        <v>6026</v>
      </c>
      <c r="H100" s="6" t="s">
        <v>41</v>
      </c>
      <c r="I100" s="5" t="s">
        <v>9</v>
      </c>
      <c r="J100" s="5" t="s">
        <v>10</v>
      </c>
      <c r="K100">
        <f t="shared" si="3"/>
        <v>2008.6666666666667</v>
      </c>
      <c r="L100" t="str">
        <f>VLOOKUP($C100,'Ərazi məlumatları'!$A$1:$C$5,MATCH(L$1,'Ərazi məlumatları'!$A$1:$C$1,1),FALSE)</f>
        <v>7x5</v>
      </c>
      <c r="M100">
        <f>VLOOKUP($C100,'Ərazi məlumatları'!$A$1:$C$5,MATCH(M$1,'Ərazi məlumatları'!$A$1:$C$1,1),FALSE)</f>
        <v>80</v>
      </c>
    </row>
    <row r="101" spans="1:13" ht="13.2" x14ac:dyDescent="0.25">
      <c r="A101" s="3">
        <f t="shared" si="4"/>
        <v>100</v>
      </c>
      <c r="B101" s="4">
        <v>44875</v>
      </c>
      <c r="C101" s="5" t="s">
        <v>43</v>
      </c>
      <c r="D101" s="5" t="s">
        <v>11</v>
      </c>
      <c r="E101" s="5">
        <v>23</v>
      </c>
      <c r="F101" s="5" t="s">
        <v>75</v>
      </c>
      <c r="G101" s="7">
        <v>933.6</v>
      </c>
      <c r="H101" s="6" t="s">
        <v>41</v>
      </c>
      <c r="I101" s="5" t="s">
        <v>9</v>
      </c>
      <c r="J101" s="5" t="s">
        <v>10</v>
      </c>
      <c r="K101">
        <f t="shared" si="3"/>
        <v>40.591304347826089</v>
      </c>
      <c r="L101" t="str">
        <f>VLOOKUP($C101,'Ərazi məlumatları'!$A$1:$C$5,MATCH(L$1,'Ərazi məlumatları'!$A$1:$C$1,1),FALSE)</f>
        <v>7x5</v>
      </c>
      <c r="M101">
        <f>VLOOKUP($C101,'Ərazi məlumatları'!$A$1:$C$5,MATCH(M$1,'Ərazi məlumatları'!$A$1:$C$1,1),FALSE)</f>
        <v>80</v>
      </c>
    </row>
    <row r="102" spans="1:13" ht="13.2" x14ac:dyDescent="0.25">
      <c r="A102" s="3">
        <f t="shared" si="4"/>
        <v>101</v>
      </c>
      <c r="B102" s="4">
        <v>44875</v>
      </c>
      <c r="C102" s="5" t="s">
        <v>42</v>
      </c>
      <c r="D102" s="5" t="s">
        <v>11</v>
      </c>
      <c r="E102" s="5">
        <v>6</v>
      </c>
      <c r="F102" s="5" t="s">
        <v>75</v>
      </c>
      <c r="G102" s="7">
        <v>600</v>
      </c>
      <c r="H102" s="6" t="s">
        <v>41</v>
      </c>
      <c r="I102" s="5" t="s">
        <v>9</v>
      </c>
      <c r="J102" s="5" t="s">
        <v>10</v>
      </c>
      <c r="K102">
        <f t="shared" si="3"/>
        <v>100</v>
      </c>
      <c r="L102" t="str">
        <f>VLOOKUP($C102,'Ərazi məlumatları'!$A$1:$C$5,MATCH(L$1,'Ərazi məlumatları'!$A$1:$C$1,1),FALSE)</f>
        <v>7x7</v>
      </c>
      <c r="M102">
        <f>VLOOKUP($C102,'Ərazi məlumatları'!$A$1:$C$5,MATCH(M$1,'Ərazi məlumatları'!$A$1:$C$1,1),FALSE)</f>
        <v>100</v>
      </c>
    </row>
    <row r="103" spans="1:13" ht="13.2" x14ac:dyDescent="0.25">
      <c r="A103" s="3">
        <f t="shared" si="4"/>
        <v>102</v>
      </c>
      <c r="B103" s="4">
        <v>44875</v>
      </c>
      <c r="C103" s="5" t="s">
        <v>42</v>
      </c>
      <c r="D103" s="5" t="s">
        <v>11</v>
      </c>
      <c r="E103" s="5">
        <v>13</v>
      </c>
      <c r="F103" s="5" t="s">
        <v>75</v>
      </c>
      <c r="G103" s="7">
        <v>1445</v>
      </c>
      <c r="H103" s="6" t="s">
        <v>41</v>
      </c>
      <c r="I103" s="5" t="s">
        <v>9</v>
      </c>
      <c r="J103" s="5" t="s">
        <v>10</v>
      </c>
      <c r="K103">
        <f t="shared" si="3"/>
        <v>111.15384615384616</v>
      </c>
      <c r="L103" t="str">
        <f>VLOOKUP($C103,'Ərazi məlumatları'!$A$1:$C$5,MATCH(L$1,'Ərazi məlumatları'!$A$1:$C$1,1),FALSE)</f>
        <v>7x7</v>
      </c>
      <c r="M103">
        <f>VLOOKUP($C103,'Ərazi məlumatları'!$A$1:$C$5,MATCH(M$1,'Ərazi məlumatları'!$A$1:$C$1,1),FALSE)</f>
        <v>100</v>
      </c>
    </row>
    <row r="104" spans="1:13" ht="13.2" x14ac:dyDescent="0.25">
      <c r="A104" s="3">
        <f t="shared" si="4"/>
        <v>103</v>
      </c>
      <c r="B104" s="4">
        <v>44875</v>
      </c>
      <c r="C104" s="5" t="s">
        <v>45</v>
      </c>
      <c r="D104" s="5" t="s">
        <v>11</v>
      </c>
      <c r="E104" s="5">
        <v>28</v>
      </c>
      <c r="F104" s="5" t="s">
        <v>67</v>
      </c>
      <c r="G104" s="7">
        <v>1330</v>
      </c>
      <c r="H104" s="6" t="s">
        <v>41</v>
      </c>
      <c r="I104" s="5" t="s">
        <v>8</v>
      </c>
      <c r="J104" s="5" t="s">
        <v>10</v>
      </c>
      <c r="K104">
        <f t="shared" si="3"/>
        <v>47.5</v>
      </c>
      <c r="L104" t="str">
        <f>VLOOKUP($C104,'Ərazi məlumatları'!$A$1:$C$5,MATCH(L$1,'Ərazi məlumatları'!$A$1:$C$1,1),FALSE)</f>
        <v>5x1.5</v>
      </c>
      <c r="M104">
        <f>VLOOKUP($C104,'Ərazi məlumatları'!$A$1:$C$5,MATCH(M$1,'Ərazi məlumatları'!$A$1:$C$1,1),FALSE)</f>
        <v>200</v>
      </c>
    </row>
    <row r="105" spans="1:13" ht="13.2" x14ac:dyDescent="0.25">
      <c r="A105" s="3">
        <f t="shared" si="4"/>
        <v>104</v>
      </c>
      <c r="B105" s="4">
        <v>44875</v>
      </c>
      <c r="C105" s="5" t="s">
        <v>44</v>
      </c>
      <c r="D105" s="5" t="s">
        <v>11</v>
      </c>
      <c r="E105" s="5">
        <v>5</v>
      </c>
      <c r="F105" s="5" t="s">
        <v>71</v>
      </c>
      <c r="G105" s="7">
        <v>1215</v>
      </c>
      <c r="H105" s="6" t="s">
        <v>41</v>
      </c>
      <c r="I105" s="5" t="s">
        <v>8</v>
      </c>
      <c r="J105" s="5" t="s">
        <v>10</v>
      </c>
      <c r="K105">
        <f t="shared" si="3"/>
        <v>243</v>
      </c>
      <c r="L105" t="str">
        <f>VLOOKUP($C105,'Ərazi məlumatları'!$A$1:$C$5,MATCH(L$1,'Ərazi məlumatları'!$A$1:$C$1,1),FALSE)</f>
        <v>6x4</v>
      </c>
      <c r="M105">
        <f>VLOOKUP($C105,'Ərazi məlumatları'!$A$1:$C$5,MATCH(M$1,'Ərazi məlumatları'!$A$1:$C$1,1),FALSE)</f>
        <v>70</v>
      </c>
    </row>
    <row r="106" spans="1:13" ht="13.2" x14ac:dyDescent="0.25">
      <c r="A106" s="3">
        <f t="shared" si="4"/>
        <v>105</v>
      </c>
      <c r="B106" s="4">
        <v>44876</v>
      </c>
      <c r="C106" s="5" t="s">
        <v>43</v>
      </c>
      <c r="D106" s="5" t="s">
        <v>11</v>
      </c>
      <c r="E106" s="5">
        <v>42</v>
      </c>
      <c r="F106" s="5" t="s">
        <v>75</v>
      </c>
      <c r="G106" s="7">
        <v>1100</v>
      </c>
      <c r="H106" s="6" t="s">
        <v>41</v>
      </c>
      <c r="I106" s="5" t="s">
        <v>9</v>
      </c>
      <c r="J106" s="5" t="s">
        <v>10</v>
      </c>
      <c r="K106">
        <f t="shared" si="3"/>
        <v>26.19047619047619</v>
      </c>
      <c r="L106" t="str">
        <f>VLOOKUP($C106,'Ərazi məlumatları'!$A$1:$C$5,MATCH(L$1,'Ərazi məlumatları'!$A$1:$C$1,1),FALSE)</f>
        <v>7x5</v>
      </c>
      <c r="M106">
        <f>VLOOKUP($C106,'Ərazi məlumatları'!$A$1:$C$5,MATCH(M$1,'Ərazi məlumatları'!$A$1:$C$1,1),FALSE)</f>
        <v>80</v>
      </c>
    </row>
    <row r="107" spans="1:13" ht="13.2" x14ac:dyDescent="0.25">
      <c r="A107" s="3">
        <f t="shared" si="4"/>
        <v>106</v>
      </c>
      <c r="B107" s="4">
        <v>44876</v>
      </c>
      <c r="C107" s="5" t="s">
        <v>44</v>
      </c>
      <c r="D107" s="5" t="s">
        <v>11</v>
      </c>
      <c r="E107" s="5">
        <v>11</v>
      </c>
      <c r="F107" s="5" t="s">
        <v>67</v>
      </c>
      <c r="G107" s="7">
        <v>985</v>
      </c>
      <c r="H107" s="6" t="s">
        <v>41</v>
      </c>
      <c r="I107" s="5" t="s">
        <v>8</v>
      </c>
      <c r="J107" s="5" t="s">
        <v>10</v>
      </c>
      <c r="K107">
        <f t="shared" si="3"/>
        <v>89.545454545454547</v>
      </c>
      <c r="L107" t="str">
        <f>VLOOKUP($C107,'Ərazi məlumatları'!$A$1:$C$5,MATCH(L$1,'Ərazi məlumatları'!$A$1:$C$1,1),FALSE)</f>
        <v>6x4</v>
      </c>
      <c r="M107">
        <f>VLOOKUP($C107,'Ərazi məlumatları'!$A$1:$C$5,MATCH(M$1,'Ərazi məlumatları'!$A$1:$C$1,1),FALSE)</f>
        <v>70</v>
      </c>
    </row>
    <row r="108" spans="1:13" ht="13.2" x14ac:dyDescent="0.25">
      <c r="A108" s="3">
        <f t="shared" si="4"/>
        <v>107</v>
      </c>
      <c r="B108" s="4">
        <v>44876</v>
      </c>
      <c r="C108" s="5" t="s">
        <v>45</v>
      </c>
      <c r="D108" s="5" t="s">
        <v>11</v>
      </c>
      <c r="E108" s="5">
        <v>10</v>
      </c>
      <c r="F108" s="5" t="s">
        <v>67</v>
      </c>
      <c r="G108" s="7">
        <v>870</v>
      </c>
      <c r="H108" s="6" t="s">
        <v>41</v>
      </c>
      <c r="I108" s="5" t="s">
        <v>8</v>
      </c>
      <c r="J108" s="5" t="s">
        <v>10</v>
      </c>
      <c r="K108">
        <f t="shared" si="3"/>
        <v>87</v>
      </c>
      <c r="L108" t="str">
        <f>VLOOKUP($C108,'Ərazi məlumatları'!$A$1:$C$5,MATCH(L$1,'Ərazi məlumatları'!$A$1:$C$1,1),FALSE)</f>
        <v>5x1.5</v>
      </c>
      <c r="M108">
        <f>VLOOKUP($C108,'Ərazi məlumatları'!$A$1:$C$5,MATCH(M$1,'Ərazi məlumatları'!$A$1:$C$1,1),FALSE)</f>
        <v>200</v>
      </c>
    </row>
    <row r="109" spans="1:13" ht="13.2" x14ac:dyDescent="0.25">
      <c r="A109" s="3">
        <f t="shared" si="4"/>
        <v>108</v>
      </c>
      <c r="B109" s="4">
        <v>44876</v>
      </c>
      <c r="C109" s="5" t="s">
        <v>45</v>
      </c>
      <c r="D109" s="5" t="s">
        <v>11</v>
      </c>
      <c r="E109" s="5">
        <v>18</v>
      </c>
      <c r="F109" s="5" t="s">
        <v>67</v>
      </c>
      <c r="G109" s="7">
        <v>755</v>
      </c>
      <c r="H109" s="6" t="s">
        <v>41</v>
      </c>
      <c r="I109" s="5" t="s">
        <v>8</v>
      </c>
      <c r="J109" s="5" t="s">
        <v>10</v>
      </c>
      <c r="K109">
        <f t="shared" si="3"/>
        <v>41.944444444444443</v>
      </c>
      <c r="L109" t="str">
        <f>VLOOKUP($C109,'Ərazi məlumatları'!$A$1:$C$5,MATCH(L$1,'Ərazi məlumatları'!$A$1:$C$1,1),FALSE)</f>
        <v>5x1.5</v>
      </c>
      <c r="M109">
        <f>VLOOKUP($C109,'Ərazi məlumatları'!$A$1:$C$5,MATCH(M$1,'Ərazi məlumatları'!$A$1:$C$1,1),FALSE)</f>
        <v>200</v>
      </c>
    </row>
    <row r="110" spans="1:13" ht="13.2" x14ac:dyDescent="0.25">
      <c r="A110" s="3">
        <f t="shared" si="4"/>
        <v>109</v>
      </c>
      <c r="B110" s="4">
        <v>44876</v>
      </c>
      <c r="C110" s="5" t="s">
        <v>44</v>
      </c>
      <c r="D110" s="5" t="s">
        <v>11</v>
      </c>
      <c r="E110" s="5">
        <v>5</v>
      </c>
      <c r="F110" s="5" t="s">
        <v>71</v>
      </c>
      <c r="G110" s="7">
        <v>640</v>
      </c>
      <c r="H110" s="6" t="s">
        <v>41</v>
      </c>
      <c r="I110" s="5" t="s">
        <v>8</v>
      </c>
      <c r="J110" s="5" t="s">
        <v>10</v>
      </c>
      <c r="K110">
        <f t="shared" si="3"/>
        <v>128</v>
      </c>
      <c r="L110" t="str">
        <f>VLOOKUP($C110,'Ərazi məlumatları'!$A$1:$C$5,MATCH(L$1,'Ərazi məlumatları'!$A$1:$C$1,1),FALSE)</f>
        <v>6x4</v>
      </c>
      <c r="M110">
        <f>VLOOKUP($C110,'Ərazi məlumatları'!$A$1:$C$5,MATCH(M$1,'Ərazi məlumatları'!$A$1:$C$1,1),FALSE)</f>
        <v>70</v>
      </c>
    </row>
    <row r="111" spans="1:13" ht="13.2" x14ac:dyDescent="0.25">
      <c r="A111" s="3">
        <f t="shared" si="4"/>
        <v>110</v>
      </c>
      <c r="B111" s="4">
        <v>44879</v>
      </c>
      <c r="C111" s="5" t="s">
        <v>43</v>
      </c>
      <c r="D111" s="5" t="s">
        <v>11</v>
      </c>
      <c r="E111" s="5">
        <v>11</v>
      </c>
      <c r="F111" s="5" t="s">
        <v>75</v>
      </c>
      <c r="G111" s="7">
        <v>525</v>
      </c>
      <c r="H111" s="6" t="s">
        <v>41</v>
      </c>
      <c r="I111" s="5" t="s">
        <v>9</v>
      </c>
      <c r="J111" s="5" t="s">
        <v>10</v>
      </c>
      <c r="K111">
        <f t="shared" si="3"/>
        <v>47.727272727272727</v>
      </c>
      <c r="L111" t="str">
        <f>VLOOKUP($C111,'Ərazi məlumatları'!$A$1:$C$5,MATCH(L$1,'Ərazi məlumatları'!$A$1:$C$1,1),FALSE)</f>
        <v>7x5</v>
      </c>
      <c r="M111">
        <f>VLOOKUP($C111,'Ərazi məlumatları'!$A$1:$C$5,MATCH(M$1,'Ərazi məlumatları'!$A$1:$C$1,1),FALSE)</f>
        <v>80</v>
      </c>
    </row>
    <row r="112" spans="1:13" ht="13.2" x14ac:dyDescent="0.25">
      <c r="A112" s="3">
        <f t="shared" si="4"/>
        <v>111</v>
      </c>
      <c r="B112" s="4">
        <v>44879</v>
      </c>
      <c r="C112" s="5" t="s">
        <v>43</v>
      </c>
      <c r="D112" s="5" t="s">
        <v>11</v>
      </c>
      <c r="E112" s="5">
        <v>22</v>
      </c>
      <c r="F112" s="5" t="s">
        <v>75</v>
      </c>
      <c r="G112" s="7">
        <v>410</v>
      </c>
      <c r="H112" s="6" t="s">
        <v>41</v>
      </c>
      <c r="I112" s="5" t="s">
        <v>9</v>
      </c>
      <c r="J112" s="5" t="s">
        <v>10</v>
      </c>
      <c r="K112">
        <f t="shared" si="3"/>
        <v>18.636363636363637</v>
      </c>
      <c r="L112" t="str">
        <f>VLOOKUP($C112,'Ərazi məlumatları'!$A$1:$C$5,MATCH(L$1,'Ərazi məlumatları'!$A$1:$C$1,1),FALSE)</f>
        <v>7x5</v>
      </c>
      <c r="M112">
        <f>VLOOKUP($C112,'Ərazi məlumatları'!$A$1:$C$5,MATCH(M$1,'Ərazi məlumatları'!$A$1:$C$1,1),FALSE)</f>
        <v>80</v>
      </c>
    </row>
    <row r="113" spans="1:13" ht="13.2" x14ac:dyDescent="0.25">
      <c r="A113" s="3">
        <f t="shared" si="4"/>
        <v>112</v>
      </c>
      <c r="B113" s="4">
        <v>44879</v>
      </c>
      <c r="C113" s="5" t="s">
        <v>43</v>
      </c>
      <c r="D113" s="5" t="s">
        <v>11</v>
      </c>
      <c r="E113" s="5">
        <v>2</v>
      </c>
      <c r="F113" s="5" t="s">
        <v>75</v>
      </c>
      <c r="G113" s="7">
        <v>295</v>
      </c>
      <c r="H113" s="6" t="s">
        <v>41</v>
      </c>
      <c r="I113" s="5" t="s">
        <v>9</v>
      </c>
      <c r="J113" s="5" t="s">
        <v>10</v>
      </c>
      <c r="K113">
        <f t="shared" si="3"/>
        <v>147.5</v>
      </c>
      <c r="L113" t="str">
        <f>VLOOKUP($C113,'Ərazi məlumatları'!$A$1:$C$5,MATCH(L$1,'Ərazi məlumatları'!$A$1:$C$1,1),FALSE)</f>
        <v>7x5</v>
      </c>
      <c r="M113">
        <f>VLOOKUP($C113,'Ərazi məlumatları'!$A$1:$C$5,MATCH(M$1,'Ərazi məlumatları'!$A$1:$C$1,1),FALSE)</f>
        <v>80</v>
      </c>
    </row>
    <row r="114" spans="1:13" ht="13.2" x14ac:dyDescent="0.25">
      <c r="A114" s="3">
        <f t="shared" si="4"/>
        <v>113</v>
      </c>
      <c r="B114" s="4">
        <v>44879</v>
      </c>
      <c r="C114" s="5" t="s">
        <v>43</v>
      </c>
      <c r="D114" s="5" t="s">
        <v>11</v>
      </c>
      <c r="E114" s="5">
        <v>7</v>
      </c>
      <c r="F114" s="5" t="s">
        <v>75</v>
      </c>
      <c r="G114" s="7">
        <v>401</v>
      </c>
      <c r="H114" s="6" t="s">
        <v>41</v>
      </c>
      <c r="I114" s="5" t="s">
        <v>9</v>
      </c>
      <c r="J114" s="5" t="s">
        <v>10</v>
      </c>
      <c r="K114">
        <f t="shared" si="3"/>
        <v>57.285714285714285</v>
      </c>
      <c r="L114" t="str">
        <f>VLOOKUP($C114,'Ərazi məlumatları'!$A$1:$C$5,MATCH(L$1,'Ərazi məlumatları'!$A$1:$C$1,1),FALSE)</f>
        <v>7x5</v>
      </c>
      <c r="M114">
        <f>VLOOKUP($C114,'Ərazi məlumatları'!$A$1:$C$5,MATCH(M$1,'Ərazi məlumatları'!$A$1:$C$1,1),FALSE)</f>
        <v>80</v>
      </c>
    </row>
    <row r="115" spans="1:13" ht="13.2" x14ac:dyDescent="0.25">
      <c r="A115" s="3">
        <f t="shared" ref="A115:A159" si="5">ROW()-1</f>
        <v>114</v>
      </c>
      <c r="B115" s="4">
        <v>44879</v>
      </c>
      <c r="C115" s="5" t="s">
        <v>44</v>
      </c>
      <c r="D115" s="5" t="s">
        <v>11</v>
      </c>
      <c r="E115" s="5">
        <v>17</v>
      </c>
      <c r="F115" s="5" t="s">
        <v>71</v>
      </c>
      <c r="G115" s="7">
        <v>1700</v>
      </c>
      <c r="H115" s="6" t="s">
        <v>41</v>
      </c>
      <c r="I115" s="5" t="s">
        <v>8</v>
      </c>
      <c r="J115" s="5" t="s">
        <v>10</v>
      </c>
      <c r="K115">
        <f t="shared" si="3"/>
        <v>100</v>
      </c>
      <c r="L115" t="str">
        <f>VLOOKUP($C115,'Ərazi məlumatları'!$A$1:$C$5,MATCH(L$1,'Ərazi məlumatları'!$A$1:$C$1,1),FALSE)</f>
        <v>6x4</v>
      </c>
      <c r="M115">
        <f>VLOOKUP($C115,'Ərazi məlumatları'!$A$1:$C$5,MATCH(M$1,'Ərazi məlumatları'!$A$1:$C$1,1),FALSE)</f>
        <v>70</v>
      </c>
    </row>
    <row r="116" spans="1:13" ht="13.2" x14ac:dyDescent="0.25">
      <c r="A116" s="3">
        <f t="shared" si="5"/>
        <v>115</v>
      </c>
      <c r="B116" s="4">
        <v>44879</v>
      </c>
      <c r="C116" s="5" t="s">
        <v>45</v>
      </c>
      <c r="D116" s="5" t="s">
        <v>11</v>
      </c>
      <c r="E116" s="5">
        <v>23</v>
      </c>
      <c r="F116" s="5" t="s">
        <v>67</v>
      </c>
      <c r="G116" s="7">
        <v>1238.2</v>
      </c>
      <c r="H116" s="6" t="s">
        <v>41</v>
      </c>
      <c r="I116" s="5" t="s">
        <v>8</v>
      </c>
      <c r="J116" s="5" t="s">
        <v>10</v>
      </c>
      <c r="K116">
        <f t="shared" si="3"/>
        <v>53.834782608695654</v>
      </c>
      <c r="L116" t="str">
        <f>VLOOKUP($C116,'Ərazi məlumatları'!$A$1:$C$5,MATCH(L$1,'Ərazi məlumatları'!$A$1:$C$1,1),FALSE)</f>
        <v>5x1.5</v>
      </c>
      <c r="M116">
        <f>VLOOKUP($C116,'Ərazi məlumatları'!$A$1:$C$5,MATCH(M$1,'Ərazi məlumatları'!$A$1:$C$1,1),FALSE)</f>
        <v>200</v>
      </c>
    </row>
    <row r="117" spans="1:13" ht="13.2" x14ac:dyDescent="0.25">
      <c r="A117" s="3">
        <f t="shared" si="5"/>
        <v>116</v>
      </c>
      <c r="B117" s="4">
        <v>44879</v>
      </c>
      <c r="C117" s="5" t="s">
        <v>45</v>
      </c>
      <c r="D117" s="5" t="s">
        <v>11</v>
      </c>
      <c r="E117" s="5">
        <v>7</v>
      </c>
      <c r="F117" s="5" t="s">
        <v>67</v>
      </c>
      <c r="G117" s="7">
        <v>361.8</v>
      </c>
      <c r="H117" s="6" t="s">
        <v>41</v>
      </c>
      <c r="I117" s="5" t="s">
        <v>8</v>
      </c>
      <c r="J117" s="5" t="s">
        <v>10</v>
      </c>
      <c r="K117">
        <f t="shared" si="3"/>
        <v>51.68571428571429</v>
      </c>
      <c r="L117" t="str">
        <f>VLOOKUP($C117,'Ərazi məlumatları'!$A$1:$C$5,MATCH(L$1,'Ərazi məlumatları'!$A$1:$C$1,1),FALSE)</f>
        <v>5x1.5</v>
      </c>
      <c r="M117">
        <f>VLOOKUP($C117,'Ərazi məlumatları'!$A$1:$C$5,MATCH(M$1,'Ərazi məlumatları'!$A$1:$C$1,1),FALSE)</f>
        <v>200</v>
      </c>
    </row>
    <row r="118" spans="1:13" ht="13.2" x14ac:dyDescent="0.25">
      <c r="A118" s="3">
        <f t="shared" si="5"/>
        <v>117</v>
      </c>
      <c r="B118" s="4">
        <v>44880</v>
      </c>
      <c r="C118" s="5" t="s">
        <v>45</v>
      </c>
      <c r="D118" s="5" t="s">
        <v>11</v>
      </c>
      <c r="E118" s="5">
        <v>20</v>
      </c>
      <c r="F118" s="5" t="s">
        <v>67</v>
      </c>
      <c r="G118" s="7">
        <v>751</v>
      </c>
      <c r="H118" s="6" t="s">
        <v>41</v>
      </c>
      <c r="I118" s="5" t="s">
        <v>8</v>
      </c>
      <c r="J118" s="5" t="s">
        <v>10</v>
      </c>
      <c r="K118">
        <f t="shared" si="3"/>
        <v>37.549999999999997</v>
      </c>
      <c r="L118" t="str">
        <f>VLOOKUP($C118,'Ərazi məlumatları'!$A$1:$C$5,MATCH(L$1,'Ərazi məlumatları'!$A$1:$C$1,1),FALSE)</f>
        <v>5x1.5</v>
      </c>
      <c r="M118">
        <f>VLOOKUP($C118,'Ərazi məlumatları'!$A$1:$C$5,MATCH(M$1,'Ərazi məlumatları'!$A$1:$C$1,1),FALSE)</f>
        <v>200</v>
      </c>
    </row>
    <row r="119" spans="1:13" ht="13.2" x14ac:dyDescent="0.25">
      <c r="A119" s="3">
        <f t="shared" si="5"/>
        <v>118</v>
      </c>
      <c r="B119" s="4">
        <v>44881</v>
      </c>
      <c r="C119" s="5" t="s">
        <v>45</v>
      </c>
      <c r="D119" s="5" t="s">
        <v>11</v>
      </c>
      <c r="E119" s="5">
        <v>2</v>
      </c>
      <c r="F119" s="5" t="s">
        <v>67</v>
      </c>
      <c r="G119" s="7">
        <v>1140.2</v>
      </c>
      <c r="H119" s="6" t="s">
        <v>41</v>
      </c>
      <c r="I119" s="5" t="s">
        <v>8</v>
      </c>
      <c r="J119" s="5" t="s">
        <v>10</v>
      </c>
      <c r="K119">
        <f t="shared" si="3"/>
        <v>570.1</v>
      </c>
      <c r="L119" t="str">
        <f>VLOOKUP($C119,'Ərazi məlumatları'!$A$1:$C$5,MATCH(L$1,'Ərazi məlumatları'!$A$1:$C$1,1),FALSE)</f>
        <v>5x1.5</v>
      </c>
      <c r="M119">
        <f>VLOOKUP($C119,'Ərazi məlumatları'!$A$1:$C$5,MATCH(M$1,'Ərazi məlumatları'!$A$1:$C$1,1),FALSE)</f>
        <v>200</v>
      </c>
    </row>
    <row r="120" spans="1:13" ht="13.2" x14ac:dyDescent="0.25">
      <c r="A120" s="3">
        <f t="shared" si="5"/>
        <v>119</v>
      </c>
      <c r="B120" s="4">
        <v>44881</v>
      </c>
      <c r="C120" s="5" t="s">
        <v>45</v>
      </c>
      <c r="D120" s="5" t="s">
        <v>11</v>
      </c>
      <c r="E120" s="5">
        <v>27</v>
      </c>
      <c r="F120" s="5" t="s">
        <v>67</v>
      </c>
      <c r="G120" s="7">
        <v>1529.4</v>
      </c>
      <c r="H120" s="6" t="s">
        <v>41</v>
      </c>
      <c r="I120" s="5" t="s">
        <v>8</v>
      </c>
      <c r="J120" s="5" t="s">
        <v>10</v>
      </c>
      <c r="K120">
        <f t="shared" si="3"/>
        <v>56.644444444444446</v>
      </c>
      <c r="L120" t="str">
        <f>VLOOKUP($C120,'Ərazi məlumatları'!$A$1:$C$5,MATCH(L$1,'Ərazi məlumatları'!$A$1:$C$1,1),FALSE)</f>
        <v>5x1.5</v>
      </c>
      <c r="M120">
        <f>VLOOKUP($C120,'Ərazi məlumatları'!$A$1:$C$5,MATCH(M$1,'Ərazi məlumatları'!$A$1:$C$1,1),FALSE)</f>
        <v>200</v>
      </c>
    </row>
    <row r="121" spans="1:13" ht="13.2" x14ac:dyDescent="0.25">
      <c r="A121" s="3">
        <f t="shared" si="5"/>
        <v>120</v>
      </c>
      <c r="B121" s="4">
        <v>44881</v>
      </c>
      <c r="C121" s="5" t="s">
        <v>45</v>
      </c>
      <c r="D121" s="5" t="s">
        <v>11</v>
      </c>
      <c r="E121" s="5">
        <v>2</v>
      </c>
      <c r="F121" s="5" t="s">
        <v>67</v>
      </c>
      <c r="G121" s="7">
        <v>1918.6</v>
      </c>
      <c r="H121" s="6" t="s">
        <v>41</v>
      </c>
      <c r="I121" s="5" t="s">
        <v>8</v>
      </c>
      <c r="J121" s="5" t="s">
        <v>10</v>
      </c>
      <c r="K121">
        <f t="shared" si="3"/>
        <v>959.3</v>
      </c>
      <c r="L121" t="str">
        <f>VLOOKUP($C121,'Ərazi məlumatları'!$A$1:$C$5,MATCH(L$1,'Ərazi məlumatları'!$A$1:$C$1,1),FALSE)</f>
        <v>5x1.5</v>
      </c>
      <c r="M121">
        <f>VLOOKUP($C121,'Ərazi məlumatları'!$A$1:$C$5,MATCH(M$1,'Ərazi məlumatları'!$A$1:$C$1,1),FALSE)</f>
        <v>200</v>
      </c>
    </row>
    <row r="122" spans="1:13" ht="13.2" x14ac:dyDescent="0.25">
      <c r="A122" s="3">
        <f t="shared" si="5"/>
        <v>121</v>
      </c>
      <c r="B122" s="4">
        <v>44881</v>
      </c>
      <c r="C122" s="5" t="s">
        <v>43</v>
      </c>
      <c r="D122" s="5" t="s">
        <v>11</v>
      </c>
      <c r="E122" s="5">
        <v>42</v>
      </c>
      <c r="F122" s="5" t="s">
        <v>75</v>
      </c>
      <c r="G122" s="7">
        <v>2307.8000000000002</v>
      </c>
      <c r="H122" s="6" t="s">
        <v>41</v>
      </c>
      <c r="I122" s="5" t="s">
        <v>9</v>
      </c>
      <c r="J122" s="5" t="s">
        <v>10</v>
      </c>
      <c r="K122">
        <f t="shared" si="3"/>
        <v>54.94761904761905</v>
      </c>
      <c r="L122" t="str">
        <f>VLOOKUP($C122,'Ərazi məlumatları'!$A$1:$C$5,MATCH(L$1,'Ərazi məlumatları'!$A$1:$C$1,1),FALSE)</f>
        <v>7x5</v>
      </c>
      <c r="M122">
        <f>VLOOKUP($C122,'Ərazi məlumatları'!$A$1:$C$5,MATCH(M$1,'Ərazi məlumatları'!$A$1:$C$1,1),FALSE)</f>
        <v>80</v>
      </c>
    </row>
    <row r="123" spans="1:13" ht="13.2" x14ac:dyDescent="0.25">
      <c r="A123" s="3">
        <f t="shared" si="5"/>
        <v>122</v>
      </c>
      <c r="B123" s="4">
        <v>44881</v>
      </c>
      <c r="C123" s="5" t="s">
        <v>43</v>
      </c>
      <c r="D123" s="5" t="s">
        <v>11</v>
      </c>
      <c r="E123" s="5">
        <v>5</v>
      </c>
      <c r="F123" s="5" t="s">
        <v>75</v>
      </c>
      <c r="G123" s="7">
        <v>2697</v>
      </c>
      <c r="H123" s="6" t="s">
        <v>41</v>
      </c>
      <c r="I123" s="5" t="s">
        <v>9</v>
      </c>
      <c r="J123" s="5" t="s">
        <v>10</v>
      </c>
      <c r="K123">
        <f t="shared" si="3"/>
        <v>539.4</v>
      </c>
      <c r="L123" t="str">
        <f>VLOOKUP($C123,'Ərazi məlumatları'!$A$1:$C$5,MATCH(L$1,'Ərazi məlumatları'!$A$1:$C$1,1),FALSE)</f>
        <v>7x5</v>
      </c>
      <c r="M123">
        <f>VLOOKUP($C123,'Ərazi məlumatları'!$A$1:$C$5,MATCH(M$1,'Ərazi məlumatları'!$A$1:$C$1,1),FALSE)</f>
        <v>80</v>
      </c>
    </row>
    <row r="124" spans="1:13" ht="13.2" x14ac:dyDescent="0.25">
      <c r="A124" s="3">
        <f t="shared" si="5"/>
        <v>123</v>
      </c>
      <c r="B124" s="4">
        <v>44882</v>
      </c>
      <c r="C124" s="5" t="s">
        <v>45</v>
      </c>
      <c r="D124" s="5" t="s">
        <v>11</v>
      </c>
      <c r="E124" s="5">
        <v>7</v>
      </c>
      <c r="F124" s="5" t="s">
        <v>67</v>
      </c>
      <c r="G124" s="7">
        <v>3086.2</v>
      </c>
      <c r="H124" s="6" t="s">
        <v>41</v>
      </c>
      <c r="I124" s="5" t="s">
        <v>8</v>
      </c>
      <c r="J124" s="5" t="s">
        <v>10</v>
      </c>
      <c r="K124">
        <f t="shared" si="3"/>
        <v>440.88571428571424</v>
      </c>
      <c r="L124" t="str">
        <f>VLOOKUP($C124,'Ərazi məlumatları'!$A$1:$C$5,MATCH(L$1,'Ərazi məlumatları'!$A$1:$C$1,1),FALSE)</f>
        <v>5x1.5</v>
      </c>
      <c r="M124">
        <f>VLOOKUP($C124,'Ərazi məlumatları'!$A$1:$C$5,MATCH(M$1,'Ərazi məlumatları'!$A$1:$C$1,1),FALSE)</f>
        <v>200</v>
      </c>
    </row>
    <row r="125" spans="1:13" ht="13.2" x14ac:dyDescent="0.25">
      <c r="A125" s="3">
        <f t="shared" si="5"/>
        <v>124</v>
      </c>
      <c r="B125" s="4">
        <v>44882</v>
      </c>
      <c r="C125" s="5" t="s">
        <v>45</v>
      </c>
      <c r="D125" s="5" t="s">
        <v>11</v>
      </c>
      <c r="E125" s="5">
        <v>24</v>
      </c>
      <c r="F125" s="5" t="s">
        <v>67</v>
      </c>
      <c r="G125" s="7">
        <v>3475.4</v>
      </c>
      <c r="H125" s="6" t="s">
        <v>41</v>
      </c>
      <c r="I125" s="5" t="s">
        <v>8</v>
      </c>
      <c r="J125" s="5" t="s">
        <v>10</v>
      </c>
      <c r="K125">
        <f t="shared" si="3"/>
        <v>144.80833333333334</v>
      </c>
      <c r="L125" t="str">
        <f>VLOOKUP($C125,'Ərazi məlumatları'!$A$1:$C$5,MATCH(L$1,'Ərazi məlumatları'!$A$1:$C$1,1),FALSE)</f>
        <v>5x1.5</v>
      </c>
      <c r="M125">
        <f>VLOOKUP($C125,'Ərazi məlumatları'!$A$1:$C$5,MATCH(M$1,'Ərazi məlumatları'!$A$1:$C$1,1),FALSE)</f>
        <v>200</v>
      </c>
    </row>
    <row r="126" spans="1:13" ht="13.2" x14ac:dyDescent="0.25">
      <c r="A126" s="3">
        <f t="shared" si="5"/>
        <v>125</v>
      </c>
      <c r="B126" s="4">
        <v>44882</v>
      </c>
      <c r="C126" s="5" t="s">
        <v>43</v>
      </c>
      <c r="D126" s="5" t="s">
        <v>11</v>
      </c>
      <c r="E126" s="5">
        <v>3</v>
      </c>
      <c r="F126" s="5" t="s">
        <v>75</v>
      </c>
      <c r="G126" s="7">
        <v>3864.6</v>
      </c>
      <c r="H126" s="6" t="s">
        <v>41</v>
      </c>
      <c r="I126" s="5" t="s">
        <v>9</v>
      </c>
      <c r="J126" s="5" t="s">
        <v>10</v>
      </c>
      <c r="K126">
        <f t="shared" si="3"/>
        <v>1288.2</v>
      </c>
      <c r="L126" t="str">
        <f>VLOOKUP($C126,'Ərazi məlumatları'!$A$1:$C$5,MATCH(L$1,'Ərazi məlumatları'!$A$1:$C$1,1),FALSE)</f>
        <v>7x5</v>
      </c>
      <c r="M126">
        <f>VLOOKUP($C126,'Ərazi məlumatları'!$A$1:$C$5,MATCH(M$1,'Ərazi məlumatları'!$A$1:$C$1,1),FALSE)</f>
        <v>80</v>
      </c>
    </row>
    <row r="127" spans="1:13" ht="13.2" x14ac:dyDescent="0.25">
      <c r="A127" s="3">
        <f t="shared" si="5"/>
        <v>126</v>
      </c>
      <c r="B127" s="4">
        <v>44882</v>
      </c>
      <c r="C127" s="5" t="s">
        <v>43</v>
      </c>
      <c r="D127" s="5" t="s">
        <v>11</v>
      </c>
      <c r="E127" s="5">
        <v>5</v>
      </c>
      <c r="F127" s="5" t="s">
        <v>75</v>
      </c>
      <c r="G127" s="7">
        <v>4253.8</v>
      </c>
      <c r="H127" s="6" t="s">
        <v>41</v>
      </c>
      <c r="I127" s="5" t="s">
        <v>9</v>
      </c>
      <c r="J127" s="5" t="s">
        <v>10</v>
      </c>
      <c r="K127">
        <f t="shared" si="3"/>
        <v>850.76</v>
      </c>
      <c r="L127" t="str">
        <f>VLOOKUP($C127,'Ərazi məlumatları'!$A$1:$C$5,MATCH(L$1,'Ərazi məlumatları'!$A$1:$C$1,1),FALSE)</f>
        <v>7x5</v>
      </c>
      <c r="M127">
        <f>VLOOKUP($C127,'Ərazi məlumatları'!$A$1:$C$5,MATCH(M$1,'Ərazi məlumatları'!$A$1:$C$1,1),FALSE)</f>
        <v>80</v>
      </c>
    </row>
    <row r="128" spans="1:13" ht="13.2" x14ac:dyDescent="0.25">
      <c r="A128" s="3">
        <f t="shared" si="5"/>
        <v>127</v>
      </c>
      <c r="B128" s="4">
        <v>44882</v>
      </c>
      <c r="C128" s="5" t="s">
        <v>43</v>
      </c>
      <c r="D128" s="5" t="s">
        <v>11</v>
      </c>
      <c r="E128" s="5">
        <v>17</v>
      </c>
      <c r="F128" s="5" t="s">
        <v>75</v>
      </c>
      <c r="G128" s="7">
        <v>4643</v>
      </c>
      <c r="H128" s="6" t="s">
        <v>41</v>
      </c>
      <c r="I128" s="5" t="s">
        <v>9</v>
      </c>
      <c r="J128" s="5" t="s">
        <v>10</v>
      </c>
      <c r="K128">
        <f t="shared" si="3"/>
        <v>273.11764705882354</v>
      </c>
      <c r="L128" t="str">
        <f>VLOOKUP($C128,'Ərazi məlumatları'!$A$1:$C$5,MATCH(L$1,'Ərazi məlumatları'!$A$1:$C$1,1),FALSE)</f>
        <v>7x5</v>
      </c>
      <c r="M128">
        <f>VLOOKUP($C128,'Ərazi məlumatları'!$A$1:$C$5,MATCH(M$1,'Ərazi məlumatları'!$A$1:$C$1,1),FALSE)</f>
        <v>80</v>
      </c>
    </row>
    <row r="129" spans="1:13" ht="13.2" x14ac:dyDescent="0.25">
      <c r="A129" s="3">
        <f t="shared" si="5"/>
        <v>128</v>
      </c>
      <c r="B129" s="4">
        <v>44882</v>
      </c>
      <c r="C129" s="5" t="s">
        <v>43</v>
      </c>
      <c r="D129" s="5" t="s">
        <v>11</v>
      </c>
      <c r="E129" s="5">
        <v>12</v>
      </c>
      <c r="F129" s="5" t="s">
        <v>75</v>
      </c>
      <c r="G129" s="7">
        <v>5032.2</v>
      </c>
      <c r="H129" s="6" t="s">
        <v>41</v>
      </c>
      <c r="I129" s="5" t="s">
        <v>9</v>
      </c>
      <c r="J129" s="5" t="s">
        <v>10</v>
      </c>
      <c r="K129">
        <f t="shared" si="3"/>
        <v>419.34999999999997</v>
      </c>
      <c r="L129" t="str">
        <f>VLOOKUP($C129,'Ərazi məlumatları'!$A$1:$C$5,MATCH(L$1,'Ərazi məlumatları'!$A$1:$C$1,1),FALSE)</f>
        <v>7x5</v>
      </c>
      <c r="M129">
        <f>VLOOKUP($C129,'Ərazi məlumatları'!$A$1:$C$5,MATCH(M$1,'Ərazi məlumatları'!$A$1:$C$1,1),FALSE)</f>
        <v>80</v>
      </c>
    </row>
    <row r="130" spans="1:13" ht="13.2" x14ac:dyDescent="0.25">
      <c r="A130" s="3">
        <f t="shared" si="5"/>
        <v>129</v>
      </c>
      <c r="B130" s="4">
        <v>44882</v>
      </c>
      <c r="C130" s="5" t="s">
        <v>43</v>
      </c>
      <c r="D130" s="5" t="s">
        <v>11</v>
      </c>
      <c r="E130" s="5">
        <v>7</v>
      </c>
      <c r="F130" s="5" t="s">
        <v>75</v>
      </c>
      <c r="G130" s="7">
        <v>5421.4</v>
      </c>
      <c r="H130" s="6" t="s">
        <v>41</v>
      </c>
      <c r="I130" s="5" t="s">
        <v>9</v>
      </c>
      <c r="J130" s="5" t="s">
        <v>10</v>
      </c>
      <c r="K130">
        <f t="shared" si="3"/>
        <v>774.48571428571427</v>
      </c>
      <c r="L130" t="str">
        <f>VLOOKUP($C130,'Ərazi məlumatları'!$A$1:$C$5,MATCH(L$1,'Ərazi məlumatları'!$A$1:$C$1,1),FALSE)</f>
        <v>7x5</v>
      </c>
      <c r="M130">
        <f>VLOOKUP($C130,'Ərazi məlumatları'!$A$1:$C$5,MATCH(M$1,'Ərazi məlumatları'!$A$1:$C$1,1),FALSE)</f>
        <v>80</v>
      </c>
    </row>
    <row r="131" spans="1:13" ht="13.2" x14ac:dyDescent="0.25">
      <c r="A131" s="3">
        <f t="shared" si="5"/>
        <v>130</v>
      </c>
      <c r="B131" s="4">
        <v>44882</v>
      </c>
      <c r="C131" s="5" t="s">
        <v>44</v>
      </c>
      <c r="D131" s="5" t="s">
        <v>11</v>
      </c>
      <c r="E131" s="5">
        <v>10</v>
      </c>
      <c r="F131" s="5" t="s">
        <v>67</v>
      </c>
      <c r="G131" s="7">
        <v>5810.6</v>
      </c>
      <c r="H131" s="6" t="s">
        <v>41</v>
      </c>
      <c r="I131" s="5" t="s">
        <v>8</v>
      </c>
      <c r="J131" s="5" t="s">
        <v>10</v>
      </c>
      <c r="K131">
        <f t="shared" ref="K131:K194" si="6">G131/E131</f>
        <v>581.06000000000006</v>
      </c>
      <c r="L131" t="str">
        <f>VLOOKUP($C131,'Ərazi məlumatları'!$A$1:$C$5,MATCH(L$1,'Ərazi məlumatları'!$A$1:$C$1,1),FALSE)</f>
        <v>6x4</v>
      </c>
      <c r="M131">
        <f>VLOOKUP($C131,'Ərazi məlumatları'!$A$1:$C$5,MATCH(M$1,'Ərazi məlumatları'!$A$1:$C$1,1),FALSE)</f>
        <v>70</v>
      </c>
    </row>
    <row r="132" spans="1:13" ht="13.2" x14ac:dyDescent="0.25">
      <c r="A132" s="3">
        <f t="shared" si="5"/>
        <v>131</v>
      </c>
      <c r="B132" s="4">
        <v>44881</v>
      </c>
      <c r="C132" s="5" t="s">
        <v>44</v>
      </c>
      <c r="D132" s="5" t="s">
        <v>11</v>
      </c>
      <c r="E132" s="5">
        <v>16</v>
      </c>
      <c r="F132" s="5" t="s">
        <v>71</v>
      </c>
      <c r="G132" s="7">
        <v>6199.8</v>
      </c>
      <c r="H132" s="6" t="s">
        <v>41</v>
      </c>
      <c r="I132" s="5" t="s">
        <v>8</v>
      </c>
      <c r="J132" s="5" t="s">
        <v>10</v>
      </c>
      <c r="K132">
        <f t="shared" si="6"/>
        <v>387.48750000000001</v>
      </c>
      <c r="L132" t="str">
        <f>VLOOKUP($C132,'Ərazi məlumatları'!$A$1:$C$5,MATCH(L$1,'Ərazi məlumatları'!$A$1:$C$1,1),FALSE)</f>
        <v>6x4</v>
      </c>
      <c r="M132">
        <f>VLOOKUP($C132,'Ərazi məlumatları'!$A$1:$C$5,MATCH(M$1,'Ərazi məlumatları'!$A$1:$C$1,1),FALSE)</f>
        <v>70</v>
      </c>
    </row>
    <row r="133" spans="1:13" ht="13.2" x14ac:dyDescent="0.25">
      <c r="A133" s="3">
        <f t="shared" si="5"/>
        <v>132</v>
      </c>
      <c r="B133" s="4">
        <v>44881</v>
      </c>
      <c r="C133" s="5" t="s">
        <v>44</v>
      </c>
      <c r="D133" s="5" t="s">
        <v>11</v>
      </c>
      <c r="E133" s="5">
        <v>2</v>
      </c>
      <c r="F133" s="5" t="s">
        <v>71</v>
      </c>
      <c r="G133" s="7">
        <v>6589</v>
      </c>
      <c r="H133" s="6" t="s">
        <v>41</v>
      </c>
      <c r="I133" s="5" t="s">
        <v>8</v>
      </c>
      <c r="J133" s="5" t="s">
        <v>10</v>
      </c>
      <c r="K133">
        <f t="shared" si="6"/>
        <v>3294.5</v>
      </c>
      <c r="L133" t="str">
        <f>VLOOKUP($C133,'Ərazi məlumatları'!$A$1:$C$5,MATCH(L$1,'Ərazi məlumatları'!$A$1:$C$1,1),FALSE)</f>
        <v>6x4</v>
      </c>
      <c r="M133">
        <f>VLOOKUP($C133,'Ərazi məlumatları'!$A$1:$C$5,MATCH(M$1,'Ərazi məlumatları'!$A$1:$C$1,1),FALSE)</f>
        <v>70</v>
      </c>
    </row>
    <row r="134" spans="1:13" ht="13.2" x14ac:dyDescent="0.25">
      <c r="A134" s="3">
        <f t="shared" si="5"/>
        <v>133</v>
      </c>
      <c r="B134" s="4">
        <v>44881</v>
      </c>
      <c r="C134" s="5" t="s">
        <v>44</v>
      </c>
      <c r="D134" s="5" t="s">
        <v>11</v>
      </c>
      <c r="E134" s="5">
        <v>2</v>
      </c>
      <c r="F134" s="5" t="s">
        <v>71</v>
      </c>
      <c r="G134" s="7">
        <v>6978.2</v>
      </c>
      <c r="H134" s="6" t="s">
        <v>41</v>
      </c>
      <c r="I134" s="5" t="s">
        <v>8</v>
      </c>
      <c r="J134" s="5" t="s">
        <v>10</v>
      </c>
      <c r="K134">
        <f t="shared" si="6"/>
        <v>3489.1</v>
      </c>
      <c r="L134" t="str">
        <f>VLOOKUP($C134,'Ərazi məlumatları'!$A$1:$C$5,MATCH(L$1,'Ərazi məlumatları'!$A$1:$C$1,1),FALSE)</f>
        <v>6x4</v>
      </c>
      <c r="M134">
        <f>VLOOKUP($C134,'Ərazi məlumatları'!$A$1:$C$5,MATCH(M$1,'Ərazi məlumatları'!$A$1:$C$1,1),FALSE)</f>
        <v>70</v>
      </c>
    </row>
    <row r="135" spans="1:13" ht="13.2" x14ac:dyDescent="0.25">
      <c r="A135" s="3">
        <f t="shared" si="5"/>
        <v>134</v>
      </c>
      <c r="B135" s="4">
        <v>44881</v>
      </c>
      <c r="C135" s="5" t="s">
        <v>44</v>
      </c>
      <c r="D135" s="5" t="s">
        <v>11</v>
      </c>
      <c r="E135" s="5">
        <v>2</v>
      </c>
      <c r="F135" s="5" t="s">
        <v>71</v>
      </c>
      <c r="G135" s="7">
        <v>7367.4</v>
      </c>
      <c r="H135" s="6" t="s">
        <v>41</v>
      </c>
      <c r="I135" s="5" t="s">
        <v>8</v>
      </c>
      <c r="J135" s="5" t="s">
        <v>10</v>
      </c>
      <c r="K135">
        <f t="shared" si="6"/>
        <v>3683.7</v>
      </c>
      <c r="L135" t="str">
        <f>VLOOKUP($C135,'Ərazi məlumatları'!$A$1:$C$5,MATCH(L$1,'Ərazi məlumatları'!$A$1:$C$1,1),FALSE)</f>
        <v>6x4</v>
      </c>
      <c r="M135">
        <f>VLOOKUP($C135,'Ərazi məlumatları'!$A$1:$C$5,MATCH(M$1,'Ərazi məlumatları'!$A$1:$C$1,1),FALSE)</f>
        <v>70</v>
      </c>
    </row>
    <row r="136" spans="1:13" ht="13.2" x14ac:dyDescent="0.25">
      <c r="A136" s="3">
        <f t="shared" si="5"/>
        <v>135</v>
      </c>
      <c r="B136" s="4">
        <v>44882</v>
      </c>
      <c r="C136" s="5" t="s">
        <v>44</v>
      </c>
      <c r="D136" s="5" t="s">
        <v>11</v>
      </c>
      <c r="E136" s="5">
        <v>2</v>
      </c>
      <c r="F136" s="5" t="s">
        <v>71</v>
      </c>
      <c r="G136" s="7">
        <v>7756.6</v>
      </c>
      <c r="H136" s="6" t="s">
        <v>41</v>
      </c>
      <c r="I136" s="5" t="s">
        <v>8</v>
      </c>
      <c r="J136" s="5" t="s">
        <v>10</v>
      </c>
      <c r="K136">
        <f t="shared" si="6"/>
        <v>3878.3</v>
      </c>
      <c r="L136" t="str">
        <f>VLOOKUP($C136,'Ərazi məlumatları'!$A$1:$C$5,MATCH(L$1,'Ərazi məlumatları'!$A$1:$C$1,1),FALSE)</f>
        <v>6x4</v>
      </c>
      <c r="M136">
        <f>VLOOKUP($C136,'Ərazi məlumatları'!$A$1:$C$5,MATCH(M$1,'Ərazi məlumatları'!$A$1:$C$1,1),FALSE)</f>
        <v>70</v>
      </c>
    </row>
    <row r="137" spans="1:13" ht="13.2" x14ac:dyDescent="0.25">
      <c r="A137" s="3">
        <f t="shared" si="5"/>
        <v>136</v>
      </c>
      <c r="B137" s="4">
        <v>44882</v>
      </c>
      <c r="C137" s="5" t="s">
        <v>44</v>
      </c>
      <c r="D137" s="5" t="s">
        <v>11</v>
      </c>
      <c r="E137" s="5">
        <v>2</v>
      </c>
      <c r="F137" s="5" t="s">
        <v>71</v>
      </c>
      <c r="G137" s="7">
        <v>8145.8</v>
      </c>
      <c r="H137" s="6" t="s">
        <v>41</v>
      </c>
      <c r="I137" s="5" t="s">
        <v>8</v>
      </c>
      <c r="J137" s="5" t="s">
        <v>10</v>
      </c>
      <c r="K137">
        <f t="shared" si="6"/>
        <v>4072.9</v>
      </c>
      <c r="L137" t="str">
        <f>VLOOKUP($C137,'Ərazi məlumatları'!$A$1:$C$5,MATCH(L$1,'Ərazi məlumatları'!$A$1:$C$1,1),FALSE)</f>
        <v>6x4</v>
      </c>
      <c r="M137">
        <f>VLOOKUP($C137,'Ərazi məlumatları'!$A$1:$C$5,MATCH(M$1,'Ərazi məlumatları'!$A$1:$C$1,1),FALSE)</f>
        <v>70</v>
      </c>
    </row>
    <row r="138" spans="1:13" ht="13.2" x14ac:dyDescent="0.25">
      <c r="A138" s="3">
        <f t="shared" si="5"/>
        <v>137</v>
      </c>
      <c r="B138" s="4">
        <v>44883</v>
      </c>
      <c r="C138" s="5" t="s">
        <v>44</v>
      </c>
      <c r="D138" s="5" t="s">
        <v>11</v>
      </c>
      <c r="E138" s="5">
        <v>2</v>
      </c>
      <c r="F138" s="5" t="s">
        <v>71</v>
      </c>
      <c r="G138" s="7">
        <v>87</v>
      </c>
      <c r="H138" s="6" t="s">
        <v>41</v>
      </c>
      <c r="I138" s="5" t="s">
        <v>8</v>
      </c>
      <c r="J138" s="5" t="s">
        <v>10</v>
      </c>
      <c r="K138">
        <f t="shared" si="6"/>
        <v>43.5</v>
      </c>
      <c r="L138" t="str">
        <f>VLOOKUP($C138,'Ərazi məlumatları'!$A$1:$C$5,MATCH(L$1,'Ərazi məlumatları'!$A$1:$C$1,1),FALSE)</f>
        <v>6x4</v>
      </c>
      <c r="M138">
        <f>VLOOKUP($C138,'Ərazi məlumatları'!$A$1:$C$5,MATCH(M$1,'Ərazi məlumatları'!$A$1:$C$1,1),FALSE)</f>
        <v>70</v>
      </c>
    </row>
    <row r="139" spans="1:13" ht="13.2" x14ac:dyDescent="0.25">
      <c r="A139" s="3">
        <f t="shared" si="5"/>
        <v>138</v>
      </c>
      <c r="B139" s="4">
        <v>44883</v>
      </c>
      <c r="C139" s="5" t="s">
        <v>44</v>
      </c>
      <c r="D139" s="5" t="s">
        <v>11</v>
      </c>
      <c r="E139" s="5">
        <v>11</v>
      </c>
      <c r="F139" s="5" t="s">
        <v>67</v>
      </c>
      <c r="G139" s="7">
        <v>972</v>
      </c>
      <c r="H139" s="6" t="s">
        <v>41</v>
      </c>
      <c r="I139" s="5" t="s">
        <v>8</v>
      </c>
      <c r="J139" s="5" t="s">
        <v>10</v>
      </c>
      <c r="K139">
        <f t="shared" si="6"/>
        <v>88.36363636363636</v>
      </c>
      <c r="L139" t="str">
        <f>VLOOKUP($C139,'Ərazi məlumatları'!$A$1:$C$5,MATCH(L$1,'Ərazi məlumatları'!$A$1:$C$1,1),FALSE)</f>
        <v>6x4</v>
      </c>
      <c r="M139">
        <f>VLOOKUP($C139,'Ərazi məlumatları'!$A$1:$C$5,MATCH(M$1,'Ərazi məlumatları'!$A$1:$C$1,1),FALSE)</f>
        <v>70</v>
      </c>
    </row>
    <row r="140" spans="1:13" ht="13.2" x14ac:dyDescent="0.25">
      <c r="A140" s="3">
        <f t="shared" si="5"/>
        <v>139</v>
      </c>
      <c r="B140" s="4">
        <v>44883</v>
      </c>
      <c r="C140" s="5" t="s">
        <v>45</v>
      </c>
      <c r="D140" s="5" t="s">
        <v>11</v>
      </c>
      <c r="E140" s="5">
        <v>4</v>
      </c>
      <c r="F140" s="5" t="s">
        <v>67</v>
      </c>
      <c r="G140" s="7">
        <v>130</v>
      </c>
      <c r="H140" s="6" t="s">
        <v>41</v>
      </c>
      <c r="I140" s="5" t="s">
        <v>8</v>
      </c>
      <c r="J140" s="5" t="s">
        <v>10</v>
      </c>
      <c r="K140">
        <f t="shared" si="6"/>
        <v>32.5</v>
      </c>
      <c r="L140" t="str">
        <f>VLOOKUP($C140,'Ərazi məlumatları'!$A$1:$C$5,MATCH(L$1,'Ərazi məlumatları'!$A$1:$C$1,1),FALSE)</f>
        <v>5x1.5</v>
      </c>
      <c r="M140">
        <f>VLOOKUP($C140,'Ərazi məlumatları'!$A$1:$C$5,MATCH(M$1,'Ərazi məlumatları'!$A$1:$C$1,1),FALSE)</f>
        <v>200</v>
      </c>
    </row>
    <row r="141" spans="1:13" ht="13.2" x14ac:dyDescent="0.25">
      <c r="A141" s="3">
        <f t="shared" si="5"/>
        <v>140</v>
      </c>
      <c r="B141" s="4">
        <v>44883</v>
      </c>
      <c r="C141" s="5" t="s">
        <v>45</v>
      </c>
      <c r="D141" s="5" t="s">
        <v>11</v>
      </c>
      <c r="E141" s="5">
        <v>26</v>
      </c>
      <c r="F141" s="5" t="s">
        <v>67</v>
      </c>
      <c r="G141" s="7">
        <v>1190</v>
      </c>
      <c r="H141" s="6" t="s">
        <v>41</v>
      </c>
      <c r="I141" s="5" t="s">
        <v>8</v>
      </c>
      <c r="J141" s="5" t="s">
        <v>10</v>
      </c>
      <c r="K141">
        <f t="shared" si="6"/>
        <v>45.769230769230766</v>
      </c>
      <c r="L141" t="str">
        <f>VLOOKUP($C141,'Ərazi məlumatları'!$A$1:$C$5,MATCH(L$1,'Ərazi məlumatları'!$A$1:$C$1,1),FALSE)</f>
        <v>5x1.5</v>
      </c>
      <c r="M141">
        <f>VLOOKUP($C141,'Ərazi məlumatları'!$A$1:$C$5,MATCH(M$1,'Ərazi məlumatları'!$A$1:$C$1,1),FALSE)</f>
        <v>200</v>
      </c>
    </row>
    <row r="142" spans="1:13" ht="13.2" x14ac:dyDescent="0.25">
      <c r="A142" s="3">
        <f t="shared" si="5"/>
        <v>141</v>
      </c>
      <c r="B142" s="4">
        <v>44883</v>
      </c>
      <c r="C142" s="5" t="s">
        <v>43</v>
      </c>
      <c r="D142" s="5" t="s">
        <v>11</v>
      </c>
      <c r="E142" s="5">
        <v>12</v>
      </c>
      <c r="F142" s="5" t="s">
        <v>71</v>
      </c>
      <c r="G142" s="7">
        <v>743.8</v>
      </c>
      <c r="H142" s="6" t="s">
        <v>41</v>
      </c>
      <c r="I142" s="5" t="s">
        <v>8</v>
      </c>
      <c r="J142" s="5" t="s">
        <v>10</v>
      </c>
      <c r="K142">
        <f t="shared" si="6"/>
        <v>61.983333333333327</v>
      </c>
      <c r="L142" t="str">
        <f>VLOOKUP($C142,'Ərazi məlumatları'!$A$1:$C$5,MATCH(L$1,'Ərazi məlumatları'!$A$1:$C$1,1),FALSE)</f>
        <v>7x5</v>
      </c>
      <c r="M142">
        <f>VLOOKUP($C142,'Ərazi məlumatları'!$A$1:$C$5,MATCH(M$1,'Ərazi məlumatları'!$A$1:$C$1,1),FALSE)</f>
        <v>80</v>
      </c>
    </row>
    <row r="143" spans="1:13" ht="13.2" x14ac:dyDescent="0.25">
      <c r="A143" s="3">
        <f t="shared" si="5"/>
        <v>142</v>
      </c>
      <c r="B143" s="4">
        <v>44883</v>
      </c>
      <c r="C143" s="5" t="s">
        <v>43</v>
      </c>
      <c r="D143" s="5" t="s">
        <v>11</v>
      </c>
      <c r="E143" s="5">
        <v>21</v>
      </c>
      <c r="F143" s="5" t="s">
        <v>75</v>
      </c>
      <c r="G143" s="7">
        <v>1059.7</v>
      </c>
      <c r="H143" s="6" t="s">
        <v>41</v>
      </c>
      <c r="I143" s="5" t="s">
        <v>9</v>
      </c>
      <c r="J143" s="5" t="s">
        <v>10</v>
      </c>
      <c r="K143">
        <f t="shared" si="6"/>
        <v>50.461904761904762</v>
      </c>
      <c r="L143" t="str">
        <f>VLOOKUP($C143,'Ərazi məlumatları'!$A$1:$C$5,MATCH(L$1,'Ərazi məlumatları'!$A$1:$C$1,1),FALSE)</f>
        <v>7x5</v>
      </c>
      <c r="M143">
        <f>VLOOKUP($C143,'Ərazi məlumatları'!$A$1:$C$5,MATCH(M$1,'Ərazi məlumatları'!$A$1:$C$1,1),FALSE)</f>
        <v>80</v>
      </c>
    </row>
    <row r="144" spans="1:13" ht="13.2" x14ac:dyDescent="0.25">
      <c r="A144" s="3">
        <f t="shared" si="5"/>
        <v>143</v>
      </c>
      <c r="B144" s="4">
        <v>44883</v>
      </c>
      <c r="C144" s="5" t="s">
        <v>43</v>
      </c>
      <c r="D144" s="5" t="s">
        <v>11</v>
      </c>
      <c r="E144" s="5">
        <v>2</v>
      </c>
      <c r="F144" s="5" t="s">
        <v>75</v>
      </c>
      <c r="G144" s="7">
        <v>95</v>
      </c>
      <c r="H144" s="6" t="s">
        <v>41</v>
      </c>
      <c r="I144" s="5" t="s">
        <v>9</v>
      </c>
      <c r="J144" s="5" t="s">
        <v>10</v>
      </c>
      <c r="K144">
        <f t="shared" si="6"/>
        <v>47.5</v>
      </c>
      <c r="L144" t="str">
        <f>VLOOKUP($C144,'Ərazi məlumatları'!$A$1:$C$5,MATCH(L$1,'Ərazi məlumatları'!$A$1:$C$1,1),FALSE)</f>
        <v>7x5</v>
      </c>
      <c r="M144">
        <f>VLOOKUP($C144,'Ərazi məlumatları'!$A$1:$C$5,MATCH(M$1,'Ərazi məlumatları'!$A$1:$C$1,1),FALSE)</f>
        <v>80</v>
      </c>
    </row>
    <row r="145" spans="1:13" ht="13.2" x14ac:dyDescent="0.25">
      <c r="A145" s="3">
        <f t="shared" si="5"/>
        <v>144</v>
      </c>
      <c r="B145" s="4">
        <v>44883</v>
      </c>
      <c r="C145" s="5" t="s">
        <v>43</v>
      </c>
      <c r="D145" s="5" t="s">
        <v>11</v>
      </c>
      <c r="E145" s="5">
        <v>2</v>
      </c>
      <c r="F145" s="5" t="s">
        <v>75</v>
      </c>
      <c r="G145" s="7">
        <v>101.2</v>
      </c>
      <c r="H145" s="6" t="s">
        <v>41</v>
      </c>
      <c r="I145" s="5" t="s">
        <v>9</v>
      </c>
      <c r="J145" s="5" t="s">
        <v>10</v>
      </c>
      <c r="K145">
        <f t="shared" si="6"/>
        <v>50.6</v>
      </c>
      <c r="L145" t="str">
        <f>VLOOKUP($C145,'Ərazi məlumatları'!$A$1:$C$5,MATCH(L$1,'Ərazi məlumatları'!$A$1:$C$1,1),FALSE)</f>
        <v>7x5</v>
      </c>
      <c r="M145">
        <f>VLOOKUP($C145,'Ərazi məlumatları'!$A$1:$C$5,MATCH(M$1,'Ərazi məlumatları'!$A$1:$C$1,1),FALSE)</f>
        <v>80</v>
      </c>
    </row>
    <row r="146" spans="1:13" ht="13.2" x14ac:dyDescent="0.25">
      <c r="A146" s="3">
        <f t="shared" si="5"/>
        <v>145</v>
      </c>
      <c r="B146" s="4">
        <v>44883</v>
      </c>
      <c r="C146" s="5" t="s">
        <v>43</v>
      </c>
      <c r="D146" s="5" t="s">
        <v>11</v>
      </c>
      <c r="E146" s="5">
        <v>3</v>
      </c>
      <c r="F146" s="5" t="s">
        <v>75</v>
      </c>
      <c r="G146" s="7">
        <v>220.5</v>
      </c>
      <c r="H146" s="6" t="s">
        <v>41</v>
      </c>
      <c r="I146" s="5" t="s">
        <v>9</v>
      </c>
      <c r="J146" s="5" t="s">
        <v>10</v>
      </c>
      <c r="K146">
        <f t="shared" si="6"/>
        <v>73.5</v>
      </c>
      <c r="L146" t="str">
        <f>VLOOKUP($C146,'Ərazi məlumatları'!$A$1:$C$5,MATCH(L$1,'Ərazi məlumatları'!$A$1:$C$1,1),FALSE)</f>
        <v>7x5</v>
      </c>
      <c r="M146">
        <f>VLOOKUP($C146,'Ərazi məlumatları'!$A$1:$C$5,MATCH(M$1,'Ərazi məlumatları'!$A$1:$C$1,1),FALSE)</f>
        <v>80</v>
      </c>
    </row>
    <row r="147" spans="1:13" ht="13.2" x14ac:dyDescent="0.25">
      <c r="A147" s="3">
        <f t="shared" si="5"/>
        <v>146</v>
      </c>
      <c r="B147" s="4">
        <v>44883</v>
      </c>
      <c r="C147" s="5" t="s">
        <v>43</v>
      </c>
      <c r="D147" s="5" t="s">
        <v>11</v>
      </c>
      <c r="E147" s="5">
        <v>2</v>
      </c>
      <c r="F147" s="5" t="s">
        <v>75</v>
      </c>
      <c r="G147" s="7">
        <v>89.2</v>
      </c>
      <c r="H147" s="6" t="s">
        <v>41</v>
      </c>
      <c r="I147" s="5" t="s">
        <v>9</v>
      </c>
      <c r="J147" s="5" t="s">
        <v>10</v>
      </c>
      <c r="K147">
        <f t="shared" si="6"/>
        <v>44.6</v>
      </c>
      <c r="L147" t="str">
        <f>VLOOKUP($C147,'Ərazi məlumatları'!$A$1:$C$5,MATCH(L$1,'Ərazi məlumatları'!$A$1:$C$1,1),FALSE)</f>
        <v>7x5</v>
      </c>
      <c r="M147">
        <f>VLOOKUP($C147,'Ərazi məlumatları'!$A$1:$C$5,MATCH(M$1,'Ərazi məlumatları'!$A$1:$C$1,1),FALSE)</f>
        <v>80</v>
      </c>
    </row>
    <row r="148" spans="1:13" ht="13.2" x14ac:dyDescent="0.25">
      <c r="A148" s="3">
        <f t="shared" si="5"/>
        <v>147</v>
      </c>
      <c r="B148" s="4">
        <v>44886</v>
      </c>
      <c r="C148" s="5" t="s">
        <v>44</v>
      </c>
      <c r="D148" s="5" t="s">
        <v>11</v>
      </c>
      <c r="E148" s="5">
        <v>11</v>
      </c>
      <c r="F148" s="5" t="s">
        <v>67</v>
      </c>
      <c r="G148" s="7">
        <v>953</v>
      </c>
      <c r="H148" s="6" t="s">
        <v>41</v>
      </c>
      <c r="I148" s="5" t="s">
        <v>8</v>
      </c>
      <c r="J148" s="5" t="s">
        <v>10</v>
      </c>
      <c r="K148">
        <f t="shared" si="6"/>
        <v>86.63636363636364</v>
      </c>
      <c r="L148" t="str">
        <f>VLOOKUP($C148,'Ərazi məlumatları'!$A$1:$C$5,MATCH(L$1,'Ərazi məlumatları'!$A$1:$C$1,1),FALSE)</f>
        <v>6x4</v>
      </c>
      <c r="M148">
        <f>VLOOKUP($C148,'Ərazi məlumatları'!$A$1:$C$5,MATCH(M$1,'Ərazi məlumatları'!$A$1:$C$1,1),FALSE)</f>
        <v>70</v>
      </c>
    </row>
    <row r="149" spans="1:13" ht="13.2" x14ac:dyDescent="0.25">
      <c r="A149" s="3">
        <f t="shared" si="5"/>
        <v>148</v>
      </c>
      <c r="B149" s="4">
        <v>44886</v>
      </c>
      <c r="C149" s="5" t="s">
        <v>45</v>
      </c>
      <c r="D149" s="5" t="s">
        <v>11</v>
      </c>
      <c r="E149" s="5">
        <v>9</v>
      </c>
      <c r="F149" s="5" t="s">
        <v>67</v>
      </c>
      <c r="G149" s="7">
        <v>506</v>
      </c>
      <c r="H149" s="6" t="s">
        <v>41</v>
      </c>
      <c r="I149" s="5" t="s">
        <v>8</v>
      </c>
      <c r="J149" s="5" t="s">
        <v>10</v>
      </c>
      <c r="K149">
        <f t="shared" si="6"/>
        <v>56.222222222222221</v>
      </c>
      <c r="L149" t="str">
        <f>VLOOKUP($C149,'Ərazi məlumatları'!$A$1:$C$5,MATCH(L$1,'Ərazi məlumatları'!$A$1:$C$1,1),FALSE)</f>
        <v>5x1.5</v>
      </c>
      <c r="M149">
        <f>VLOOKUP($C149,'Ərazi məlumatları'!$A$1:$C$5,MATCH(M$1,'Ərazi məlumatları'!$A$1:$C$1,1),FALSE)</f>
        <v>200</v>
      </c>
    </row>
    <row r="150" spans="1:13" ht="13.2" x14ac:dyDescent="0.25">
      <c r="A150" s="3">
        <f t="shared" si="5"/>
        <v>149</v>
      </c>
      <c r="B150" s="4">
        <v>44886</v>
      </c>
      <c r="C150" s="5" t="s">
        <v>45</v>
      </c>
      <c r="D150" s="5" t="s">
        <v>11</v>
      </c>
      <c r="E150" s="5">
        <v>20</v>
      </c>
      <c r="F150" s="5" t="s">
        <v>67</v>
      </c>
      <c r="G150" s="7">
        <v>1094</v>
      </c>
      <c r="H150" s="6" t="s">
        <v>41</v>
      </c>
      <c r="I150" s="5" t="s">
        <v>8</v>
      </c>
      <c r="J150" s="5" t="s">
        <v>10</v>
      </c>
      <c r="K150">
        <f t="shared" si="6"/>
        <v>54.7</v>
      </c>
      <c r="L150" t="str">
        <f>VLOOKUP($C150,'Ərazi məlumatları'!$A$1:$C$5,MATCH(L$1,'Ərazi məlumatları'!$A$1:$C$1,1),FALSE)</f>
        <v>5x1.5</v>
      </c>
      <c r="M150">
        <f>VLOOKUP($C150,'Ərazi məlumatları'!$A$1:$C$5,MATCH(M$1,'Ərazi məlumatları'!$A$1:$C$1,1),FALSE)</f>
        <v>200</v>
      </c>
    </row>
    <row r="151" spans="1:13" ht="13.2" x14ac:dyDescent="0.25">
      <c r="A151" s="3">
        <f t="shared" si="5"/>
        <v>150</v>
      </c>
      <c r="B151" s="4">
        <v>44886</v>
      </c>
      <c r="C151" s="5" t="s">
        <v>43</v>
      </c>
      <c r="D151" s="5" t="s">
        <v>11</v>
      </c>
      <c r="E151" s="5">
        <v>17</v>
      </c>
      <c r="F151" s="5" t="s">
        <v>66</v>
      </c>
      <c r="G151" s="7">
        <v>1191.4000000000001</v>
      </c>
      <c r="H151" s="6" t="s">
        <v>41</v>
      </c>
      <c r="I151" s="5" t="s">
        <v>8</v>
      </c>
      <c r="J151" s="5" t="s">
        <v>10</v>
      </c>
      <c r="K151">
        <f t="shared" si="6"/>
        <v>70.082352941176481</v>
      </c>
      <c r="L151" t="str">
        <f>VLOOKUP($C151,'Ərazi məlumatları'!$A$1:$C$5,MATCH(L$1,'Ərazi məlumatları'!$A$1:$C$1,1),FALSE)</f>
        <v>7x5</v>
      </c>
      <c r="M151">
        <f>VLOOKUP($C151,'Ərazi məlumatları'!$A$1:$C$5,MATCH(M$1,'Ərazi məlumatları'!$A$1:$C$1,1),FALSE)</f>
        <v>80</v>
      </c>
    </row>
    <row r="152" spans="1:13" ht="13.2" x14ac:dyDescent="0.25">
      <c r="A152" s="3">
        <f t="shared" si="5"/>
        <v>151</v>
      </c>
      <c r="B152" s="4">
        <v>44886</v>
      </c>
      <c r="C152" s="5" t="s">
        <v>43</v>
      </c>
      <c r="D152" s="5" t="s">
        <v>11</v>
      </c>
      <c r="E152" s="5">
        <v>6</v>
      </c>
      <c r="F152" s="5" t="s">
        <v>70</v>
      </c>
      <c r="G152" s="7">
        <v>318</v>
      </c>
      <c r="H152" s="6" t="s">
        <v>41</v>
      </c>
      <c r="I152" s="5" t="s">
        <v>8</v>
      </c>
      <c r="J152" s="5" t="s">
        <v>10</v>
      </c>
      <c r="K152">
        <f t="shared" si="6"/>
        <v>53</v>
      </c>
      <c r="L152" t="str">
        <f>VLOOKUP($C152,'Ərazi məlumatları'!$A$1:$C$5,MATCH(L$1,'Ərazi məlumatları'!$A$1:$C$1,1),FALSE)</f>
        <v>7x5</v>
      </c>
      <c r="M152">
        <f>VLOOKUP($C152,'Ərazi məlumatları'!$A$1:$C$5,MATCH(M$1,'Ərazi məlumatları'!$A$1:$C$1,1),FALSE)</f>
        <v>80</v>
      </c>
    </row>
    <row r="153" spans="1:13" ht="13.2" x14ac:dyDescent="0.25">
      <c r="A153" s="3">
        <f t="shared" si="5"/>
        <v>152</v>
      </c>
      <c r="B153" s="4">
        <v>44887</v>
      </c>
      <c r="C153" s="5" t="s">
        <v>42</v>
      </c>
      <c r="D153" s="5" t="s">
        <v>11</v>
      </c>
      <c r="E153" s="5">
        <v>46</v>
      </c>
      <c r="F153" s="5" t="s">
        <v>76</v>
      </c>
      <c r="G153" s="7">
        <v>4840</v>
      </c>
      <c r="H153" s="6" t="s">
        <v>41</v>
      </c>
      <c r="I153" s="5" t="s">
        <v>8</v>
      </c>
      <c r="J153" s="5" t="s">
        <v>10</v>
      </c>
      <c r="K153">
        <f t="shared" si="6"/>
        <v>105.21739130434783</v>
      </c>
      <c r="L153" t="str">
        <f>VLOOKUP($C153,'Ərazi məlumatları'!$A$1:$C$5,MATCH(L$1,'Ərazi məlumatları'!$A$1:$C$1,1),FALSE)</f>
        <v>7x7</v>
      </c>
      <c r="M153">
        <f>VLOOKUP($C153,'Ərazi məlumatları'!$A$1:$C$5,MATCH(M$1,'Ərazi məlumatları'!$A$1:$C$1,1),FALSE)</f>
        <v>100</v>
      </c>
    </row>
    <row r="154" spans="1:13" ht="13.2" x14ac:dyDescent="0.25">
      <c r="A154" s="3">
        <f t="shared" si="5"/>
        <v>153</v>
      </c>
      <c r="B154" s="4">
        <v>44887</v>
      </c>
      <c r="C154" s="5" t="s">
        <v>45</v>
      </c>
      <c r="D154" s="5" t="s">
        <v>11</v>
      </c>
      <c r="E154" s="5">
        <v>11</v>
      </c>
      <c r="F154" s="5" t="s">
        <v>67</v>
      </c>
      <c r="G154" s="7">
        <v>540</v>
      </c>
      <c r="H154" s="6" t="s">
        <v>41</v>
      </c>
      <c r="I154" s="5" t="s">
        <v>8</v>
      </c>
      <c r="J154" s="5" t="s">
        <v>10</v>
      </c>
      <c r="K154">
        <f t="shared" si="6"/>
        <v>49.090909090909093</v>
      </c>
      <c r="L154" t="str">
        <f>VLOOKUP($C154,'Ərazi məlumatları'!$A$1:$C$5,MATCH(L$1,'Ərazi məlumatları'!$A$1:$C$1,1),FALSE)</f>
        <v>5x1.5</v>
      </c>
      <c r="M154">
        <f>VLOOKUP($C154,'Ərazi məlumatları'!$A$1:$C$5,MATCH(M$1,'Ərazi məlumatları'!$A$1:$C$1,1),FALSE)</f>
        <v>200</v>
      </c>
    </row>
    <row r="155" spans="1:13" ht="13.2" x14ac:dyDescent="0.25">
      <c r="A155" s="3">
        <f t="shared" si="5"/>
        <v>154</v>
      </c>
      <c r="B155" s="4">
        <v>44887</v>
      </c>
      <c r="C155" s="5" t="s">
        <v>45</v>
      </c>
      <c r="D155" s="5" t="s">
        <v>11</v>
      </c>
      <c r="E155" s="5">
        <v>19</v>
      </c>
      <c r="F155" s="5" t="s">
        <v>67</v>
      </c>
      <c r="G155" s="7">
        <v>960</v>
      </c>
      <c r="H155" s="6" t="s">
        <v>41</v>
      </c>
      <c r="I155" s="5" t="s">
        <v>8</v>
      </c>
      <c r="J155" s="5" t="s">
        <v>10</v>
      </c>
      <c r="K155">
        <f t="shared" si="6"/>
        <v>50.526315789473685</v>
      </c>
      <c r="L155" t="str">
        <f>VLOOKUP($C155,'Ərazi məlumatları'!$A$1:$C$5,MATCH(L$1,'Ərazi məlumatları'!$A$1:$C$1,1),FALSE)</f>
        <v>5x1.5</v>
      </c>
      <c r="M155">
        <f>VLOOKUP($C155,'Ərazi məlumatları'!$A$1:$C$5,MATCH(M$1,'Ərazi məlumatları'!$A$1:$C$1,1),FALSE)</f>
        <v>200</v>
      </c>
    </row>
    <row r="156" spans="1:13" ht="13.2" x14ac:dyDescent="0.25">
      <c r="A156" s="3">
        <f t="shared" si="5"/>
        <v>155</v>
      </c>
      <c r="B156" s="4">
        <v>44887</v>
      </c>
      <c r="C156" s="5" t="s">
        <v>43</v>
      </c>
      <c r="D156" s="5" t="s">
        <v>11</v>
      </c>
      <c r="E156" s="5">
        <v>4</v>
      </c>
      <c r="F156" s="5" t="s">
        <v>70</v>
      </c>
      <c r="G156" s="7">
        <v>300.60000000000002</v>
      </c>
      <c r="H156" s="6" t="s">
        <v>41</v>
      </c>
      <c r="I156" s="5" t="s">
        <v>8</v>
      </c>
      <c r="J156" s="5" t="s">
        <v>10</v>
      </c>
      <c r="K156">
        <f t="shared" si="6"/>
        <v>75.150000000000006</v>
      </c>
      <c r="L156" t="str">
        <f>VLOOKUP($C156,'Ərazi məlumatları'!$A$1:$C$5,MATCH(L$1,'Ərazi məlumatları'!$A$1:$C$1,1),FALSE)</f>
        <v>7x5</v>
      </c>
      <c r="M156">
        <f>VLOOKUP($C156,'Ərazi məlumatları'!$A$1:$C$5,MATCH(M$1,'Ərazi məlumatları'!$A$1:$C$1,1),FALSE)</f>
        <v>80</v>
      </c>
    </row>
    <row r="157" spans="1:13" ht="13.2" x14ac:dyDescent="0.25">
      <c r="A157" s="3">
        <f t="shared" si="5"/>
        <v>156</v>
      </c>
      <c r="B157" s="4">
        <v>44887</v>
      </c>
      <c r="C157" s="5" t="s">
        <v>43</v>
      </c>
      <c r="D157" s="5" t="s">
        <v>11</v>
      </c>
      <c r="E157" s="5">
        <v>1</v>
      </c>
      <c r="F157" s="5" t="s">
        <v>74</v>
      </c>
      <c r="G157" s="7">
        <v>20.5</v>
      </c>
      <c r="H157" s="6" t="s">
        <v>41</v>
      </c>
      <c r="I157" s="5" t="s">
        <v>8</v>
      </c>
      <c r="J157" s="5" t="s">
        <v>10</v>
      </c>
      <c r="K157">
        <f t="shared" si="6"/>
        <v>20.5</v>
      </c>
      <c r="L157" t="str">
        <f>VLOOKUP($C157,'Ərazi məlumatları'!$A$1:$C$5,MATCH(L$1,'Ərazi məlumatları'!$A$1:$C$1,1),FALSE)</f>
        <v>7x5</v>
      </c>
      <c r="M157">
        <f>VLOOKUP($C157,'Ərazi məlumatları'!$A$1:$C$5,MATCH(M$1,'Ərazi məlumatları'!$A$1:$C$1,1),FALSE)</f>
        <v>80</v>
      </c>
    </row>
    <row r="158" spans="1:13" ht="13.2" x14ac:dyDescent="0.25">
      <c r="A158" s="3">
        <f t="shared" si="5"/>
        <v>157</v>
      </c>
      <c r="B158" s="4">
        <v>44887</v>
      </c>
      <c r="C158" s="5" t="s">
        <v>43</v>
      </c>
      <c r="D158" s="5" t="s">
        <v>11</v>
      </c>
      <c r="E158" s="5">
        <v>1</v>
      </c>
      <c r="F158" s="5" t="s">
        <v>75</v>
      </c>
      <c r="G158" s="7">
        <v>47.5</v>
      </c>
      <c r="H158" s="6" t="s">
        <v>41</v>
      </c>
      <c r="I158" s="5" t="s">
        <v>8</v>
      </c>
      <c r="J158" s="5" t="s">
        <v>10</v>
      </c>
      <c r="K158">
        <f t="shared" si="6"/>
        <v>47.5</v>
      </c>
      <c r="L158" t="str">
        <f>VLOOKUP($C158,'Ərazi məlumatları'!$A$1:$C$5,MATCH(L$1,'Ərazi məlumatları'!$A$1:$C$1,1),FALSE)</f>
        <v>7x5</v>
      </c>
      <c r="M158">
        <f>VLOOKUP($C158,'Ərazi məlumatları'!$A$1:$C$5,MATCH(M$1,'Ərazi məlumatları'!$A$1:$C$1,1),FALSE)</f>
        <v>80</v>
      </c>
    </row>
    <row r="159" spans="1:13" ht="13.2" x14ac:dyDescent="0.25">
      <c r="A159" s="3">
        <f t="shared" si="5"/>
        <v>158</v>
      </c>
      <c r="B159" s="4">
        <v>44887</v>
      </c>
      <c r="C159" s="5" t="s">
        <v>43</v>
      </c>
      <c r="D159" s="5" t="s">
        <v>11</v>
      </c>
      <c r="E159" s="5">
        <v>18</v>
      </c>
      <c r="F159" s="5" t="s">
        <v>66</v>
      </c>
      <c r="G159" s="7">
        <v>1251.4000000000001</v>
      </c>
      <c r="H159" s="6" t="s">
        <v>41</v>
      </c>
      <c r="I159" s="5" t="s">
        <v>8</v>
      </c>
      <c r="J159" s="5" t="s">
        <v>10</v>
      </c>
      <c r="K159">
        <f t="shared" si="6"/>
        <v>69.522222222222226</v>
      </c>
      <c r="L159" t="str">
        <f>VLOOKUP($C159,'Ərazi məlumatları'!$A$1:$C$5,MATCH(L$1,'Ərazi məlumatları'!$A$1:$C$1,1),FALSE)</f>
        <v>7x5</v>
      </c>
      <c r="M159">
        <f>VLOOKUP($C159,'Ərazi məlumatları'!$A$1:$C$5,MATCH(M$1,'Ərazi məlumatları'!$A$1:$C$1,1),FALSE)</f>
        <v>80</v>
      </c>
    </row>
    <row r="160" spans="1:13" ht="13.2" x14ac:dyDescent="0.25">
      <c r="A160" s="3">
        <f t="shared" ref="A160:A197" si="7">ROW()-1</f>
        <v>159</v>
      </c>
      <c r="B160" s="4">
        <v>44887</v>
      </c>
      <c r="C160" s="5" t="s">
        <v>44</v>
      </c>
      <c r="D160" s="5" t="s">
        <v>11</v>
      </c>
      <c r="E160" s="5">
        <v>12</v>
      </c>
      <c r="F160" s="5" t="s">
        <v>67</v>
      </c>
      <c r="G160" s="7">
        <v>1127</v>
      </c>
      <c r="H160" s="6" t="s">
        <v>41</v>
      </c>
      <c r="I160" s="5" t="s">
        <v>8</v>
      </c>
      <c r="J160" s="5" t="s">
        <v>10</v>
      </c>
      <c r="K160">
        <f t="shared" si="6"/>
        <v>93.916666666666671</v>
      </c>
      <c r="L160" t="str">
        <f>VLOOKUP($C160,'Ərazi məlumatları'!$A$1:$C$5,MATCH(L$1,'Ərazi məlumatları'!$A$1:$C$1,1),FALSE)</f>
        <v>6x4</v>
      </c>
      <c r="M160">
        <f>VLOOKUP($C160,'Ərazi məlumatları'!$A$1:$C$5,MATCH(M$1,'Ərazi məlumatları'!$A$1:$C$1,1),FALSE)</f>
        <v>70</v>
      </c>
    </row>
    <row r="161" spans="1:13" ht="13.2" x14ac:dyDescent="0.25">
      <c r="A161" s="3">
        <f t="shared" si="7"/>
        <v>160</v>
      </c>
      <c r="B161" s="4">
        <v>44888</v>
      </c>
      <c r="C161" s="5" t="s">
        <v>42</v>
      </c>
      <c r="D161" s="5" t="s">
        <v>11</v>
      </c>
      <c r="E161" s="5">
        <v>14</v>
      </c>
      <c r="F161" s="5" t="s">
        <v>76</v>
      </c>
      <c r="G161" s="7">
        <v>2760</v>
      </c>
      <c r="H161" s="6" t="s">
        <v>41</v>
      </c>
      <c r="I161" s="5" t="s">
        <v>8</v>
      </c>
      <c r="J161" s="5" t="s">
        <v>10</v>
      </c>
      <c r="K161">
        <f t="shared" si="6"/>
        <v>197.14285714285714</v>
      </c>
      <c r="L161" t="str">
        <f>VLOOKUP($C161,'Ərazi məlumatları'!$A$1:$C$5,MATCH(L$1,'Ərazi məlumatları'!$A$1:$C$1,1),FALSE)</f>
        <v>7x7</v>
      </c>
      <c r="M161">
        <f>VLOOKUP($C161,'Ərazi məlumatları'!$A$1:$C$5,MATCH(M$1,'Ərazi məlumatları'!$A$1:$C$1,1),FALSE)</f>
        <v>100</v>
      </c>
    </row>
    <row r="162" spans="1:13" ht="13.2" x14ac:dyDescent="0.25">
      <c r="A162" s="3">
        <f t="shared" si="7"/>
        <v>161</v>
      </c>
      <c r="B162" s="4">
        <v>44888</v>
      </c>
      <c r="C162" s="5" t="s">
        <v>42</v>
      </c>
      <c r="D162" s="5" t="s">
        <v>11</v>
      </c>
      <c r="E162" s="5">
        <v>27</v>
      </c>
      <c r="F162" s="5" t="s">
        <v>76</v>
      </c>
      <c r="G162" s="7">
        <v>2540</v>
      </c>
      <c r="H162" s="6" t="s">
        <v>41</v>
      </c>
      <c r="I162" s="5" t="s">
        <v>8</v>
      </c>
      <c r="J162" s="5" t="s">
        <v>10</v>
      </c>
      <c r="K162">
        <f t="shared" si="6"/>
        <v>94.074074074074076</v>
      </c>
      <c r="L162" t="str">
        <f>VLOOKUP($C162,'Ərazi məlumatları'!$A$1:$C$5,MATCH(L$1,'Ərazi məlumatları'!$A$1:$C$1,1),FALSE)</f>
        <v>7x7</v>
      </c>
      <c r="M162">
        <f>VLOOKUP($C162,'Ərazi məlumatları'!$A$1:$C$5,MATCH(M$1,'Ərazi məlumatları'!$A$1:$C$1,1),FALSE)</f>
        <v>100</v>
      </c>
    </row>
    <row r="163" spans="1:13" ht="13.2" x14ac:dyDescent="0.25">
      <c r="A163" s="3">
        <f t="shared" si="7"/>
        <v>162</v>
      </c>
      <c r="B163" s="4">
        <v>44888</v>
      </c>
      <c r="C163" s="5" t="s">
        <v>44</v>
      </c>
      <c r="D163" s="5" t="s">
        <v>11</v>
      </c>
      <c r="E163" s="5">
        <v>10</v>
      </c>
      <c r="F163" s="5" t="s">
        <v>67</v>
      </c>
      <c r="G163" s="7">
        <v>975</v>
      </c>
      <c r="H163" s="6" t="s">
        <v>41</v>
      </c>
      <c r="I163" s="5" t="s">
        <v>8</v>
      </c>
      <c r="J163" s="5" t="s">
        <v>10</v>
      </c>
      <c r="K163">
        <f t="shared" si="6"/>
        <v>97.5</v>
      </c>
      <c r="L163" t="str">
        <f>VLOOKUP($C163,'Ərazi məlumatları'!$A$1:$C$5,MATCH(L$1,'Ərazi məlumatları'!$A$1:$C$1,1),FALSE)</f>
        <v>6x4</v>
      </c>
      <c r="M163">
        <f>VLOOKUP($C163,'Ərazi məlumatları'!$A$1:$C$5,MATCH(M$1,'Ərazi məlumatları'!$A$1:$C$1,1),FALSE)</f>
        <v>70</v>
      </c>
    </row>
    <row r="164" spans="1:13" ht="13.2" x14ac:dyDescent="0.25">
      <c r="A164" s="3">
        <f t="shared" si="7"/>
        <v>163</v>
      </c>
      <c r="B164" s="4">
        <v>44888</v>
      </c>
      <c r="C164" s="5" t="s">
        <v>43</v>
      </c>
      <c r="D164" s="5" t="s">
        <v>11</v>
      </c>
      <c r="E164" s="5">
        <v>4</v>
      </c>
      <c r="F164" s="5" t="s">
        <v>69</v>
      </c>
      <c r="G164" s="7">
        <v>353.5</v>
      </c>
      <c r="H164" s="6" t="s">
        <v>41</v>
      </c>
      <c r="I164" s="5" t="s">
        <v>8</v>
      </c>
      <c r="J164" s="5" t="s">
        <v>10</v>
      </c>
      <c r="K164">
        <f t="shared" si="6"/>
        <v>88.375</v>
      </c>
      <c r="L164" t="str">
        <f>VLOOKUP($C164,'Ərazi məlumatları'!$A$1:$C$5,MATCH(L$1,'Ərazi məlumatları'!$A$1:$C$1,1),FALSE)</f>
        <v>7x5</v>
      </c>
      <c r="M164">
        <f>VLOOKUP($C164,'Ərazi məlumatları'!$A$1:$C$5,MATCH(M$1,'Ərazi məlumatları'!$A$1:$C$1,1),FALSE)</f>
        <v>80</v>
      </c>
    </row>
    <row r="165" spans="1:13" ht="13.2" x14ac:dyDescent="0.25">
      <c r="A165" s="3">
        <f t="shared" si="7"/>
        <v>164</v>
      </c>
      <c r="B165" s="4">
        <v>44888</v>
      </c>
      <c r="C165" s="5" t="s">
        <v>43</v>
      </c>
      <c r="D165" s="5" t="s">
        <v>11</v>
      </c>
      <c r="E165" s="5">
        <v>1</v>
      </c>
      <c r="F165" s="5" t="s">
        <v>75</v>
      </c>
      <c r="G165" s="7">
        <v>37.700000000000003</v>
      </c>
      <c r="H165" s="6" t="s">
        <v>41</v>
      </c>
      <c r="I165" s="5" t="s">
        <v>8</v>
      </c>
      <c r="J165" s="5" t="s">
        <v>10</v>
      </c>
      <c r="K165">
        <f t="shared" si="6"/>
        <v>37.700000000000003</v>
      </c>
      <c r="L165" t="str">
        <f>VLOOKUP($C165,'Ərazi məlumatları'!$A$1:$C$5,MATCH(L$1,'Ərazi məlumatları'!$A$1:$C$1,1),FALSE)</f>
        <v>7x5</v>
      </c>
      <c r="M165">
        <f>VLOOKUP($C165,'Ərazi məlumatları'!$A$1:$C$5,MATCH(M$1,'Ərazi məlumatları'!$A$1:$C$1,1),FALSE)</f>
        <v>80</v>
      </c>
    </row>
    <row r="166" spans="1:13" ht="13.2" x14ac:dyDescent="0.25">
      <c r="A166" s="3">
        <f t="shared" si="7"/>
        <v>165</v>
      </c>
      <c r="B166" s="4">
        <v>44888</v>
      </c>
      <c r="C166" s="5" t="s">
        <v>43</v>
      </c>
      <c r="D166" s="5" t="s">
        <v>11</v>
      </c>
      <c r="E166" s="5">
        <v>1</v>
      </c>
      <c r="F166" s="5" t="s">
        <v>70</v>
      </c>
      <c r="G166" s="7">
        <v>14.4</v>
      </c>
      <c r="H166" s="6" t="s">
        <v>41</v>
      </c>
      <c r="I166" s="5" t="s">
        <v>8</v>
      </c>
      <c r="J166" s="5" t="s">
        <v>10</v>
      </c>
      <c r="K166">
        <f t="shared" si="6"/>
        <v>14.4</v>
      </c>
      <c r="L166" t="str">
        <f>VLOOKUP($C166,'Ərazi məlumatları'!$A$1:$C$5,MATCH(L$1,'Ərazi məlumatları'!$A$1:$C$1,1),FALSE)</f>
        <v>7x5</v>
      </c>
      <c r="M166">
        <f>VLOOKUP($C166,'Ərazi məlumatları'!$A$1:$C$5,MATCH(M$1,'Ərazi məlumatları'!$A$1:$C$1,1),FALSE)</f>
        <v>80</v>
      </c>
    </row>
    <row r="167" spans="1:13" ht="13.2" x14ac:dyDescent="0.25">
      <c r="A167" s="3">
        <f t="shared" si="7"/>
        <v>166</v>
      </c>
      <c r="B167" s="4">
        <v>44888</v>
      </c>
      <c r="C167" s="5" t="s">
        <v>43</v>
      </c>
      <c r="D167" s="5" t="s">
        <v>11</v>
      </c>
      <c r="E167" s="5">
        <v>18</v>
      </c>
      <c r="F167" s="5" t="s">
        <v>66</v>
      </c>
      <c r="G167" s="7">
        <v>1194</v>
      </c>
      <c r="H167" s="6" t="s">
        <v>41</v>
      </c>
      <c r="I167" s="5" t="s">
        <v>8</v>
      </c>
      <c r="J167" s="5" t="s">
        <v>10</v>
      </c>
      <c r="K167">
        <f t="shared" si="6"/>
        <v>66.333333333333329</v>
      </c>
      <c r="L167" t="str">
        <f>VLOOKUP($C167,'Ərazi məlumatları'!$A$1:$C$5,MATCH(L$1,'Ərazi məlumatları'!$A$1:$C$1,1),FALSE)</f>
        <v>7x5</v>
      </c>
      <c r="M167">
        <f>VLOOKUP($C167,'Ərazi məlumatları'!$A$1:$C$5,MATCH(M$1,'Ərazi məlumatları'!$A$1:$C$1,1),FALSE)</f>
        <v>80</v>
      </c>
    </row>
    <row r="168" spans="1:13" ht="13.2" x14ac:dyDescent="0.25">
      <c r="A168" s="3">
        <f t="shared" si="7"/>
        <v>167</v>
      </c>
      <c r="B168" s="4">
        <v>44888</v>
      </c>
      <c r="C168" s="5" t="s">
        <v>45</v>
      </c>
      <c r="D168" s="5" t="s">
        <v>11</v>
      </c>
      <c r="E168" s="5">
        <v>25</v>
      </c>
      <c r="F168" s="5" t="s">
        <v>67</v>
      </c>
      <c r="G168" s="7">
        <v>1400</v>
      </c>
      <c r="H168" s="6" t="s">
        <v>41</v>
      </c>
      <c r="I168" s="5" t="s">
        <v>8</v>
      </c>
      <c r="J168" s="5" t="s">
        <v>10</v>
      </c>
      <c r="K168">
        <f t="shared" si="6"/>
        <v>56</v>
      </c>
      <c r="L168" t="str">
        <f>VLOOKUP($C168,'Ərazi məlumatları'!$A$1:$C$5,MATCH(L$1,'Ərazi məlumatları'!$A$1:$C$1,1),FALSE)</f>
        <v>5x1.5</v>
      </c>
      <c r="M168">
        <f>VLOOKUP($C168,'Ərazi məlumatları'!$A$1:$C$5,MATCH(M$1,'Ərazi məlumatları'!$A$1:$C$1,1),FALSE)</f>
        <v>200</v>
      </c>
    </row>
    <row r="169" spans="1:13" ht="13.2" x14ac:dyDescent="0.25">
      <c r="A169" s="3">
        <f t="shared" si="7"/>
        <v>168</v>
      </c>
      <c r="B169" s="4">
        <v>44888</v>
      </c>
      <c r="C169" s="5" t="s">
        <v>45</v>
      </c>
      <c r="D169" s="5" t="s">
        <v>11</v>
      </c>
      <c r="E169" s="5">
        <v>6</v>
      </c>
      <c r="F169" s="5" t="s">
        <v>67</v>
      </c>
      <c r="G169" s="7">
        <v>380</v>
      </c>
      <c r="H169" s="6" t="s">
        <v>41</v>
      </c>
      <c r="I169" s="5" t="s">
        <v>8</v>
      </c>
      <c r="J169" s="5" t="s">
        <v>10</v>
      </c>
      <c r="K169">
        <f t="shared" si="6"/>
        <v>63.333333333333336</v>
      </c>
      <c r="L169" t="str">
        <f>VLOOKUP($C169,'Ərazi məlumatları'!$A$1:$C$5,MATCH(L$1,'Ərazi məlumatları'!$A$1:$C$1,1),FALSE)</f>
        <v>5x1.5</v>
      </c>
      <c r="M169">
        <f>VLOOKUP($C169,'Ərazi məlumatları'!$A$1:$C$5,MATCH(M$1,'Ərazi məlumatları'!$A$1:$C$1,1),FALSE)</f>
        <v>200</v>
      </c>
    </row>
    <row r="170" spans="1:13" ht="13.2" x14ac:dyDescent="0.25">
      <c r="A170" s="3">
        <f t="shared" si="7"/>
        <v>169</v>
      </c>
      <c r="B170" s="4">
        <v>44889</v>
      </c>
      <c r="C170" s="5" t="s">
        <v>44</v>
      </c>
      <c r="D170" s="5" t="s">
        <v>11</v>
      </c>
      <c r="E170" s="5">
        <v>10</v>
      </c>
      <c r="F170" s="5" t="s">
        <v>67</v>
      </c>
      <c r="G170" s="7">
        <v>952</v>
      </c>
      <c r="H170" s="6" t="s">
        <v>41</v>
      </c>
      <c r="I170" s="5" t="s">
        <v>8</v>
      </c>
      <c r="J170" s="5" t="s">
        <v>10</v>
      </c>
      <c r="K170">
        <f t="shared" si="6"/>
        <v>95.2</v>
      </c>
      <c r="L170" t="str">
        <f>VLOOKUP($C170,'Ərazi məlumatları'!$A$1:$C$5,MATCH(L$1,'Ərazi məlumatları'!$A$1:$C$1,1),FALSE)</f>
        <v>6x4</v>
      </c>
      <c r="M170">
        <f>VLOOKUP($C170,'Ərazi məlumatları'!$A$1:$C$5,MATCH(M$1,'Ərazi məlumatları'!$A$1:$C$1,1),FALSE)</f>
        <v>70</v>
      </c>
    </row>
    <row r="171" spans="1:13" ht="13.2" x14ac:dyDescent="0.25">
      <c r="A171" s="3">
        <f t="shared" si="7"/>
        <v>170</v>
      </c>
      <c r="B171" s="4">
        <v>44889</v>
      </c>
      <c r="C171" s="5" t="s">
        <v>43</v>
      </c>
      <c r="D171" s="5" t="s">
        <v>11</v>
      </c>
      <c r="E171" s="5">
        <v>17</v>
      </c>
      <c r="F171" s="5" t="s">
        <v>66</v>
      </c>
      <c r="G171" s="7">
        <v>1039</v>
      </c>
      <c r="H171" s="6" t="s">
        <v>41</v>
      </c>
      <c r="I171" s="5" t="s">
        <v>8</v>
      </c>
      <c r="J171" s="5" t="s">
        <v>10</v>
      </c>
      <c r="K171">
        <f t="shared" si="6"/>
        <v>61.117647058823529</v>
      </c>
      <c r="L171" t="str">
        <f>VLOOKUP($C171,'Ərazi məlumatları'!$A$1:$C$5,MATCH(L$1,'Ərazi məlumatları'!$A$1:$C$1,1),FALSE)</f>
        <v>7x5</v>
      </c>
      <c r="M171">
        <f>VLOOKUP($C171,'Ərazi məlumatları'!$A$1:$C$5,MATCH(M$1,'Ərazi məlumatları'!$A$1:$C$1,1),FALSE)</f>
        <v>80</v>
      </c>
    </row>
    <row r="172" spans="1:13" ht="13.2" x14ac:dyDescent="0.25">
      <c r="A172" s="3">
        <f t="shared" si="7"/>
        <v>171</v>
      </c>
      <c r="B172" s="4">
        <v>44889</v>
      </c>
      <c r="C172" s="5" t="s">
        <v>43</v>
      </c>
      <c r="D172" s="5" t="s">
        <v>11</v>
      </c>
      <c r="E172" s="5">
        <v>6</v>
      </c>
      <c r="F172" s="5" t="s">
        <v>69</v>
      </c>
      <c r="G172" s="7">
        <v>441</v>
      </c>
      <c r="H172" s="6" t="s">
        <v>41</v>
      </c>
      <c r="I172" s="5" t="s">
        <v>8</v>
      </c>
      <c r="J172" s="5" t="s">
        <v>10</v>
      </c>
      <c r="K172">
        <f t="shared" si="6"/>
        <v>73.5</v>
      </c>
      <c r="L172" t="str">
        <f>VLOOKUP($C172,'Ərazi məlumatları'!$A$1:$C$5,MATCH(L$1,'Ərazi məlumatları'!$A$1:$C$1,1),FALSE)</f>
        <v>7x5</v>
      </c>
      <c r="M172">
        <f>VLOOKUP($C172,'Ərazi məlumatları'!$A$1:$C$5,MATCH(M$1,'Ərazi məlumatları'!$A$1:$C$1,1),FALSE)</f>
        <v>80</v>
      </c>
    </row>
    <row r="173" spans="1:13" ht="13.2" x14ac:dyDescent="0.25">
      <c r="A173" s="3">
        <f t="shared" si="7"/>
        <v>172</v>
      </c>
      <c r="B173" s="4">
        <v>44889</v>
      </c>
      <c r="C173" s="5" t="s">
        <v>42</v>
      </c>
      <c r="D173" s="5" t="s">
        <v>11</v>
      </c>
      <c r="E173" s="5">
        <v>5</v>
      </c>
      <c r="F173" s="5" t="s">
        <v>76</v>
      </c>
      <c r="G173" s="7">
        <v>1080</v>
      </c>
      <c r="H173" s="6" t="s">
        <v>41</v>
      </c>
      <c r="I173" s="5" t="s">
        <v>8</v>
      </c>
      <c r="J173" s="5" t="s">
        <v>10</v>
      </c>
      <c r="K173">
        <f t="shared" si="6"/>
        <v>216</v>
      </c>
      <c r="L173" t="str">
        <f>VLOOKUP($C173,'Ərazi məlumatları'!$A$1:$C$5,MATCH(L$1,'Ərazi məlumatları'!$A$1:$C$1,1),FALSE)</f>
        <v>7x7</v>
      </c>
      <c r="M173">
        <f>VLOOKUP($C173,'Ərazi məlumatları'!$A$1:$C$5,MATCH(M$1,'Ərazi məlumatları'!$A$1:$C$1,1),FALSE)</f>
        <v>100</v>
      </c>
    </row>
    <row r="174" spans="1:13" ht="13.2" x14ac:dyDescent="0.25">
      <c r="A174" s="3">
        <f t="shared" si="7"/>
        <v>173</v>
      </c>
      <c r="B174" s="4">
        <v>44889</v>
      </c>
      <c r="C174" s="5" t="s">
        <v>42</v>
      </c>
      <c r="D174" s="5" t="s">
        <v>11</v>
      </c>
      <c r="E174" s="5">
        <v>10</v>
      </c>
      <c r="F174" s="5" t="s">
        <v>76</v>
      </c>
      <c r="G174" s="7">
        <v>2000</v>
      </c>
      <c r="H174" s="6" t="s">
        <v>41</v>
      </c>
      <c r="I174" s="5" t="s">
        <v>8</v>
      </c>
      <c r="J174" s="5" t="s">
        <v>10</v>
      </c>
      <c r="K174">
        <f t="shared" si="6"/>
        <v>200</v>
      </c>
      <c r="L174" t="str">
        <f>VLOOKUP($C174,'Ərazi məlumatları'!$A$1:$C$5,MATCH(L$1,'Ərazi məlumatları'!$A$1:$C$1,1),FALSE)</f>
        <v>7x7</v>
      </c>
      <c r="M174">
        <f>VLOOKUP($C174,'Ərazi məlumatları'!$A$1:$C$5,MATCH(M$1,'Ərazi məlumatları'!$A$1:$C$1,1),FALSE)</f>
        <v>100</v>
      </c>
    </row>
    <row r="175" spans="1:13" ht="13.2" x14ac:dyDescent="0.25">
      <c r="A175" s="3">
        <f t="shared" si="7"/>
        <v>174</v>
      </c>
      <c r="B175" s="4">
        <v>44889</v>
      </c>
      <c r="C175" s="5" t="s">
        <v>42</v>
      </c>
      <c r="D175" s="5" t="s">
        <v>11</v>
      </c>
      <c r="E175" s="5">
        <v>27</v>
      </c>
      <c r="F175" s="5" t="s">
        <v>76</v>
      </c>
      <c r="G175" s="7">
        <v>4140</v>
      </c>
      <c r="H175" s="6" t="s">
        <v>41</v>
      </c>
      <c r="I175" s="5" t="s">
        <v>8</v>
      </c>
      <c r="J175" s="5" t="s">
        <v>10</v>
      </c>
      <c r="K175">
        <f t="shared" si="6"/>
        <v>153.33333333333334</v>
      </c>
      <c r="L175" t="str">
        <f>VLOOKUP($C175,'Ərazi məlumatları'!$A$1:$C$5,MATCH(L$1,'Ərazi məlumatları'!$A$1:$C$1,1),FALSE)</f>
        <v>7x7</v>
      </c>
      <c r="M175">
        <f>VLOOKUP($C175,'Ərazi məlumatları'!$A$1:$C$5,MATCH(M$1,'Ərazi məlumatları'!$A$1:$C$1,1),FALSE)</f>
        <v>100</v>
      </c>
    </row>
    <row r="176" spans="1:13" ht="13.2" x14ac:dyDescent="0.25">
      <c r="A176" s="3">
        <f t="shared" si="7"/>
        <v>175</v>
      </c>
      <c r="B176" s="4">
        <v>44889</v>
      </c>
      <c r="C176" s="5" t="s">
        <v>45</v>
      </c>
      <c r="D176" s="5" t="s">
        <v>11</v>
      </c>
      <c r="E176" s="5">
        <v>30</v>
      </c>
      <c r="F176" s="5" t="s">
        <v>67</v>
      </c>
      <c r="G176" s="7">
        <v>1357</v>
      </c>
      <c r="H176" s="6" t="s">
        <v>41</v>
      </c>
      <c r="I176" s="5" t="s">
        <v>8</v>
      </c>
      <c r="J176" s="5" t="s">
        <v>10</v>
      </c>
      <c r="K176">
        <f t="shared" si="6"/>
        <v>45.233333333333334</v>
      </c>
      <c r="L176" t="str">
        <f>VLOOKUP($C176,'Ərazi məlumatları'!$A$1:$C$5,MATCH(L$1,'Ərazi məlumatları'!$A$1:$C$1,1),FALSE)</f>
        <v>5x1.5</v>
      </c>
      <c r="M176">
        <f>VLOOKUP($C176,'Ərazi məlumatları'!$A$1:$C$5,MATCH(M$1,'Ərazi məlumatları'!$A$1:$C$1,1),FALSE)</f>
        <v>200</v>
      </c>
    </row>
    <row r="177" spans="1:13" ht="13.2" x14ac:dyDescent="0.25">
      <c r="A177" s="3">
        <f t="shared" si="7"/>
        <v>176</v>
      </c>
      <c r="B177" s="4">
        <v>44890</v>
      </c>
      <c r="C177" s="5" t="s">
        <v>43</v>
      </c>
      <c r="D177" s="5" t="s">
        <v>11</v>
      </c>
      <c r="E177" s="5">
        <v>18</v>
      </c>
      <c r="F177" s="5" t="s">
        <v>66</v>
      </c>
      <c r="G177" s="7">
        <v>954.5</v>
      </c>
      <c r="H177" s="6" t="s">
        <v>41</v>
      </c>
      <c r="I177" s="5" t="s">
        <v>8</v>
      </c>
      <c r="J177" s="5" t="s">
        <v>10</v>
      </c>
      <c r="K177">
        <f t="shared" si="6"/>
        <v>53.027777777777779</v>
      </c>
      <c r="L177" t="str">
        <f>VLOOKUP($C177,'Ərazi məlumatları'!$A$1:$C$5,MATCH(L$1,'Ərazi məlumatları'!$A$1:$C$1,1),FALSE)</f>
        <v>7x5</v>
      </c>
      <c r="M177">
        <f>VLOOKUP($C177,'Ərazi məlumatları'!$A$1:$C$5,MATCH(M$1,'Ərazi məlumatları'!$A$1:$C$1,1),FALSE)</f>
        <v>80</v>
      </c>
    </row>
    <row r="178" spans="1:13" ht="13.2" x14ac:dyDescent="0.25">
      <c r="A178" s="3">
        <f t="shared" si="7"/>
        <v>177</v>
      </c>
      <c r="B178" s="4">
        <v>44890</v>
      </c>
      <c r="C178" s="5" t="s">
        <v>43</v>
      </c>
      <c r="D178" s="5" t="s">
        <v>11</v>
      </c>
      <c r="E178" s="5">
        <v>6</v>
      </c>
      <c r="F178" s="5" t="s">
        <v>69</v>
      </c>
      <c r="G178" s="7">
        <v>585.5</v>
      </c>
      <c r="H178" s="6" t="s">
        <v>41</v>
      </c>
      <c r="I178" s="5" t="s">
        <v>8</v>
      </c>
      <c r="J178" s="5" t="s">
        <v>10</v>
      </c>
      <c r="K178">
        <f t="shared" si="6"/>
        <v>97.583333333333329</v>
      </c>
      <c r="L178" t="str">
        <f>VLOOKUP($C178,'Ərazi məlumatları'!$A$1:$C$5,MATCH(L$1,'Ərazi məlumatları'!$A$1:$C$1,1),FALSE)</f>
        <v>7x5</v>
      </c>
      <c r="M178">
        <f>VLOOKUP($C178,'Ərazi məlumatları'!$A$1:$C$5,MATCH(M$1,'Ərazi məlumatları'!$A$1:$C$1,1),FALSE)</f>
        <v>80</v>
      </c>
    </row>
    <row r="179" spans="1:13" ht="13.2" x14ac:dyDescent="0.25">
      <c r="A179" s="3">
        <f t="shared" si="7"/>
        <v>178</v>
      </c>
      <c r="B179" s="4">
        <v>44890</v>
      </c>
      <c r="C179" s="5" t="s">
        <v>44</v>
      </c>
      <c r="D179" s="5" t="s">
        <v>11</v>
      </c>
      <c r="E179" s="5">
        <v>9</v>
      </c>
      <c r="F179" s="5" t="s">
        <v>67</v>
      </c>
      <c r="G179" s="7">
        <v>533</v>
      </c>
      <c r="H179" s="6" t="s">
        <v>41</v>
      </c>
      <c r="I179" s="5" t="s">
        <v>8</v>
      </c>
      <c r="J179" s="5" t="s">
        <v>10</v>
      </c>
      <c r="K179">
        <f t="shared" si="6"/>
        <v>59.222222222222221</v>
      </c>
      <c r="L179" t="str">
        <f>VLOOKUP($C179,'Ərazi məlumatları'!$A$1:$C$5,MATCH(L$1,'Ərazi məlumatları'!$A$1:$C$1,1),FALSE)</f>
        <v>6x4</v>
      </c>
      <c r="M179">
        <f>VLOOKUP($C179,'Ərazi məlumatları'!$A$1:$C$5,MATCH(M$1,'Ərazi məlumatları'!$A$1:$C$1,1),FALSE)</f>
        <v>70</v>
      </c>
    </row>
    <row r="180" spans="1:13" ht="13.2" x14ac:dyDescent="0.25">
      <c r="A180" s="3">
        <f t="shared" si="7"/>
        <v>179</v>
      </c>
      <c r="B180" s="4">
        <v>44890</v>
      </c>
      <c r="C180" s="5" t="s">
        <v>45</v>
      </c>
      <c r="D180" s="5" t="s">
        <v>11</v>
      </c>
      <c r="E180" s="5">
        <v>23</v>
      </c>
      <c r="F180" s="5" t="s">
        <v>67</v>
      </c>
      <c r="G180" s="7">
        <v>1004</v>
      </c>
      <c r="H180" s="6" t="s">
        <v>41</v>
      </c>
      <c r="I180" s="5" t="s">
        <v>8</v>
      </c>
      <c r="J180" s="5" t="s">
        <v>10</v>
      </c>
      <c r="K180">
        <f t="shared" si="6"/>
        <v>43.652173913043477</v>
      </c>
      <c r="L180" t="str">
        <f>VLOOKUP($C180,'Ərazi məlumatları'!$A$1:$C$5,MATCH(L$1,'Ərazi məlumatları'!$A$1:$C$1,1),FALSE)</f>
        <v>5x1.5</v>
      </c>
      <c r="M180">
        <f>VLOOKUP($C180,'Ərazi məlumatları'!$A$1:$C$5,MATCH(M$1,'Ərazi məlumatları'!$A$1:$C$1,1),FALSE)</f>
        <v>200</v>
      </c>
    </row>
    <row r="181" spans="1:13" ht="13.2" x14ac:dyDescent="0.25">
      <c r="A181" s="3">
        <f t="shared" si="7"/>
        <v>180</v>
      </c>
      <c r="B181" s="4">
        <v>44890</v>
      </c>
      <c r="C181" s="5" t="s">
        <v>45</v>
      </c>
      <c r="D181" s="5" t="s">
        <v>11</v>
      </c>
      <c r="E181" s="5">
        <v>8</v>
      </c>
      <c r="F181" s="5" t="s">
        <v>67</v>
      </c>
      <c r="G181" s="7">
        <v>379</v>
      </c>
      <c r="H181" s="6" t="s">
        <v>41</v>
      </c>
      <c r="I181" s="5" t="s">
        <v>8</v>
      </c>
      <c r="J181" s="5" t="s">
        <v>10</v>
      </c>
      <c r="K181">
        <f t="shared" si="6"/>
        <v>47.375</v>
      </c>
      <c r="L181" t="str">
        <f>VLOOKUP($C181,'Ərazi məlumatları'!$A$1:$C$5,MATCH(L$1,'Ərazi məlumatları'!$A$1:$C$1,1),FALSE)</f>
        <v>5x1.5</v>
      </c>
      <c r="M181">
        <f>VLOOKUP($C181,'Ərazi məlumatları'!$A$1:$C$5,MATCH(M$1,'Ərazi məlumatları'!$A$1:$C$1,1),FALSE)</f>
        <v>200</v>
      </c>
    </row>
    <row r="182" spans="1:13" ht="13.2" x14ac:dyDescent="0.25">
      <c r="A182" s="3">
        <f t="shared" si="7"/>
        <v>181</v>
      </c>
      <c r="B182" s="4">
        <v>44890</v>
      </c>
      <c r="C182" s="5" t="s">
        <v>42</v>
      </c>
      <c r="D182" s="5" t="s">
        <v>11</v>
      </c>
      <c r="E182" s="5">
        <v>7</v>
      </c>
      <c r="F182" s="5" t="s">
        <v>76</v>
      </c>
      <c r="G182" s="7">
        <v>2200</v>
      </c>
      <c r="H182" s="6" t="s">
        <v>41</v>
      </c>
      <c r="I182" s="5" t="s">
        <v>8</v>
      </c>
      <c r="J182" s="5" t="s">
        <v>12</v>
      </c>
      <c r="K182">
        <f t="shared" si="6"/>
        <v>314.28571428571428</v>
      </c>
      <c r="L182" t="str">
        <f>VLOOKUP($C182,'Ərazi məlumatları'!$A$1:$C$5,MATCH(L$1,'Ərazi məlumatları'!$A$1:$C$1,1),FALSE)</f>
        <v>7x7</v>
      </c>
      <c r="M182">
        <f>VLOOKUP($C182,'Ərazi məlumatları'!$A$1:$C$5,MATCH(M$1,'Ərazi məlumatları'!$A$1:$C$1,1),FALSE)</f>
        <v>100</v>
      </c>
    </row>
    <row r="183" spans="1:13" ht="13.2" x14ac:dyDescent="0.25">
      <c r="A183" s="3">
        <f t="shared" si="7"/>
        <v>182</v>
      </c>
      <c r="B183" s="4">
        <v>44890</v>
      </c>
      <c r="C183" s="5" t="s">
        <v>42</v>
      </c>
      <c r="D183" s="5" t="s">
        <v>11</v>
      </c>
      <c r="E183" s="5">
        <v>20</v>
      </c>
      <c r="F183" s="5" t="s">
        <v>76</v>
      </c>
      <c r="G183" s="7">
        <v>3280</v>
      </c>
      <c r="H183" s="6" t="s">
        <v>41</v>
      </c>
      <c r="I183" s="5" t="s">
        <v>8</v>
      </c>
      <c r="J183" s="5" t="s">
        <v>10</v>
      </c>
      <c r="K183">
        <f t="shared" si="6"/>
        <v>164</v>
      </c>
      <c r="L183" t="str">
        <f>VLOOKUP($C183,'Ərazi məlumatları'!$A$1:$C$5,MATCH(L$1,'Ərazi məlumatları'!$A$1:$C$1,1),FALSE)</f>
        <v>7x7</v>
      </c>
      <c r="M183">
        <f>VLOOKUP($C183,'Ərazi məlumatları'!$A$1:$C$5,MATCH(M$1,'Ərazi məlumatları'!$A$1:$C$1,1),FALSE)</f>
        <v>100</v>
      </c>
    </row>
    <row r="184" spans="1:13" ht="13.2" x14ac:dyDescent="0.25">
      <c r="A184" s="3">
        <f t="shared" si="7"/>
        <v>183</v>
      </c>
      <c r="B184" s="4">
        <v>44890</v>
      </c>
      <c r="C184" s="5" t="s">
        <v>42</v>
      </c>
      <c r="D184" s="5" t="s">
        <v>11</v>
      </c>
      <c r="E184" s="5">
        <v>14</v>
      </c>
      <c r="F184" s="5" t="s">
        <v>76</v>
      </c>
      <c r="G184" s="7">
        <v>2520</v>
      </c>
      <c r="H184" s="6" t="s">
        <v>41</v>
      </c>
      <c r="I184" s="5" t="s">
        <v>8</v>
      </c>
      <c r="J184" s="5" t="s">
        <v>10</v>
      </c>
      <c r="K184">
        <f t="shared" si="6"/>
        <v>180</v>
      </c>
      <c r="L184" t="str">
        <f>VLOOKUP($C184,'Ərazi məlumatları'!$A$1:$C$5,MATCH(L$1,'Ərazi məlumatları'!$A$1:$C$1,1),FALSE)</f>
        <v>7x7</v>
      </c>
      <c r="M184">
        <f>VLOOKUP($C184,'Ərazi məlumatları'!$A$1:$C$5,MATCH(M$1,'Ərazi məlumatları'!$A$1:$C$1,1),FALSE)</f>
        <v>100</v>
      </c>
    </row>
    <row r="185" spans="1:13" ht="13.2" x14ac:dyDescent="0.25">
      <c r="A185" s="3">
        <f t="shared" si="7"/>
        <v>184</v>
      </c>
      <c r="B185" s="4">
        <v>44893</v>
      </c>
      <c r="C185" s="5" t="s">
        <v>45</v>
      </c>
      <c r="D185" s="5" t="s">
        <v>11</v>
      </c>
      <c r="E185" s="5">
        <v>30</v>
      </c>
      <c r="F185" s="5" t="s">
        <v>67</v>
      </c>
      <c r="G185" s="7">
        <v>487</v>
      </c>
      <c r="H185" s="6" t="s">
        <v>41</v>
      </c>
      <c r="I185" s="5" t="s">
        <v>8</v>
      </c>
      <c r="J185" s="5" t="s">
        <v>10</v>
      </c>
      <c r="K185">
        <f t="shared" si="6"/>
        <v>16.233333333333334</v>
      </c>
      <c r="L185" t="str">
        <f>VLOOKUP($C185,'Ərazi məlumatları'!$A$1:$C$5,MATCH(L$1,'Ərazi məlumatları'!$A$1:$C$1,1),FALSE)</f>
        <v>5x1.5</v>
      </c>
      <c r="M185">
        <f>VLOOKUP($C185,'Ərazi məlumatları'!$A$1:$C$5,MATCH(M$1,'Ərazi məlumatları'!$A$1:$C$1,1),FALSE)</f>
        <v>200</v>
      </c>
    </row>
    <row r="186" spans="1:13" ht="13.2" x14ac:dyDescent="0.25">
      <c r="A186" s="3">
        <f t="shared" si="7"/>
        <v>185</v>
      </c>
      <c r="B186" s="4">
        <v>44893</v>
      </c>
      <c r="C186" s="5" t="s">
        <v>42</v>
      </c>
      <c r="D186" s="5" t="s">
        <v>11</v>
      </c>
      <c r="E186" s="5">
        <v>18</v>
      </c>
      <c r="F186" s="5" t="s">
        <v>76</v>
      </c>
      <c r="G186" s="7">
        <v>2440</v>
      </c>
      <c r="H186" s="6" t="s">
        <v>41</v>
      </c>
      <c r="I186" s="5" t="s">
        <v>8</v>
      </c>
      <c r="J186" s="5" t="s">
        <v>10</v>
      </c>
      <c r="K186">
        <f t="shared" si="6"/>
        <v>135.55555555555554</v>
      </c>
      <c r="L186" t="str">
        <f>VLOOKUP($C186,'Ərazi məlumatları'!$A$1:$C$5,MATCH(L$1,'Ərazi məlumatları'!$A$1:$C$1,1),FALSE)</f>
        <v>7x7</v>
      </c>
      <c r="M186">
        <f>VLOOKUP($C186,'Ərazi məlumatları'!$A$1:$C$5,MATCH(M$1,'Ərazi məlumatları'!$A$1:$C$1,1),FALSE)</f>
        <v>100</v>
      </c>
    </row>
    <row r="187" spans="1:13" ht="13.2" x14ac:dyDescent="0.25">
      <c r="A187" s="3">
        <f t="shared" si="7"/>
        <v>186</v>
      </c>
      <c r="B187" s="4">
        <v>44893</v>
      </c>
      <c r="C187" s="5" t="s">
        <v>42</v>
      </c>
      <c r="D187" s="5" t="s">
        <v>11</v>
      </c>
      <c r="E187" s="5">
        <v>7</v>
      </c>
      <c r="F187" s="5" t="s">
        <v>76</v>
      </c>
      <c r="G187" s="7">
        <v>4540</v>
      </c>
      <c r="H187" s="6" t="s">
        <v>41</v>
      </c>
      <c r="I187" s="5" t="s">
        <v>8</v>
      </c>
      <c r="J187" s="5" t="s">
        <v>12</v>
      </c>
      <c r="K187">
        <f t="shared" si="6"/>
        <v>648.57142857142856</v>
      </c>
      <c r="L187" t="str">
        <f>VLOOKUP($C187,'Ərazi məlumatları'!$A$1:$C$5,MATCH(L$1,'Ərazi məlumatları'!$A$1:$C$1,1),FALSE)</f>
        <v>7x7</v>
      </c>
      <c r="M187">
        <f>VLOOKUP($C187,'Ərazi məlumatları'!$A$1:$C$5,MATCH(M$1,'Ərazi məlumatları'!$A$1:$C$1,1),FALSE)</f>
        <v>100</v>
      </c>
    </row>
    <row r="188" spans="1:13" ht="13.2" x14ac:dyDescent="0.25">
      <c r="A188" s="3">
        <f t="shared" si="7"/>
        <v>187</v>
      </c>
      <c r="B188" s="4">
        <v>44893</v>
      </c>
      <c r="C188" s="5" t="s">
        <v>42</v>
      </c>
      <c r="D188" s="5" t="s">
        <v>11</v>
      </c>
      <c r="E188" s="5">
        <v>15</v>
      </c>
      <c r="F188" s="5" t="s">
        <v>76</v>
      </c>
      <c r="G188" s="7">
        <v>2320</v>
      </c>
      <c r="H188" s="6" t="s">
        <v>41</v>
      </c>
      <c r="I188" s="5" t="s">
        <v>8</v>
      </c>
      <c r="J188" s="5" t="s">
        <v>10</v>
      </c>
      <c r="K188">
        <f t="shared" si="6"/>
        <v>154.66666666666666</v>
      </c>
      <c r="L188" t="str">
        <f>VLOOKUP($C188,'Ərazi məlumatları'!$A$1:$C$5,MATCH(L$1,'Ərazi məlumatları'!$A$1:$C$1,1),FALSE)</f>
        <v>7x7</v>
      </c>
      <c r="M188">
        <f>VLOOKUP($C188,'Ərazi məlumatları'!$A$1:$C$5,MATCH(M$1,'Ərazi məlumatları'!$A$1:$C$1,1),FALSE)</f>
        <v>100</v>
      </c>
    </row>
    <row r="189" spans="1:13" ht="13.2" x14ac:dyDescent="0.25">
      <c r="A189" s="3">
        <f t="shared" si="7"/>
        <v>188</v>
      </c>
      <c r="B189" s="4">
        <v>44893</v>
      </c>
      <c r="C189" s="5" t="s">
        <v>43</v>
      </c>
      <c r="D189" s="5" t="s">
        <v>11</v>
      </c>
      <c r="E189" s="5">
        <v>5</v>
      </c>
      <c r="F189" s="5" t="s">
        <v>73</v>
      </c>
      <c r="G189" s="7">
        <v>111</v>
      </c>
      <c r="H189" s="6" t="s">
        <v>41</v>
      </c>
      <c r="I189" s="5" t="s">
        <v>8</v>
      </c>
      <c r="J189" s="5" t="s">
        <v>10</v>
      </c>
      <c r="K189">
        <f t="shared" si="6"/>
        <v>22.2</v>
      </c>
      <c r="L189" t="str">
        <f>VLOOKUP($C189,'Ərazi məlumatları'!$A$1:$C$5,MATCH(L$1,'Ərazi məlumatları'!$A$1:$C$1,1),FALSE)</f>
        <v>7x5</v>
      </c>
      <c r="M189">
        <f>VLOOKUP($C189,'Ərazi məlumatları'!$A$1:$C$5,MATCH(M$1,'Ərazi məlumatları'!$A$1:$C$1,1),FALSE)</f>
        <v>80</v>
      </c>
    </row>
    <row r="190" spans="1:13" ht="13.2" x14ac:dyDescent="0.25">
      <c r="A190" s="3">
        <f t="shared" si="7"/>
        <v>189</v>
      </c>
      <c r="B190" s="4">
        <v>44893</v>
      </c>
      <c r="C190" s="5" t="s">
        <v>43</v>
      </c>
      <c r="D190" s="5" t="s">
        <v>11</v>
      </c>
      <c r="E190" s="5">
        <v>5</v>
      </c>
      <c r="F190" s="5" t="s">
        <v>72</v>
      </c>
      <c r="G190" s="7">
        <v>28</v>
      </c>
      <c r="H190" s="6" t="s">
        <v>41</v>
      </c>
      <c r="I190" s="5" t="s">
        <v>8</v>
      </c>
      <c r="J190" s="5" t="s">
        <v>10</v>
      </c>
      <c r="K190">
        <f t="shared" si="6"/>
        <v>5.6</v>
      </c>
      <c r="L190" t="str">
        <f>VLOOKUP($C190,'Ərazi məlumatları'!$A$1:$C$5,MATCH(L$1,'Ərazi məlumatları'!$A$1:$C$1,1),FALSE)</f>
        <v>7x5</v>
      </c>
      <c r="M190">
        <f>VLOOKUP($C190,'Ərazi məlumatları'!$A$1:$C$5,MATCH(M$1,'Ərazi məlumatları'!$A$1:$C$1,1),FALSE)</f>
        <v>80</v>
      </c>
    </row>
    <row r="191" spans="1:13" ht="13.2" x14ac:dyDescent="0.25">
      <c r="A191" s="3">
        <f t="shared" si="7"/>
        <v>190</v>
      </c>
      <c r="B191" s="4">
        <v>44893</v>
      </c>
      <c r="C191" s="5" t="s">
        <v>43</v>
      </c>
      <c r="D191" s="5" t="s">
        <v>11</v>
      </c>
      <c r="E191" s="5">
        <v>5</v>
      </c>
      <c r="F191" s="5" t="s">
        <v>69</v>
      </c>
      <c r="G191" s="7">
        <v>185</v>
      </c>
      <c r="H191" s="6" t="s">
        <v>41</v>
      </c>
      <c r="I191" s="5" t="s">
        <v>8</v>
      </c>
      <c r="J191" s="5" t="s">
        <v>10</v>
      </c>
      <c r="K191">
        <f t="shared" si="6"/>
        <v>37</v>
      </c>
      <c r="L191" t="str">
        <f>VLOOKUP($C191,'Ərazi məlumatları'!$A$1:$C$5,MATCH(L$1,'Ərazi məlumatları'!$A$1:$C$1,1),FALSE)</f>
        <v>7x5</v>
      </c>
      <c r="M191">
        <f>VLOOKUP($C191,'Ərazi məlumatları'!$A$1:$C$5,MATCH(M$1,'Ərazi məlumatları'!$A$1:$C$1,1),FALSE)</f>
        <v>80</v>
      </c>
    </row>
    <row r="192" spans="1:13" ht="13.2" x14ac:dyDescent="0.25">
      <c r="A192" s="3">
        <f t="shared" si="7"/>
        <v>191</v>
      </c>
      <c r="B192" s="4">
        <v>44893</v>
      </c>
      <c r="C192" s="5" t="s">
        <v>43</v>
      </c>
      <c r="D192" s="5" t="s">
        <v>11</v>
      </c>
      <c r="E192" s="5">
        <v>19</v>
      </c>
      <c r="F192" s="5" t="s">
        <v>66</v>
      </c>
      <c r="G192" s="7">
        <v>1256</v>
      </c>
      <c r="H192" s="6" t="s">
        <v>41</v>
      </c>
      <c r="I192" s="5" t="s">
        <v>8</v>
      </c>
      <c r="J192" s="5" t="s">
        <v>10</v>
      </c>
      <c r="K192">
        <f t="shared" si="6"/>
        <v>66.10526315789474</v>
      </c>
      <c r="L192" t="str">
        <f>VLOOKUP($C192,'Ərazi məlumatları'!$A$1:$C$5,MATCH(L$1,'Ərazi məlumatları'!$A$1:$C$1,1),FALSE)</f>
        <v>7x5</v>
      </c>
      <c r="M192">
        <f>VLOOKUP($C192,'Ərazi məlumatları'!$A$1:$C$5,MATCH(M$1,'Ərazi məlumatları'!$A$1:$C$1,1),FALSE)</f>
        <v>80</v>
      </c>
    </row>
    <row r="193" spans="1:13" ht="13.2" x14ac:dyDescent="0.25">
      <c r="A193" s="3">
        <f t="shared" si="7"/>
        <v>192</v>
      </c>
      <c r="B193" s="4">
        <v>44894</v>
      </c>
      <c r="C193" s="5" t="s">
        <v>43</v>
      </c>
      <c r="D193" s="5" t="s">
        <v>11</v>
      </c>
      <c r="E193" s="5">
        <v>9</v>
      </c>
      <c r="F193" s="5" t="s">
        <v>72</v>
      </c>
      <c r="G193" s="7">
        <v>420</v>
      </c>
      <c r="H193" s="6" t="s">
        <v>41</v>
      </c>
      <c r="I193" s="5" t="s">
        <v>8</v>
      </c>
      <c r="J193" s="5" t="s">
        <v>10</v>
      </c>
      <c r="K193">
        <f t="shared" si="6"/>
        <v>46.666666666666664</v>
      </c>
      <c r="L193" t="str">
        <f>VLOOKUP($C193,'Ərazi məlumatları'!$A$1:$C$5,MATCH(L$1,'Ərazi məlumatları'!$A$1:$C$1,1),FALSE)</f>
        <v>7x5</v>
      </c>
      <c r="M193">
        <f>VLOOKUP($C193,'Ərazi məlumatları'!$A$1:$C$5,MATCH(M$1,'Ərazi məlumatları'!$A$1:$C$1,1),FALSE)</f>
        <v>80</v>
      </c>
    </row>
    <row r="194" spans="1:13" ht="13.2" x14ac:dyDescent="0.25">
      <c r="A194" s="3">
        <f t="shared" si="7"/>
        <v>193</v>
      </c>
      <c r="B194" s="4">
        <v>44894</v>
      </c>
      <c r="C194" s="5" t="s">
        <v>43</v>
      </c>
      <c r="D194" s="5" t="s">
        <v>11</v>
      </c>
      <c r="E194" s="5">
        <v>19</v>
      </c>
      <c r="F194" s="5" t="s">
        <v>66</v>
      </c>
      <c r="G194" s="7">
        <v>900</v>
      </c>
      <c r="H194" s="6" t="s">
        <v>41</v>
      </c>
      <c r="I194" s="5" t="s">
        <v>8</v>
      </c>
      <c r="J194" s="5" t="s">
        <v>10</v>
      </c>
      <c r="K194">
        <f t="shared" si="6"/>
        <v>47.368421052631582</v>
      </c>
      <c r="L194" t="str">
        <f>VLOOKUP($C194,'Ərazi məlumatları'!$A$1:$C$5,MATCH(L$1,'Ərazi məlumatları'!$A$1:$C$1,1),FALSE)</f>
        <v>7x5</v>
      </c>
      <c r="M194">
        <f>VLOOKUP($C194,'Ərazi məlumatları'!$A$1:$C$5,MATCH(M$1,'Ərazi məlumatları'!$A$1:$C$1,1),FALSE)</f>
        <v>80</v>
      </c>
    </row>
    <row r="195" spans="1:13" ht="13.2" x14ac:dyDescent="0.25">
      <c r="A195" s="3">
        <f t="shared" si="7"/>
        <v>194</v>
      </c>
      <c r="B195" s="4">
        <v>44894</v>
      </c>
      <c r="C195" s="5" t="s">
        <v>42</v>
      </c>
      <c r="D195" s="5" t="s">
        <v>11</v>
      </c>
      <c r="E195" s="5">
        <v>12</v>
      </c>
      <c r="F195" s="5" t="s">
        <v>76</v>
      </c>
      <c r="G195" s="7">
        <v>2180</v>
      </c>
      <c r="H195" s="6" t="s">
        <v>41</v>
      </c>
      <c r="I195" s="5" t="s">
        <v>8</v>
      </c>
      <c r="J195" s="5" t="s">
        <v>10</v>
      </c>
      <c r="K195">
        <f t="shared" ref="K195:K258" si="8">G195/E195</f>
        <v>181.66666666666666</v>
      </c>
      <c r="L195" t="str">
        <f>VLOOKUP($C195,'Ərazi məlumatları'!$A$1:$C$5,MATCH(L$1,'Ərazi məlumatları'!$A$1:$C$1,1),FALSE)</f>
        <v>7x7</v>
      </c>
      <c r="M195">
        <f>VLOOKUP($C195,'Ərazi məlumatları'!$A$1:$C$5,MATCH(M$1,'Ərazi məlumatları'!$A$1:$C$1,1),FALSE)</f>
        <v>100</v>
      </c>
    </row>
    <row r="196" spans="1:13" ht="13.2" x14ac:dyDescent="0.25">
      <c r="A196" s="3">
        <f t="shared" si="7"/>
        <v>195</v>
      </c>
      <c r="B196" s="4">
        <v>44894</v>
      </c>
      <c r="C196" s="5" t="s">
        <v>42</v>
      </c>
      <c r="D196" s="5" t="s">
        <v>11</v>
      </c>
      <c r="E196" s="5">
        <v>7</v>
      </c>
      <c r="F196" s="5" t="s">
        <v>76</v>
      </c>
      <c r="G196" s="7">
        <v>5245</v>
      </c>
      <c r="H196" s="6" t="s">
        <v>41</v>
      </c>
      <c r="I196" s="5" t="s">
        <v>8</v>
      </c>
      <c r="J196" s="5" t="s">
        <v>12</v>
      </c>
      <c r="K196">
        <f t="shared" si="8"/>
        <v>749.28571428571433</v>
      </c>
      <c r="L196" t="str">
        <f>VLOOKUP($C196,'Ərazi məlumatları'!$A$1:$C$5,MATCH(L$1,'Ərazi məlumatları'!$A$1:$C$1,1),FALSE)</f>
        <v>7x7</v>
      </c>
      <c r="M196">
        <f>VLOOKUP($C196,'Ərazi məlumatları'!$A$1:$C$5,MATCH(M$1,'Ərazi məlumatları'!$A$1:$C$1,1),FALSE)</f>
        <v>100</v>
      </c>
    </row>
    <row r="197" spans="1:13" ht="13.2" x14ac:dyDescent="0.25">
      <c r="A197" s="3">
        <f t="shared" si="7"/>
        <v>196</v>
      </c>
      <c r="B197" s="4">
        <v>44894</v>
      </c>
      <c r="C197" s="5" t="s">
        <v>42</v>
      </c>
      <c r="D197" s="5" t="s">
        <v>11</v>
      </c>
      <c r="E197" s="5">
        <v>18</v>
      </c>
      <c r="F197" s="5" t="s">
        <v>76</v>
      </c>
      <c r="G197" s="7">
        <v>1575</v>
      </c>
      <c r="H197" s="6" t="s">
        <v>41</v>
      </c>
      <c r="I197" s="5" t="s">
        <v>8</v>
      </c>
      <c r="J197" s="5" t="s">
        <v>10</v>
      </c>
      <c r="K197">
        <f t="shared" si="8"/>
        <v>87.5</v>
      </c>
      <c r="L197" t="str">
        <f>VLOOKUP($C197,'Ərazi məlumatları'!$A$1:$C$5,MATCH(L$1,'Ərazi məlumatları'!$A$1:$C$1,1),FALSE)</f>
        <v>7x7</v>
      </c>
      <c r="M197">
        <f>VLOOKUP($C197,'Ərazi məlumatları'!$A$1:$C$5,MATCH(M$1,'Ərazi məlumatları'!$A$1:$C$1,1),FALSE)</f>
        <v>100</v>
      </c>
    </row>
    <row r="198" spans="1:13" ht="13.2" x14ac:dyDescent="0.25">
      <c r="A198" s="3">
        <f t="shared" ref="A198:A232" si="9">ROW()-1</f>
        <v>197</v>
      </c>
      <c r="B198" s="4">
        <v>44894</v>
      </c>
      <c r="C198" s="5" t="s">
        <v>44</v>
      </c>
      <c r="D198" s="5" t="s">
        <v>11</v>
      </c>
      <c r="E198" s="5">
        <v>9</v>
      </c>
      <c r="F198" s="5" t="s">
        <v>67</v>
      </c>
      <c r="G198" s="7">
        <v>923</v>
      </c>
      <c r="H198" s="6" t="s">
        <v>41</v>
      </c>
      <c r="I198" s="5" t="s">
        <v>8</v>
      </c>
      <c r="J198" s="5" t="s">
        <v>10</v>
      </c>
      <c r="K198">
        <f t="shared" si="8"/>
        <v>102.55555555555556</v>
      </c>
      <c r="L198" t="str">
        <f>VLOOKUP($C198,'Ərazi məlumatları'!$A$1:$C$5,MATCH(L$1,'Ərazi məlumatları'!$A$1:$C$1,1),FALSE)</f>
        <v>6x4</v>
      </c>
      <c r="M198">
        <f>VLOOKUP($C198,'Ərazi məlumatları'!$A$1:$C$5,MATCH(M$1,'Ərazi məlumatları'!$A$1:$C$1,1),FALSE)</f>
        <v>70</v>
      </c>
    </row>
    <row r="199" spans="1:13" ht="13.2" x14ac:dyDescent="0.25">
      <c r="A199" s="3">
        <f t="shared" si="9"/>
        <v>198</v>
      </c>
      <c r="B199" s="4">
        <v>44895</v>
      </c>
      <c r="C199" s="5" t="s">
        <v>44</v>
      </c>
      <c r="D199" s="5" t="s">
        <v>11</v>
      </c>
      <c r="E199" s="5">
        <v>13</v>
      </c>
      <c r="F199" s="5" t="s">
        <v>67</v>
      </c>
      <c r="G199" s="7">
        <v>1162</v>
      </c>
      <c r="H199" s="6" t="s">
        <v>41</v>
      </c>
      <c r="I199" s="5" t="s">
        <v>8</v>
      </c>
      <c r="J199" s="5" t="s">
        <v>10</v>
      </c>
      <c r="K199">
        <f t="shared" si="8"/>
        <v>89.384615384615387</v>
      </c>
      <c r="L199" t="str">
        <f>VLOOKUP($C199,'Ərazi məlumatları'!$A$1:$C$5,MATCH(L$1,'Ərazi məlumatları'!$A$1:$C$1,1),FALSE)</f>
        <v>6x4</v>
      </c>
      <c r="M199">
        <f>VLOOKUP($C199,'Ərazi məlumatları'!$A$1:$C$5,MATCH(M$1,'Ərazi məlumatları'!$A$1:$C$1,1),FALSE)</f>
        <v>70</v>
      </c>
    </row>
    <row r="200" spans="1:13" ht="13.2" x14ac:dyDescent="0.25">
      <c r="A200" s="3">
        <f t="shared" si="9"/>
        <v>199</v>
      </c>
      <c r="B200" s="4">
        <v>44895</v>
      </c>
      <c r="C200" s="5" t="s">
        <v>43</v>
      </c>
      <c r="D200" s="5" t="s">
        <v>11</v>
      </c>
      <c r="E200" s="5">
        <v>19</v>
      </c>
      <c r="F200" s="5" t="s">
        <v>66</v>
      </c>
      <c r="G200" s="7">
        <v>978</v>
      </c>
      <c r="H200" s="6" t="s">
        <v>41</v>
      </c>
      <c r="I200" s="5" t="s">
        <v>8</v>
      </c>
      <c r="J200" s="5" t="s">
        <v>10</v>
      </c>
      <c r="K200">
        <f t="shared" si="8"/>
        <v>51.473684210526315</v>
      </c>
      <c r="L200" t="str">
        <f>VLOOKUP($C200,'Ərazi məlumatları'!$A$1:$C$5,MATCH(L$1,'Ərazi məlumatları'!$A$1:$C$1,1),FALSE)</f>
        <v>7x5</v>
      </c>
      <c r="M200">
        <f>VLOOKUP($C200,'Ərazi məlumatları'!$A$1:$C$5,MATCH(M$1,'Ərazi məlumatları'!$A$1:$C$1,1),FALSE)</f>
        <v>80</v>
      </c>
    </row>
    <row r="201" spans="1:13" ht="13.2" x14ac:dyDescent="0.25">
      <c r="A201" s="3">
        <f t="shared" si="9"/>
        <v>200</v>
      </c>
      <c r="B201" s="4">
        <v>44895</v>
      </c>
      <c r="C201" s="5" t="s">
        <v>43</v>
      </c>
      <c r="D201" s="5" t="s">
        <v>11</v>
      </c>
      <c r="E201" s="5">
        <v>13</v>
      </c>
      <c r="F201" s="5" t="s">
        <v>69</v>
      </c>
      <c r="G201" s="7">
        <v>502</v>
      </c>
      <c r="H201" s="6" t="s">
        <v>41</v>
      </c>
      <c r="I201" s="5" t="s">
        <v>8</v>
      </c>
      <c r="J201" s="5" t="s">
        <v>10</v>
      </c>
      <c r="K201">
        <f t="shared" si="8"/>
        <v>38.615384615384613</v>
      </c>
      <c r="L201" t="str">
        <f>VLOOKUP($C201,'Ərazi məlumatları'!$A$1:$C$5,MATCH(L$1,'Ərazi məlumatları'!$A$1:$C$1,1),FALSE)</f>
        <v>7x5</v>
      </c>
      <c r="M201">
        <f>VLOOKUP($C201,'Ərazi məlumatları'!$A$1:$C$5,MATCH(M$1,'Ərazi məlumatları'!$A$1:$C$1,1),FALSE)</f>
        <v>80</v>
      </c>
    </row>
    <row r="202" spans="1:13" ht="13.2" x14ac:dyDescent="0.25">
      <c r="A202" s="3">
        <f t="shared" si="9"/>
        <v>201</v>
      </c>
      <c r="B202" s="4">
        <v>44895</v>
      </c>
      <c r="C202" s="5" t="s">
        <v>42</v>
      </c>
      <c r="D202" s="5" t="s">
        <v>11</v>
      </c>
      <c r="E202" s="5">
        <v>12</v>
      </c>
      <c r="F202" s="5" t="s">
        <v>76</v>
      </c>
      <c r="G202" s="7">
        <v>2380</v>
      </c>
      <c r="H202" s="6" t="s">
        <v>41</v>
      </c>
      <c r="I202" s="5" t="s">
        <v>8</v>
      </c>
      <c r="J202" s="5" t="s">
        <v>10</v>
      </c>
      <c r="K202">
        <f t="shared" si="8"/>
        <v>198.33333333333334</v>
      </c>
      <c r="L202" t="str">
        <f>VLOOKUP($C202,'Ərazi məlumatları'!$A$1:$C$5,MATCH(L$1,'Ərazi məlumatları'!$A$1:$C$1,1),FALSE)</f>
        <v>7x7</v>
      </c>
      <c r="M202">
        <f>VLOOKUP($C202,'Ərazi məlumatları'!$A$1:$C$5,MATCH(M$1,'Ərazi məlumatları'!$A$1:$C$1,1),FALSE)</f>
        <v>100</v>
      </c>
    </row>
    <row r="203" spans="1:13" ht="13.2" x14ac:dyDescent="0.25">
      <c r="A203" s="3">
        <f t="shared" si="9"/>
        <v>202</v>
      </c>
      <c r="B203" s="4">
        <v>44895</v>
      </c>
      <c r="C203" s="5" t="s">
        <v>42</v>
      </c>
      <c r="D203" s="5" t="s">
        <v>11</v>
      </c>
      <c r="E203" s="5">
        <v>7</v>
      </c>
      <c r="F203" s="5" t="s">
        <v>76</v>
      </c>
      <c r="G203" s="7">
        <v>3640</v>
      </c>
      <c r="H203" s="6" t="s">
        <v>41</v>
      </c>
      <c r="I203" s="5" t="s">
        <v>8</v>
      </c>
      <c r="J203" s="5" t="s">
        <v>12</v>
      </c>
      <c r="K203">
        <f t="shared" si="8"/>
        <v>520</v>
      </c>
      <c r="L203" t="str">
        <f>VLOOKUP($C203,'Ərazi məlumatları'!$A$1:$C$5,MATCH(L$1,'Ərazi məlumatları'!$A$1:$C$1,1),FALSE)</f>
        <v>7x7</v>
      </c>
      <c r="M203">
        <f>VLOOKUP($C203,'Ərazi məlumatları'!$A$1:$C$5,MATCH(M$1,'Ərazi məlumatları'!$A$1:$C$1,1),FALSE)</f>
        <v>100</v>
      </c>
    </row>
    <row r="204" spans="1:13" ht="13.2" x14ac:dyDescent="0.25">
      <c r="A204" s="3">
        <f t="shared" si="9"/>
        <v>203</v>
      </c>
      <c r="B204" s="4">
        <v>44895</v>
      </c>
      <c r="C204" s="5" t="s">
        <v>42</v>
      </c>
      <c r="D204" s="5" t="s">
        <v>11</v>
      </c>
      <c r="E204" s="5">
        <v>18</v>
      </c>
      <c r="F204" s="5" t="s">
        <v>76</v>
      </c>
      <c r="G204" s="7">
        <v>4140</v>
      </c>
      <c r="H204" s="6" t="s">
        <v>41</v>
      </c>
      <c r="I204" s="5" t="s">
        <v>8</v>
      </c>
      <c r="J204" s="5" t="s">
        <v>13</v>
      </c>
      <c r="K204">
        <f t="shared" si="8"/>
        <v>230</v>
      </c>
      <c r="L204" t="str">
        <f>VLOOKUP($C204,'Ərazi məlumatları'!$A$1:$C$5,MATCH(L$1,'Ərazi məlumatları'!$A$1:$C$1,1),FALSE)</f>
        <v>7x7</v>
      </c>
      <c r="M204">
        <f>VLOOKUP($C204,'Ərazi məlumatları'!$A$1:$C$5,MATCH(M$1,'Ərazi məlumatları'!$A$1:$C$1,1),FALSE)</f>
        <v>100</v>
      </c>
    </row>
    <row r="205" spans="1:13" ht="13.2" x14ac:dyDescent="0.25">
      <c r="A205" s="3">
        <f t="shared" si="9"/>
        <v>204</v>
      </c>
      <c r="B205" s="4">
        <v>44897</v>
      </c>
      <c r="C205" s="5" t="s">
        <v>42</v>
      </c>
      <c r="D205" s="5" t="s">
        <v>11</v>
      </c>
      <c r="E205" s="5">
        <v>16</v>
      </c>
      <c r="F205" s="5" t="s">
        <v>76</v>
      </c>
      <c r="G205" s="7">
        <v>4500</v>
      </c>
      <c r="H205" s="6" t="s">
        <v>41</v>
      </c>
      <c r="I205" s="5" t="s">
        <v>8</v>
      </c>
      <c r="J205" s="5" t="s">
        <v>10</v>
      </c>
      <c r="K205">
        <f t="shared" si="8"/>
        <v>281.25</v>
      </c>
      <c r="L205" t="str">
        <f>VLOOKUP($C205,'Ərazi məlumatları'!$A$1:$C$5,MATCH(L$1,'Ərazi məlumatları'!$A$1:$C$1,1),FALSE)</f>
        <v>7x7</v>
      </c>
      <c r="M205">
        <f>VLOOKUP($C205,'Ərazi məlumatları'!$A$1:$C$5,MATCH(M$1,'Ərazi məlumatları'!$A$1:$C$1,1),FALSE)</f>
        <v>100</v>
      </c>
    </row>
    <row r="206" spans="1:13" ht="13.2" x14ac:dyDescent="0.25">
      <c r="A206" s="3">
        <f t="shared" si="9"/>
        <v>205</v>
      </c>
      <c r="B206" s="4">
        <v>44897</v>
      </c>
      <c r="C206" s="5" t="s">
        <v>42</v>
      </c>
      <c r="D206" s="5" t="s">
        <v>11</v>
      </c>
      <c r="E206" s="5">
        <v>8</v>
      </c>
      <c r="F206" s="5" t="s">
        <v>76</v>
      </c>
      <c r="G206" s="7">
        <v>3820</v>
      </c>
      <c r="H206" s="6" t="s">
        <v>41</v>
      </c>
      <c r="I206" s="5" t="s">
        <v>8</v>
      </c>
      <c r="J206" s="5" t="s">
        <v>12</v>
      </c>
      <c r="K206">
        <f t="shared" si="8"/>
        <v>477.5</v>
      </c>
      <c r="L206" t="str">
        <f>VLOOKUP($C206,'Ərazi məlumatları'!$A$1:$C$5,MATCH(L$1,'Ərazi məlumatları'!$A$1:$C$1,1),FALSE)</f>
        <v>7x7</v>
      </c>
      <c r="M206">
        <f>VLOOKUP($C206,'Ərazi məlumatları'!$A$1:$C$5,MATCH(M$1,'Ərazi məlumatları'!$A$1:$C$1,1),FALSE)</f>
        <v>100</v>
      </c>
    </row>
    <row r="207" spans="1:13" ht="13.2" x14ac:dyDescent="0.25">
      <c r="A207" s="3">
        <f t="shared" si="9"/>
        <v>206</v>
      </c>
      <c r="B207" s="4">
        <v>44897</v>
      </c>
      <c r="C207" s="5" t="s">
        <v>42</v>
      </c>
      <c r="D207" s="5" t="s">
        <v>11</v>
      </c>
      <c r="E207" s="5">
        <v>20</v>
      </c>
      <c r="F207" s="5" t="s">
        <v>76</v>
      </c>
      <c r="G207" s="7">
        <v>4600</v>
      </c>
      <c r="H207" s="6" t="s">
        <v>41</v>
      </c>
      <c r="I207" s="5" t="s">
        <v>8</v>
      </c>
      <c r="J207" s="5" t="s">
        <v>13</v>
      </c>
      <c r="K207">
        <f t="shared" si="8"/>
        <v>230</v>
      </c>
      <c r="L207" t="str">
        <f>VLOOKUP($C207,'Ərazi məlumatları'!$A$1:$C$5,MATCH(L$1,'Ərazi məlumatları'!$A$1:$C$1,1),FALSE)</f>
        <v>7x7</v>
      </c>
      <c r="M207">
        <f>VLOOKUP($C207,'Ərazi məlumatları'!$A$1:$C$5,MATCH(M$1,'Ərazi məlumatları'!$A$1:$C$1,1),FALSE)</f>
        <v>100</v>
      </c>
    </row>
    <row r="208" spans="1:13" ht="13.2" x14ac:dyDescent="0.25">
      <c r="A208" s="3">
        <f t="shared" si="9"/>
        <v>207</v>
      </c>
      <c r="B208" s="4">
        <v>44900</v>
      </c>
      <c r="C208" s="5" t="s">
        <v>42</v>
      </c>
      <c r="D208" s="5" t="s">
        <v>11</v>
      </c>
      <c r="E208" s="5">
        <v>8</v>
      </c>
      <c r="F208" s="5" t="s">
        <v>76</v>
      </c>
      <c r="G208" s="7">
        <v>4320</v>
      </c>
      <c r="H208" s="6" t="s">
        <v>41</v>
      </c>
      <c r="I208" s="5" t="s">
        <v>8</v>
      </c>
      <c r="J208" s="5" t="s">
        <v>12</v>
      </c>
      <c r="K208">
        <f t="shared" si="8"/>
        <v>540</v>
      </c>
      <c r="L208" t="str">
        <f>VLOOKUP($C208,'Ərazi məlumatları'!$A$1:$C$5,MATCH(L$1,'Ərazi məlumatları'!$A$1:$C$1,1),FALSE)</f>
        <v>7x7</v>
      </c>
      <c r="M208">
        <f>VLOOKUP($C208,'Ərazi məlumatları'!$A$1:$C$5,MATCH(M$1,'Ərazi məlumatları'!$A$1:$C$1,1),FALSE)</f>
        <v>100</v>
      </c>
    </row>
    <row r="209" spans="1:13" ht="13.2" x14ac:dyDescent="0.25">
      <c r="A209" s="3">
        <f t="shared" si="9"/>
        <v>208</v>
      </c>
      <c r="B209" s="4">
        <v>44900</v>
      </c>
      <c r="C209" s="5" t="s">
        <v>42</v>
      </c>
      <c r="D209" s="5" t="s">
        <v>11</v>
      </c>
      <c r="E209" s="5">
        <v>20</v>
      </c>
      <c r="F209" s="5" t="s">
        <v>76</v>
      </c>
      <c r="G209" s="7">
        <v>4720</v>
      </c>
      <c r="H209" s="6" t="s">
        <v>41</v>
      </c>
      <c r="I209" s="5" t="s">
        <v>8</v>
      </c>
      <c r="J209" s="5" t="s">
        <v>13</v>
      </c>
      <c r="K209">
        <f t="shared" si="8"/>
        <v>236</v>
      </c>
      <c r="L209" t="str">
        <f>VLOOKUP($C209,'Ərazi məlumatları'!$A$1:$C$5,MATCH(L$1,'Ərazi məlumatları'!$A$1:$C$1,1),FALSE)</f>
        <v>7x7</v>
      </c>
      <c r="M209">
        <f>VLOOKUP($C209,'Ərazi məlumatları'!$A$1:$C$5,MATCH(M$1,'Ərazi məlumatları'!$A$1:$C$1,1),FALSE)</f>
        <v>100</v>
      </c>
    </row>
    <row r="210" spans="1:13" ht="13.2" x14ac:dyDescent="0.25">
      <c r="A210" s="3">
        <f t="shared" si="9"/>
        <v>209</v>
      </c>
      <c r="B210" s="4">
        <v>44900</v>
      </c>
      <c r="C210" s="5" t="s">
        <v>42</v>
      </c>
      <c r="D210" s="5" t="s">
        <v>11</v>
      </c>
      <c r="E210" s="5">
        <v>19</v>
      </c>
      <c r="F210" s="5" t="s">
        <v>76</v>
      </c>
      <c r="G210" s="7">
        <v>5920</v>
      </c>
      <c r="H210" s="6" t="s">
        <v>41</v>
      </c>
      <c r="I210" s="5" t="s">
        <v>8</v>
      </c>
      <c r="J210" s="5" t="s">
        <v>13</v>
      </c>
      <c r="K210">
        <f t="shared" si="8"/>
        <v>311.57894736842104</v>
      </c>
      <c r="L210" t="str">
        <f>VLOOKUP($C210,'Ərazi məlumatları'!$A$1:$C$5,MATCH(L$1,'Ərazi məlumatları'!$A$1:$C$1,1),FALSE)</f>
        <v>7x7</v>
      </c>
      <c r="M210">
        <f>VLOOKUP($C210,'Ərazi məlumatları'!$A$1:$C$5,MATCH(M$1,'Ərazi məlumatları'!$A$1:$C$1,1),FALSE)</f>
        <v>100</v>
      </c>
    </row>
    <row r="211" spans="1:13" ht="13.2" x14ac:dyDescent="0.25">
      <c r="A211" s="3">
        <f t="shared" si="9"/>
        <v>210</v>
      </c>
      <c r="B211" s="4">
        <v>44900</v>
      </c>
      <c r="C211" s="5" t="s">
        <v>44</v>
      </c>
      <c r="D211" s="5" t="s">
        <v>11</v>
      </c>
      <c r="E211" s="5">
        <v>17</v>
      </c>
      <c r="F211" s="5" t="s">
        <v>67</v>
      </c>
      <c r="G211" s="7">
        <v>700</v>
      </c>
      <c r="H211" s="6" t="s">
        <v>41</v>
      </c>
      <c r="I211" s="5" t="s">
        <v>8</v>
      </c>
      <c r="J211" s="5" t="s">
        <v>10</v>
      </c>
      <c r="K211">
        <f t="shared" si="8"/>
        <v>41.176470588235297</v>
      </c>
      <c r="L211" t="str">
        <f>VLOOKUP($C211,'Ərazi məlumatları'!$A$1:$C$5,MATCH(L$1,'Ərazi məlumatları'!$A$1:$C$1,1),FALSE)</f>
        <v>6x4</v>
      </c>
      <c r="M211">
        <f>VLOOKUP($C211,'Ərazi məlumatları'!$A$1:$C$5,MATCH(M$1,'Ərazi məlumatları'!$A$1:$C$1,1),FALSE)</f>
        <v>70</v>
      </c>
    </row>
    <row r="212" spans="1:13" ht="13.2" x14ac:dyDescent="0.25">
      <c r="A212" s="3">
        <f t="shared" si="9"/>
        <v>211</v>
      </c>
      <c r="B212" s="4">
        <v>44901</v>
      </c>
      <c r="C212" s="5" t="s">
        <v>44</v>
      </c>
      <c r="D212" s="5" t="s">
        <v>11</v>
      </c>
      <c r="E212" s="5">
        <v>18</v>
      </c>
      <c r="F212" s="5" t="s">
        <v>67</v>
      </c>
      <c r="G212" s="7">
        <v>1764</v>
      </c>
      <c r="H212" s="6" t="s">
        <v>41</v>
      </c>
      <c r="I212" s="5" t="s">
        <v>8</v>
      </c>
      <c r="J212" s="5" t="s">
        <v>10</v>
      </c>
      <c r="K212">
        <f t="shared" si="8"/>
        <v>98</v>
      </c>
      <c r="L212" t="str">
        <f>VLOOKUP($C212,'Ərazi məlumatları'!$A$1:$C$5,MATCH(L$1,'Ərazi məlumatları'!$A$1:$C$1,1),FALSE)</f>
        <v>6x4</v>
      </c>
      <c r="M212">
        <f>VLOOKUP($C212,'Ərazi məlumatları'!$A$1:$C$5,MATCH(M$1,'Ərazi məlumatları'!$A$1:$C$1,1),FALSE)</f>
        <v>70</v>
      </c>
    </row>
    <row r="213" spans="1:13" ht="13.2" x14ac:dyDescent="0.25">
      <c r="A213" s="3">
        <f t="shared" si="9"/>
        <v>212</v>
      </c>
      <c r="B213" s="4">
        <v>44901</v>
      </c>
      <c r="C213" s="5" t="s">
        <v>44</v>
      </c>
      <c r="D213" s="5" t="s">
        <v>11</v>
      </c>
      <c r="E213" s="5">
        <v>1</v>
      </c>
      <c r="F213" s="5" t="s">
        <v>67</v>
      </c>
      <c r="G213" s="7">
        <v>68</v>
      </c>
      <c r="H213" s="6" t="s">
        <v>41</v>
      </c>
      <c r="I213" s="5" t="s">
        <v>8</v>
      </c>
      <c r="J213" s="5" t="s">
        <v>10</v>
      </c>
      <c r="K213">
        <f t="shared" si="8"/>
        <v>68</v>
      </c>
      <c r="L213" t="str">
        <f>VLOOKUP($C213,'Ərazi məlumatları'!$A$1:$C$5,MATCH(L$1,'Ərazi məlumatları'!$A$1:$C$1,1),FALSE)</f>
        <v>6x4</v>
      </c>
      <c r="M213">
        <f>VLOOKUP($C213,'Ərazi məlumatları'!$A$1:$C$5,MATCH(M$1,'Ərazi məlumatları'!$A$1:$C$1,1),FALSE)</f>
        <v>70</v>
      </c>
    </row>
    <row r="214" spans="1:13" ht="13.2" x14ac:dyDescent="0.25">
      <c r="A214" s="3">
        <f t="shared" si="9"/>
        <v>213</v>
      </c>
      <c r="B214" s="4">
        <v>44901</v>
      </c>
      <c r="C214" s="5" t="s">
        <v>42</v>
      </c>
      <c r="D214" s="5" t="s">
        <v>11</v>
      </c>
      <c r="E214" s="5">
        <v>23</v>
      </c>
      <c r="F214" s="5" t="s">
        <v>76</v>
      </c>
      <c r="G214" s="7">
        <v>3990</v>
      </c>
      <c r="H214" s="6" t="s">
        <v>41</v>
      </c>
      <c r="I214" s="5" t="s">
        <v>8</v>
      </c>
      <c r="J214" s="5" t="s">
        <v>12</v>
      </c>
      <c r="K214">
        <f t="shared" si="8"/>
        <v>173.47826086956522</v>
      </c>
      <c r="L214" t="str">
        <f>VLOOKUP($C214,'Ərazi məlumatları'!$A$1:$C$5,MATCH(L$1,'Ərazi məlumatları'!$A$1:$C$1,1),FALSE)</f>
        <v>7x7</v>
      </c>
      <c r="M214">
        <f>VLOOKUP($C214,'Ərazi məlumatları'!$A$1:$C$5,MATCH(M$1,'Ərazi məlumatları'!$A$1:$C$1,1),FALSE)</f>
        <v>100</v>
      </c>
    </row>
    <row r="215" spans="1:13" ht="13.2" x14ac:dyDescent="0.25">
      <c r="A215" s="3">
        <f t="shared" si="9"/>
        <v>214</v>
      </c>
      <c r="B215" s="4">
        <v>44901</v>
      </c>
      <c r="C215" s="5" t="s">
        <v>42</v>
      </c>
      <c r="D215" s="5" t="s">
        <v>11</v>
      </c>
      <c r="E215" s="5">
        <v>8</v>
      </c>
      <c r="F215" s="5" t="s">
        <v>76</v>
      </c>
      <c r="G215" s="7">
        <v>5810</v>
      </c>
      <c r="H215" s="6" t="s">
        <v>41</v>
      </c>
      <c r="I215" s="5" t="s">
        <v>8</v>
      </c>
      <c r="J215" s="5" t="s">
        <v>13</v>
      </c>
      <c r="K215">
        <f t="shared" si="8"/>
        <v>726.25</v>
      </c>
      <c r="L215" t="str">
        <f>VLOOKUP($C215,'Ərazi məlumatları'!$A$1:$C$5,MATCH(L$1,'Ərazi məlumatları'!$A$1:$C$1,1),FALSE)</f>
        <v>7x7</v>
      </c>
      <c r="M215">
        <f>VLOOKUP($C215,'Ərazi məlumatları'!$A$1:$C$5,MATCH(M$1,'Ərazi məlumatları'!$A$1:$C$1,1),FALSE)</f>
        <v>100</v>
      </c>
    </row>
    <row r="216" spans="1:13" ht="13.2" x14ac:dyDescent="0.25">
      <c r="A216" s="3">
        <f t="shared" si="9"/>
        <v>215</v>
      </c>
      <c r="B216" s="4">
        <v>44901</v>
      </c>
      <c r="C216" s="5" t="s">
        <v>42</v>
      </c>
      <c r="D216" s="5" t="s">
        <v>11</v>
      </c>
      <c r="E216" s="5">
        <v>18</v>
      </c>
      <c r="F216" s="5" t="s">
        <v>76</v>
      </c>
      <c r="G216" s="7">
        <v>6080</v>
      </c>
      <c r="H216" s="6" t="s">
        <v>41</v>
      </c>
      <c r="I216" s="5" t="s">
        <v>8</v>
      </c>
      <c r="J216" s="5" t="s">
        <v>13</v>
      </c>
      <c r="K216">
        <f t="shared" si="8"/>
        <v>337.77777777777777</v>
      </c>
      <c r="L216" t="str">
        <f>VLOOKUP($C216,'Ərazi məlumatları'!$A$1:$C$5,MATCH(L$1,'Ərazi məlumatları'!$A$1:$C$1,1),FALSE)</f>
        <v>7x7</v>
      </c>
      <c r="M216">
        <f>VLOOKUP($C216,'Ərazi məlumatları'!$A$1:$C$5,MATCH(M$1,'Ərazi məlumatları'!$A$1:$C$1,1),FALSE)</f>
        <v>100</v>
      </c>
    </row>
    <row r="217" spans="1:13" ht="13.2" x14ac:dyDescent="0.25">
      <c r="A217" s="3">
        <f t="shared" si="9"/>
        <v>216</v>
      </c>
      <c r="B217" s="4">
        <v>44901</v>
      </c>
      <c r="C217" s="5" t="s">
        <v>45</v>
      </c>
      <c r="D217" s="5" t="s">
        <v>11</v>
      </c>
      <c r="E217" s="5">
        <v>28</v>
      </c>
      <c r="F217" s="5" t="s">
        <v>68</v>
      </c>
      <c r="G217" s="7">
        <v>1562</v>
      </c>
      <c r="H217" s="6" t="s">
        <v>41</v>
      </c>
      <c r="I217" s="5" t="s">
        <v>8</v>
      </c>
      <c r="J217" s="5" t="s">
        <v>10</v>
      </c>
      <c r="K217">
        <f t="shared" si="8"/>
        <v>55.785714285714285</v>
      </c>
      <c r="L217" t="str">
        <f>VLOOKUP($C217,'Ərazi məlumatları'!$A$1:$C$5,MATCH(L$1,'Ərazi məlumatları'!$A$1:$C$1,1),FALSE)</f>
        <v>5x1.5</v>
      </c>
      <c r="M217">
        <f>VLOOKUP($C217,'Ərazi məlumatları'!$A$1:$C$5,MATCH(M$1,'Ərazi məlumatları'!$A$1:$C$1,1),FALSE)</f>
        <v>200</v>
      </c>
    </row>
    <row r="218" spans="1:13" ht="13.2" x14ac:dyDescent="0.25">
      <c r="A218" s="3">
        <f t="shared" si="9"/>
        <v>217</v>
      </c>
      <c r="B218" s="4">
        <v>44901</v>
      </c>
      <c r="C218" s="5" t="s">
        <v>43</v>
      </c>
      <c r="D218" s="5" t="s">
        <v>11</v>
      </c>
      <c r="E218" s="5">
        <v>7</v>
      </c>
      <c r="F218" s="5" t="s">
        <v>67</v>
      </c>
      <c r="G218" s="7">
        <v>780</v>
      </c>
      <c r="H218" s="6" t="s">
        <v>41</v>
      </c>
      <c r="I218" s="5" t="s">
        <v>8</v>
      </c>
      <c r="J218" s="5" t="s">
        <v>10</v>
      </c>
      <c r="K218">
        <f t="shared" si="8"/>
        <v>111.42857142857143</v>
      </c>
      <c r="L218" t="str">
        <f>VLOOKUP($C218,'Ərazi məlumatları'!$A$1:$C$5,MATCH(L$1,'Ərazi məlumatları'!$A$1:$C$1,1),FALSE)</f>
        <v>7x5</v>
      </c>
      <c r="M218">
        <f>VLOOKUP($C218,'Ərazi məlumatları'!$A$1:$C$5,MATCH(M$1,'Ərazi məlumatları'!$A$1:$C$1,1),FALSE)</f>
        <v>80</v>
      </c>
    </row>
    <row r="219" spans="1:13" ht="13.2" x14ac:dyDescent="0.25">
      <c r="A219" s="3">
        <f t="shared" si="9"/>
        <v>218</v>
      </c>
      <c r="B219" s="4">
        <v>44902</v>
      </c>
      <c r="C219" s="5" t="s">
        <v>42</v>
      </c>
      <c r="D219" s="5" t="s">
        <v>11</v>
      </c>
      <c r="E219" s="5">
        <v>8</v>
      </c>
      <c r="F219" s="5" t="s">
        <v>76</v>
      </c>
      <c r="G219" s="7">
        <v>3900</v>
      </c>
      <c r="H219" s="6" t="s">
        <v>41</v>
      </c>
      <c r="I219" s="5" t="s">
        <v>8</v>
      </c>
      <c r="J219" s="5" t="s">
        <v>12</v>
      </c>
      <c r="K219">
        <f t="shared" si="8"/>
        <v>487.5</v>
      </c>
      <c r="L219" t="str">
        <f>VLOOKUP($C219,'Ərazi məlumatları'!$A$1:$C$5,MATCH(L$1,'Ərazi məlumatları'!$A$1:$C$1,1),FALSE)</f>
        <v>7x7</v>
      </c>
      <c r="M219">
        <f>VLOOKUP($C219,'Ərazi məlumatları'!$A$1:$C$5,MATCH(M$1,'Ərazi məlumatları'!$A$1:$C$1,1),FALSE)</f>
        <v>100</v>
      </c>
    </row>
    <row r="220" spans="1:13" ht="13.2" x14ac:dyDescent="0.25">
      <c r="A220" s="3">
        <f t="shared" si="9"/>
        <v>219</v>
      </c>
      <c r="B220" s="4">
        <v>44902</v>
      </c>
      <c r="C220" s="5" t="s">
        <v>42</v>
      </c>
      <c r="D220" s="5" t="s">
        <v>11</v>
      </c>
      <c r="E220" s="5">
        <v>22</v>
      </c>
      <c r="F220" s="5" t="s">
        <v>76</v>
      </c>
      <c r="G220" s="7">
        <v>6120</v>
      </c>
      <c r="H220" s="6" t="s">
        <v>41</v>
      </c>
      <c r="I220" s="5" t="s">
        <v>8</v>
      </c>
      <c r="J220" s="5" t="s">
        <v>13</v>
      </c>
      <c r="K220">
        <f t="shared" si="8"/>
        <v>278.18181818181819</v>
      </c>
      <c r="L220" t="str">
        <f>VLOOKUP($C220,'Ərazi məlumatları'!$A$1:$C$5,MATCH(L$1,'Ərazi məlumatları'!$A$1:$C$1,1),FALSE)</f>
        <v>7x7</v>
      </c>
      <c r="M220">
        <f>VLOOKUP($C220,'Ərazi məlumatları'!$A$1:$C$5,MATCH(M$1,'Ərazi məlumatları'!$A$1:$C$1,1),FALSE)</f>
        <v>100</v>
      </c>
    </row>
    <row r="221" spans="1:13" ht="13.2" x14ac:dyDescent="0.25">
      <c r="A221" s="3">
        <f t="shared" si="9"/>
        <v>220</v>
      </c>
      <c r="B221" s="4">
        <v>44902</v>
      </c>
      <c r="C221" s="5" t="s">
        <v>42</v>
      </c>
      <c r="D221" s="5" t="s">
        <v>11</v>
      </c>
      <c r="E221" s="5">
        <v>18</v>
      </c>
      <c r="F221" s="5" t="s">
        <v>76</v>
      </c>
      <c r="G221" s="7">
        <v>6400</v>
      </c>
      <c r="H221" s="6" t="s">
        <v>41</v>
      </c>
      <c r="I221" s="5" t="s">
        <v>8</v>
      </c>
      <c r="J221" s="5" t="s">
        <v>13</v>
      </c>
      <c r="K221">
        <f t="shared" si="8"/>
        <v>355.55555555555554</v>
      </c>
      <c r="L221" t="str">
        <f>VLOOKUP($C221,'Ərazi məlumatları'!$A$1:$C$5,MATCH(L$1,'Ərazi məlumatları'!$A$1:$C$1,1),FALSE)</f>
        <v>7x7</v>
      </c>
      <c r="M221">
        <f>VLOOKUP($C221,'Ərazi məlumatları'!$A$1:$C$5,MATCH(M$1,'Ərazi məlumatları'!$A$1:$C$1,1),FALSE)</f>
        <v>100</v>
      </c>
    </row>
    <row r="222" spans="1:13" ht="13.2" x14ac:dyDescent="0.25">
      <c r="A222" s="3">
        <f t="shared" si="9"/>
        <v>221</v>
      </c>
      <c r="B222" s="4">
        <v>44902</v>
      </c>
      <c r="C222" s="5" t="s">
        <v>45</v>
      </c>
      <c r="D222" s="5" t="s">
        <v>11</v>
      </c>
      <c r="E222" s="5">
        <v>1</v>
      </c>
      <c r="F222" s="5" t="s">
        <v>68</v>
      </c>
      <c r="G222" s="7">
        <v>1000</v>
      </c>
      <c r="H222" s="6" t="s">
        <v>41</v>
      </c>
      <c r="I222" s="5" t="s">
        <v>8</v>
      </c>
      <c r="J222" s="5" t="s">
        <v>10</v>
      </c>
      <c r="K222">
        <f t="shared" si="8"/>
        <v>1000</v>
      </c>
      <c r="L222" t="str">
        <f>VLOOKUP($C222,'Ərazi məlumatları'!$A$1:$C$5,MATCH(L$1,'Ərazi məlumatları'!$A$1:$C$1,1),FALSE)</f>
        <v>5x1.5</v>
      </c>
      <c r="M222">
        <f>VLOOKUP($C222,'Ərazi məlumatları'!$A$1:$C$5,MATCH(M$1,'Ərazi məlumatları'!$A$1:$C$1,1),FALSE)</f>
        <v>200</v>
      </c>
    </row>
    <row r="223" spans="1:13" ht="13.2" x14ac:dyDescent="0.25">
      <c r="A223" s="3">
        <f t="shared" si="9"/>
        <v>222</v>
      </c>
      <c r="B223" s="4">
        <v>44902</v>
      </c>
      <c r="C223" s="5" t="s">
        <v>45</v>
      </c>
      <c r="D223" s="5" t="s">
        <v>11</v>
      </c>
      <c r="E223" s="5">
        <v>29</v>
      </c>
      <c r="F223" s="5" t="s">
        <v>68</v>
      </c>
      <c r="G223" s="7">
        <v>1100</v>
      </c>
      <c r="H223" s="6" t="s">
        <v>41</v>
      </c>
      <c r="I223" s="5" t="s">
        <v>8</v>
      </c>
      <c r="J223" s="5" t="s">
        <v>10</v>
      </c>
      <c r="K223">
        <f t="shared" si="8"/>
        <v>37.931034482758619</v>
      </c>
      <c r="L223" t="str">
        <f>VLOOKUP($C223,'Ərazi məlumatları'!$A$1:$C$5,MATCH(L$1,'Ərazi məlumatları'!$A$1:$C$1,1),FALSE)</f>
        <v>5x1.5</v>
      </c>
      <c r="M223">
        <f>VLOOKUP($C223,'Ərazi məlumatları'!$A$1:$C$5,MATCH(M$1,'Ərazi məlumatları'!$A$1:$C$1,1),FALSE)</f>
        <v>200</v>
      </c>
    </row>
    <row r="224" spans="1:13" ht="13.2" x14ac:dyDescent="0.25">
      <c r="A224" s="3">
        <f t="shared" si="9"/>
        <v>223</v>
      </c>
      <c r="B224" s="4">
        <v>44902</v>
      </c>
      <c r="C224" s="5" t="s">
        <v>43</v>
      </c>
      <c r="D224" s="5" t="s">
        <v>11</v>
      </c>
      <c r="E224" s="5">
        <v>12</v>
      </c>
      <c r="F224" s="5" t="s">
        <v>67</v>
      </c>
      <c r="G224" s="7">
        <v>1200</v>
      </c>
      <c r="H224" s="6" t="s">
        <v>41</v>
      </c>
      <c r="I224" s="5" t="s">
        <v>8</v>
      </c>
      <c r="J224" s="5" t="s">
        <v>10</v>
      </c>
      <c r="K224">
        <f t="shared" si="8"/>
        <v>100</v>
      </c>
      <c r="L224" t="str">
        <f>VLOOKUP($C224,'Ərazi məlumatları'!$A$1:$C$5,MATCH(L$1,'Ərazi məlumatları'!$A$1:$C$1,1),FALSE)</f>
        <v>7x5</v>
      </c>
      <c r="M224">
        <f>VLOOKUP($C224,'Ərazi məlumatları'!$A$1:$C$5,MATCH(M$1,'Ərazi məlumatları'!$A$1:$C$1,1),FALSE)</f>
        <v>80</v>
      </c>
    </row>
    <row r="225" spans="1:13" ht="13.2" x14ac:dyDescent="0.25">
      <c r="A225" s="3">
        <f t="shared" si="9"/>
        <v>224</v>
      </c>
      <c r="B225" s="4">
        <v>44902</v>
      </c>
      <c r="C225" s="5" t="s">
        <v>44</v>
      </c>
      <c r="D225" s="5" t="s">
        <v>11</v>
      </c>
      <c r="E225" s="5">
        <v>18</v>
      </c>
      <c r="F225" s="5" t="s">
        <v>67</v>
      </c>
      <c r="G225" s="7">
        <v>1300</v>
      </c>
      <c r="H225" s="6" t="s">
        <v>41</v>
      </c>
      <c r="I225" s="5" t="s">
        <v>8</v>
      </c>
      <c r="J225" s="5" t="s">
        <v>10</v>
      </c>
      <c r="K225">
        <f t="shared" si="8"/>
        <v>72.222222222222229</v>
      </c>
      <c r="L225" t="str">
        <f>VLOOKUP($C225,'Ərazi məlumatları'!$A$1:$C$5,MATCH(L$1,'Ərazi məlumatları'!$A$1:$C$1,1),FALSE)</f>
        <v>6x4</v>
      </c>
      <c r="M225">
        <f>VLOOKUP($C225,'Ərazi məlumatları'!$A$1:$C$5,MATCH(M$1,'Ərazi məlumatları'!$A$1:$C$1,1),FALSE)</f>
        <v>70</v>
      </c>
    </row>
    <row r="226" spans="1:13" ht="13.2" x14ac:dyDescent="0.25">
      <c r="A226" s="3">
        <f t="shared" si="9"/>
        <v>225</v>
      </c>
      <c r="B226" s="4">
        <v>44903</v>
      </c>
      <c r="C226" s="5" t="s">
        <v>44</v>
      </c>
      <c r="D226" s="5" t="s">
        <v>11</v>
      </c>
      <c r="E226" s="5">
        <v>18</v>
      </c>
      <c r="F226" s="5" t="s">
        <v>67</v>
      </c>
      <c r="G226" s="7">
        <v>1400</v>
      </c>
      <c r="H226" s="6" t="s">
        <v>41</v>
      </c>
      <c r="I226" s="5" t="s">
        <v>8</v>
      </c>
      <c r="J226" s="5" t="s">
        <v>10</v>
      </c>
      <c r="K226">
        <f t="shared" si="8"/>
        <v>77.777777777777771</v>
      </c>
      <c r="L226" t="str">
        <f>VLOOKUP($C226,'Ərazi məlumatları'!$A$1:$C$5,MATCH(L$1,'Ərazi məlumatları'!$A$1:$C$1,1),FALSE)</f>
        <v>6x4</v>
      </c>
      <c r="M226">
        <f>VLOOKUP($C226,'Ərazi məlumatları'!$A$1:$C$5,MATCH(M$1,'Ərazi məlumatları'!$A$1:$C$1,1),FALSE)</f>
        <v>70</v>
      </c>
    </row>
    <row r="227" spans="1:13" ht="13.2" x14ac:dyDescent="0.25">
      <c r="A227" s="3">
        <f t="shared" si="9"/>
        <v>226</v>
      </c>
      <c r="B227" s="4">
        <v>44903</v>
      </c>
      <c r="C227" s="5" t="s">
        <v>45</v>
      </c>
      <c r="D227" s="5" t="s">
        <v>11</v>
      </c>
      <c r="E227" s="5">
        <v>28</v>
      </c>
      <c r="F227" s="5" t="s">
        <v>68</v>
      </c>
      <c r="G227" s="7">
        <v>1500</v>
      </c>
      <c r="H227" s="6" t="s">
        <v>41</v>
      </c>
      <c r="I227" s="5" t="s">
        <v>8</v>
      </c>
      <c r="J227" s="5" t="s">
        <v>10</v>
      </c>
      <c r="K227">
        <f t="shared" si="8"/>
        <v>53.571428571428569</v>
      </c>
      <c r="L227" t="str">
        <f>VLOOKUP($C227,'Ərazi məlumatları'!$A$1:$C$5,MATCH(L$1,'Ərazi məlumatları'!$A$1:$C$1,1),FALSE)</f>
        <v>5x1.5</v>
      </c>
      <c r="M227">
        <f>VLOOKUP($C227,'Ərazi məlumatları'!$A$1:$C$5,MATCH(M$1,'Ərazi məlumatları'!$A$1:$C$1,1),FALSE)</f>
        <v>200</v>
      </c>
    </row>
    <row r="228" spans="1:13" ht="13.2" x14ac:dyDescent="0.25">
      <c r="A228" s="3">
        <f t="shared" si="9"/>
        <v>227</v>
      </c>
      <c r="B228" s="4">
        <v>44903</v>
      </c>
      <c r="C228" s="5" t="s">
        <v>42</v>
      </c>
      <c r="D228" s="5" t="s">
        <v>11</v>
      </c>
      <c r="E228" s="5">
        <v>18</v>
      </c>
      <c r="F228" s="5" t="s">
        <v>76</v>
      </c>
      <c r="G228" s="7">
        <v>1600</v>
      </c>
      <c r="H228" s="6" t="s">
        <v>41</v>
      </c>
      <c r="I228" s="5" t="s">
        <v>8</v>
      </c>
      <c r="J228" s="5" t="s">
        <v>13</v>
      </c>
      <c r="K228">
        <f t="shared" si="8"/>
        <v>88.888888888888886</v>
      </c>
      <c r="L228" t="str">
        <f>VLOOKUP($C228,'Ərazi məlumatları'!$A$1:$C$5,MATCH(L$1,'Ərazi məlumatları'!$A$1:$C$1,1),FALSE)</f>
        <v>7x7</v>
      </c>
      <c r="M228">
        <f>VLOOKUP($C228,'Ərazi məlumatları'!$A$1:$C$5,MATCH(M$1,'Ərazi məlumatları'!$A$1:$C$1,1),FALSE)</f>
        <v>100</v>
      </c>
    </row>
    <row r="229" spans="1:13" ht="13.2" x14ac:dyDescent="0.25">
      <c r="A229" s="3">
        <f t="shared" si="9"/>
        <v>228</v>
      </c>
      <c r="B229" s="4">
        <v>44903</v>
      </c>
      <c r="C229" s="5" t="s">
        <v>42</v>
      </c>
      <c r="D229" s="5" t="s">
        <v>11</v>
      </c>
      <c r="E229" s="5">
        <v>12</v>
      </c>
      <c r="F229" s="5" t="s">
        <v>76</v>
      </c>
      <c r="G229" s="7">
        <v>1700</v>
      </c>
      <c r="H229" s="6" t="s">
        <v>41</v>
      </c>
      <c r="I229" s="5" t="s">
        <v>8</v>
      </c>
      <c r="J229" s="5" t="s">
        <v>10</v>
      </c>
      <c r="K229">
        <f t="shared" si="8"/>
        <v>141.66666666666666</v>
      </c>
      <c r="L229" t="str">
        <f>VLOOKUP($C229,'Ərazi məlumatları'!$A$1:$C$5,MATCH(L$1,'Ərazi məlumatları'!$A$1:$C$1,1),FALSE)</f>
        <v>7x7</v>
      </c>
      <c r="M229">
        <f>VLOOKUP($C229,'Ərazi məlumatları'!$A$1:$C$5,MATCH(M$1,'Ərazi məlumatları'!$A$1:$C$1,1),FALSE)</f>
        <v>100</v>
      </c>
    </row>
    <row r="230" spans="1:13" ht="13.2" x14ac:dyDescent="0.25">
      <c r="A230" s="3">
        <f t="shared" si="9"/>
        <v>229</v>
      </c>
      <c r="B230" s="4">
        <v>44903</v>
      </c>
      <c r="C230" s="5" t="s">
        <v>42</v>
      </c>
      <c r="D230" s="5" t="s">
        <v>11</v>
      </c>
      <c r="E230" s="5">
        <v>6</v>
      </c>
      <c r="F230" s="5" t="s">
        <v>76</v>
      </c>
      <c r="G230" s="7">
        <v>1800</v>
      </c>
      <c r="H230" s="6" t="s">
        <v>41</v>
      </c>
      <c r="I230" s="5" t="s">
        <v>8</v>
      </c>
      <c r="J230" s="5" t="s">
        <v>10</v>
      </c>
      <c r="K230">
        <f t="shared" si="8"/>
        <v>300</v>
      </c>
      <c r="L230" t="str">
        <f>VLOOKUP($C230,'Ərazi məlumatları'!$A$1:$C$5,MATCH(L$1,'Ərazi məlumatları'!$A$1:$C$1,1),FALSE)</f>
        <v>7x7</v>
      </c>
      <c r="M230">
        <f>VLOOKUP($C230,'Ərazi məlumatları'!$A$1:$C$5,MATCH(M$1,'Ərazi məlumatları'!$A$1:$C$1,1),FALSE)</f>
        <v>100</v>
      </c>
    </row>
    <row r="231" spans="1:13" ht="13.2" x14ac:dyDescent="0.25">
      <c r="A231" s="3">
        <f t="shared" si="9"/>
        <v>230</v>
      </c>
      <c r="B231" s="4">
        <v>44903</v>
      </c>
      <c r="C231" s="5" t="s">
        <v>43</v>
      </c>
      <c r="D231" s="5" t="s">
        <v>11</v>
      </c>
      <c r="E231" s="5">
        <v>11</v>
      </c>
      <c r="F231" s="5" t="s">
        <v>67</v>
      </c>
      <c r="G231" s="7">
        <v>1900</v>
      </c>
      <c r="H231" s="6" t="s">
        <v>41</v>
      </c>
      <c r="I231" s="5" t="s">
        <v>8</v>
      </c>
      <c r="J231" s="5" t="s">
        <v>10</v>
      </c>
      <c r="K231">
        <f t="shared" si="8"/>
        <v>172.72727272727272</v>
      </c>
      <c r="L231" t="str">
        <f>VLOOKUP($C231,'Ərazi məlumatları'!$A$1:$C$5,MATCH(L$1,'Ərazi məlumatları'!$A$1:$C$1,1),FALSE)</f>
        <v>7x5</v>
      </c>
      <c r="M231">
        <f>VLOOKUP($C231,'Ərazi məlumatları'!$A$1:$C$5,MATCH(M$1,'Ərazi məlumatları'!$A$1:$C$1,1),FALSE)</f>
        <v>80</v>
      </c>
    </row>
    <row r="232" spans="1:13" ht="13.2" x14ac:dyDescent="0.25">
      <c r="A232" s="3">
        <f t="shared" si="9"/>
        <v>231</v>
      </c>
      <c r="B232" s="4">
        <v>44904</v>
      </c>
      <c r="C232" s="5" t="s">
        <v>43</v>
      </c>
      <c r="D232" s="5" t="s">
        <v>11</v>
      </c>
      <c r="E232" s="5">
        <v>11</v>
      </c>
      <c r="F232" s="5" t="s">
        <v>67</v>
      </c>
      <c r="G232" s="7">
        <v>2000</v>
      </c>
      <c r="H232" s="6" t="s">
        <v>41</v>
      </c>
      <c r="I232" s="5" t="s">
        <v>8</v>
      </c>
      <c r="J232" s="5" t="s">
        <v>10</v>
      </c>
      <c r="K232">
        <f t="shared" si="8"/>
        <v>181.81818181818181</v>
      </c>
      <c r="L232" t="str">
        <f>VLOOKUP($C232,'Ərazi məlumatları'!$A$1:$C$5,MATCH(L$1,'Ərazi məlumatları'!$A$1:$C$1,1),FALSE)</f>
        <v>7x5</v>
      </c>
      <c r="M232">
        <f>VLOOKUP($C232,'Ərazi məlumatları'!$A$1:$C$5,MATCH(M$1,'Ərazi məlumatları'!$A$1:$C$1,1),FALSE)</f>
        <v>80</v>
      </c>
    </row>
    <row r="233" spans="1:13" ht="13.2" x14ac:dyDescent="0.25">
      <c r="A233" s="3">
        <f t="shared" ref="A233:A278" si="10">ROW()-1</f>
        <v>232</v>
      </c>
      <c r="B233" s="4">
        <v>44904</v>
      </c>
      <c r="C233" s="5" t="s">
        <v>45</v>
      </c>
      <c r="D233" s="5" t="s">
        <v>11</v>
      </c>
      <c r="E233" s="5">
        <v>4</v>
      </c>
      <c r="F233" s="5" t="s">
        <v>68</v>
      </c>
      <c r="G233" s="7">
        <v>2100</v>
      </c>
      <c r="H233" s="6" t="s">
        <v>41</v>
      </c>
      <c r="I233" s="5" t="s">
        <v>8</v>
      </c>
      <c r="J233" s="5" t="s">
        <v>10</v>
      </c>
      <c r="K233">
        <f t="shared" si="8"/>
        <v>525</v>
      </c>
      <c r="L233" t="str">
        <f>VLOOKUP($C233,'Ərazi məlumatları'!$A$1:$C$5,MATCH(L$1,'Ərazi məlumatları'!$A$1:$C$1,1),FALSE)</f>
        <v>5x1.5</v>
      </c>
      <c r="M233">
        <f>VLOOKUP($C233,'Ərazi məlumatları'!$A$1:$C$5,MATCH(M$1,'Ərazi məlumatları'!$A$1:$C$1,1),FALSE)</f>
        <v>200</v>
      </c>
    </row>
    <row r="234" spans="1:13" ht="13.2" x14ac:dyDescent="0.25">
      <c r="A234" s="3">
        <f t="shared" si="10"/>
        <v>233</v>
      </c>
      <c r="B234" s="4">
        <v>44904</v>
      </c>
      <c r="C234" s="5" t="s">
        <v>45</v>
      </c>
      <c r="D234" s="5" t="s">
        <v>11</v>
      </c>
      <c r="E234" s="5">
        <v>26</v>
      </c>
      <c r="F234" s="5" t="s">
        <v>68</v>
      </c>
      <c r="G234" s="7">
        <v>2200</v>
      </c>
      <c r="H234" s="6" t="s">
        <v>41</v>
      </c>
      <c r="I234" s="5" t="s">
        <v>8</v>
      </c>
      <c r="J234" s="5" t="s">
        <v>10</v>
      </c>
      <c r="K234">
        <f t="shared" si="8"/>
        <v>84.615384615384613</v>
      </c>
      <c r="L234" t="str">
        <f>VLOOKUP($C234,'Ərazi məlumatları'!$A$1:$C$5,MATCH(L$1,'Ərazi məlumatları'!$A$1:$C$1,1),FALSE)</f>
        <v>5x1.5</v>
      </c>
      <c r="M234">
        <f>VLOOKUP($C234,'Ərazi məlumatları'!$A$1:$C$5,MATCH(M$1,'Ərazi məlumatları'!$A$1:$C$1,1),FALSE)</f>
        <v>200</v>
      </c>
    </row>
    <row r="235" spans="1:13" ht="13.2" x14ac:dyDescent="0.25">
      <c r="A235" s="3">
        <f t="shared" si="10"/>
        <v>234</v>
      </c>
      <c r="B235" s="4">
        <v>44904</v>
      </c>
      <c r="C235" s="5" t="s">
        <v>44</v>
      </c>
      <c r="D235" s="5" t="s">
        <v>11</v>
      </c>
      <c r="E235" s="5">
        <v>18</v>
      </c>
      <c r="F235" s="5" t="s">
        <v>67</v>
      </c>
      <c r="G235" s="7">
        <v>2300</v>
      </c>
      <c r="H235" s="6" t="s">
        <v>41</v>
      </c>
      <c r="I235" s="5" t="s">
        <v>8</v>
      </c>
      <c r="J235" s="5" t="s">
        <v>10</v>
      </c>
      <c r="K235">
        <f t="shared" si="8"/>
        <v>127.77777777777777</v>
      </c>
      <c r="L235" t="str">
        <f>VLOOKUP($C235,'Ərazi məlumatları'!$A$1:$C$5,MATCH(L$1,'Ərazi məlumatları'!$A$1:$C$1,1),FALSE)</f>
        <v>6x4</v>
      </c>
      <c r="M235">
        <f>VLOOKUP($C235,'Ərazi məlumatları'!$A$1:$C$5,MATCH(M$1,'Ərazi məlumatları'!$A$1:$C$1,1),FALSE)</f>
        <v>70</v>
      </c>
    </row>
    <row r="236" spans="1:13" ht="13.2" x14ac:dyDescent="0.25">
      <c r="A236" s="3">
        <f t="shared" si="10"/>
        <v>235</v>
      </c>
      <c r="B236" s="4">
        <v>44904</v>
      </c>
      <c r="C236" s="5" t="s">
        <v>42</v>
      </c>
      <c r="D236" s="5" t="s">
        <v>11</v>
      </c>
      <c r="E236" s="5">
        <v>18</v>
      </c>
      <c r="F236" s="5" t="s">
        <v>76</v>
      </c>
      <c r="G236" s="7">
        <v>2400</v>
      </c>
      <c r="H236" s="6" t="s">
        <v>41</v>
      </c>
      <c r="I236" s="5" t="s">
        <v>8</v>
      </c>
      <c r="J236" s="5" t="s">
        <v>13</v>
      </c>
      <c r="K236">
        <f t="shared" si="8"/>
        <v>133.33333333333334</v>
      </c>
      <c r="L236" t="str">
        <f>VLOOKUP($C236,'Ərazi məlumatları'!$A$1:$C$5,MATCH(L$1,'Ərazi məlumatları'!$A$1:$C$1,1),FALSE)</f>
        <v>7x7</v>
      </c>
      <c r="M236">
        <f>VLOOKUP($C236,'Ərazi məlumatları'!$A$1:$C$5,MATCH(M$1,'Ərazi məlumatları'!$A$1:$C$1,1),FALSE)</f>
        <v>100</v>
      </c>
    </row>
    <row r="237" spans="1:13" ht="13.2" x14ac:dyDescent="0.25">
      <c r="A237" s="3">
        <f t="shared" si="10"/>
        <v>236</v>
      </c>
      <c r="B237" s="4">
        <v>44904</v>
      </c>
      <c r="C237" s="5" t="s">
        <v>42</v>
      </c>
      <c r="D237" s="5" t="s">
        <v>11</v>
      </c>
      <c r="E237" s="5">
        <v>19</v>
      </c>
      <c r="F237" s="5" t="s">
        <v>76</v>
      </c>
      <c r="G237" s="7">
        <v>7000</v>
      </c>
      <c r="H237" s="6" t="s">
        <v>41</v>
      </c>
      <c r="I237" s="5" t="s">
        <v>8</v>
      </c>
      <c r="J237" s="5" t="s">
        <v>13</v>
      </c>
      <c r="K237">
        <f t="shared" si="8"/>
        <v>368.42105263157896</v>
      </c>
      <c r="L237" t="str">
        <f>VLOOKUP($C237,'Ərazi məlumatları'!$A$1:$C$5,MATCH(L$1,'Ərazi məlumatları'!$A$1:$C$1,1),FALSE)</f>
        <v>7x7</v>
      </c>
      <c r="M237">
        <f>VLOOKUP($C237,'Ərazi məlumatları'!$A$1:$C$5,MATCH(M$1,'Ərazi məlumatları'!$A$1:$C$1,1),FALSE)</f>
        <v>100</v>
      </c>
    </row>
    <row r="238" spans="1:13" ht="13.2" x14ac:dyDescent="0.25">
      <c r="A238" s="3">
        <f t="shared" si="10"/>
        <v>237</v>
      </c>
      <c r="B238" s="4">
        <v>44904</v>
      </c>
      <c r="C238" s="5" t="s">
        <v>42</v>
      </c>
      <c r="D238" s="5" t="s">
        <v>11</v>
      </c>
      <c r="E238" s="5">
        <v>4</v>
      </c>
      <c r="F238" s="5" t="s">
        <v>76</v>
      </c>
      <c r="G238" s="7">
        <v>1000</v>
      </c>
      <c r="H238" s="6" t="s">
        <v>41</v>
      </c>
      <c r="I238" s="5" t="s">
        <v>8</v>
      </c>
      <c r="J238" s="5" t="s">
        <v>12</v>
      </c>
      <c r="K238">
        <f t="shared" si="8"/>
        <v>250</v>
      </c>
      <c r="L238" t="str">
        <f>VLOOKUP($C238,'Ərazi məlumatları'!$A$1:$C$5,MATCH(L$1,'Ərazi məlumatları'!$A$1:$C$1,1),FALSE)</f>
        <v>7x7</v>
      </c>
      <c r="M238">
        <f>VLOOKUP($C238,'Ərazi məlumatları'!$A$1:$C$5,MATCH(M$1,'Ərazi məlumatları'!$A$1:$C$1,1),FALSE)</f>
        <v>100</v>
      </c>
    </row>
    <row r="239" spans="1:13" ht="13.2" x14ac:dyDescent="0.25">
      <c r="A239" s="3">
        <f t="shared" si="10"/>
        <v>238</v>
      </c>
      <c r="B239" s="4">
        <v>44904</v>
      </c>
      <c r="C239" s="5" t="s">
        <v>42</v>
      </c>
      <c r="D239" s="5" t="s">
        <v>11</v>
      </c>
      <c r="E239" s="5">
        <v>5</v>
      </c>
      <c r="F239" s="5" t="s">
        <v>76</v>
      </c>
      <c r="G239" s="7">
        <v>1100</v>
      </c>
      <c r="H239" s="6" t="s">
        <v>41</v>
      </c>
      <c r="I239" s="5" t="s">
        <v>8</v>
      </c>
      <c r="J239" s="5" t="s">
        <v>12</v>
      </c>
      <c r="K239">
        <f t="shared" si="8"/>
        <v>220</v>
      </c>
      <c r="L239" t="str">
        <f>VLOOKUP($C239,'Ərazi məlumatları'!$A$1:$C$5,MATCH(L$1,'Ərazi məlumatları'!$A$1:$C$1,1),FALSE)</f>
        <v>7x7</v>
      </c>
      <c r="M239">
        <f>VLOOKUP($C239,'Ərazi məlumatları'!$A$1:$C$5,MATCH(M$1,'Ərazi məlumatları'!$A$1:$C$1,1),FALSE)</f>
        <v>100</v>
      </c>
    </row>
    <row r="240" spans="1:13" ht="13.2" x14ac:dyDescent="0.25">
      <c r="A240" s="3">
        <f t="shared" si="10"/>
        <v>239</v>
      </c>
      <c r="B240" s="4">
        <v>44907</v>
      </c>
      <c r="C240" s="5" t="s">
        <v>42</v>
      </c>
      <c r="D240" s="5" t="s">
        <v>11</v>
      </c>
      <c r="E240" s="5">
        <v>18</v>
      </c>
      <c r="F240" s="5" t="s">
        <v>76</v>
      </c>
      <c r="G240" s="7">
        <v>1200</v>
      </c>
      <c r="H240" s="6" t="s">
        <v>41</v>
      </c>
      <c r="I240" s="5" t="s">
        <v>8</v>
      </c>
      <c r="J240" s="5" t="s">
        <v>13</v>
      </c>
      <c r="K240">
        <f t="shared" si="8"/>
        <v>66.666666666666671</v>
      </c>
      <c r="L240" t="str">
        <f>VLOOKUP($C240,'Ərazi məlumatları'!$A$1:$C$5,MATCH(L$1,'Ərazi məlumatları'!$A$1:$C$1,1),FALSE)</f>
        <v>7x7</v>
      </c>
      <c r="M240">
        <f>VLOOKUP($C240,'Ərazi məlumatları'!$A$1:$C$5,MATCH(M$1,'Ərazi məlumatları'!$A$1:$C$1,1),FALSE)</f>
        <v>100</v>
      </c>
    </row>
    <row r="241" spans="1:13" ht="13.2" x14ac:dyDescent="0.25">
      <c r="A241" s="3">
        <f t="shared" si="10"/>
        <v>240</v>
      </c>
      <c r="B241" s="4">
        <v>44907</v>
      </c>
      <c r="C241" s="5" t="s">
        <v>42</v>
      </c>
      <c r="D241" s="5" t="s">
        <v>11</v>
      </c>
      <c r="E241" s="5">
        <v>23</v>
      </c>
      <c r="F241" s="5" t="s">
        <v>76</v>
      </c>
      <c r="G241" s="7">
        <v>1300</v>
      </c>
      <c r="H241" s="6" t="s">
        <v>41</v>
      </c>
      <c r="I241" s="5" t="s">
        <v>8</v>
      </c>
      <c r="J241" s="5" t="s">
        <v>13</v>
      </c>
      <c r="K241">
        <f t="shared" si="8"/>
        <v>56.521739130434781</v>
      </c>
      <c r="L241" t="str">
        <f>VLOOKUP($C241,'Ərazi məlumatları'!$A$1:$C$5,MATCH(L$1,'Ərazi məlumatları'!$A$1:$C$1,1),FALSE)</f>
        <v>7x7</v>
      </c>
      <c r="M241">
        <f>VLOOKUP($C241,'Ərazi məlumatları'!$A$1:$C$5,MATCH(M$1,'Ərazi məlumatları'!$A$1:$C$1,1),FALSE)</f>
        <v>100</v>
      </c>
    </row>
    <row r="242" spans="1:13" ht="13.2" x14ac:dyDescent="0.25">
      <c r="A242" s="3">
        <f t="shared" si="10"/>
        <v>241</v>
      </c>
      <c r="B242" s="4">
        <v>44907</v>
      </c>
      <c r="C242" s="5" t="s">
        <v>42</v>
      </c>
      <c r="D242" s="5" t="s">
        <v>11</v>
      </c>
      <c r="E242" s="5">
        <v>3</v>
      </c>
      <c r="F242" s="5" t="s">
        <v>76</v>
      </c>
      <c r="G242" s="7">
        <v>1400</v>
      </c>
      <c r="H242" s="6" t="s">
        <v>41</v>
      </c>
      <c r="I242" s="5" t="s">
        <v>8</v>
      </c>
      <c r="J242" s="5" t="s">
        <v>12</v>
      </c>
      <c r="K242">
        <f t="shared" si="8"/>
        <v>466.66666666666669</v>
      </c>
      <c r="L242" t="str">
        <f>VLOOKUP($C242,'Ərazi məlumatları'!$A$1:$C$5,MATCH(L$1,'Ərazi məlumatları'!$A$1:$C$1,1),FALSE)</f>
        <v>7x7</v>
      </c>
      <c r="M242">
        <f>VLOOKUP($C242,'Ərazi məlumatları'!$A$1:$C$5,MATCH(M$1,'Ərazi məlumatları'!$A$1:$C$1,1),FALSE)</f>
        <v>100</v>
      </c>
    </row>
    <row r="243" spans="1:13" ht="13.2" x14ac:dyDescent="0.25">
      <c r="A243" s="3">
        <f t="shared" si="10"/>
        <v>242</v>
      </c>
      <c r="B243" s="4">
        <v>44907</v>
      </c>
      <c r="C243" s="5" t="s">
        <v>42</v>
      </c>
      <c r="D243" s="5" t="s">
        <v>11</v>
      </c>
      <c r="E243" s="5">
        <v>1</v>
      </c>
      <c r="F243" s="5" t="s">
        <v>76</v>
      </c>
      <c r="G243" s="7">
        <v>1500</v>
      </c>
      <c r="H243" s="6" t="s">
        <v>41</v>
      </c>
      <c r="I243" s="5" t="s">
        <v>8</v>
      </c>
      <c r="J243" s="5" t="s">
        <v>12</v>
      </c>
      <c r="K243">
        <f t="shared" si="8"/>
        <v>1500</v>
      </c>
      <c r="L243" t="str">
        <f>VLOOKUP($C243,'Ərazi məlumatları'!$A$1:$C$5,MATCH(L$1,'Ərazi məlumatları'!$A$1:$C$1,1),FALSE)</f>
        <v>7x7</v>
      </c>
      <c r="M243">
        <f>VLOOKUP($C243,'Ərazi məlumatları'!$A$1:$C$5,MATCH(M$1,'Ərazi məlumatları'!$A$1:$C$1,1),FALSE)</f>
        <v>100</v>
      </c>
    </row>
    <row r="244" spans="1:13" ht="13.2" x14ac:dyDescent="0.25">
      <c r="A244" s="3">
        <f t="shared" si="10"/>
        <v>243</v>
      </c>
      <c r="B244" s="4">
        <v>44907</v>
      </c>
      <c r="C244" s="5" t="s">
        <v>45</v>
      </c>
      <c r="D244" s="5" t="s">
        <v>11</v>
      </c>
      <c r="E244" s="5">
        <v>31</v>
      </c>
      <c r="F244" s="5" t="s">
        <v>68</v>
      </c>
      <c r="G244" s="7">
        <v>1600</v>
      </c>
      <c r="H244" s="6" t="s">
        <v>41</v>
      </c>
      <c r="I244" s="5" t="s">
        <v>8</v>
      </c>
      <c r="J244" s="5" t="s">
        <v>10</v>
      </c>
      <c r="K244">
        <f t="shared" si="8"/>
        <v>51.612903225806448</v>
      </c>
      <c r="L244" t="str">
        <f>VLOOKUP($C244,'Ərazi məlumatları'!$A$1:$C$5,MATCH(L$1,'Ərazi məlumatları'!$A$1:$C$1,1),FALSE)</f>
        <v>5x1.5</v>
      </c>
      <c r="M244">
        <f>VLOOKUP($C244,'Ərazi məlumatları'!$A$1:$C$5,MATCH(M$1,'Ərazi məlumatları'!$A$1:$C$1,1),FALSE)</f>
        <v>200</v>
      </c>
    </row>
    <row r="245" spans="1:13" ht="13.2" x14ac:dyDescent="0.25">
      <c r="A245" s="3">
        <f t="shared" si="10"/>
        <v>244</v>
      </c>
      <c r="B245" s="4">
        <v>44907</v>
      </c>
      <c r="C245" s="5" t="s">
        <v>43</v>
      </c>
      <c r="D245" s="5" t="s">
        <v>11</v>
      </c>
      <c r="E245" s="5">
        <v>7</v>
      </c>
      <c r="F245" s="5" t="s">
        <v>67</v>
      </c>
      <c r="G245" s="7">
        <v>1700</v>
      </c>
      <c r="H245" s="6" t="s">
        <v>41</v>
      </c>
      <c r="I245" s="5" t="s">
        <v>8</v>
      </c>
      <c r="J245" s="5" t="s">
        <v>10</v>
      </c>
      <c r="K245">
        <f t="shared" si="8"/>
        <v>242.85714285714286</v>
      </c>
      <c r="L245" t="str">
        <f>VLOOKUP($C245,'Ərazi məlumatları'!$A$1:$C$5,MATCH(L$1,'Ərazi məlumatları'!$A$1:$C$1,1),FALSE)</f>
        <v>7x5</v>
      </c>
      <c r="M245">
        <f>VLOOKUP($C245,'Ərazi məlumatları'!$A$1:$C$5,MATCH(M$1,'Ərazi məlumatları'!$A$1:$C$1,1),FALSE)</f>
        <v>80</v>
      </c>
    </row>
    <row r="246" spans="1:13" ht="13.2" x14ac:dyDescent="0.25">
      <c r="A246" s="3">
        <f t="shared" si="10"/>
        <v>245</v>
      </c>
      <c r="B246" s="4">
        <v>44907</v>
      </c>
      <c r="C246" s="5" t="s">
        <v>44</v>
      </c>
      <c r="D246" s="5" t="s">
        <v>11</v>
      </c>
      <c r="E246" s="5">
        <v>18</v>
      </c>
      <c r="F246" s="5" t="s">
        <v>67</v>
      </c>
      <c r="G246" s="7">
        <v>1800</v>
      </c>
      <c r="H246" s="6" t="s">
        <v>41</v>
      </c>
      <c r="I246" s="5" t="s">
        <v>8</v>
      </c>
      <c r="J246" s="5" t="s">
        <v>10</v>
      </c>
      <c r="K246">
        <f t="shared" si="8"/>
        <v>100</v>
      </c>
      <c r="L246" t="str">
        <f>VLOOKUP($C246,'Ərazi məlumatları'!$A$1:$C$5,MATCH(L$1,'Ərazi məlumatları'!$A$1:$C$1,1),FALSE)</f>
        <v>6x4</v>
      </c>
      <c r="M246">
        <f>VLOOKUP($C246,'Ərazi məlumatları'!$A$1:$C$5,MATCH(M$1,'Ərazi məlumatları'!$A$1:$C$1,1),FALSE)</f>
        <v>70</v>
      </c>
    </row>
    <row r="247" spans="1:13" ht="13.2" x14ac:dyDescent="0.25">
      <c r="A247" s="3">
        <f t="shared" si="10"/>
        <v>246</v>
      </c>
      <c r="B247" s="4">
        <v>44908</v>
      </c>
      <c r="C247" s="5" t="s">
        <v>42</v>
      </c>
      <c r="D247" s="5" t="s">
        <v>11</v>
      </c>
      <c r="E247" s="5">
        <v>17</v>
      </c>
      <c r="F247" s="5" t="s">
        <v>76</v>
      </c>
      <c r="G247" s="7">
        <v>1900</v>
      </c>
      <c r="H247" s="6" t="s">
        <v>41</v>
      </c>
      <c r="I247" s="5" t="s">
        <v>8</v>
      </c>
      <c r="J247" s="5" t="s">
        <v>13</v>
      </c>
      <c r="K247">
        <f t="shared" si="8"/>
        <v>111.76470588235294</v>
      </c>
      <c r="L247" t="str">
        <f>VLOOKUP($C247,'Ərazi məlumatları'!$A$1:$C$5,MATCH(L$1,'Ərazi məlumatları'!$A$1:$C$1,1),FALSE)</f>
        <v>7x7</v>
      </c>
      <c r="M247">
        <f>VLOOKUP($C247,'Ərazi məlumatları'!$A$1:$C$5,MATCH(M$1,'Ərazi məlumatları'!$A$1:$C$1,1),FALSE)</f>
        <v>100</v>
      </c>
    </row>
    <row r="248" spans="1:13" ht="13.2" x14ac:dyDescent="0.25">
      <c r="A248" s="3">
        <f t="shared" si="10"/>
        <v>247</v>
      </c>
      <c r="B248" s="4">
        <v>44908</v>
      </c>
      <c r="C248" s="5" t="s">
        <v>42</v>
      </c>
      <c r="D248" s="5" t="s">
        <v>11</v>
      </c>
      <c r="E248" s="5">
        <v>22</v>
      </c>
      <c r="F248" s="5" t="s">
        <v>76</v>
      </c>
      <c r="G248" s="7">
        <v>2000</v>
      </c>
      <c r="H248" s="6" t="s">
        <v>41</v>
      </c>
      <c r="I248" s="5" t="s">
        <v>8</v>
      </c>
      <c r="J248" s="5" t="s">
        <v>13</v>
      </c>
      <c r="K248">
        <f t="shared" si="8"/>
        <v>90.909090909090907</v>
      </c>
      <c r="L248" t="str">
        <f>VLOOKUP($C248,'Ərazi məlumatları'!$A$1:$C$5,MATCH(L$1,'Ərazi məlumatları'!$A$1:$C$1,1),FALSE)</f>
        <v>7x7</v>
      </c>
      <c r="M248">
        <f>VLOOKUP($C248,'Ərazi məlumatları'!$A$1:$C$5,MATCH(M$1,'Ərazi məlumatları'!$A$1:$C$1,1),FALSE)</f>
        <v>100</v>
      </c>
    </row>
    <row r="249" spans="1:13" ht="13.2" x14ac:dyDescent="0.25">
      <c r="A249" s="3">
        <f t="shared" si="10"/>
        <v>248</v>
      </c>
      <c r="B249" s="4">
        <v>44908</v>
      </c>
      <c r="C249" s="5" t="s">
        <v>42</v>
      </c>
      <c r="D249" s="5" t="s">
        <v>11</v>
      </c>
      <c r="E249" s="5">
        <v>3</v>
      </c>
      <c r="F249" s="5" t="s">
        <v>76</v>
      </c>
      <c r="G249" s="7">
        <v>2100</v>
      </c>
      <c r="H249" s="6" t="s">
        <v>41</v>
      </c>
      <c r="I249" s="5" t="s">
        <v>8</v>
      </c>
      <c r="J249" s="5" t="s">
        <v>12</v>
      </c>
      <c r="K249">
        <f t="shared" si="8"/>
        <v>700</v>
      </c>
      <c r="L249" t="str">
        <f>VLOOKUP($C249,'Ərazi məlumatları'!$A$1:$C$5,MATCH(L$1,'Ərazi məlumatları'!$A$1:$C$1,1),FALSE)</f>
        <v>7x7</v>
      </c>
      <c r="M249">
        <f>VLOOKUP($C249,'Ərazi məlumatları'!$A$1:$C$5,MATCH(M$1,'Ərazi məlumatları'!$A$1:$C$1,1),FALSE)</f>
        <v>100</v>
      </c>
    </row>
    <row r="250" spans="1:13" ht="13.2" x14ac:dyDescent="0.25">
      <c r="A250" s="3">
        <f t="shared" si="10"/>
        <v>249</v>
      </c>
      <c r="B250" s="4">
        <v>44908</v>
      </c>
      <c r="C250" s="5" t="s">
        <v>42</v>
      </c>
      <c r="D250" s="5" t="s">
        <v>11</v>
      </c>
      <c r="E250" s="5">
        <v>2</v>
      </c>
      <c r="F250" s="5" t="s">
        <v>76</v>
      </c>
      <c r="G250" s="7">
        <v>2200</v>
      </c>
      <c r="H250" s="6" t="s">
        <v>41</v>
      </c>
      <c r="I250" s="5" t="s">
        <v>8</v>
      </c>
      <c r="J250" s="5" t="s">
        <v>12</v>
      </c>
      <c r="K250">
        <f t="shared" si="8"/>
        <v>1100</v>
      </c>
      <c r="L250" t="str">
        <f>VLOOKUP($C250,'Ərazi məlumatları'!$A$1:$C$5,MATCH(L$1,'Ərazi məlumatları'!$A$1:$C$1,1),FALSE)</f>
        <v>7x7</v>
      </c>
      <c r="M250">
        <f>VLOOKUP($C250,'Ərazi məlumatları'!$A$1:$C$5,MATCH(M$1,'Ərazi məlumatları'!$A$1:$C$1,1),FALSE)</f>
        <v>100</v>
      </c>
    </row>
    <row r="251" spans="1:13" ht="13.2" x14ac:dyDescent="0.25">
      <c r="A251" s="3">
        <f t="shared" si="10"/>
        <v>250</v>
      </c>
      <c r="B251" s="4">
        <v>44908</v>
      </c>
      <c r="C251" s="5" t="s">
        <v>45</v>
      </c>
      <c r="D251" s="5" t="s">
        <v>11</v>
      </c>
      <c r="E251" s="5">
        <v>31</v>
      </c>
      <c r="F251" s="5" t="s">
        <v>68</v>
      </c>
      <c r="G251" s="7">
        <v>2300</v>
      </c>
      <c r="H251" s="6" t="s">
        <v>41</v>
      </c>
      <c r="I251" s="5" t="s">
        <v>8</v>
      </c>
      <c r="J251" s="5" t="s">
        <v>10</v>
      </c>
      <c r="K251">
        <f t="shared" si="8"/>
        <v>74.193548387096769</v>
      </c>
      <c r="L251" t="str">
        <f>VLOOKUP($C251,'Ərazi məlumatları'!$A$1:$C$5,MATCH(L$1,'Ərazi məlumatları'!$A$1:$C$1,1),FALSE)</f>
        <v>5x1.5</v>
      </c>
      <c r="M251">
        <f>VLOOKUP($C251,'Ərazi məlumatları'!$A$1:$C$5,MATCH(M$1,'Ərazi məlumatları'!$A$1:$C$1,1),FALSE)</f>
        <v>200</v>
      </c>
    </row>
    <row r="252" spans="1:13" ht="13.2" x14ac:dyDescent="0.25">
      <c r="A252" s="3">
        <f t="shared" si="10"/>
        <v>251</v>
      </c>
      <c r="B252" s="4">
        <v>44908</v>
      </c>
      <c r="C252" s="5" t="s">
        <v>44</v>
      </c>
      <c r="D252" s="5" t="s">
        <v>11</v>
      </c>
      <c r="E252" s="5">
        <v>18</v>
      </c>
      <c r="F252" s="5" t="s">
        <v>67</v>
      </c>
      <c r="G252" s="7">
        <v>2400</v>
      </c>
      <c r="H252" s="6" t="s">
        <v>41</v>
      </c>
      <c r="I252" s="5" t="s">
        <v>8</v>
      </c>
      <c r="J252" s="5" t="s">
        <v>10</v>
      </c>
      <c r="K252">
        <f t="shared" si="8"/>
        <v>133.33333333333334</v>
      </c>
      <c r="L252" t="str">
        <f>VLOOKUP($C252,'Ərazi məlumatları'!$A$1:$C$5,MATCH(L$1,'Ərazi məlumatları'!$A$1:$C$1,1),FALSE)</f>
        <v>6x4</v>
      </c>
      <c r="M252">
        <f>VLOOKUP($C252,'Ərazi məlumatları'!$A$1:$C$5,MATCH(M$1,'Ərazi məlumatları'!$A$1:$C$1,1),FALSE)</f>
        <v>70</v>
      </c>
    </row>
    <row r="253" spans="1:13" ht="13.2" x14ac:dyDescent="0.25">
      <c r="A253" s="3">
        <f t="shared" si="10"/>
        <v>252</v>
      </c>
      <c r="B253" s="4">
        <v>44908</v>
      </c>
      <c r="C253" s="5" t="s">
        <v>43</v>
      </c>
      <c r="D253" s="5" t="s">
        <v>11</v>
      </c>
      <c r="E253" s="5">
        <v>7</v>
      </c>
      <c r="F253" s="5" t="s">
        <v>67</v>
      </c>
      <c r="G253" s="7">
        <v>495</v>
      </c>
      <c r="H253" s="6" t="s">
        <v>41</v>
      </c>
      <c r="I253" s="5" t="s">
        <v>8</v>
      </c>
      <c r="J253" s="5" t="s">
        <v>10</v>
      </c>
      <c r="K253">
        <f t="shared" si="8"/>
        <v>70.714285714285708</v>
      </c>
      <c r="L253" t="str">
        <f>VLOOKUP($C253,'Ərazi məlumatları'!$A$1:$C$5,MATCH(L$1,'Ərazi məlumatları'!$A$1:$C$1,1),FALSE)</f>
        <v>7x5</v>
      </c>
      <c r="M253">
        <f>VLOOKUP($C253,'Ərazi məlumatları'!$A$1:$C$5,MATCH(M$1,'Ərazi məlumatları'!$A$1:$C$1,1),FALSE)</f>
        <v>80</v>
      </c>
    </row>
    <row r="254" spans="1:13" ht="13.2" x14ac:dyDescent="0.25">
      <c r="A254" s="3">
        <f t="shared" si="10"/>
        <v>253</v>
      </c>
      <c r="B254" s="4">
        <v>44909</v>
      </c>
      <c r="C254" s="5" t="s">
        <v>42</v>
      </c>
      <c r="D254" s="5" t="s">
        <v>11</v>
      </c>
      <c r="E254" s="5">
        <v>17</v>
      </c>
      <c r="F254" s="5" t="s">
        <v>76</v>
      </c>
      <c r="G254" s="7">
        <v>5960</v>
      </c>
      <c r="H254" s="6" t="s">
        <v>41</v>
      </c>
      <c r="I254" s="5" t="s">
        <v>8</v>
      </c>
      <c r="J254" s="5" t="s">
        <v>13</v>
      </c>
      <c r="K254">
        <f t="shared" si="8"/>
        <v>350.58823529411762</v>
      </c>
      <c r="L254" t="str">
        <f>VLOOKUP($C254,'Ərazi məlumatları'!$A$1:$C$5,MATCH(L$1,'Ərazi məlumatları'!$A$1:$C$1,1),FALSE)</f>
        <v>7x7</v>
      </c>
      <c r="M254">
        <f>VLOOKUP($C254,'Ərazi məlumatları'!$A$1:$C$5,MATCH(M$1,'Ərazi məlumatları'!$A$1:$C$1,1),FALSE)</f>
        <v>100</v>
      </c>
    </row>
    <row r="255" spans="1:13" ht="13.2" x14ac:dyDescent="0.25">
      <c r="A255" s="3">
        <f t="shared" si="10"/>
        <v>254</v>
      </c>
      <c r="B255" s="4">
        <v>44909</v>
      </c>
      <c r="C255" s="5" t="s">
        <v>42</v>
      </c>
      <c r="D255" s="5" t="s">
        <v>11</v>
      </c>
      <c r="E255" s="5">
        <v>24</v>
      </c>
      <c r="F255" s="5" t="s">
        <v>76</v>
      </c>
      <c r="G255" s="7">
        <v>8320</v>
      </c>
      <c r="H255" s="6" t="s">
        <v>41</v>
      </c>
      <c r="I255" s="5" t="s">
        <v>8</v>
      </c>
      <c r="J255" s="5" t="s">
        <v>13</v>
      </c>
      <c r="K255">
        <f t="shared" si="8"/>
        <v>346.66666666666669</v>
      </c>
      <c r="L255" t="str">
        <f>VLOOKUP($C255,'Ərazi məlumatları'!$A$1:$C$5,MATCH(L$1,'Ərazi məlumatları'!$A$1:$C$1,1),FALSE)</f>
        <v>7x7</v>
      </c>
      <c r="M255">
        <f>VLOOKUP($C255,'Ərazi məlumatları'!$A$1:$C$5,MATCH(M$1,'Ərazi məlumatları'!$A$1:$C$1,1),FALSE)</f>
        <v>100</v>
      </c>
    </row>
    <row r="256" spans="1:13" ht="13.2" x14ac:dyDescent="0.25">
      <c r="A256" s="3">
        <f t="shared" si="10"/>
        <v>255</v>
      </c>
      <c r="B256" s="4">
        <v>44909</v>
      </c>
      <c r="C256" s="5" t="s">
        <v>42</v>
      </c>
      <c r="D256" s="5" t="s">
        <v>11</v>
      </c>
      <c r="E256" s="5">
        <v>3</v>
      </c>
      <c r="F256" s="5" t="s">
        <v>76</v>
      </c>
      <c r="G256" s="7">
        <v>4060</v>
      </c>
      <c r="H256" s="6" t="s">
        <v>41</v>
      </c>
      <c r="I256" s="5" t="s">
        <v>8</v>
      </c>
      <c r="J256" s="5" t="s">
        <v>12</v>
      </c>
      <c r="K256">
        <f t="shared" si="8"/>
        <v>1353.3333333333333</v>
      </c>
      <c r="L256" t="str">
        <f>VLOOKUP($C256,'Ərazi məlumatları'!$A$1:$C$5,MATCH(L$1,'Ərazi məlumatları'!$A$1:$C$1,1),FALSE)</f>
        <v>7x7</v>
      </c>
      <c r="M256">
        <f>VLOOKUP($C256,'Ərazi məlumatları'!$A$1:$C$5,MATCH(M$1,'Ərazi məlumatları'!$A$1:$C$1,1),FALSE)</f>
        <v>100</v>
      </c>
    </row>
    <row r="257" spans="1:13" ht="13.2" x14ac:dyDescent="0.25">
      <c r="A257" s="3">
        <f t="shared" si="10"/>
        <v>256</v>
      </c>
      <c r="B257" s="4">
        <v>44909</v>
      </c>
      <c r="C257" s="5" t="s">
        <v>45</v>
      </c>
      <c r="D257" s="5" t="s">
        <v>11</v>
      </c>
      <c r="E257" s="5">
        <v>30</v>
      </c>
      <c r="F257" s="5" t="s">
        <v>68</v>
      </c>
      <c r="G257" s="7">
        <v>1000</v>
      </c>
      <c r="H257" s="6" t="s">
        <v>41</v>
      </c>
      <c r="I257" s="5" t="s">
        <v>8</v>
      </c>
      <c r="J257" s="5" t="s">
        <v>10</v>
      </c>
      <c r="K257">
        <f t="shared" si="8"/>
        <v>33.333333333333336</v>
      </c>
      <c r="L257" t="str">
        <f>VLOOKUP($C257,'Ərazi məlumatları'!$A$1:$C$5,MATCH(L$1,'Ərazi məlumatları'!$A$1:$C$1,1),FALSE)</f>
        <v>5x1.5</v>
      </c>
      <c r="M257">
        <f>VLOOKUP($C257,'Ərazi məlumatları'!$A$1:$C$5,MATCH(M$1,'Ərazi məlumatları'!$A$1:$C$1,1),FALSE)</f>
        <v>200</v>
      </c>
    </row>
    <row r="258" spans="1:13" ht="13.2" x14ac:dyDescent="0.25">
      <c r="A258" s="3">
        <f t="shared" si="10"/>
        <v>257</v>
      </c>
      <c r="B258" s="4">
        <v>44909</v>
      </c>
      <c r="C258" s="5" t="s">
        <v>44</v>
      </c>
      <c r="D258" s="5" t="s">
        <v>11</v>
      </c>
      <c r="E258" s="5">
        <v>12</v>
      </c>
      <c r="F258" s="5" t="s">
        <v>67</v>
      </c>
      <c r="G258" s="7">
        <v>1100</v>
      </c>
      <c r="H258" s="6" t="s">
        <v>41</v>
      </c>
      <c r="I258" s="5" t="s">
        <v>8</v>
      </c>
      <c r="J258" s="5" t="s">
        <v>10</v>
      </c>
      <c r="K258">
        <f t="shared" si="8"/>
        <v>91.666666666666671</v>
      </c>
      <c r="L258" t="str">
        <f>VLOOKUP($C258,'Ərazi məlumatları'!$A$1:$C$5,MATCH(L$1,'Ərazi məlumatları'!$A$1:$C$1,1),FALSE)</f>
        <v>6x4</v>
      </c>
      <c r="M258">
        <f>VLOOKUP($C258,'Ərazi məlumatları'!$A$1:$C$5,MATCH(M$1,'Ərazi məlumatları'!$A$1:$C$1,1),FALSE)</f>
        <v>70</v>
      </c>
    </row>
    <row r="259" spans="1:13" ht="13.2" x14ac:dyDescent="0.25">
      <c r="A259" s="3">
        <f t="shared" si="10"/>
        <v>258</v>
      </c>
      <c r="B259" s="4">
        <v>44909</v>
      </c>
      <c r="C259" s="5" t="s">
        <v>43</v>
      </c>
      <c r="D259" s="5" t="s">
        <v>11</v>
      </c>
      <c r="E259" s="5">
        <v>5</v>
      </c>
      <c r="F259" s="5" t="s">
        <v>67</v>
      </c>
      <c r="G259" s="7">
        <v>1200</v>
      </c>
      <c r="H259" s="6" t="s">
        <v>41</v>
      </c>
      <c r="I259" s="5" t="s">
        <v>8</v>
      </c>
      <c r="J259" s="5" t="s">
        <v>10</v>
      </c>
      <c r="K259">
        <f t="shared" ref="K259:K322" si="11">G259/E259</f>
        <v>240</v>
      </c>
      <c r="L259" t="str">
        <f>VLOOKUP($C259,'Ərazi məlumatları'!$A$1:$C$5,MATCH(L$1,'Ərazi məlumatları'!$A$1:$C$1,1),FALSE)</f>
        <v>7x5</v>
      </c>
      <c r="M259">
        <f>VLOOKUP($C259,'Ərazi məlumatları'!$A$1:$C$5,MATCH(M$1,'Ərazi məlumatları'!$A$1:$C$1,1),FALSE)</f>
        <v>80</v>
      </c>
    </row>
    <row r="260" spans="1:13" ht="13.2" x14ac:dyDescent="0.25">
      <c r="A260" s="3">
        <f t="shared" si="10"/>
        <v>259</v>
      </c>
      <c r="B260" s="4">
        <v>44910</v>
      </c>
      <c r="C260" s="5" t="s">
        <v>43</v>
      </c>
      <c r="D260" s="5" t="s">
        <v>11</v>
      </c>
      <c r="E260" s="5">
        <v>5</v>
      </c>
      <c r="F260" s="5" t="s">
        <v>67</v>
      </c>
      <c r="G260" s="7">
        <v>1300</v>
      </c>
      <c r="H260" s="6" t="s">
        <v>41</v>
      </c>
      <c r="I260" s="5" t="s">
        <v>8</v>
      </c>
      <c r="J260" s="5" t="s">
        <v>10</v>
      </c>
      <c r="K260">
        <f t="shared" si="11"/>
        <v>260</v>
      </c>
      <c r="L260" t="str">
        <f>VLOOKUP($C260,'Ərazi məlumatları'!$A$1:$C$5,MATCH(L$1,'Ərazi məlumatları'!$A$1:$C$1,1),FALSE)</f>
        <v>7x5</v>
      </c>
      <c r="M260">
        <f>VLOOKUP($C260,'Ərazi məlumatları'!$A$1:$C$5,MATCH(M$1,'Ərazi məlumatları'!$A$1:$C$1,1),FALSE)</f>
        <v>80</v>
      </c>
    </row>
    <row r="261" spans="1:13" ht="13.2" x14ac:dyDescent="0.25">
      <c r="A261" s="3">
        <f t="shared" si="10"/>
        <v>260</v>
      </c>
      <c r="B261" s="4">
        <v>44910</v>
      </c>
      <c r="C261" s="5" t="s">
        <v>42</v>
      </c>
      <c r="D261" s="5" t="s">
        <v>11</v>
      </c>
      <c r="E261" s="5">
        <v>17</v>
      </c>
      <c r="F261" s="5" t="s">
        <v>76</v>
      </c>
      <c r="G261" s="7">
        <v>1400</v>
      </c>
      <c r="H261" s="6" t="s">
        <v>41</v>
      </c>
      <c r="I261" s="5" t="s">
        <v>8</v>
      </c>
      <c r="J261" s="5" t="s">
        <v>13</v>
      </c>
      <c r="K261">
        <f t="shared" si="11"/>
        <v>82.352941176470594</v>
      </c>
      <c r="L261" t="str">
        <f>VLOOKUP($C261,'Ərazi məlumatları'!$A$1:$C$5,MATCH(L$1,'Ərazi məlumatları'!$A$1:$C$1,1),FALSE)</f>
        <v>7x7</v>
      </c>
      <c r="M261">
        <f>VLOOKUP($C261,'Ərazi məlumatları'!$A$1:$C$5,MATCH(M$1,'Ərazi məlumatları'!$A$1:$C$1,1),FALSE)</f>
        <v>100</v>
      </c>
    </row>
    <row r="262" spans="1:13" ht="13.2" x14ac:dyDescent="0.25">
      <c r="A262" s="3">
        <f t="shared" si="10"/>
        <v>261</v>
      </c>
      <c r="B262" s="4">
        <v>44910</v>
      </c>
      <c r="C262" s="5" t="s">
        <v>42</v>
      </c>
      <c r="D262" s="5" t="s">
        <v>11</v>
      </c>
      <c r="E262" s="5">
        <v>23</v>
      </c>
      <c r="F262" s="5" t="s">
        <v>76</v>
      </c>
      <c r="G262" s="7">
        <v>1500</v>
      </c>
      <c r="H262" s="6" t="s">
        <v>41</v>
      </c>
      <c r="I262" s="5" t="s">
        <v>8</v>
      </c>
      <c r="J262" s="5" t="s">
        <v>13</v>
      </c>
      <c r="K262">
        <f t="shared" si="11"/>
        <v>65.217391304347828</v>
      </c>
      <c r="L262" t="str">
        <f>VLOOKUP($C262,'Ərazi məlumatları'!$A$1:$C$5,MATCH(L$1,'Ərazi məlumatları'!$A$1:$C$1,1),FALSE)</f>
        <v>7x7</v>
      </c>
      <c r="M262">
        <f>VLOOKUP($C262,'Ərazi məlumatları'!$A$1:$C$5,MATCH(M$1,'Ərazi məlumatları'!$A$1:$C$1,1),FALSE)</f>
        <v>100</v>
      </c>
    </row>
    <row r="263" spans="1:13" ht="13.2" x14ac:dyDescent="0.25">
      <c r="A263" s="3">
        <f t="shared" si="10"/>
        <v>262</v>
      </c>
      <c r="B263" s="4">
        <v>44910</v>
      </c>
      <c r="C263" s="5" t="s">
        <v>42</v>
      </c>
      <c r="D263" s="5" t="s">
        <v>11</v>
      </c>
      <c r="E263" s="5">
        <v>4</v>
      </c>
      <c r="F263" s="5" t="s">
        <v>76</v>
      </c>
      <c r="G263" s="7">
        <v>1600</v>
      </c>
      <c r="H263" s="6" t="s">
        <v>41</v>
      </c>
      <c r="I263" s="5" t="s">
        <v>8</v>
      </c>
      <c r="J263" s="5" t="s">
        <v>12</v>
      </c>
      <c r="K263">
        <f t="shared" si="11"/>
        <v>400</v>
      </c>
      <c r="L263" t="str">
        <f>VLOOKUP($C263,'Ərazi məlumatları'!$A$1:$C$5,MATCH(L$1,'Ərazi məlumatları'!$A$1:$C$1,1),FALSE)</f>
        <v>7x7</v>
      </c>
      <c r="M263">
        <f>VLOOKUP($C263,'Ərazi məlumatları'!$A$1:$C$5,MATCH(M$1,'Ərazi məlumatları'!$A$1:$C$1,1),FALSE)</f>
        <v>100</v>
      </c>
    </row>
    <row r="264" spans="1:13" ht="13.2" x14ac:dyDescent="0.25">
      <c r="A264" s="3">
        <f t="shared" si="10"/>
        <v>263</v>
      </c>
      <c r="B264" s="4">
        <v>44910</v>
      </c>
      <c r="C264" s="5" t="s">
        <v>42</v>
      </c>
      <c r="D264" s="5" t="s">
        <v>11</v>
      </c>
      <c r="E264" s="5">
        <v>1</v>
      </c>
      <c r="F264" s="5" t="s">
        <v>76</v>
      </c>
      <c r="G264" s="7">
        <v>1700</v>
      </c>
      <c r="H264" s="6" t="s">
        <v>41</v>
      </c>
      <c r="I264" s="5" t="s">
        <v>8</v>
      </c>
      <c r="J264" s="5" t="s">
        <v>12</v>
      </c>
      <c r="K264">
        <f t="shared" si="11"/>
        <v>1700</v>
      </c>
      <c r="L264" t="str">
        <f>VLOOKUP($C264,'Ərazi məlumatları'!$A$1:$C$5,MATCH(L$1,'Ərazi məlumatları'!$A$1:$C$1,1),FALSE)</f>
        <v>7x7</v>
      </c>
      <c r="M264">
        <f>VLOOKUP($C264,'Ərazi məlumatları'!$A$1:$C$5,MATCH(M$1,'Ərazi məlumatları'!$A$1:$C$1,1),FALSE)</f>
        <v>100</v>
      </c>
    </row>
    <row r="265" spans="1:13" ht="13.2" x14ac:dyDescent="0.25">
      <c r="A265" s="3">
        <f t="shared" si="10"/>
        <v>264</v>
      </c>
      <c r="B265" s="4">
        <v>44910</v>
      </c>
      <c r="C265" s="5" t="s">
        <v>44</v>
      </c>
      <c r="D265" s="5" t="s">
        <v>11</v>
      </c>
      <c r="E265" s="5">
        <v>12</v>
      </c>
      <c r="F265" s="5" t="s">
        <v>67</v>
      </c>
      <c r="G265" s="7">
        <v>1800</v>
      </c>
      <c r="H265" s="6" t="s">
        <v>41</v>
      </c>
      <c r="I265" s="5" t="s">
        <v>8</v>
      </c>
      <c r="J265" s="5" t="s">
        <v>10</v>
      </c>
      <c r="K265">
        <f t="shared" si="11"/>
        <v>150</v>
      </c>
      <c r="L265" t="str">
        <f>VLOOKUP($C265,'Ərazi məlumatları'!$A$1:$C$5,MATCH(L$1,'Ərazi məlumatları'!$A$1:$C$1,1),FALSE)</f>
        <v>6x4</v>
      </c>
      <c r="M265">
        <f>VLOOKUP($C265,'Ərazi məlumatları'!$A$1:$C$5,MATCH(M$1,'Ərazi məlumatları'!$A$1:$C$1,1),FALSE)</f>
        <v>70</v>
      </c>
    </row>
    <row r="266" spans="1:13" ht="13.2" x14ac:dyDescent="0.25">
      <c r="A266" s="3">
        <f t="shared" si="10"/>
        <v>265</v>
      </c>
      <c r="B266" s="4">
        <v>44910</v>
      </c>
      <c r="C266" s="5" t="s">
        <v>45</v>
      </c>
      <c r="D266" s="5" t="s">
        <v>11</v>
      </c>
      <c r="E266" s="5">
        <v>30</v>
      </c>
      <c r="F266" s="5" t="s">
        <v>68</v>
      </c>
      <c r="G266" s="7">
        <v>1900</v>
      </c>
      <c r="H266" s="6" t="s">
        <v>41</v>
      </c>
      <c r="I266" s="5" t="s">
        <v>8</v>
      </c>
      <c r="J266" s="5" t="s">
        <v>10</v>
      </c>
      <c r="K266">
        <f t="shared" si="11"/>
        <v>63.333333333333336</v>
      </c>
      <c r="L266" t="str">
        <f>VLOOKUP($C266,'Ərazi məlumatları'!$A$1:$C$5,MATCH(L$1,'Ərazi məlumatları'!$A$1:$C$1,1),FALSE)</f>
        <v>5x1.5</v>
      </c>
      <c r="M266">
        <f>VLOOKUP($C266,'Ərazi məlumatları'!$A$1:$C$5,MATCH(M$1,'Ərazi məlumatları'!$A$1:$C$1,1),FALSE)</f>
        <v>200</v>
      </c>
    </row>
    <row r="267" spans="1:13" ht="13.2" x14ac:dyDescent="0.25">
      <c r="A267" s="3">
        <f t="shared" si="10"/>
        <v>266</v>
      </c>
      <c r="B267" s="4">
        <v>44911</v>
      </c>
      <c r="C267" s="5" t="s">
        <v>45</v>
      </c>
      <c r="D267" s="5" t="s">
        <v>11</v>
      </c>
      <c r="E267" s="5">
        <v>22</v>
      </c>
      <c r="F267" s="5" t="s">
        <v>68</v>
      </c>
      <c r="G267" s="7">
        <v>2000</v>
      </c>
      <c r="H267" s="6" t="s">
        <v>41</v>
      </c>
      <c r="I267" s="5" t="s">
        <v>8</v>
      </c>
      <c r="J267" s="5" t="s">
        <v>10</v>
      </c>
      <c r="K267">
        <f t="shared" si="11"/>
        <v>90.909090909090907</v>
      </c>
      <c r="L267" t="str">
        <f>VLOOKUP($C267,'Ərazi məlumatları'!$A$1:$C$5,MATCH(L$1,'Ərazi məlumatları'!$A$1:$C$1,1),FALSE)</f>
        <v>5x1.5</v>
      </c>
      <c r="M267">
        <f>VLOOKUP($C267,'Ərazi məlumatları'!$A$1:$C$5,MATCH(M$1,'Ərazi məlumatları'!$A$1:$C$1,1),FALSE)</f>
        <v>200</v>
      </c>
    </row>
    <row r="268" spans="1:13" ht="13.2" x14ac:dyDescent="0.25">
      <c r="A268" s="3">
        <f t="shared" si="10"/>
        <v>267</v>
      </c>
      <c r="B268" s="4">
        <v>44911</v>
      </c>
      <c r="C268" s="5" t="s">
        <v>43</v>
      </c>
      <c r="D268" s="5" t="s">
        <v>11</v>
      </c>
      <c r="E268" s="5">
        <v>5</v>
      </c>
      <c r="F268" s="5" t="s">
        <v>67</v>
      </c>
      <c r="G268" s="7">
        <v>2100</v>
      </c>
      <c r="H268" s="6" t="s">
        <v>41</v>
      </c>
      <c r="I268" s="5" t="s">
        <v>8</v>
      </c>
      <c r="J268" s="5" t="s">
        <v>10</v>
      </c>
      <c r="K268">
        <f t="shared" si="11"/>
        <v>420</v>
      </c>
      <c r="L268" t="str">
        <f>VLOOKUP($C268,'Ərazi məlumatları'!$A$1:$C$5,MATCH(L$1,'Ərazi məlumatları'!$A$1:$C$1,1),FALSE)</f>
        <v>7x5</v>
      </c>
      <c r="M268">
        <f>VLOOKUP($C268,'Ərazi məlumatları'!$A$1:$C$5,MATCH(M$1,'Ərazi məlumatları'!$A$1:$C$1,1),FALSE)</f>
        <v>80</v>
      </c>
    </row>
    <row r="269" spans="1:13" ht="13.2" x14ac:dyDescent="0.25">
      <c r="A269" s="3">
        <f t="shared" si="10"/>
        <v>268</v>
      </c>
      <c r="B269" s="4">
        <v>44911</v>
      </c>
      <c r="C269" s="5" t="s">
        <v>42</v>
      </c>
      <c r="D269" s="5" t="s">
        <v>11</v>
      </c>
      <c r="E269" s="5">
        <v>17</v>
      </c>
      <c r="F269" s="5" t="s">
        <v>76</v>
      </c>
      <c r="G269" s="7">
        <v>2200</v>
      </c>
      <c r="H269" s="6" t="s">
        <v>41</v>
      </c>
      <c r="I269" s="5" t="s">
        <v>8</v>
      </c>
      <c r="J269" s="5" t="s">
        <v>13</v>
      </c>
      <c r="K269">
        <f t="shared" si="11"/>
        <v>129.41176470588235</v>
      </c>
      <c r="L269" t="str">
        <f>VLOOKUP($C269,'Ərazi məlumatları'!$A$1:$C$5,MATCH(L$1,'Ərazi məlumatları'!$A$1:$C$1,1),FALSE)</f>
        <v>7x7</v>
      </c>
      <c r="M269">
        <f>VLOOKUP($C269,'Ərazi məlumatları'!$A$1:$C$5,MATCH(M$1,'Ərazi məlumatları'!$A$1:$C$1,1),FALSE)</f>
        <v>100</v>
      </c>
    </row>
    <row r="270" spans="1:13" ht="13.2" x14ac:dyDescent="0.25">
      <c r="A270" s="3">
        <f t="shared" si="10"/>
        <v>269</v>
      </c>
      <c r="B270" s="4">
        <v>44911</v>
      </c>
      <c r="C270" s="5" t="s">
        <v>42</v>
      </c>
      <c r="D270" s="5" t="s">
        <v>11</v>
      </c>
      <c r="E270" s="5">
        <v>4</v>
      </c>
      <c r="F270" s="5" t="s">
        <v>76</v>
      </c>
      <c r="G270" s="7">
        <v>2300</v>
      </c>
      <c r="H270" s="6" t="s">
        <v>41</v>
      </c>
      <c r="I270" s="5" t="s">
        <v>8</v>
      </c>
      <c r="J270" s="5" t="s">
        <v>12</v>
      </c>
      <c r="K270">
        <f t="shared" si="11"/>
        <v>575</v>
      </c>
      <c r="L270" t="str">
        <f>VLOOKUP($C270,'Ərazi məlumatları'!$A$1:$C$5,MATCH(L$1,'Ərazi məlumatları'!$A$1:$C$1,1),FALSE)</f>
        <v>7x7</v>
      </c>
      <c r="M270">
        <f>VLOOKUP($C270,'Ərazi məlumatları'!$A$1:$C$5,MATCH(M$1,'Ərazi məlumatları'!$A$1:$C$1,1),FALSE)</f>
        <v>100</v>
      </c>
    </row>
    <row r="271" spans="1:13" ht="13.2" x14ac:dyDescent="0.25">
      <c r="A271" s="3">
        <f t="shared" si="10"/>
        <v>270</v>
      </c>
      <c r="B271" s="4">
        <v>44911</v>
      </c>
      <c r="C271" s="5" t="s">
        <v>42</v>
      </c>
      <c r="D271" s="5" t="s">
        <v>11</v>
      </c>
      <c r="E271" s="5">
        <v>23</v>
      </c>
      <c r="F271" s="5" t="s">
        <v>76</v>
      </c>
      <c r="G271" s="7">
        <v>2400</v>
      </c>
      <c r="H271" s="6" t="s">
        <v>41</v>
      </c>
      <c r="I271" s="5" t="s">
        <v>8</v>
      </c>
      <c r="J271" s="5" t="s">
        <v>13</v>
      </c>
      <c r="K271">
        <f t="shared" si="11"/>
        <v>104.34782608695652</v>
      </c>
      <c r="L271" t="str">
        <f>VLOOKUP($C271,'Ərazi məlumatları'!$A$1:$C$5,MATCH(L$1,'Ərazi məlumatları'!$A$1:$C$1,1),FALSE)</f>
        <v>7x7</v>
      </c>
      <c r="M271">
        <f>VLOOKUP($C271,'Ərazi məlumatları'!$A$1:$C$5,MATCH(M$1,'Ərazi məlumatları'!$A$1:$C$1,1),FALSE)</f>
        <v>100</v>
      </c>
    </row>
    <row r="272" spans="1:13" ht="13.2" x14ac:dyDescent="0.25">
      <c r="A272" s="3">
        <f t="shared" si="10"/>
        <v>271</v>
      </c>
      <c r="B272" s="4">
        <v>44911</v>
      </c>
      <c r="C272" s="5" t="s">
        <v>42</v>
      </c>
      <c r="D272" s="5" t="s">
        <v>11</v>
      </c>
      <c r="E272" s="5">
        <v>1</v>
      </c>
      <c r="F272" s="5" t="s">
        <v>76</v>
      </c>
      <c r="G272" s="7">
        <v>1780</v>
      </c>
      <c r="H272" s="6" t="s">
        <v>41</v>
      </c>
      <c r="I272" s="5" t="s">
        <v>8</v>
      </c>
      <c r="J272" s="5" t="s">
        <v>12</v>
      </c>
      <c r="K272">
        <f t="shared" si="11"/>
        <v>1780</v>
      </c>
      <c r="L272" t="str">
        <f>VLOOKUP($C272,'Ərazi məlumatları'!$A$1:$C$5,MATCH(L$1,'Ərazi məlumatları'!$A$1:$C$1,1),FALSE)</f>
        <v>7x7</v>
      </c>
      <c r="M272">
        <f>VLOOKUP($C272,'Ərazi məlumatları'!$A$1:$C$5,MATCH(M$1,'Ərazi məlumatları'!$A$1:$C$1,1),FALSE)</f>
        <v>100</v>
      </c>
    </row>
    <row r="273" spans="1:13" ht="13.2" x14ac:dyDescent="0.25">
      <c r="A273" s="3">
        <f t="shared" si="10"/>
        <v>272</v>
      </c>
      <c r="B273" s="4">
        <v>44912</v>
      </c>
      <c r="C273" s="5" t="s">
        <v>42</v>
      </c>
      <c r="D273" s="5" t="s">
        <v>11</v>
      </c>
      <c r="E273" s="5">
        <v>3</v>
      </c>
      <c r="F273" s="5" t="s">
        <v>76</v>
      </c>
      <c r="G273" s="7">
        <v>4700</v>
      </c>
      <c r="H273" s="6" t="s">
        <v>41</v>
      </c>
      <c r="I273" s="5" t="s">
        <v>8</v>
      </c>
      <c r="J273" s="5" t="s">
        <v>12</v>
      </c>
      <c r="K273">
        <f t="shared" si="11"/>
        <v>1566.6666666666667</v>
      </c>
      <c r="L273" t="str">
        <f>VLOOKUP($C273,'Ərazi məlumatları'!$A$1:$C$5,MATCH(L$1,'Ərazi məlumatları'!$A$1:$C$1,1),FALSE)</f>
        <v>7x7</v>
      </c>
      <c r="M273">
        <f>VLOOKUP($C273,'Ərazi məlumatları'!$A$1:$C$5,MATCH(M$1,'Ərazi məlumatları'!$A$1:$C$1,1),FALSE)</f>
        <v>100</v>
      </c>
    </row>
    <row r="274" spans="1:13" ht="13.2" x14ac:dyDescent="0.25">
      <c r="A274" s="3">
        <f t="shared" si="10"/>
        <v>273</v>
      </c>
      <c r="B274" s="4">
        <v>44913</v>
      </c>
      <c r="C274" s="5" t="s">
        <v>42</v>
      </c>
      <c r="D274" s="5" t="s">
        <v>11</v>
      </c>
      <c r="E274" s="5">
        <v>4</v>
      </c>
      <c r="F274" s="5" t="s">
        <v>76</v>
      </c>
      <c r="G274" s="7">
        <v>1000</v>
      </c>
      <c r="H274" s="6" t="s">
        <v>41</v>
      </c>
      <c r="I274" s="5" t="s">
        <v>8</v>
      </c>
      <c r="J274" s="5" t="s">
        <v>12</v>
      </c>
      <c r="K274">
        <f t="shared" si="11"/>
        <v>250</v>
      </c>
      <c r="L274" t="str">
        <f>VLOOKUP($C274,'Ərazi məlumatları'!$A$1:$C$5,MATCH(L$1,'Ərazi məlumatları'!$A$1:$C$1,1),FALSE)</f>
        <v>7x7</v>
      </c>
      <c r="M274">
        <f>VLOOKUP($C274,'Ərazi məlumatları'!$A$1:$C$5,MATCH(M$1,'Ərazi məlumatları'!$A$1:$C$1,1),FALSE)</f>
        <v>100</v>
      </c>
    </row>
    <row r="275" spans="1:13" ht="13.2" x14ac:dyDescent="0.25">
      <c r="A275" s="3">
        <f t="shared" si="10"/>
        <v>274</v>
      </c>
      <c r="B275" s="4">
        <v>44914</v>
      </c>
      <c r="C275" s="5" t="s">
        <v>42</v>
      </c>
      <c r="D275" s="5" t="s">
        <v>11</v>
      </c>
      <c r="E275" s="5">
        <v>17</v>
      </c>
      <c r="F275" s="5" t="s">
        <v>76</v>
      </c>
      <c r="G275" s="7">
        <v>1100</v>
      </c>
      <c r="H275" s="6" t="s">
        <v>41</v>
      </c>
      <c r="I275" s="5" t="s">
        <v>8</v>
      </c>
      <c r="J275" s="5" t="s">
        <v>10</v>
      </c>
      <c r="K275">
        <f t="shared" si="11"/>
        <v>64.705882352941174</v>
      </c>
      <c r="L275" t="str">
        <f>VLOOKUP($C275,'Ərazi məlumatları'!$A$1:$C$5,MATCH(L$1,'Ərazi məlumatları'!$A$1:$C$1,1),FALSE)</f>
        <v>7x7</v>
      </c>
      <c r="M275">
        <f>VLOOKUP($C275,'Ərazi məlumatları'!$A$1:$C$5,MATCH(M$1,'Ərazi məlumatları'!$A$1:$C$1,1),FALSE)</f>
        <v>100</v>
      </c>
    </row>
    <row r="276" spans="1:13" ht="13.2" x14ac:dyDescent="0.25">
      <c r="A276" s="3">
        <f t="shared" si="10"/>
        <v>275</v>
      </c>
      <c r="B276" s="4">
        <v>44914</v>
      </c>
      <c r="C276" s="5" t="s">
        <v>42</v>
      </c>
      <c r="D276" s="5" t="s">
        <v>11</v>
      </c>
      <c r="E276" s="5">
        <v>4</v>
      </c>
      <c r="F276" s="5" t="s">
        <v>76</v>
      </c>
      <c r="G276" s="7">
        <v>1200</v>
      </c>
      <c r="H276" s="6" t="s">
        <v>41</v>
      </c>
      <c r="I276" s="5" t="s">
        <v>8</v>
      </c>
      <c r="J276" s="5" t="s">
        <v>12</v>
      </c>
      <c r="K276">
        <f t="shared" si="11"/>
        <v>300</v>
      </c>
      <c r="L276" t="str">
        <f>VLOOKUP($C276,'Ərazi məlumatları'!$A$1:$C$5,MATCH(L$1,'Ərazi məlumatları'!$A$1:$C$1,1),FALSE)</f>
        <v>7x7</v>
      </c>
      <c r="M276">
        <f>VLOOKUP($C276,'Ərazi məlumatları'!$A$1:$C$5,MATCH(M$1,'Ərazi məlumatları'!$A$1:$C$1,1),FALSE)</f>
        <v>100</v>
      </c>
    </row>
    <row r="277" spans="1:13" ht="13.2" x14ac:dyDescent="0.25">
      <c r="A277" s="3">
        <f t="shared" si="10"/>
        <v>276</v>
      </c>
      <c r="B277" s="4">
        <v>44914</v>
      </c>
      <c r="C277" s="5" t="s">
        <v>42</v>
      </c>
      <c r="D277" s="5" t="s">
        <v>11</v>
      </c>
      <c r="E277" s="5">
        <v>19</v>
      </c>
      <c r="F277" s="5" t="s">
        <v>76</v>
      </c>
      <c r="G277" s="7">
        <v>1300</v>
      </c>
      <c r="H277" s="6" t="s">
        <v>41</v>
      </c>
      <c r="I277" s="5" t="s">
        <v>8</v>
      </c>
      <c r="J277" s="5" t="s">
        <v>13</v>
      </c>
      <c r="K277">
        <f t="shared" si="11"/>
        <v>68.421052631578945</v>
      </c>
      <c r="L277" t="str">
        <f>VLOOKUP($C277,'Ərazi məlumatları'!$A$1:$C$5,MATCH(L$1,'Ərazi məlumatları'!$A$1:$C$1,1),FALSE)</f>
        <v>7x7</v>
      </c>
      <c r="M277">
        <f>VLOOKUP($C277,'Ərazi məlumatları'!$A$1:$C$5,MATCH(M$1,'Ərazi məlumatları'!$A$1:$C$1,1),FALSE)</f>
        <v>100</v>
      </c>
    </row>
    <row r="278" spans="1:13" ht="13.2" x14ac:dyDescent="0.25">
      <c r="A278" s="3">
        <f t="shared" si="10"/>
        <v>277</v>
      </c>
      <c r="B278" s="4">
        <v>44914</v>
      </c>
      <c r="C278" s="5" t="s">
        <v>42</v>
      </c>
      <c r="D278" s="5" t="s">
        <v>11</v>
      </c>
      <c r="E278" s="5">
        <v>2</v>
      </c>
      <c r="F278" s="5" t="s">
        <v>76</v>
      </c>
      <c r="G278" s="7">
        <v>1400</v>
      </c>
      <c r="H278" s="6" t="s">
        <v>41</v>
      </c>
      <c r="I278" s="5" t="s">
        <v>8</v>
      </c>
      <c r="J278" s="5" t="s">
        <v>12</v>
      </c>
      <c r="K278">
        <f t="shared" si="11"/>
        <v>700</v>
      </c>
      <c r="L278" t="str">
        <f>VLOOKUP($C278,'Ərazi məlumatları'!$A$1:$C$5,MATCH(L$1,'Ərazi məlumatları'!$A$1:$C$1,1),FALSE)</f>
        <v>7x7</v>
      </c>
      <c r="M278">
        <f>VLOOKUP($C278,'Ərazi məlumatları'!$A$1:$C$5,MATCH(M$1,'Ərazi məlumatları'!$A$1:$C$1,1),FALSE)</f>
        <v>100</v>
      </c>
    </row>
    <row r="279" spans="1:13" ht="13.2" x14ac:dyDescent="0.25">
      <c r="A279" s="3">
        <f t="shared" ref="A279:A330" si="12">ROW()-1</f>
        <v>278</v>
      </c>
      <c r="B279" s="4">
        <v>44914</v>
      </c>
      <c r="C279" s="5" t="s">
        <v>45</v>
      </c>
      <c r="D279" s="5" t="s">
        <v>11</v>
      </c>
      <c r="E279" s="5">
        <v>23</v>
      </c>
      <c r="F279" s="5" t="s">
        <v>68</v>
      </c>
      <c r="G279" s="7">
        <v>1500</v>
      </c>
      <c r="H279" s="6" t="s">
        <v>41</v>
      </c>
      <c r="I279" s="5" t="s">
        <v>8</v>
      </c>
      <c r="J279" s="5" t="s">
        <v>10</v>
      </c>
      <c r="K279">
        <f t="shared" si="11"/>
        <v>65.217391304347828</v>
      </c>
      <c r="L279" t="str">
        <f>VLOOKUP($C279,'Ərazi məlumatları'!$A$1:$C$5,MATCH(L$1,'Ərazi məlumatları'!$A$1:$C$1,1),FALSE)</f>
        <v>5x1.5</v>
      </c>
      <c r="M279">
        <f>VLOOKUP($C279,'Ərazi məlumatları'!$A$1:$C$5,MATCH(M$1,'Ərazi məlumatları'!$A$1:$C$1,1),FALSE)</f>
        <v>200</v>
      </c>
    </row>
    <row r="280" spans="1:13" ht="13.2" x14ac:dyDescent="0.25">
      <c r="A280" s="3">
        <f t="shared" si="12"/>
        <v>279</v>
      </c>
      <c r="B280" s="4">
        <v>44914</v>
      </c>
      <c r="C280" s="5" t="s">
        <v>43</v>
      </c>
      <c r="D280" s="5" t="s">
        <v>11</v>
      </c>
      <c r="E280" s="5">
        <v>7</v>
      </c>
      <c r="F280" s="5" t="s">
        <v>67</v>
      </c>
      <c r="G280" s="7">
        <v>1600</v>
      </c>
      <c r="H280" s="6" t="s">
        <v>41</v>
      </c>
      <c r="I280" s="5" t="s">
        <v>8</v>
      </c>
      <c r="J280" s="5" t="s">
        <v>10</v>
      </c>
      <c r="K280">
        <f t="shared" si="11"/>
        <v>228.57142857142858</v>
      </c>
      <c r="L280" t="str">
        <f>VLOOKUP($C280,'Ərazi məlumatları'!$A$1:$C$5,MATCH(L$1,'Ərazi məlumatları'!$A$1:$C$1,1),FALSE)</f>
        <v>7x5</v>
      </c>
      <c r="M280">
        <f>VLOOKUP($C280,'Ərazi məlumatları'!$A$1:$C$5,MATCH(M$1,'Ərazi məlumatları'!$A$1:$C$1,1),FALSE)</f>
        <v>80</v>
      </c>
    </row>
    <row r="281" spans="1:13" ht="13.2" x14ac:dyDescent="0.25">
      <c r="A281" s="3">
        <f t="shared" si="12"/>
        <v>280</v>
      </c>
      <c r="B281" s="4">
        <v>44915</v>
      </c>
      <c r="C281" s="5" t="s">
        <v>42</v>
      </c>
      <c r="D281" s="5" t="s">
        <v>11</v>
      </c>
      <c r="E281" s="5">
        <v>17</v>
      </c>
      <c r="F281" s="5" t="s">
        <v>76</v>
      </c>
      <c r="G281" s="7">
        <v>1700</v>
      </c>
      <c r="H281" s="6" t="s">
        <v>41</v>
      </c>
      <c r="I281" s="5" t="s">
        <v>8</v>
      </c>
      <c r="J281" s="5" t="s">
        <v>13</v>
      </c>
      <c r="K281">
        <f t="shared" si="11"/>
        <v>100</v>
      </c>
      <c r="L281" t="str">
        <f>VLOOKUP($C281,'Ərazi məlumatları'!$A$1:$C$5,MATCH(L$1,'Ərazi məlumatları'!$A$1:$C$1,1),FALSE)</f>
        <v>7x7</v>
      </c>
      <c r="M281">
        <f>VLOOKUP($C281,'Ərazi məlumatları'!$A$1:$C$5,MATCH(M$1,'Ərazi məlumatları'!$A$1:$C$1,1),FALSE)</f>
        <v>100</v>
      </c>
    </row>
    <row r="282" spans="1:13" ht="13.2" x14ac:dyDescent="0.25">
      <c r="A282" s="3">
        <f t="shared" si="12"/>
        <v>281</v>
      </c>
      <c r="B282" s="4">
        <v>44915</v>
      </c>
      <c r="C282" s="5" t="s">
        <v>42</v>
      </c>
      <c r="D282" s="5" t="s">
        <v>11</v>
      </c>
      <c r="E282" s="5">
        <v>4</v>
      </c>
      <c r="F282" s="5" t="s">
        <v>76</v>
      </c>
      <c r="G282" s="7">
        <v>1800</v>
      </c>
      <c r="H282" s="6" t="s">
        <v>41</v>
      </c>
      <c r="I282" s="5" t="s">
        <v>8</v>
      </c>
      <c r="J282" s="5" t="s">
        <v>12</v>
      </c>
      <c r="K282">
        <f t="shared" si="11"/>
        <v>450</v>
      </c>
      <c r="L282" t="str">
        <f>VLOOKUP($C282,'Ərazi məlumatları'!$A$1:$C$5,MATCH(L$1,'Ərazi məlumatları'!$A$1:$C$1,1),FALSE)</f>
        <v>7x7</v>
      </c>
      <c r="M282">
        <f>VLOOKUP($C282,'Ərazi məlumatları'!$A$1:$C$5,MATCH(M$1,'Ərazi məlumatları'!$A$1:$C$1,1),FALSE)</f>
        <v>100</v>
      </c>
    </row>
    <row r="283" spans="1:13" ht="13.2" x14ac:dyDescent="0.25">
      <c r="A283" s="3">
        <f t="shared" si="12"/>
        <v>282</v>
      </c>
      <c r="B283" s="4">
        <v>44915</v>
      </c>
      <c r="C283" s="5" t="s">
        <v>42</v>
      </c>
      <c r="D283" s="5" t="s">
        <v>11</v>
      </c>
      <c r="E283" s="5">
        <v>20</v>
      </c>
      <c r="F283" s="5" t="s">
        <v>76</v>
      </c>
      <c r="G283" s="7">
        <v>1900</v>
      </c>
      <c r="H283" s="6" t="s">
        <v>41</v>
      </c>
      <c r="I283" s="5" t="s">
        <v>8</v>
      </c>
      <c r="J283" s="5" t="s">
        <v>10</v>
      </c>
      <c r="K283">
        <f t="shared" si="11"/>
        <v>95</v>
      </c>
      <c r="L283" t="str">
        <f>VLOOKUP($C283,'Ərazi məlumatları'!$A$1:$C$5,MATCH(L$1,'Ərazi məlumatları'!$A$1:$C$1,1),FALSE)</f>
        <v>7x7</v>
      </c>
      <c r="M283">
        <f>VLOOKUP($C283,'Ərazi məlumatları'!$A$1:$C$5,MATCH(M$1,'Ərazi məlumatları'!$A$1:$C$1,1),FALSE)</f>
        <v>100</v>
      </c>
    </row>
    <row r="284" spans="1:13" ht="13.2" x14ac:dyDescent="0.25">
      <c r="A284" s="3">
        <f t="shared" si="12"/>
        <v>283</v>
      </c>
      <c r="B284" s="4">
        <v>44915</v>
      </c>
      <c r="C284" s="5" t="s">
        <v>42</v>
      </c>
      <c r="D284" s="5" t="s">
        <v>11</v>
      </c>
      <c r="E284" s="5">
        <v>2</v>
      </c>
      <c r="F284" s="5" t="s">
        <v>76</v>
      </c>
      <c r="G284" s="7">
        <v>2000</v>
      </c>
      <c r="H284" s="6" t="s">
        <v>41</v>
      </c>
      <c r="I284" s="5" t="s">
        <v>8</v>
      </c>
      <c r="J284" s="5" t="s">
        <v>12</v>
      </c>
      <c r="K284">
        <f t="shared" si="11"/>
        <v>1000</v>
      </c>
      <c r="L284" t="str">
        <f>VLOOKUP($C284,'Ərazi məlumatları'!$A$1:$C$5,MATCH(L$1,'Ərazi məlumatları'!$A$1:$C$1,1),FALSE)</f>
        <v>7x7</v>
      </c>
      <c r="M284">
        <f>VLOOKUP($C284,'Ərazi məlumatları'!$A$1:$C$5,MATCH(M$1,'Ərazi məlumatları'!$A$1:$C$1,1),FALSE)</f>
        <v>100</v>
      </c>
    </row>
    <row r="285" spans="1:13" ht="13.2" x14ac:dyDescent="0.25">
      <c r="A285" s="3">
        <f t="shared" si="12"/>
        <v>284</v>
      </c>
      <c r="B285" s="4">
        <v>44915</v>
      </c>
      <c r="C285" s="5" t="s">
        <v>44</v>
      </c>
      <c r="D285" s="5" t="s">
        <v>11</v>
      </c>
      <c r="E285" s="5">
        <v>5</v>
      </c>
      <c r="F285" s="5" t="s">
        <v>67</v>
      </c>
      <c r="G285" s="7">
        <v>2100</v>
      </c>
      <c r="H285" s="6" t="s">
        <v>41</v>
      </c>
      <c r="I285" s="5" t="s">
        <v>8</v>
      </c>
      <c r="J285" s="5" t="s">
        <v>10</v>
      </c>
      <c r="K285">
        <f t="shared" si="11"/>
        <v>420</v>
      </c>
      <c r="L285" t="str">
        <f>VLOOKUP($C285,'Ərazi məlumatları'!$A$1:$C$5,MATCH(L$1,'Ərazi məlumatları'!$A$1:$C$1,1),FALSE)</f>
        <v>6x4</v>
      </c>
      <c r="M285">
        <f>VLOOKUP($C285,'Ərazi məlumatları'!$A$1:$C$5,MATCH(M$1,'Ərazi məlumatları'!$A$1:$C$1,1),FALSE)</f>
        <v>70</v>
      </c>
    </row>
    <row r="286" spans="1:13" ht="13.2" x14ac:dyDescent="0.25">
      <c r="A286" s="3">
        <f t="shared" si="12"/>
        <v>285</v>
      </c>
      <c r="B286" s="4">
        <v>44916</v>
      </c>
      <c r="C286" s="5" t="s">
        <v>44</v>
      </c>
      <c r="D286" s="5" t="s">
        <v>11</v>
      </c>
      <c r="E286" s="5">
        <v>5</v>
      </c>
      <c r="F286" s="5" t="s">
        <v>67</v>
      </c>
      <c r="G286" s="7">
        <v>2200</v>
      </c>
      <c r="H286" s="6" t="s">
        <v>41</v>
      </c>
      <c r="I286" s="5" t="s">
        <v>8</v>
      </c>
      <c r="J286" s="5" t="s">
        <v>10</v>
      </c>
      <c r="K286">
        <f t="shared" si="11"/>
        <v>440</v>
      </c>
      <c r="L286" t="str">
        <f>VLOOKUP($C286,'Ərazi məlumatları'!$A$1:$C$5,MATCH(L$1,'Ərazi məlumatları'!$A$1:$C$1,1),FALSE)</f>
        <v>6x4</v>
      </c>
      <c r="M286">
        <f>VLOOKUP($C286,'Ərazi məlumatları'!$A$1:$C$5,MATCH(M$1,'Ərazi məlumatları'!$A$1:$C$1,1),FALSE)</f>
        <v>70</v>
      </c>
    </row>
    <row r="287" spans="1:13" ht="13.2" x14ac:dyDescent="0.25">
      <c r="A287" s="3">
        <f t="shared" si="12"/>
        <v>286</v>
      </c>
      <c r="B287" s="4">
        <v>44916</v>
      </c>
      <c r="C287" s="5" t="s">
        <v>42</v>
      </c>
      <c r="D287" s="5" t="s">
        <v>11</v>
      </c>
      <c r="E287" s="5">
        <v>18</v>
      </c>
      <c r="F287" s="5" t="s">
        <v>76</v>
      </c>
      <c r="G287" s="7">
        <v>2300</v>
      </c>
      <c r="H287" s="6" t="s">
        <v>41</v>
      </c>
      <c r="I287" s="5" t="s">
        <v>8</v>
      </c>
      <c r="J287" s="5" t="s">
        <v>13</v>
      </c>
      <c r="K287">
        <f t="shared" si="11"/>
        <v>127.77777777777777</v>
      </c>
      <c r="L287" t="str">
        <f>VLOOKUP($C287,'Ərazi məlumatları'!$A$1:$C$5,MATCH(L$1,'Ərazi məlumatları'!$A$1:$C$1,1),FALSE)</f>
        <v>7x7</v>
      </c>
      <c r="M287">
        <f>VLOOKUP($C287,'Ərazi məlumatları'!$A$1:$C$5,MATCH(M$1,'Ərazi məlumatları'!$A$1:$C$1,1),FALSE)</f>
        <v>100</v>
      </c>
    </row>
    <row r="288" spans="1:13" ht="13.2" x14ac:dyDescent="0.25">
      <c r="A288" s="3">
        <f t="shared" si="12"/>
        <v>287</v>
      </c>
      <c r="B288" s="4">
        <v>44916</v>
      </c>
      <c r="C288" s="5" t="s">
        <v>42</v>
      </c>
      <c r="D288" s="5" t="s">
        <v>11</v>
      </c>
      <c r="E288" s="5">
        <v>19</v>
      </c>
      <c r="F288" s="5" t="s">
        <v>76</v>
      </c>
      <c r="G288" s="7">
        <v>2400</v>
      </c>
      <c r="H288" s="6" t="s">
        <v>41</v>
      </c>
      <c r="I288" s="5" t="s">
        <v>8</v>
      </c>
      <c r="J288" s="5" t="s">
        <v>10</v>
      </c>
      <c r="K288">
        <f t="shared" si="11"/>
        <v>126.31578947368421</v>
      </c>
      <c r="L288" t="str">
        <f>VLOOKUP($C288,'Ərazi məlumatları'!$A$1:$C$5,MATCH(L$1,'Ərazi məlumatları'!$A$1:$C$1,1),FALSE)</f>
        <v>7x7</v>
      </c>
      <c r="M288">
        <f>VLOOKUP($C288,'Ərazi məlumatları'!$A$1:$C$5,MATCH(M$1,'Ərazi məlumatları'!$A$1:$C$1,1),FALSE)</f>
        <v>100</v>
      </c>
    </row>
    <row r="289" spans="1:13" ht="13.2" x14ac:dyDescent="0.25">
      <c r="A289" s="3">
        <f t="shared" si="12"/>
        <v>288</v>
      </c>
      <c r="B289" s="4">
        <v>44916</v>
      </c>
      <c r="C289" s="5" t="s">
        <v>42</v>
      </c>
      <c r="D289" s="5" t="s">
        <v>11</v>
      </c>
      <c r="E289" s="5">
        <v>4</v>
      </c>
      <c r="F289" s="5" t="s">
        <v>76</v>
      </c>
      <c r="G289" s="7">
        <v>4000</v>
      </c>
      <c r="H289" s="6" t="s">
        <v>41</v>
      </c>
      <c r="I289" s="5" t="s">
        <v>8</v>
      </c>
      <c r="J289" s="5" t="s">
        <v>12</v>
      </c>
      <c r="K289">
        <f t="shared" si="11"/>
        <v>1000</v>
      </c>
      <c r="L289" t="str">
        <f>VLOOKUP($C289,'Ərazi məlumatları'!$A$1:$C$5,MATCH(L$1,'Ərazi məlumatları'!$A$1:$C$1,1),FALSE)</f>
        <v>7x7</v>
      </c>
      <c r="M289">
        <f>VLOOKUP($C289,'Ərazi məlumatları'!$A$1:$C$5,MATCH(M$1,'Ərazi məlumatları'!$A$1:$C$1,1),FALSE)</f>
        <v>100</v>
      </c>
    </row>
    <row r="290" spans="1:13" ht="13.2" x14ac:dyDescent="0.25">
      <c r="A290" s="3">
        <f t="shared" si="12"/>
        <v>289</v>
      </c>
      <c r="B290" s="4">
        <v>44916</v>
      </c>
      <c r="C290" s="5" t="s">
        <v>42</v>
      </c>
      <c r="D290" s="5" t="s">
        <v>11</v>
      </c>
      <c r="E290" s="5">
        <v>2</v>
      </c>
      <c r="F290" s="5" t="s">
        <v>76</v>
      </c>
      <c r="G290" s="7">
        <v>2180</v>
      </c>
      <c r="H290" s="6" t="s">
        <v>41</v>
      </c>
      <c r="I290" s="5" t="s">
        <v>8</v>
      </c>
      <c r="J290" s="5" t="s">
        <v>12</v>
      </c>
      <c r="K290">
        <f t="shared" si="11"/>
        <v>1090</v>
      </c>
      <c r="L290" t="str">
        <f>VLOOKUP($C290,'Ərazi məlumatları'!$A$1:$C$5,MATCH(L$1,'Ərazi məlumatları'!$A$1:$C$1,1),FALSE)</f>
        <v>7x7</v>
      </c>
      <c r="M290">
        <f>VLOOKUP($C290,'Ərazi məlumatları'!$A$1:$C$5,MATCH(M$1,'Ərazi məlumatları'!$A$1:$C$1,1),FALSE)</f>
        <v>100</v>
      </c>
    </row>
    <row r="291" spans="1:13" ht="13.2" x14ac:dyDescent="0.25">
      <c r="A291" s="3">
        <f t="shared" si="12"/>
        <v>290</v>
      </c>
      <c r="B291" s="4">
        <v>44916</v>
      </c>
      <c r="C291" s="5" t="s">
        <v>45</v>
      </c>
      <c r="D291" s="5" t="s">
        <v>11</v>
      </c>
      <c r="E291" s="5">
        <v>9</v>
      </c>
      <c r="F291" s="5" t="s">
        <v>68</v>
      </c>
      <c r="G291" s="7">
        <v>582</v>
      </c>
      <c r="H291" s="6" t="s">
        <v>41</v>
      </c>
      <c r="I291" s="5" t="s">
        <v>8</v>
      </c>
      <c r="J291" s="5" t="s">
        <v>10</v>
      </c>
      <c r="K291">
        <f t="shared" si="11"/>
        <v>64.666666666666671</v>
      </c>
      <c r="L291" t="str">
        <f>VLOOKUP($C291,'Ərazi məlumatları'!$A$1:$C$5,MATCH(L$1,'Ərazi məlumatları'!$A$1:$C$1,1),FALSE)</f>
        <v>5x1.5</v>
      </c>
      <c r="M291">
        <f>VLOOKUP($C291,'Ərazi məlumatları'!$A$1:$C$5,MATCH(M$1,'Ərazi məlumatları'!$A$1:$C$1,1),FALSE)</f>
        <v>200</v>
      </c>
    </row>
    <row r="292" spans="1:13" ht="13.2" x14ac:dyDescent="0.25">
      <c r="A292" s="3">
        <f t="shared" si="12"/>
        <v>291</v>
      </c>
      <c r="B292" s="4">
        <v>44916</v>
      </c>
      <c r="C292" s="5" t="s">
        <v>45</v>
      </c>
      <c r="D292" s="5" t="s">
        <v>11</v>
      </c>
      <c r="E292" s="5">
        <v>14</v>
      </c>
      <c r="F292" s="5" t="s">
        <v>68</v>
      </c>
      <c r="G292" s="7">
        <v>1553</v>
      </c>
      <c r="H292" s="6" t="s">
        <v>41</v>
      </c>
      <c r="I292" s="5" t="s">
        <v>8</v>
      </c>
      <c r="J292" s="5" t="s">
        <v>10</v>
      </c>
      <c r="K292">
        <f t="shared" si="11"/>
        <v>110.92857142857143</v>
      </c>
      <c r="L292" t="str">
        <f>VLOOKUP($C292,'Ərazi məlumatları'!$A$1:$C$5,MATCH(L$1,'Ərazi məlumatları'!$A$1:$C$1,1),FALSE)</f>
        <v>5x1.5</v>
      </c>
      <c r="M292">
        <f>VLOOKUP($C292,'Ərazi məlumatları'!$A$1:$C$5,MATCH(M$1,'Ərazi məlumatları'!$A$1:$C$1,1),FALSE)</f>
        <v>200</v>
      </c>
    </row>
    <row r="293" spans="1:13" ht="13.2" x14ac:dyDescent="0.25">
      <c r="A293" s="3">
        <f t="shared" si="12"/>
        <v>292</v>
      </c>
      <c r="B293" s="4">
        <v>44917</v>
      </c>
      <c r="C293" s="5" t="s">
        <v>42</v>
      </c>
      <c r="D293" s="5" t="s">
        <v>11</v>
      </c>
      <c r="E293" s="5">
        <v>17</v>
      </c>
      <c r="F293" s="5" t="s">
        <v>76</v>
      </c>
      <c r="G293" s="7">
        <v>4680</v>
      </c>
      <c r="H293" s="6" t="s">
        <v>41</v>
      </c>
      <c r="I293" s="5" t="s">
        <v>8</v>
      </c>
      <c r="J293" s="5" t="s">
        <v>13</v>
      </c>
      <c r="K293">
        <f t="shared" si="11"/>
        <v>275.29411764705884</v>
      </c>
      <c r="L293" t="str">
        <f>VLOOKUP($C293,'Ərazi məlumatları'!$A$1:$C$5,MATCH(L$1,'Ərazi məlumatları'!$A$1:$C$1,1),FALSE)</f>
        <v>7x7</v>
      </c>
      <c r="M293">
        <f>VLOOKUP($C293,'Ərazi məlumatları'!$A$1:$C$5,MATCH(M$1,'Ərazi məlumatları'!$A$1:$C$1,1),FALSE)</f>
        <v>100</v>
      </c>
    </row>
    <row r="294" spans="1:13" ht="13.2" x14ac:dyDescent="0.25">
      <c r="A294" s="3">
        <f t="shared" si="12"/>
        <v>293</v>
      </c>
      <c r="B294" s="4">
        <v>44917</v>
      </c>
      <c r="C294" s="5" t="s">
        <v>42</v>
      </c>
      <c r="D294" s="5" t="s">
        <v>11</v>
      </c>
      <c r="E294" s="5">
        <v>18</v>
      </c>
      <c r="F294" s="5" t="s">
        <v>76</v>
      </c>
      <c r="G294" s="7">
        <v>5600</v>
      </c>
      <c r="H294" s="6" t="s">
        <v>41</v>
      </c>
      <c r="I294" s="5" t="s">
        <v>8</v>
      </c>
      <c r="J294" s="5" t="s">
        <v>13</v>
      </c>
      <c r="K294">
        <f t="shared" si="11"/>
        <v>311.11111111111109</v>
      </c>
      <c r="L294" t="str">
        <f>VLOOKUP($C294,'Ərazi məlumatları'!$A$1:$C$5,MATCH(L$1,'Ərazi məlumatları'!$A$1:$C$1,1),FALSE)</f>
        <v>7x7</v>
      </c>
      <c r="M294">
        <f>VLOOKUP($C294,'Ərazi məlumatları'!$A$1:$C$5,MATCH(M$1,'Ərazi məlumatları'!$A$1:$C$1,1),FALSE)</f>
        <v>100</v>
      </c>
    </row>
    <row r="295" spans="1:13" ht="13.2" x14ac:dyDescent="0.25">
      <c r="A295" s="3">
        <f t="shared" si="12"/>
        <v>294</v>
      </c>
      <c r="B295" s="4">
        <v>44917</v>
      </c>
      <c r="C295" s="5" t="s">
        <v>42</v>
      </c>
      <c r="D295" s="5" t="s">
        <v>11</v>
      </c>
      <c r="E295" s="5">
        <v>3</v>
      </c>
      <c r="F295" s="5" t="s">
        <v>76</v>
      </c>
      <c r="G295" s="7">
        <v>1000</v>
      </c>
      <c r="H295" s="6" t="s">
        <v>41</v>
      </c>
      <c r="I295" s="5" t="s">
        <v>8</v>
      </c>
      <c r="J295" s="5" t="s">
        <v>12</v>
      </c>
      <c r="K295">
        <f t="shared" si="11"/>
        <v>333.33333333333331</v>
      </c>
      <c r="L295" t="str">
        <f>VLOOKUP($C295,'Ərazi məlumatları'!$A$1:$C$5,MATCH(L$1,'Ərazi məlumatları'!$A$1:$C$1,1),FALSE)</f>
        <v>7x7</v>
      </c>
      <c r="M295">
        <f>VLOOKUP($C295,'Ərazi məlumatları'!$A$1:$C$5,MATCH(M$1,'Ərazi məlumatları'!$A$1:$C$1,1),FALSE)</f>
        <v>100</v>
      </c>
    </row>
    <row r="296" spans="1:13" ht="13.2" x14ac:dyDescent="0.25">
      <c r="A296" s="3">
        <f t="shared" si="12"/>
        <v>295</v>
      </c>
      <c r="B296" s="4">
        <v>44917</v>
      </c>
      <c r="C296" s="5" t="s">
        <v>42</v>
      </c>
      <c r="D296" s="5" t="s">
        <v>11</v>
      </c>
      <c r="E296" s="5">
        <v>2</v>
      </c>
      <c r="F296" s="5" t="s">
        <v>76</v>
      </c>
      <c r="G296" s="7">
        <v>1100</v>
      </c>
      <c r="H296" s="6" t="s">
        <v>41</v>
      </c>
      <c r="I296" s="5" t="s">
        <v>8</v>
      </c>
      <c r="J296" s="5" t="s">
        <v>12</v>
      </c>
      <c r="K296">
        <f t="shared" si="11"/>
        <v>550</v>
      </c>
      <c r="L296" t="str">
        <f>VLOOKUP($C296,'Ərazi məlumatları'!$A$1:$C$5,MATCH(L$1,'Ərazi məlumatları'!$A$1:$C$1,1),FALSE)</f>
        <v>7x7</v>
      </c>
      <c r="M296">
        <f>VLOOKUP($C296,'Ərazi məlumatları'!$A$1:$C$5,MATCH(M$1,'Ərazi məlumatları'!$A$1:$C$1,1),FALSE)</f>
        <v>100</v>
      </c>
    </row>
    <row r="297" spans="1:13" ht="13.2" x14ac:dyDescent="0.25">
      <c r="A297" s="3">
        <f t="shared" si="12"/>
        <v>296</v>
      </c>
      <c r="B297" s="4">
        <v>44917</v>
      </c>
      <c r="C297" s="5" t="s">
        <v>45</v>
      </c>
      <c r="D297" s="5" t="s">
        <v>11</v>
      </c>
      <c r="E297" s="5">
        <v>23</v>
      </c>
      <c r="F297" s="5" t="s">
        <v>68</v>
      </c>
      <c r="G297" s="7">
        <v>1200</v>
      </c>
      <c r="H297" s="6" t="s">
        <v>41</v>
      </c>
      <c r="I297" s="5" t="s">
        <v>8</v>
      </c>
      <c r="J297" s="5" t="s">
        <v>10</v>
      </c>
      <c r="K297">
        <f t="shared" si="11"/>
        <v>52.173913043478258</v>
      </c>
      <c r="L297" t="str">
        <f>VLOOKUP($C297,'Ərazi məlumatları'!$A$1:$C$5,MATCH(L$1,'Ərazi məlumatları'!$A$1:$C$1,1),FALSE)</f>
        <v>5x1.5</v>
      </c>
      <c r="M297">
        <f>VLOOKUP($C297,'Ərazi məlumatları'!$A$1:$C$5,MATCH(M$1,'Ərazi məlumatları'!$A$1:$C$1,1),FALSE)</f>
        <v>200</v>
      </c>
    </row>
    <row r="298" spans="1:13" ht="13.2" x14ac:dyDescent="0.25">
      <c r="A298" s="3">
        <f t="shared" si="12"/>
        <v>297</v>
      </c>
      <c r="B298" s="4">
        <v>44917</v>
      </c>
      <c r="C298" s="5" t="s">
        <v>43</v>
      </c>
      <c r="D298" s="5" t="s">
        <v>11</v>
      </c>
      <c r="E298" s="5">
        <v>7</v>
      </c>
      <c r="F298" s="5" t="s">
        <v>67</v>
      </c>
      <c r="G298" s="7">
        <v>1300</v>
      </c>
      <c r="H298" s="6" t="s">
        <v>41</v>
      </c>
      <c r="I298" s="5" t="s">
        <v>8</v>
      </c>
      <c r="J298" s="5" t="s">
        <v>10</v>
      </c>
      <c r="K298">
        <f t="shared" si="11"/>
        <v>185.71428571428572</v>
      </c>
      <c r="L298" t="str">
        <f>VLOOKUP($C298,'Ərazi məlumatları'!$A$1:$C$5,MATCH(L$1,'Ərazi məlumatları'!$A$1:$C$1,1),FALSE)</f>
        <v>7x5</v>
      </c>
      <c r="M298">
        <f>VLOOKUP($C298,'Ərazi məlumatları'!$A$1:$C$5,MATCH(M$1,'Ərazi məlumatları'!$A$1:$C$1,1),FALSE)</f>
        <v>80</v>
      </c>
    </row>
    <row r="299" spans="1:13" ht="13.2" x14ac:dyDescent="0.25">
      <c r="A299" s="3">
        <f t="shared" si="12"/>
        <v>298</v>
      </c>
      <c r="B299" s="4">
        <v>44917</v>
      </c>
      <c r="C299" s="5" t="s">
        <v>44</v>
      </c>
      <c r="D299" s="5" t="s">
        <v>11</v>
      </c>
      <c r="E299" s="5">
        <v>6</v>
      </c>
      <c r="F299" s="5" t="s">
        <v>67</v>
      </c>
      <c r="G299" s="7">
        <v>1400</v>
      </c>
      <c r="H299" s="6" t="s">
        <v>41</v>
      </c>
      <c r="I299" s="5" t="s">
        <v>8</v>
      </c>
      <c r="J299" s="5" t="s">
        <v>10</v>
      </c>
      <c r="K299">
        <f t="shared" si="11"/>
        <v>233.33333333333334</v>
      </c>
      <c r="L299" t="str">
        <f>VLOOKUP($C299,'Ərazi məlumatları'!$A$1:$C$5,MATCH(L$1,'Ərazi məlumatları'!$A$1:$C$1,1),FALSE)</f>
        <v>6x4</v>
      </c>
      <c r="M299">
        <f>VLOOKUP($C299,'Ərazi məlumatları'!$A$1:$C$5,MATCH(M$1,'Ərazi məlumatları'!$A$1:$C$1,1),FALSE)</f>
        <v>70</v>
      </c>
    </row>
    <row r="300" spans="1:13" ht="13.2" x14ac:dyDescent="0.25">
      <c r="A300" s="3">
        <f t="shared" si="12"/>
        <v>299</v>
      </c>
      <c r="B300" s="4">
        <v>44918</v>
      </c>
      <c r="C300" s="5" t="s">
        <v>43</v>
      </c>
      <c r="D300" s="5" t="s">
        <v>11</v>
      </c>
      <c r="E300" s="5">
        <v>7</v>
      </c>
      <c r="F300" s="5" t="s">
        <v>67</v>
      </c>
      <c r="G300" s="7">
        <v>1500</v>
      </c>
      <c r="H300" s="6" t="s">
        <v>41</v>
      </c>
      <c r="I300" s="5" t="s">
        <v>8</v>
      </c>
      <c r="J300" s="5" t="s">
        <v>10</v>
      </c>
      <c r="K300">
        <f t="shared" si="11"/>
        <v>214.28571428571428</v>
      </c>
      <c r="L300" t="str">
        <f>VLOOKUP($C300,'Ərazi məlumatları'!$A$1:$C$5,MATCH(L$1,'Ərazi məlumatları'!$A$1:$C$1,1),FALSE)</f>
        <v>7x5</v>
      </c>
      <c r="M300">
        <f>VLOOKUP($C300,'Ərazi məlumatları'!$A$1:$C$5,MATCH(M$1,'Ərazi məlumatları'!$A$1:$C$1,1),FALSE)</f>
        <v>80</v>
      </c>
    </row>
    <row r="301" spans="1:13" ht="13.2" x14ac:dyDescent="0.25">
      <c r="A301" s="3">
        <f t="shared" si="12"/>
        <v>300</v>
      </c>
      <c r="B301" s="4">
        <v>44918</v>
      </c>
      <c r="C301" s="5" t="s">
        <v>44</v>
      </c>
      <c r="D301" s="5" t="s">
        <v>11</v>
      </c>
      <c r="E301" s="5">
        <v>6</v>
      </c>
      <c r="F301" s="5" t="s">
        <v>67</v>
      </c>
      <c r="G301" s="7">
        <v>1600</v>
      </c>
      <c r="H301" s="6" t="s">
        <v>41</v>
      </c>
      <c r="I301" s="5" t="s">
        <v>8</v>
      </c>
      <c r="J301" s="5" t="s">
        <v>10</v>
      </c>
      <c r="K301">
        <f t="shared" si="11"/>
        <v>266.66666666666669</v>
      </c>
      <c r="L301" t="str">
        <f>VLOOKUP($C301,'Ərazi məlumatları'!$A$1:$C$5,MATCH(L$1,'Ərazi məlumatları'!$A$1:$C$1,1),FALSE)</f>
        <v>6x4</v>
      </c>
      <c r="M301">
        <f>VLOOKUP($C301,'Ərazi məlumatları'!$A$1:$C$5,MATCH(M$1,'Ərazi məlumatları'!$A$1:$C$1,1),FALSE)</f>
        <v>70</v>
      </c>
    </row>
    <row r="302" spans="1:13" ht="13.2" x14ac:dyDescent="0.25">
      <c r="A302" s="3">
        <f t="shared" si="12"/>
        <v>301</v>
      </c>
      <c r="B302" s="4">
        <v>44918</v>
      </c>
      <c r="C302" s="5" t="s">
        <v>45</v>
      </c>
      <c r="D302" s="5" t="s">
        <v>11</v>
      </c>
      <c r="E302" s="5">
        <v>31</v>
      </c>
      <c r="F302" s="5" t="s">
        <v>68</v>
      </c>
      <c r="G302" s="7">
        <v>1700</v>
      </c>
      <c r="H302" s="6" t="s">
        <v>41</v>
      </c>
      <c r="I302" s="5" t="s">
        <v>8</v>
      </c>
      <c r="J302" s="5" t="s">
        <v>10</v>
      </c>
      <c r="K302">
        <f t="shared" si="11"/>
        <v>54.838709677419352</v>
      </c>
      <c r="L302" t="str">
        <f>VLOOKUP($C302,'Ərazi məlumatları'!$A$1:$C$5,MATCH(L$1,'Ərazi məlumatları'!$A$1:$C$1,1),FALSE)</f>
        <v>5x1.5</v>
      </c>
      <c r="M302">
        <f>VLOOKUP($C302,'Ərazi məlumatları'!$A$1:$C$5,MATCH(M$1,'Ərazi məlumatları'!$A$1:$C$1,1),FALSE)</f>
        <v>200</v>
      </c>
    </row>
    <row r="303" spans="1:13" ht="13.2" x14ac:dyDescent="0.25">
      <c r="A303" s="3">
        <f t="shared" si="12"/>
        <v>302</v>
      </c>
      <c r="B303" s="4">
        <v>44918</v>
      </c>
      <c r="C303" s="5" t="s">
        <v>42</v>
      </c>
      <c r="D303" s="5" t="s">
        <v>11</v>
      </c>
      <c r="E303" s="5">
        <v>18</v>
      </c>
      <c r="F303" s="5" t="s">
        <v>76</v>
      </c>
      <c r="G303" s="7">
        <v>1800</v>
      </c>
      <c r="H303" s="6" t="s">
        <v>41</v>
      </c>
      <c r="I303" s="5" t="s">
        <v>8</v>
      </c>
      <c r="J303" s="5" t="s">
        <v>13</v>
      </c>
      <c r="K303">
        <f t="shared" si="11"/>
        <v>100</v>
      </c>
      <c r="L303" t="str">
        <f>VLOOKUP($C303,'Ərazi məlumatları'!$A$1:$C$5,MATCH(L$1,'Ərazi məlumatları'!$A$1:$C$1,1),FALSE)</f>
        <v>7x7</v>
      </c>
      <c r="M303">
        <f>VLOOKUP($C303,'Ərazi məlumatları'!$A$1:$C$5,MATCH(M$1,'Ərazi məlumatları'!$A$1:$C$1,1),FALSE)</f>
        <v>100</v>
      </c>
    </row>
    <row r="304" spans="1:13" ht="13.2" x14ac:dyDescent="0.25">
      <c r="A304" s="3">
        <f t="shared" si="12"/>
        <v>303</v>
      </c>
      <c r="B304" s="4">
        <v>44918</v>
      </c>
      <c r="C304" s="5" t="s">
        <v>42</v>
      </c>
      <c r="D304" s="5" t="s">
        <v>11</v>
      </c>
      <c r="E304" s="5">
        <v>20</v>
      </c>
      <c r="F304" s="5" t="s">
        <v>76</v>
      </c>
      <c r="G304" s="7">
        <v>1900</v>
      </c>
      <c r="H304" s="6" t="s">
        <v>41</v>
      </c>
      <c r="I304" s="5" t="s">
        <v>8</v>
      </c>
      <c r="J304" s="5" t="s">
        <v>13</v>
      </c>
      <c r="K304">
        <f t="shared" si="11"/>
        <v>95</v>
      </c>
      <c r="L304" t="str">
        <f>VLOOKUP($C304,'Ərazi məlumatları'!$A$1:$C$5,MATCH(L$1,'Ərazi məlumatları'!$A$1:$C$1,1),FALSE)</f>
        <v>7x7</v>
      </c>
      <c r="M304">
        <f>VLOOKUP($C304,'Ərazi məlumatları'!$A$1:$C$5,MATCH(M$1,'Ərazi məlumatları'!$A$1:$C$1,1),FALSE)</f>
        <v>100</v>
      </c>
    </row>
    <row r="305" spans="1:13" ht="13.2" x14ac:dyDescent="0.25">
      <c r="A305" s="3">
        <f t="shared" si="12"/>
        <v>304</v>
      </c>
      <c r="B305" s="4">
        <v>44918</v>
      </c>
      <c r="C305" s="5" t="s">
        <v>42</v>
      </c>
      <c r="D305" s="5" t="s">
        <v>11</v>
      </c>
      <c r="E305" s="5">
        <v>1</v>
      </c>
      <c r="F305" s="5" t="s">
        <v>76</v>
      </c>
      <c r="G305" s="7">
        <v>2000</v>
      </c>
      <c r="H305" s="6" t="s">
        <v>41</v>
      </c>
      <c r="I305" s="5" t="s">
        <v>8</v>
      </c>
      <c r="J305" s="5" t="s">
        <v>12</v>
      </c>
      <c r="K305">
        <f t="shared" si="11"/>
        <v>2000</v>
      </c>
      <c r="L305" t="str">
        <f>VLOOKUP($C305,'Ərazi məlumatları'!$A$1:$C$5,MATCH(L$1,'Ərazi məlumatları'!$A$1:$C$1,1),FALSE)</f>
        <v>7x7</v>
      </c>
      <c r="M305">
        <f>VLOOKUP($C305,'Ərazi məlumatları'!$A$1:$C$5,MATCH(M$1,'Ərazi məlumatları'!$A$1:$C$1,1),FALSE)</f>
        <v>100</v>
      </c>
    </row>
    <row r="306" spans="1:13" ht="13.2" x14ac:dyDescent="0.25">
      <c r="A306" s="3">
        <f t="shared" si="12"/>
        <v>305</v>
      </c>
      <c r="B306" s="4">
        <v>44918</v>
      </c>
      <c r="C306" s="5" t="s">
        <v>42</v>
      </c>
      <c r="D306" s="5" t="s">
        <v>11</v>
      </c>
      <c r="E306" s="5">
        <v>2</v>
      </c>
      <c r="F306" s="5" t="s">
        <v>76</v>
      </c>
      <c r="G306" s="7">
        <v>2100</v>
      </c>
      <c r="H306" s="6" t="s">
        <v>41</v>
      </c>
      <c r="I306" s="5" t="s">
        <v>8</v>
      </c>
      <c r="J306" s="5" t="s">
        <v>12</v>
      </c>
      <c r="K306">
        <f t="shared" si="11"/>
        <v>1050</v>
      </c>
      <c r="L306" t="str">
        <f>VLOOKUP($C306,'Ərazi məlumatları'!$A$1:$C$5,MATCH(L$1,'Ərazi məlumatları'!$A$1:$C$1,1),FALSE)</f>
        <v>7x7</v>
      </c>
      <c r="M306">
        <f>VLOOKUP($C306,'Ərazi məlumatları'!$A$1:$C$5,MATCH(M$1,'Ərazi məlumatları'!$A$1:$C$1,1),FALSE)</f>
        <v>100</v>
      </c>
    </row>
    <row r="307" spans="1:13" ht="13.2" x14ac:dyDescent="0.25">
      <c r="A307" s="3">
        <f t="shared" si="12"/>
        <v>306</v>
      </c>
      <c r="B307" s="4">
        <v>44918</v>
      </c>
      <c r="C307" s="5" t="s">
        <v>42</v>
      </c>
      <c r="D307" s="5" t="s">
        <v>11</v>
      </c>
      <c r="E307" s="5">
        <v>2</v>
      </c>
      <c r="F307" s="5" t="s">
        <v>76</v>
      </c>
      <c r="G307" s="7">
        <v>2200</v>
      </c>
      <c r="H307" s="6" t="s">
        <v>41</v>
      </c>
      <c r="I307" s="5" t="s">
        <v>8</v>
      </c>
      <c r="J307" s="5" t="s">
        <v>12</v>
      </c>
      <c r="K307">
        <f t="shared" si="11"/>
        <v>1100</v>
      </c>
      <c r="L307" t="str">
        <f>VLOOKUP($C307,'Ərazi məlumatları'!$A$1:$C$5,MATCH(L$1,'Ərazi məlumatları'!$A$1:$C$1,1),FALSE)</f>
        <v>7x7</v>
      </c>
      <c r="M307">
        <f>VLOOKUP($C307,'Ərazi məlumatları'!$A$1:$C$5,MATCH(M$1,'Ərazi məlumatları'!$A$1:$C$1,1),FALSE)</f>
        <v>100</v>
      </c>
    </row>
    <row r="308" spans="1:13" ht="13.2" x14ac:dyDescent="0.25">
      <c r="A308" s="3">
        <f t="shared" si="12"/>
        <v>307</v>
      </c>
      <c r="B308" s="4">
        <v>44919</v>
      </c>
      <c r="C308" s="5" t="s">
        <v>42</v>
      </c>
      <c r="D308" s="5" t="s">
        <v>11</v>
      </c>
      <c r="E308" s="5">
        <v>3</v>
      </c>
      <c r="F308" s="5" t="s">
        <v>76</v>
      </c>
      <c r="G308" s="7">
        <v>2300</v>
      </c>
      <c r="H308" s="6" t="s">
        <v>41</v>
      </c>
      <c r="I308" s="5" t="s">
        <v>8</v>
      </c>
      <c r="J308" s="5" t="s">
        <v>12</v>
      </c>
      <c r="K308">
        <f t="shared" si="11"/>
        <v>766.66666666666663</v>
      </c>
      <c r="L308" t="str">
        <f>VLOOKUP($C308,'Ərazi məlumatları'!$A$1:$C$5,MATCH(L$1,'Ərazi məlumatları'!$A$1:$C$1,1),FALSE)</f>
        <v>7x7</v>
      </c>
      <c r="M308">
        <f>VLOOKUP($C308,'Ərazi məlumatları'!$A$1:$C$5,MATCH(M$1,'Ərazi məlumatları'!$A$1:$C$1,1),FALSE)</f>
        <v>100</v>
      </c>
    </row>
    <row r="309" spans="1:13" ht="13.2" x14ac:dyDescent="0.25">
      <c r="A309" s="3">
        <f t="shared" si="12"/>
        <v>308</v>
      </c>
      <c r="B309" s="4">
        <v>44919</v>
      </c>
      <c r="C309" s="5" t="s">
        <v>42</v>
      </c>
      <c r="D309" s="5" t="s">
        <v>11</v>
      </c>
      <c r="E309" s="5">
        <v>2</v>
      </c>
      <c r="F309" s="5" t="s">
        <v>76</v>
      </c>
      <c r="G309" s="7">
        <v>2400</v>
      </c>
      <c r="H309" s="6" t="s">
        <v>41</v>
      </c>
      <c r="I309" s="5" t="s">
        <v>8</v>
      </c>
      <c r="J309" s="5" t="s">
        <v>12</v>
      </c>
      <c r="K309">
        <f t="shared" si="11"/>
        <v>1200</v>
      </c>
      <c r="L309" t="str">
        <f>VLOOKUP($C309,'Ərazi məlumatları'!$A$1:$C$5,MATCH(L$1,'Ərazi məlumatları'!$A$1:$C$1,1),FALSE)</f>
        <v>7x7</v>
      </c>
      <c r="M309">
        <f>VLOOKUP($C309,'Ərazi məlumatları'!$A$1:$C$5,MATCH(M$1,'Ərazi məlumatları'!$A$1:$C$1,1),FALSE)</f>
        <v>100</v>
      </c>
    </row>
    <row r="310" spans="1:13" ht="13.2" x14ac:dyDescent="0.25">
      <c r="A310" s="3">
        <f t="shared" si="12"/>
        <v>309</v>
      </c>
      <c r="B310" s="4">
        <v>44921</v>
      </c>
      <c r="C310" s="5" t="s">
        <v>42</v>
      </c>
      <c r="D310" s="5" t="s">
        <v>11</v>
      </c>
      <c r="E310" s="5">
        <v>2</v>
      </c>
      <c r="F310" s="5" t="s">
        <v>76</v>
      </c>
      <c r="G310" s="7">
        <v>3120</v>
      </c>
      <c r="H310" s="6" t="s">
        <v>41</v>
      </c>
      <c r="I310" s="5" t="s">
        <v>8</v>
      </c>
      <c r="J310" s="5" t="s">
        <v>12</v>
      </c>
      <c r="K310">
        <f t="shared" si="11"/>
        <v>1560</v>
      </c>
      <c r="L310" t="str">
        <f>VLOOKUP($C310,'Ərazi məlumatları'!$A$1:$C$5,MATCH(L$1,'Ərazi məlumatları'!$A$1:$C$1,1),FALSE)</f>
        <v>7x7</v>
      </c>
      <c r="M310">
        <f>VLOOKUP($C310,'Ərazi məlumatları'!$A$1:$C$5,MATCH(M$1,'Ərazi məlumatları'!$A$1:$C$1,1),FALSE)</f>
        <v>100</v>
      </c>
    </row>
    <row r="311" spans="1:13" ht="13.2" x14ac:dyDescent="0.25">
      <c r="A311" s="3">
        <f t="shared" si="12"/>
        <v>310</v>
      </c>
      <c r="B311" s="4">
        <v>44921</v>
      </c>
      <c r="C311" s="5" t="s">
        <v>42</v>
      </c>
      <c r="D311" s="5" t="s">
        <v>11</v>
      </c>
      <c r="E311" s="5">
        <v>24</v>
      </c>
      <c r="F311" s="5" t="s">
        <v>76</v>
      </c>
      <c r="G311" s="7">
        <v>5080</v>
      </c>
      <c r="H311" s="6" t="s">
        <v>41</v>
      </c>
      <c r="I311" s="5" t="s">
        <v>8</v>
      </c>
      <c r="J311" s="5" t="s">
        <v>13</v>
      </c>
      <c r="K311">
        <f t="shared" si="11"/>
        <v>211.66666666666666</v>
      </c>
      <c r="L311" t="str">
        <f>VLOOKUP($C311,'Ərazi məlumatları'!$A$1:$C$5,MATCH(L$1,'Ərazi məlumatları'!$A$1:$C$1,1),FALSE)</f>
        <v>7x7</v>
      </c>
      <c r="M311">
        <f>VLOOKUP($C311,'Ərazi məlumatları'!$A$1:$C$5,MATCH(M$1,'Ərazi məlumatları'!$A$1:$C$1,1),FALSE)</f>
        <v>100</v>
      </c>
    </row>
    <row r="312" spans="1:13" ht="13.2" x14ac:dyDescent="0.25">
      <c r="A312" s="3">
        <f t="shared" si="12"/>
        <v>311</v>
      </c>
      <c r="B312" s="4">
        <v>44921</v>
      </c>
      <c r="C312" s="5" t="s">
        <v>42</v>
      </c>
      <c r="D312" s="5" t="s">
        <v>11</v>
      </c>
      <c r="E312" s="5">
        <v>17</v>
      </c>
      <c r="F312" s="5" t="s">
        <v>76</v>
      </c>
      <c r="G312" s="7">
        <v>6220</v>
      </c>
      <c r="H312" s="6" t="s">
        <v>41</v>
      </c>
      <c r="I312" s="5" t="s">
        <v>8</v>
      </c>
      <c r="J312" s="5" t="s">
        <v>13</v>
      </c>
      <c r="K312">
        <f t="shared" si="11"/>
        <v>365.88235294117646</v>
      </c>
      <c r="L312" t="str">
        <f>VLOOKUP($C312,'Ərazi məlumatları'!$A$1:$C$5,MATCH(L$1,'Ərazi məlumatları'!$A$1:$C$1,1),FALSE)</f>
        <v>7x7</v>
      </c>
      <c r="M312">
        <f>VLOOKUP($C312,'Ərazi məlumatları'!$A$1:$C$5,MATCH(M$1,'Ərazi məlumatları'!$A$1:$C$1,1),FALSE)</f>
        <v>100</v>
      </c>
    </row>
    <row r="313" spans="1:13" ht="13.2" x14ac:dyDescent="0.25">
      <c r="A313" s="3">
        <f t="shared" si="12"/>
        <v>312</v>
      </c>
      <c r="B313" s="4">
        <v>44921</v>
      </c>
      <c r="C313" s="5" t="s">
        <v>45</v>
      </c>
      <c r="D313" s="5" t="s">
        <v>11</v>
      </c>
      <c r="E313" s="5">
        <v>31</v>
      </c>
      <c r="F313" s="5" t="s">
        <v>68</v>
      </c>
      <c r="G313" s="7">
        <v>1000</v>
      </c>
      <c r="H313" s="6" t="s">
        <v>41</v>
      </c>
      <c r="I313" s="5" t="s">
        <v>8</v>
      </c>
      <c r="J313" s="5" t="s">
        <v>10</v>
      </c>
      <c r="K313">
        <f t="shared" si="11"/>
        <v>32.258064516129032</v>
      </c>
      <c r="L313" t="str">
        <f>VLOOKUP($C313,'Ərazi məlumatları'!$A$1:$C$5,MATCH(L$1,'Ərazi məlumatları'!$A$1:$C$1,1),FALSE)</f>
        <v>5x1.5</v>
      </c>
      <c r="M313">
        <f>VLOOKUP($C313,'Ərazi məlumatları'!$A$1:$C$5,MATCH(M$1,'Ərazi məlumatları'!$A$1:$C$1,1),FALSE)</f>
        <v>200</v>
      </c>
    </row>
    <row r="314" spans="1:13" ht="13.2" x14ac:dyDescent="0.25">
      <c r="A314" s="3">
        <f t="shared" si="12"/>
        <v>313</v>
      </c>
      <c r="B314" s="4">
        <v>44922</v>
      </c>
      <c r="C314" s="5" t="s">
        <v>42</v>
      </c>
      <c r="D314" s="5" t="s">
        <v>11</v>
      </c>
      <c r="E314" s="5">
        <v>3</v>
      </c>
      <c r="F314" s="5" t="s">
        <v>76</v>
      </c>
      <c r="G314" s="7">
        <v>1100</v>
      </c>
      <c r="H314" s="6" t="s">
        <v>41</v>
      </c>
      <c r="I314" s="5" t="s">
        <v>8</v>
      </c>
      <c r="J314" s="5" t="s">
        <v>12</v>
      </c>
      <c r="K314">
        <f t="shared" si="11"/>
        <v>366.66666666666669</v>
      </c>
      <c r="L314" t="str">
        <f>VLOOKUP($C314,'Ərazi məlumatları'!$A$1:$C$5,MATCH(L$1,'Ərazi məlumatları'!$A$1:$C$1,1),FALSE)</f>
        <v>7x7</v>
      </c>
      <c r="M314">
        <f>VLOOKUP($C314,'Ərazi məlumatları'!$A$1:$C$5,MATCH(M$1,'Ərazi məlumatları'!$A$1:$C$1,1),FALSE)</f>
        <v>100</v>
      </c>
    </row>
    <row r="315" spans="1:13" ht="13.2" x14ac:dyDescent="0.25">
      <c r="A315" s="3">
        <f t="shared" si="12"/>
        <v>314</v>
      </c>
      <c r="B315" s="4">
        <v>44922</v>
      </c>
      <c r="C315" s="5" t="s">
        <v>42</v>
      </c>
      <c r="D315" s="5" t="s">
        <v>11</v>
      </c>
      <c r="E315" s="5">
        <v>1</v>
      </c>
      <c r="F315" s="5" t="s">
        <v>76</v>
      </c>
      <c r="G315" s="7">
        <v>1200</v>
      </c>
      <c r="H315" s="6" t="s">
        <v>41</v>
      </c>
      <c r="I315" s="5" t="s">
        <v>8</v>
      </c>
      <c r="J315" s="5" t="s">
        <v>12</v>
      </c>
      <c r="K315">
        <f t="shared" si="11"/>
        <v>1200</v>
      </c>
      <c r="L315" t="str">
        <f>VLOOKUP($C315,'Ərazi məlumatları'!$A$1:$C$5,MATCH(L$1,'Ərazi məlumatları'!$A$1:$C$1,1),FALSE)</f>
        <v>7x7</v>
      </c>
      <c r="M315">
        <f>VLOOKUP($C315,'Ərazi məlumatları'!$A$1:$C$5,MATCH(M$1,'Ərazi məlumatları'!$A$1:$C$1,1),FALSE)</f>
        <v>100</v>
      </c>
    </row>
    <row r="316" spans="1:13" ht="13.2" x14ac:dyDescent="0.25">
      <c r="A316" s="3">
        <f t="shared" si="12"/>
        <v>315</v>
      </c>
      <c r="B316" s="4">
        <v>44922</v>
      </c>
      <c r="C316" s="5" t="s">
        <v>42</v>
      </c>
      <c r="D316" s="5" t="s">
        <v>11</v>
      </c>
      <c r="E316" s="5">
        <v>22</v>
      </c>
      <c r="F316" s="5" t="s">
        <v>76</v>
      </c>
      <c r="G316" s="7">
        <v>1300</v>
      </c>
      <c r="H316" s="6" t="s">
        <v>41</v>
      </c>
      <c r="I316" s="5" t="s">
        <v>8</v>
      </c>
      <c r="J316" s="5" t="s">
        <v>13</v>
      </c>
      <c r="K316">
        <f t="shared" si="11"/>
        <v>59.090909090909093</v>
      </c>
      <c r="L316" t="str">
        <f>VLOOKUP($C316,'Ərazi məlumatları'!$A$1:$C$5,MATCH(L$1,'Ərazi məlumatları'!$A$1:$C$1,1),FALSE)</f>
        <v>7x7</v>
      </c>
      <c r="M316">
        <f>VLOOKUP($C316,'Ərazi məlumatları'!$A$1:$C$5,MATCH(M$1,'Ərazi məlumatları'!$A$1:$C$1,1),FALSE)</f>
        <v>100</v>
      </c>
    </row>
    <row r="317" spans="1:13" ht="13.2" x14ac:dyDescent="0.25">
      <c r="A317" s="3">
        <f t="shared" si="12"/>
        <v>316</v>
      </c>
      <c r="B317" s="4">
        <v>44922</v>
      </c>
      <c r="C317" s="5" t="s">
        <v>42</v>
      </c>
      <c r="D317" s="5" t="s">
        <v>11</v>
      </c>
      <c r="E317" s="5">
        <v>18</v>
      </c>
      <c r="F317" s="5" t="s">
        <v>76</v>
      </c>
      <c r="G317" s="7">
        <v>1400</v>
      </c>
      <c r="H317" s="6" t="s">
        <v>41</v>
      </c>
      <c r="I317" s="5" t="s">
        <v>8</v>
      </c>
      <c r="J317" s="5" t="s">
        <v>13</v>
      </c>
      <c r="K317">
        <f t="shared" si="11"/>
        <v>77.777777777777771</v>
      </c>
      <c r="L317" t="str">
        <f>VLOOKUP($C317,'Ərazi məlumatları'!$A$1:$C$5,MATCH(L$1,'Ərazi məlumatları'!$A$1:$C$1,1),FALSE)</f>
        <v>7x7</v>
      </c>
      <c r="M317">
        <f>VLOOKUP($C317,'Ərazi məlumatları'!$A$1:$C$5,MATCH(M$1,'Ərazi məlumatları'!$A$1:$C$1,1),FALSE)</f>
        <v>100</v>
      </c>
    </row>
    <row r="318" spans="1:13" ht="13.2" x14ac:dyDescent="0.25">
      <c r="A318" s="3">
        <f t="shared" si="12"/>
        <v>317</v>
      </c>
      <c r="B318" s="4">
        <v>44922</v>
      </c>
      <c r="C318" s="5" t="s">
        <v>45</v>
      </c>
      <c r="D318" s="5" t="s">
        <v>11</v>
      </c>
      <c r="E318" s="5">
        <v>31</v>
      </c>
      <c r="F318" s="5" t="s">
        <v>68</v>
      </c>
      <c r="G318" s="7">
        <v>1500</v>
      </c>
      <c r="H318" s="6" t="s">
        <v>41</v>
      </c>
      <c r="I318" s="5" t="s">
        <v>8</v>
      </c>
      <c r="J318" s="5" t="s">
        <v>10</v>
      </c>
      <c r="K318">
        <f t="shared" si="11"/>
        <v>48.387096774193552</v>
      </c>
      <c r="L318" t="str">
        <f>VLOOKUP($C318,'Ərazi məlumatları'!$A$1:$C$5,MATCH(L$1,'Ərazi məlumatları'!$A$1:$C$1,1),FALSE)</f>
        <v>5x1.5</v>
      </c>
      <c r="M318">
        <f>VLOOKUP($C318,'Ərazi məlumatları'!$A$1:$C$5,MATCH(M$1,'Ərazi məlumatları'!$A$1:$C$1,1),FALSE)</f>
        <v>200</v>
      </c>
    </row>
    <row r="319" spans="1:13" ht="13.2" x14ac:dyDescent="0.25">
      <c r="A319" s="3">
        <f t="shared" si="12"/>
        <v>318</v>
      </c>
      <c r="B319" s="4">
        <v>44921</v>
      </c>
      <c r="C319" s="5" t="s">
        <v>44</v>
      </c>
      <c r="D319" s="5" t="s">
        <v>11</v>
      </c>
      <c r="E319" s="5">
        <v>10</v>
      </c>
      <c r="F319" s="5" t="s">
        <v>67</v>
      </c>
      <c r="G319" s="7">
        <v>1600</v>
      </c>
      <c r="H319" s="6" t="s">
        <v>41</v>
      </c>
      <c r="I319" s="5" t="s">
        <v>8</v>
      </c>
      <c r="J319" s="5" t="s">
        <v>10</v>
      </c>
      <c r="K319">
        <f t="shared" si="11"/>
        <v>160</v>
      </c>
      <c r="L319" t="str">
        <f>VLOOKUP($C319,'Ərazi məlumatları'!$A$1:$C$5,MATCH(L$1,'Ərazi məlumatları'!$A$1:$C$1,1),FALSE)</f>
        <v>6x4</v>
      </c>
      <c r="M319">
        <f>VLOOKUP($C319,'Ərazi məlumatları'!$A$1:$C$5,MATCH(M$1,'Ərazi məlumatları'!$A$1:$C$1,1),FALSE)</f>
        <v>70</v>
      </c>
    </row>
    <row r="320" spans="1:13" ht="13.2" x14ac:dyDescent="0.25">
      <c r="A320" s="3">
        <f t="shared" si="12"/>
        <v>319</v>
      </c>
      <c r="B320" s="4">
        <v>44922</v>
      </c>
      <c r="C320" s="5" t="s">
        <v>44</v>
      </c>
      <c r="D320" s="5" t="s">
        <v>11</v>
      </c>
      <c r="E320" s="5">
        <v>10</v>
      </c>
      <c r="F320" s="5" t="s">
        <v>67</v>
      </c>
      <c r="G320" s="7">
        <v>1700</v>
      </c>
      <c r="H320" s="6" t="s">
        <v>41</v>
      </c>
      <c r="I320" s="5" t="s">
        <v>8</v>
      </c>
      <c r="J320" s="5" t="s">
        <v>10</v>
      </c>
      <c r="K320">
        <f t="shared" si="11"/>
        <v>170</v>
      </c>
      <c r="L320" t="str">
        <f>VLOOKUP($C320,'Ərazi məlumatları'!$A$1:$C$5,MATCH(L$1,'Ərazi məlumatları'!$A$1:$C$1,1),FALSE)</f>
        <v>6x4</v>
      </c>
      <c r="M320">
        <f>VLOOKUP($C320,'Ərazi məlumatları'!$A$1:$C$5,MATCH(M$1,'Ərazi məlumatları'!$A$1:$C$1,1),FALSE)</f>
        <v>70</v>
      </c>
    </row>
    <row r="321" spans="1:13" ht="13.2" x14ac:dyDescent="0.25">
      <c r="A321" s="3">
        <f t="shared" si="12"/>
        <v>320</v>
      </c>
      <c r="B321" s="4">
        <v>44923</v>
      </c>
      <c r="C321" s="5" t="s">
        <v>42</v>
      </c>
      <c r="D321" s="5" t="s">
        <v>11</v>
      </c>
      <c r="E321" s="5">
        <v>17</v>
      </c>
      <c r="F321" s="5" t="s">
        <v>76</v>
      </c>
      <c r="G321" s="7">
        <v>1800</v>
      </c>
      <c r="H321" s="6" t="s">
        <v>41</v>
      </c>
      <c r="I321" s="5" t="s">
        <v>8</v>
      </c>
      <c r="J321" s="5" t="s">
        <v>13</v>
      </c>
      <c r="K321">
        <f t="shared" si="11"/>
        <v>105.88235294117646</v>
      </c>
      <c r="L321" t="str">
        <f>VLOOKUP($C321,'Ərazi məlumatları'!$A$1:$C$5,MATCH(L$1,'Ərazi məlumatları'!$A$1:$C$1,1),FALSE)</f>
        <v>7x7</v>
      </c>
      <c r="M321">
        <f>VLOOKUP($C321,'Ərazi məlumatları'!$A$1:$C$5,MATCH(M$1,'Ərazi məlumatları'!$A$1:$C$1,1),FALSE)</f>
        <v>100</v>
      </c>
    </row>
    <row r="322" spans="1:13" ht="13.2" x14ac:dyDescent="0.25">
      <c r="A322" s="3">
        <f t="shared" si="12"/>
        <v>321</v>
      </c>
      <c r="B322" s="4">
        <v>44923</v>
      </c>
      <c r="C322" s="5" t="s">
        <v>45</v>
      </c>
      <c r="D322" s="5" t="s">
        <v>11</v>
      </c>
      <c r="E322" s="5">
        <v>31</v>
      </c>
      <c r="F322" s="5" t="s">
        <v>68</v>
      </c>
      <c r="G322" s="7">
        <v>1900</v>
      </c>
      <c r="H322" s="6" t="s">
        <v>41</v>
      </c>
      <c r="I322" s="5" t="s">
        <v>8</v>
      </c>
      <c r="J322" s="5" t="s">
        <v>10</v>
      </c>
      <c r="K322">
        <f t="shared" si="11"/>
        <v>61.29032258064516</v>
      </c>
      <c r="L322" t="str">
        <f>VLOOKUP($C322,'Ərazi məlumatları'!$A$1:$C$5,MATCH(L$1,'Ərazi məlumatları'!$A$1:$C$1,1),FALSE)</f>
        <v>5x1.5</v>
      </c>
      <c r="M322">
        <f>VLOOKUP($C322,'Ərazi məlumatları'!$A$1:$C$5,MATCH(M$1,'Ərazi məlumatları'!$A$1:$C$1,1),FALSE)</f>
        <v>200</v>
      </c>
    </row>
    <row r="323" spans="1:13" ht="13.2" x14ac:dyDescent="0.25">
      <c r="A323" s="3">
        <f t="shared" si="12"/>
        <v>322</v>
      </c>
      <c r="B323" s="4">
        <v>44923</v>
      </c>
      <c r="C323" s="5" t="s">
        <v>42</v>
      </c>
      <c r="D323" s="5" t="s">
        <v>11</v>
      </c>
      <c r="E323" s="5">
        <v>22</v>
      </c>
      <c r="F323" s="5" t="s">
        <v>76</v>
      </c>
      <c r="G323" s="7">
        <v>2000</v>
      </c>
      <c r="H323" s="6" t="s">
        <v>41</v>
      </c>
      <c r="I323" s="5" t="s">
        <v>8</v>
      </c>
      <c r="J323" s="5" t="s">
        <v>13</v>
      </c>
      <c r="K323">
        <f t="shared" ref="K323:K335" si="13">G323/E323</f>
        <v>90.909090909090907</v>
      </c>
      <c r="L323" t="str">
        <f>VLOOKUP($C323,'Ərazi məlumatları'!$A$1:$C$5,MATCH(L$1,'Ərazi məlumatları'!$A$1:$C$1,1),FALSE)</f>
        <v>7x7</v>
      </c>
      <c r="M323">
        <f>VLOOKUP($C323,'Ərazi məlumatları'!$A$1:$C$5,MATCH(M$1,'Ərazi məlumatları'!$A$1:$C$1,1),FALSE)</f>
        <v>100</v>
      </c>
    </row>
    <row r="324" spans="1:13" ht="13.2" x14ac:dyDescent="0.25">
      <c r="A324" s="3">
        <f t="shared" si="12"/>
        <v>323</v>
      </c>
      <c r="B324" s="4">
        <v>44923</v>
      </c>
      <c r="C324" s="5" t="s">
        <v>42</v>
      </c>
      <c r="D324" s="5" t="s">
        <v>11</v>
      </c>
      <c r="E324" s="5">
        <v>1</v>
      </c>
      <c r="F324" s="5" t="s">
        <v>76</v>
      </c>
      <c r="G324" s="7">
        <v>2100</v>
      </c>
      <c r="H324" s="6" t="s">
        <v>41</v>
      </c>
      <c r="I324" s="5" t="s">
        <v>8</v>
      </c>
      <c r="J324" s="5" t="s">
        <v>12</v>
      </c>
      <c r="K324">
        <f t="shared" si="13"/>
        <v>2100</v>
      </c>
      <c r="L324" t="str">
        <f>VLOOKUP($C324,'Ərazi məlumatları'!$A$1:$C$5,MATCH(L$1,'Ərazi məlumatları'!$A$1:$C$1,1),FALSE)</f>
        <v>7x7</v>
      </c>
      <c r="M324">
        <f>VLOOKUP($C324,'Ərazi məlumatları'!$A$1:$C$5,MATCH(M$1,'Ərazi məlumatları'!$A$1:$C$1,1),FALSE)</f>
        <v>100</v>
      </c>
    </row>
    <row r="325" spans="1:13" ht="13.2" x14ac:dyDescent="0.25">
      <c r="A325" s="3">
        <f t="shared" si="12"/>
        <v>324</v>
      </c>
      <c r="B325" s="4">
        <v>44923</v>
      </c>
      <c r="C325" s="5" t="s">
        <v>42</v>
      </c>
      <c r="D325" s="5" t="s">
        <v>11</v>
      </c>
      <c r="E325" s="5">
        <v>3</v>
      </c>
      <c r="F325" s="5" t="s">
        <v>76</v>
      </c>
      <c r="G325" s="7">
        <v>2200</v>
      </c>
      <c r="H325" s="6" t="s">
        <v>41</v>
      </c>
      <c r="I325" s="5" t="s">
        <v>8</v>
      </c>
      <c r="J325" s="5" t="s">
        <v>12</v>
      </c>
      <c r="K325">
        <f t="shared" si="13"/>
        <v>733.33333333333337</v>
      </c>
      <c r="L325" t="str">
        <f>VLOOKUP($C325,'Ərazi məlumatları'!$A$1:$C$5,MATCH(L$1,'Ərazi məlumatları'!$A$1:$C$1,1),FALSE)</f>
        <v>7x7</v>
      </c>
      <c r="M325">
        <f>VLOOKUP($C325,'Ərazi məlumatları'!$A$1:$C$5,MATCH(M$1,'Ərazi məlumatları'!$A$1:$C$1,1),FALSE)</f>
        <v>100</v>
      </c>
    </row>
    <row r="326" spans="1:13" ht="13.2" x14ac:dyDescent="0.25">
      <c r="A326" s="3">
        <f t="shared" si="12"/>
        <v>325</v>
      </c>
      <c r="B326" s="4">
        <v>44923</v>
      </c>
      <c r="C326" s="5" t="s">
        <v>44</v>
      </c>
      <c r="D326" s="5" t="s">
        <v>11</v>
      </c>
      <c r="E326" s="5">
        <v>10</v>
      </c>
      <c r="F326" s="5" t="s">
        <v>67</v>
      </c>
      <c r="G326" s="7">
        <v>2300</v>
      </c>
      <c r="H326" s="6" t="s">
        <v>41</v>
      </c>
      <c r="I326" s="5" t="s">
        <v>8</v>
      </c>
      <c r="J326" s="5" t="s">
        <v>10</v>
      </c>
      <c r="K326">
        <f t="shared" si="13"/>
        <v>230</v>
      </c>
      <c r="L326" t="str">
        <f>VLOOKUP($C326,'Ərazi məlumatları'!$A$1:$C$5,MATCH(L$1,'Ərazi məlumatları'!$A$1:$C$1,1),FALSE)</f>
        <v>6x4</v>
      </c>
      <c r="M326">
        <f>VLOOKUP($C326,'Ərazi məlumatları'!$A$1:$C$5,MATCH(M$1,'Ərazi məlumatları'!$A$1:$C$1,1),FALSE)</f>
        <v>70</v>
      </c>
    </row>
    <row r="327" spans="1:13" ht="13.2" x14ac:dyDescent="0.25">
      <c r="A327" s="3">
        <f t="shared" si="12"/>
        <v>326</v>
      </c>
      <c r="B327" s="4">
        <v>44924</v>
      </c>
      <c r="C327" s="5" t="s">
        <v>44</v>
      </c>
      <c r="D327" s="5" t="s">
        <v>11</v>
      </c>
      <c r="E327" s="5">
        <v>10</v>
      </c>
      <c r="F327" s="5" t="s">
        <v>67</v>
      </c>
      <c r="G327" s="7">
        <v>2400</v>
      </c>
      <c r="H327" s="6" t="s">
        <v>41</v>
      </c>
      <c r="I327" s="5" t="s">
        <v>8</v>
      </c>
      <c r="J327" s="5" t="s">
        <v>10</v>
      </c>
      <c r="K327">
        <f t="shared" si="13"/>
        <v>240</v>
      </c>
      <c r="L327" t="str">
        <f>VLOOKUP($C327,'Ərazi məlumatları'!$A$1:$C$5,MATCH(L$1,'Ərazi məlumatları'!$A$1:$C$1,1),FALSE)</f>
        <v>6x4</v>
      </c>
      <c r="M327">
        <f>VLOOKUP($C327,'Ərazi məlumatları'!$A$1:$C$5,MATCH(M$1,'Ərazi məlumatları'!$A$1:$C$1,1),FALSE)</f>
        <v>70</v>
      </c>
    </row>
    <row r="328" spans="1:13" ht="13.2" x14ac:dyDescent="0.25">
      <c r="A328" s="3">
        <f t="shared" si="12"/>
        <v>327</v>
      </c>
      <c r="B328" s="4">
        <v>44924</v>
      </c>
      <c r="C328" s="5" t="s">
        <v>45</v>
      </c>
      <c r="D328" s="5" t="s">
        <v>11</v>
      </c>
      <c r="E328" s="5">
        <v>30</v>
      </c>
      <c r="F328" s="5" t="s">
        <v>68</v>
      </c>
      <c r="G328" s="7">
        <v>1900</v>
      </c>
      <c r="H328" s="6" t="s">
        <v>41</v>
      </c>
      <c r="I328" s="5" t="s">
        <v>8</v>
      </c>
      <c r="J328" s="5" t="s">
        <v>10</v>
      </c>
      <c r="K328">
        <f t="shared" si="13"/>
        <v>63.333333333333336</v>
      </c>
      <c r="L328" t="str">
        <f>VLOOKUP($C328,'Ərazi məlumatları'!$A$1:$C$5,MATCH(L$1,'Ərazi məlumatları'!$A$1:$C$1,1),FALSE)</f>
        <v>5x1.5</v>
      </c>
      <c r="M328">
        <f>VLOOKUP($C328,'Ərazi məlumatları'!$A$1:$C$5,MATCH(M$1,'Ərazi məlumatları'!$A$1:$C$1,1),FALSE)</f>
        <v>200</v>
      </c>
    </row>
    <row r="329" spans="1:13" ht="13.2" x14ac:dyDescent="0.25">
      <c r="A329" s="3">
        <f t="shared" si="12"/>
        <v>328</v>
      </c>
      <c r="B329" s="4">
        <v>44924</v>
      </c>
      <c r="C329" s="5" t="s">
        <v>42</v>
      </c>
      <c r="D329" s="5" t="s">
        <v>11</v>
      </c>
      <c r="E329" s="5">
        <v>4</v>
      </c>
      <c r="F329" s="5" t="s">
        <v>76</v>
      </c>
      <c r="G329" s="7">
        <v>1000</v>
      </c>
      <c r="H329" s="6" t="s">
        <v>41</v>
      </c>
      <c r="I329" s="5" t="s">
        <v>8</v>
      </c>
      <c r="J329" s="5" t="s">
        <v>12</v>
      </c>
      <c r="K329">
        <f t="shared" si="13"/>
        <v>250</v>
      </c>
      <c r="L329" t="str">
        <f>VLOOKUP($C329,'Ərazi məlumatları'!$A$1:$C$5,MATCH(L$1,'Ərazi məlumatları'!$A$1:$C$1,1),FALSE)</f>
        <v>7x7</v>
      </c>
      <c r="M329">
        <f>VLOOKUP($C329,'Ərazi məlumatları'!$A$1:$C$5,MATCH(M$1,'Ərazi məlumatları'!$A$1:$C$1,1),FALSE)</f>
        <v>100</v>
      </c>
    </row>
    <row r="330" spans="1:13" ht="13.2" x14ac:dyDescent="0.25">
      <c r="A330" s="3">
        <f t="shared" si="12"/>
        <v>329</v>
      </c>
      <c r="B330" s="4">
        <v>44924</v>
      </c>
      <c r="C330" s="5" t="s">
        <v>42</v>
      </c>
      <c r="D330" s="5" t="s">
        <v>11</v>
      </c>
      <c r="E330" s="5">
        <v>4</v>
      </c>
      <c r="F330" s="5" t="s">
        <v>76</v>
      </c>
      <c r="G330" s="7">
        <v>1100</v>
      </c>
      <c r="H330" s="6" t="s">
        <v>41</v>
      </c>
      <c r="I330" s="5" t="s">
        <v>8</v>
      </c>
      <c r="J330" s="5" t="s">
        <v>12</v>
      </c>
      <c r="K330">
        <f t="shared" si="13"/>
        <v>275</v>
      </c>
      <c r="L330" t="str">
        <f>VLOOKUP($C330,'Ərazi məlumatları'!$A$1:$C$5,MATCH(L$1,'Ərazi məlumatları'!$A$1:$C$1,1),FALSE)</f>
        <v>7x7</v>
      </c>
      <c r="M330">
        <f>VLOOKUP($C330,'Ərazi məlumatları'!$A$1:$C$5,MATCH(M$1,'Ərazi məlumatları'!$A$1:$C$1,1),FALSE)</f>
        <v>100</v>
      </c>
    </row>
    <row r="331" spans="1:13" ht="13.2" x14ac:dyDescent="0.25">
      <c r="A331" s="3">
        <f t="shared" ref="A331:A335" si="14">ROW()-1</f>
        <v>330</v>
      </c>
      <c r="B331" s="4">
        <v>44924</v>
      </c>
      <c r="C331" s="5" t="s">
        <v>42</v>
      </c>
      <c r="D331" s="5" t="s">
        <v>11</v>
      </c>
      <c r="E331" s="5">
        <v>18</v>
      </c>
      <c r="F331" s="5" t="s">
        <v>76</v>
      </c>
      <c r="G331" s="7">
        <v>1200</v>
      </c>
      <c r="H331" s="6" t="s">
        <v>41</v>
      </c>
      <c r="I331" s="5" t="s">
        <v>8</v>
      </c>
      <c r="J331" s="5" t="s">
        <v>13</v>
      </c>
      <c r="K331">
        <f t="shared" si="13"/>
        <v>66.666666666666671</v>
      </c>
      <c r="L331" t="str">
        <f>VLOOKUP($C331,'Ərazi məlumatları'!$A$1:$C$5,MATCH(L$1,'Ərazi məlumatları'!$A$1:$C$1,1),FALSE)</f>
        <v>7x7</v>
      </c>
      <c r="M331">
        <f>VLOOKUP($C331,'Ərazi məlumatları'!$A$1:$C$5,MATCH(M$1,'Ərazi məlumatları'!$A$1:$C$1,1),FALSE)</f>
        <v>100</v>
      </c>
    </row>
    <row r="332" spans="1:13" ht="13.2" x14ac:dyDescent="0.25">
      <c r="A332" s="3">
        <f t="shared" si="14"/>
        <v>331</v>
      </c>
      <c r="B332" s="4">
        <v>44924</v>
      </c>
      <c r="C332" s="5" t="s">
        <v>42</v>
      </c>
      <c r="D332" s="5" t="s">
        <v>11</v>
      </c>
      <c r="E332" s="5">
        <v>18</v>
      </c>
      <c r="F332" s="5" t="s">
        <v>76</v>
      </c>
      <c r="G332" s="7">
        <v>1300</v>
      </c>
      <c r="H332" s="6" t="s">
        <v>41</v>
      </c>
      <c r="I332" s="5" t="s">
        <v>8</v>
      </c>
      <c r="J332" s="5" t="s">
        <v>13</v>
      </c>
      <c r="K332">
        <f t="shared" si="13"/>
        <v>72.222222222222229</v>
      </c>
      <c r="L332" t="str">
        <f>VLOOKUP($C332,'Ərazi məlumatları'!$A$1:$C$5,MATCH(L$1,'Ərazi məlumatları'!$A$1:$C$1,1),FALSE)</f>
        <v>7x7</v>
      </c>
      <c r="M332">
        <f>VLOOKUP($C332,'Ərazi məlumatları'!$A$1:$C$5,MATCH(M$1,'Ərazi məlumatları'!$A$1:$C$1,1),FALSE)</f>
        <v>100</v>
      </c>
    </row>
    <row r="333" spans="1:13" ht="13.2" x14ac:dyDescent="0.25">
      <c r="A333" s="3">
        <f t="shared" si="14"/>
        <v>332</v>
      </c>
      <c r="B333" s="4">
        <v>44925</v>
      </c>
      <c r="C333" s="5" t="s">
        <v>42</v>
      </c>
      <c r="D333" s="5" t="s">
        <v>11</v>
      </c>
      <c r="E333" s="5">
        <v>18</v>
      </c>
      <c r="F333" s="5" t="s">
        <v>76</v>
      </c>
      <c r="G333" s="7">
        <v>1400</v>
      </c>
      <c r="H333" s="6" t="s">
        <v>41</v>
      </c>
      <c r="I333" s="5" t="s">
        <v>8</v>
      </c>
      <c r="J333" s="5" t="s">
        <v>13</v>
      </c>
      <c r="K333">
        <f t="shared" si="13"/>
        <v>77.777777777777771</v>
      </c>
      <c r="L333" t="str">
        <f>VLOOKUP($C333,'Ərazi məlumatları'!$A$1:$C$5,MATCH(L$1,'Ərazi məlumatları'!$A$1:$C$1,1),FALSE)</f>
        <v>7x7</v>
      </c>
      <c r="M333">
        <f>VLOOKUP($C333,'Ərazi məlumatları'!$A$1:$C$5,MATCH(M$1,'Ərazi məlumatları'!$A$1:$C$1,1),FALSE)</f>
        <v>100</v>
      </c>
    </row>
    <row r="334" spans="1:13" ht="13.2" x14ac:dyDescent="0.25">
      <c r="A334" s="3">
        <f t="shared" si="14"/>
        <v>333</v>
      </c>
      <c r="B334" s="4">
        <v>44925</v>
      </c>
      <c r="C334" s="5" t="s">
        <v>42</v>
      </c>
      <c r="D334" s="5" t="s">
        <v>11</v>
      </c>
      <c r="E334" s="5">
        <v>4</v>
      </c>
      <c r="F334" s="5" t="s">
        <v>76</v>
      </c>
      <c r="G334" s="7">
        <v>1500</v>
      </c>
      <c r="H334" s="6" t="s">
        <v>41</v>
      </c>
      <c r="I334" s="5" t="s">
        <v>8</v>
      </c>
      <c r="J334" s="5" t="s">
        <v>12</v>
      </c>
      <c r="K334">
        <f t="shared" si="13"/>
        <v>375</v>
      </c>
      <c r="L334" t="str">
        <f>VLOOKUP($C334,'Ərazi məlumatları'!$A$1:$C$5,MATCH(L$1,'Ərazi məlumatları'!$A$1:$C$1,1),FALSE)</f>
        <v>7x7</v>
      </c>
      <c r="M334">
        <f>VLOOKUP($C334,'Ərazi məlumatları'!$A$1:$C$5,MATCH(M$1,'Ərazi məlumatları'!$A$1:$C$1,1),FALSE)</f>
        <v>100</v>
      </c>
    </row>
    <row r="335" spans="1:13" ht="13.2" x14ac:dyDescent="0.25">
      <c r="A335" s="3">
        <f t="shared" si="14"/>
        <v>334</v>
      </c>
      <c r="B335" s="4">
        <v>44925</v>
      </c>
      <c r="C335" s="5" t="s">
        <v>42</v>
      </c>
      <c r="D335" s="5" t="s">
        <v>11</v>
      </c>
      <c r="E335" s="5">
        <v>18</v>
      </c>
      <c r="F335" s="5" t="s">
        <v>76</v>
      </c>
      <c r="G335" s="7">
        <v>1600</v>
      </c>
      <c r="H335" s="6" t="s">
        <v>41</v>
      </c>
      <c r="I335" s="5" t="s">
        <v>8</v>
      </c>
      <c r="J335" s="5" t="s">
        <v>13</v>
      </c>
      <c r="K335">
        <f t="shared" si="13"/>
        <v>88.888888888888886</v>
      </c>
      <c r="L335" t="str">
        <f>VLOOKUP($C335,'Ərazi məlumatları'!$A$1:$C$5,MATCH(L$1,'Ərazi məlumatları'!$A$1:$C$1,1),FALSE)</f>
        <v>7x7</v>
      </c>
      <c r="M335">
        <f>VLOOKUP($C335,'Ərazi məlumatları'!$A$1:$C$5,MATCH(M$1,'Ərazi məlumatları'!$A$1:$C$1,1),FALSE)</f>
        <v>100</v>
      </c>
    </row>
    <row r="336" spans="1:13" ht="15.75" customHeight="1" x14ac:dyDescent="0.25">
      <c r="G336" s="32"/>
    </row>
  </sheetData>
  <customSheetViews>
    <customSheetView guid="{13BD5032-1401-491F-9D2E-917CBE72FAD9}" filter="1" showAutoFilter="1">
      <pageMargins left="0.7" right="0.7" top="0.75" bottom="0.75" header="0.3" footer="0.3"/>
      <autoFilter ref="B6:R640" xr:uid="{A43814A2-E987-4DC5-B599-6C696B4C10D8}"/>
    </customSheetView>
    <customSheetView guid="{C6F09D47-5A8E-4C40-8F42-1242C36CFDCF}" filter="1" showAutoFilter="1">
      <pageMargins left="0.7" right="0.7" top="0.75" bottom="0.75" header="0.3" footer="0.3"/>
      <autoFilter ref="A6:AD631" xr:uid="{82E703F7-861B-4582-82AB-D1537889AD01}">
        <filterColumn colId="2">
          <filters blank="1">
            <filter val="1/10/2023"/>
            <filter val="1/12/2023"/>
            <filter val="1/13/2023"/>
            <filter val="1/14/2023"/>
            <filter val="1/16/2023"/>
            <filter val="1/17/2023"/>
            <filter val="1/3/2023"/>
            <filter val="1/4/2023"/>
            <filter val="1/5/2023"/>
            <filter val="1/6/2023"/>
            <filter val="1/7/2023"/>
            <filter val="1/8/2023"/>
            <filter val="10/1/2022"/>
            <filter val="10/10/2022"/>
            <filter val="10/12/2022"/>
            <filter val="10/13/2022"/>
            <filter val="10/14/2022"/>
            <filter val="10/17/2022"/>
            <filter val="10/18/2022"/>
            <filter val="10/19/2022"/>
            <filter val="10/20/2022"/>
            <filter val="10/21/2022"/>
            <filter val="10/24/2022"/>
            <filter val="10/25/2022"/>
            <filter val="10/26/2022"/>
            <filter val="10/27/2022"/>
            <filter val="10/28/2022"/>
            <filter val="10/3/2022"/>
            <filter val="10/31/2022"/>
            <filter val="10/4/2022"/>
            <filter val="10/5/2022"/>
            <filter val="10/6/2022"/>
            <filter val="10/7/2022"/>
            <filter val="11/1/2022"/>
            <filter val="11/10/2022"/>
            <filter val="11/11/2022"/>
            <filter val="11/12/2022"/>
            <filter val="11/14/2022"/>
            <filter val="11/15/2022"/>
            <filter val="11/16/2022"/>
            <filter val="11/17/2022"/>
            <filter val="11/18/2022"/>
            <filter val="11/19/2022"/>
            <filter val="11/2/2022"/>
            <filter val="11/20/2022"/>
            <filter val="11/21/2022"/>
            <filter val="11/22/2022"/>
            <filter val="11/23/2022"/>
            <filter val="11/24/2022"/>
            <filter val="11/25/2022"/>
            <filter val="11/26/2022"/>
            <filter val="11/27/2022"/>
            <filter val="11/28/2022"/>
            <filter val="11/29/2022"/>
            <filter val="11/3/2022"/>
            <filter val="11/30/2022"/>
            <filter val="11/4/2022"/>
            <filter val="11/5/2022"/>
            <filter val="11/6/2022"/>
            <filter val="11/7/2022"/>
            <filter val="11/8/2022"/>
            <filter val="11/9/2022"/>
            <filter val="12/02/2022"/>
            <filter val="12/03/2022"/>
            <filter val="12/04/2022"/>
            <filter val="12/05/2022"/>
            <filter val="12/17/2022"/>
            <filter val="12/18/2022"/>
            <filter val="12/20/2022"/>
            <filter val="12/24/2022"/>
            <filter val="12/30/2022"/>
            <filter val="9/20/2022"/>
            <filter val="9/27/2022"/>
            <filter val="9/28/2022"/>
            <filter val="9/29/2022"/>
            <filter val="9/30/2022"/>
          </filters>
        </filterColumn>
        <filterColumn colId="3">
          <filters>
            <filter val="ZR N02"/>
          </filters>
        </filterColumn>
      </autoFilter>
    </customSheetView>
  </customSheetViews>
  <dataValidations count="3">
    <dataValidation type="list" allowBlank="1" sqref="I2:I335" xr:uid="{00000000-0002-0000-0000-000000000000}">
      <formula1>"Yağlıq,Süfrəlik"</formula1>
    </dataValidation>
    <dataValidation type="list" allowBlank="1" sqref="H2:H335" xr:uid="{00000000-0002-0000-0000-000001000000}">
      <formula1>"Grand Agro MMC,Fizuli,Oğurluq"</formula1>
    </dataValidation>
    <dataValidation type="list" allowBlank="1" sqref="C2:D335 F2:F335" xr:uid="{00000000-0002-0000-0000-000002000000}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workbookViewId="0">
      <selection activeCell="D2" sqref="D2"/>
    </sheetView>
  </sheetViews>
  <sheetFormatPr defaultRowHeight="13.2" x14ac:dyDescent="0.25"/>
  <cols>
    <col min="1" max="1" width="16.88671875" customWidth="1"/>
    <col min="2" max="2" width="14.6640625" customWidth="1"/>
    <col min="3" max="3" width="17.6640625" customWidth="1"/>
    <col min="4" max="4" width="15.44140625" customWidth="1"/>
    <col min="5" max="5" width="11.5546875" customWidth="1"/>
  </cols>
  <sheetData>
    <row r="1" spans="1:5" ht="26.4" x14ac:dyDescent="0.25">
      <c r="A1" s="30" t="s">
        <v>2</v>
      </c>
      <c r="B1" s="30" t="s">
        <v>4</v>
      </c>
      <c r="C1" s="38" t="s">
        <v>8</v>
      </c>
      <c r="D1" s="38" t="s">
        <v>9</v>
      </c>
      <c r="E1" s="38" t="s">
        <v>15</v>
      </c>
    </row>
    <row r="2" spans="1:5" x14ac:dyDescent="0.25">
      <c r="A2" s="5" t="s">
        <v>42</v>
      </c>
      <c r="B2" s="41" t="s">
        <v>76</v>
      </c>
      <c r="C2" s="39">
        <f>SUMIFS(Göstərici!$G$2:$G$335, Göstərici!$C$2:$C$335, "="&amp;$A2, Göstərici!$F$2:$F$335,"="&amp;$B2, Göstərici!$I$2:$I$335, "="&amp;C$1)</f>
        <v>273000</v>
      </c>
      <c r="D2" s="39">
        <f>SUMIFS(Göstərici!$G$2:$G$335, Göstərici!$C$2:$C$335, "="&amp;$A2, Göstərici!$F$2:$F$335,"="&amp;$B2, Göstərici!$I$2:$I$335, "="&amp;D$1)</f>
        <v>102600</v>
      </c>
      <c r="E2" s="39">
        <f>SUM(C2:D2)</f>
        <v>375600</v>
      </c>
    </row>
    <row r="3" spans="1:5" x14ac:dyDescent="0.25">
      <c r="A3" s="5" t="s">
        <v>43</v>
      </c>
      <c r="B3" s="41" t="s">
        <v>76</v>
      </c>
      <c r="C3" s="39">
        <f>SUMIFS(Göstərici!$G$2:$G$335, Göstərici!$C$2:$C$335, "="&amp;$A3, Göstərici!$F$2:$F$335,"="&amp;$B3, Göstərici!$I$2:$I$335, "="&amp;C$1)</f>
        <v>0</v>
      </c>
      <c r="D3" s="39">
        <f>SUMIFS(Göstərici!$G$2:$G$335, Göstərici!$C$2:$C$335, "="&amp;$A3, Göstərici!$F$2:$F$335,"="&amp;$B3, Göstərici!$I$2:$I$335, "="&amp;D$1)</f>
        <v>40600</v>
      </c>
      <c r="E3" s="39">
        <f t="shared" ref="E3:E18" si="0">SUM(C3:D3)</f>
        <v>40600</v>
      </c>
    </row>
    <row r="4" spans="1:5" x14ac:dyDescent="0.25">
      <c r="A4" s="5" t="s">
        <v>44</v>
      </c>
      <c r="B4" s="41" t="s">
        <v>67</v>
      </c>
      <c r="C4" s="39">
        <f>SUMIFS(Göstərici!$G$2:$G$335, Göstərici!$C$2:$C$335, "="&amp;$A4, Göstərici!$F$2:$F$335,"="&amp;$B4, Göstərici!$I$2:$I$335, "="&amp;C$1)</f>
        <v>84470.6</v>
      </c>
      <c r="D4" s="39">
        <f>SUMIFS(Göstərici!$G$2:$G$335, Göstərici!$C$2:$C$335, "="&amp;$A4, Göstərici!$F$2:$F$335,"="&amp;$B4, Göstərici!$I$2:$I$335, "="&amp;D$1)</f>
        <v>0</v>
      </c>
      <c r="E4" s="39">
        <f t="shared" si="0"/>
        <v>84470.6</v>
      </c>
    </row>
    <row r="5" spans="1:5" x14ac:dyDescent="0.25">
      <c r="A5" s="5" t="s">
        <v>45</v>
      </c>
      <c r="B5" s="41" t="s">
        <v>67</v>
      </c>
      <c r="C5" s="39">
        <f>SUMIFS(Göstərici!$G$2:$G$335, Göstərici!$C$2:$C$335, "="&amp;$A5, Göstərici!$F$2:$F$335,"="&amp;$B5, Göstərici!$I$2:$I$335, "="&amp;C$1)</f>
        <v>51008.799999999996</v>
      </c>
      <c r="D5" s="39">
        <f>SUMIFS(Göstərici!$G$2:$G$335, Göstərici!$C$2:$C$335, "="&amp;$A5, Göstərici!$F$2:$F$335,"="&amp;$B5, Göstərici!$I$2:$I$335, "="&amp;D$1)</f>
        <v>0</v>
      </c>
      <c r="E5" s="39">
        <f t="shared" si="0"/>
        <v>51008.799999999996</v>
      </c>
    </row>
    <row r="6" spans="1:5" x14ac:dyDescent="0.25">
      <c r="A6" s="5" t="s">
        <v>43</v>
      </c>
      <c r="B6" s="41" t="s">
        <v>67</v>
      </c>
      <c r="C6" s="39">
        <f>SUMIFS(Göstərici!$G$2:$G$335, Göstərici!$C$2:$C$335, "="&amp;$A6, Göstərici!$F$2:$F$335,"="&amp;$B6, Göstərici!$I$2:$I$335, "="&amp;C$1)</f>
        <v>31789</v>
      </c>
      <c r="D6" s="39">
        <f>SUMIFS(Göstərici!$G$2:$G$335, Göstərici!$C$2:$C$335, "="&amp;$A6, Göstərici!$F$2:$F$335,"="&amp;$B6, Göstərici!$I$2:$I$335, "="&amp;D$1)</f>
        <v>0</v>
      </c>
      <c r="E6" s="39">
        <f t="shared" si="0"/>
        <v>31789</v>
      </c>
    </row>
    <row r="7" spans="1:5" x14ac:dyDescent="0.25">
      <c r="A7" s="5" t="s">
        <v>44</v>
      </c>
      <c r="B7" s="41" t="s">
        <v>77</v>
      </c>
      <c r="C7" s="39">
        <f>SUMIFS(Göstərici!$G$2:$G$335, Göstərici!$C$2:$C$335, "="&amp;$A7, Göstərici!$F$2:$F$335,"="&amp;$B7, Göstərici!$I$2:$I$335, "="&amp;C$1)</f>
        <v>8200</v>
      </c>
      <c r="D7" s="39">
        <f>SUMIFS(Göstərici!$G$2:$G$335, Göstərici!$C$2:$C$335, "="&amp;$A7, Göstərici!$F$2:$F$335,"="&amp;$B7, Göstərici!$I$2:$I$335, "="&amp;D$1)</f>
        <v>0</v>
      </c>
      <c r="E7" s="39">
        <f t="shared" si="0"/>
        <v>8200</v>
      </c>
    </row>
    <row r="8" spans="1:5" x14ac:dyDescent="0.25">
      <c r="A8" s="5" t="s">
        <v>44</v>
      </c>
      <c r="B8" s="41" t="s">
        <v>71</v>
      </c>
      <c r="C8" s="39">
        <f>SUMIFS(Göstərici!$G$2:$G$335, Göstərici!$C$2:$C$335, "="&amp;$A8, Göstərici!$F$2:$F$335,"="&amp;$B8, Göstərici!$I$2:$I$335, "="&amp;C$1)</f>
        <v>63042.8</v>
      </c>
      <c r="D8" s="39">
        <f>SUMIFS(Göstərici!$G$2:$G$335, Göstərici!$C$2:$C$335, "="&amp;$A8, Göstərici!$F$2:$F$335,"="&amp;$B8, Göstərici!$I$2:$I$335, "="&amp;D$1)</f>
        <v>0</v>
      </c>
      <c r="E8" s="39">
        <f t="shared" si="0"/>
        <v>63042.8</v>
      </c>
    </row>
    <row r="9" spans="1:5" x14ac:dyDescent="0.25">
      <c r="A9" s="5" t="s">
        <v>43</v>
      </c>
      <c r="B9" s="41" t="s">
        <v>75</v>
      </c>
      <c r="C9" s="39">
        <f>SUMIFS(Göstərici!$G$2:$G$335, Göstərici!$C$2:$C$335, "="&amp;$A9, Göstərici!$F$2:$F$335,"="&amp;$B9, Göstərici!$I$2:$I$335, "="&amp;C$1)</f>
        <v>85.2</v>
      </c>
      <c r="D9" s="39">
        <f>SUMIFS(Göstərici!$G$2:$G$335, Göstərici!$C$2:$C$335, "="&amp;$A9, Göstərici!$F$2:$F$335,"="&amp;$B9, Göstərici!$I$2:$I$335, "="&amp;D$1)</f>
        <v>39475.999999999993</v>
      </c>
      <c r="E9" s="39">
        <f t="shared" si="0"/>
        <v>39561.19999999999</v>
      </c>
    </row>
    <row r="10" spans="1:5" x14ac:dyDescent="0.25">
      <c r="A10" s="5" t="s">
        <v>42</v>
      </c>
      <c r="B10" s="41" t="s">
        <v>75</v>
      </c>
      <c r="C10" s="39">
        <f>SUMIFS(Göstərici!$G$2:$G$335, Göstərici!$C$2:$C$335, "="&amp;$A10, Göstərici!$F$2:$F$335,"="&amp;$B10, Göstərici!$I$2:$I$335, "="&amp;C$1)</f>
        <v>0</v>
      </c>
      <c r="D10" s="39">
        <f>SUMIFS(Göstərici!$G$2:$G$335, Göstərici!$C$2:$C$335, "="&amp;$A10, Göstərici!$F$2:$F$335,"="&amp;$B10, Göstərici!$I$2:$I$335, "="&amp;D$1)</f>
        <v>2045</v>
      </c>
      <c r="E10" s="39">
        <f t="shared" si="0"/>
        <v>2045</v>
      </c>
    </row>
    <row r="11" spans="1:5" x14ac:dyDescent="0.25">
      <c r="A11" s="5" t="s">
        <v>43</v>
      </c>
      <c r="B11" s="41" t="s">
        <v>71</v>
      </c>
      <c r="C11" s="39">
        <f>SUMIFS(Göstərici!$G$2:$G$335, Göstərici!$C$2:$C$335, "="&amp;$A11, Göstərici!$F$2:$F$335,"="&amp;$B11, Göstərici!$I$2:$I$335, "="&amp;C$1)</f>
        <v>743.8</v>
      </c>
      <c r="D11" s="39">
        <f>SUMIFS(Göstərici!$G$2:$G$335, Göstərici!$C$2:$C$335, "="&amp;$A11, Göstərici!$F$2:$F$335,"="&amp;$B11, Göstərici!$I$2:$I$335, "="&amp;D$1)</f>
        <v>0</v>
      </c>
      <c r="E11" s="39">
        <f t="shared" si="0"/>
        <v>743.8</v>
      </c>
    </row>
    <row r="12" spans="1:5" x14ac:dyDescent="0.25">
      <c r="A12" s="5" t="s">
        <v>43</v>
      </c>
      <c r="B12" s="41" t="s">
        <v>66</v>
      </c>
      <c r="C12" s="39">
        <f>SUMIFS(Göstərici!$G$2:$G$335, Göstərici!$C$2:$C$335, "="&amp;$A12, Göstərici!$F$2:$F$335,"="&amp;$B12, Göstərici!$I$2:$I$335, "="&amp;C$1)</f>
        <v>8764.2999999999993</v>
      </c>
      <c r="D12" s="39">
        <f>SUMIFS(Göstərici!$G$2:$G$335, Göstərici!$C$2:$C$335, "="&amp;$A12, Göstərici!$F$2:$F$335,"="&amp;$B12, Göstərici!$I$2:$I$335, "="&amp;D$1)</f>
        <v>0</v>
      </c>
      <c r="E12" s="39">
        <f t="shared" si="0"/>
        <v>8764.2999999999993</v>
      </c>
    </row>
    <row r="13" spans="1:5" x14ac:dyDescent="0.25">
      <c r="A13" s="5" t="s">
        <v>43</v>
      </c>
      <c r="B13" s="41" t="s">
        <v>70</v>
      </c>
      <c r="C13" s="39">
        <f>SUMIFS(Göstərici!$G$2:$G$335, Göstərici!$C$2:$C$335, "="&amp;$A13, Göstərici!$F$2:$F$335,"="&amp;$B13, Göstərici!$I$2:$I$335, "="&amp;C$1)</f>
        <v>633</v>
      </c>
      <c r="D13" s="39">
        <f>SUMIFS(Göstərici!$G$2:$G$335, Göstərici!$C$2:$C$335, "="&amp;$A13, Göstərici!$F$2:$F$335,"="&amp;$B13, Göstərici!$I$2:$I$335, "="&amp;D$1)</f>
        <v>0</v>
      </c>
      <c r="E13" s="39">
        <f t="shared" si="0"/>
        <v>633</v>
      </c>
    </row>
    <row r="14" spans="1:5" x14ac:dyDescent="0.25">
      <c r="A14" s="5" t="s">
        <v>43</v>
      </c>
      <c r="B14" s="41" t="s">
        <v>74</v>
      </c>
      <c r="C14" s="39">
        <f>SUMIFS(Göstərici!$G$2:$G$335, Göstərici!$C$2:$C$335, "="&amp;$A14, Göstərici!$F$2:$F$335,"="&amp;$B14, Göstərici!$I$2:$I$335, "="&amp;C$1)</f>
        <v>20.5</v>
      </c>
      <c r="D14" s="39">
        <f>SUMIFS(Göstərici!$G$2:$G$335, Göstərici!$C$2:$C$335, "="&amp;$A14, Göstərici!$F$2:$F$335,"="&amp;$B14, Göstərici!$I$2:$I$335, "="&amp;D$1)</f>
        <v>0</v>
      </c>
      <c r="E14" s="39">
        <f t="shared" si="0"/>
        <v>20.5</v>
      </c>
    </row>
    <row r="15" spans="1:5" x14ac:dyDescent="0.25">
      <c r="A15" s="5" t="s">
        <v>43</v>
      </c>
      <c r="B15" s="41" t="s">
        <v>69</v>
      </c>
      <c r="C15" s="39">
        <f>SUMIFS(Göstərici!$G$2:$G$335, Göstərici!$C$2:$C$335, "="&amp;$A15, Göstərici!$F$2:$F$335,"="&amp;$B15, Göstərici!$I$2:$I$335, "="&amp;C$1)</f>
        <v>2067</v>
      </c>
      <c r="D15" s="39">
        <f>SUMIFS(Göstərici!$G$2:$G$335, Göstərici!$C$2:$C$335, "="&amp;$A15, Göstərici!$F$2:$F$335,"="&amp;$B15, Göstərici!$I$2:$I$335, "="&amp;D$1)</f>
        <v>0</v>
      </c>
      <c r="E15" s="39">
        <f t="shared" si="0"/>
        <v>2067</v>
      </c>
    </row>
    <row r="16" spans="1:5" x14ac:dyDescent="0.25">
      <c r="A16" s="5" t="s">
        <v>43</v>
      </c>
      <c r="B16" s="41" t="s">
        <v>73</v>
      </c>
      <c r="C16" s="39">
        <f>SUMIFS(Göstərici!$G$2:$G$335, Göstərici!$C$2:$C$335, "="&amp;$A16, Göstərici!$F$2:$F$335,"="&amp;$B16, Göstərici!$I$2:$I$335, "="&amp;C$1)</f>
        <v>111</v>
      </c>
      <c r="D16" s="39">
        <f>SUMIFS(Göstərici!$G$2:$G$335, Göstərici!$C$2:$C$335, "="&amp;$A16, Göstərici!$F$2:$F$335,"="&amp;$B16, Göstərici!$I$2:$I$335, "="&amp;D$1)</f>
        <v>0</v>
      </c>
      <c r="E16" s="39">
        <f t="shared" si="0"/>
        <v>111</v>
      </c>
    </row>
    <row r="17" spans="1:5" x14ac:dyDescent="0.25">
      <c r="A17" s="5" t="s">
        <v>43</v>
      </c>
      <c r="B17" s="41" t="s">
        <v>72</v>
      </c>
      <c r="C17" s="39">
        <f>SUMIFS(Göstərici!$G$2:$G$335, Göstərici!$C$2:$C$335, "="&amp;$A17, Göstərici!$F$2:$F$335,"="&amp;$B17, Göstərici!$I$2:$I$335, "="&amp;C$1)</f>
        <v>448</v>
      </c>
      <c r="D17" s="39">
        <f>SUMIFS(Göstərici!$G$2:$G$335, Göstərici!$C$2:$C$335, "="&amp;$A17, Göstərici!$F$2:$F$335,"="&amp;$B17, Göstərici!$I$2:$I$335, "="&amp;D$1)</f>
        <v>0</v>
      </c>
      <c r="E17" s="39">
        <f t="shared" si="0"/>
        <v>448</v>
      </c>
    </row>
    <row r="18" spans="1:5" x14ac:dyDescent="0.25">
      <c r="A18" s="5" t="s">
        <v>45</v>
      </c>
      <c r="B18" s="41" t="s">
        <v>68</v>
      </c>
      <c r="C18" s="39">
        <f>SUMIFS(Göstərici!$G$2:$G$335, Göstərici!$C$2:$C$335, "="&amp;$A18, Göstərici!$F$2:$F$335,"="&amp;$B18, Göstərici!$I$2:$I$335, "="&amp;C$1)</f>
        <v>31097</v>
      </c>
      <c r="D18" s="39">
        <f>SUMIFS(Göstərici!$G$2:$G$335, Göstərici!$C$2:$C$335, "="&amp;$A18, Göstərici!$F$2:$F$335,"="&amp;$B18, Göstərici!$I$2:$I$335, "="&amp;D$1)</f>
        <v>0</v>
      </c>
      <c r="E18" s="39">
        <f t="shared" si="0"/>
        <v>31097</v>
      </c>
    </row>
    <row r="19" spans="1:5" x14ac:dyDescent="0.25">
      <c r="A19" s="69" t="s">
        <v>54</v>
      </c>
      <c r="B19" s="70"/>
      <c r="C19" s="39">
        <f>SUM(C2:C18)</f>
        <v>555481</v>
      </c>
      <c r="D19" s="39">
        <f>SUM(D2:D18)</f>
        <v>184721</v>
      </c>
      <c r="E19" s="39">
        <f>SUM(E2:E18)</f>
        <v>740202.00000000012</v>
      </c>
    </row>
  </sheetData>
  <mergeCells count="1">
    <mergeCell ref="A19:B19"/>
  </mergeCells>
  <dataValidations count="1">
    <dataValidation type="list" allowBlank="1" sqref="A2:A19 B2:B18" xr:uid="{00000000-0002-0000-0100-000000000000}">
      <formula1>#REF!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activeCell="D2" sqref="D2"/>
    </sheetView>
  </sheetViews>
  <sheetFormatPr defaultRowHeight="13.2" x14ac:dyDescent="0.25"/>
  <cols>
    <col min="1" max="1" width="23.109375" customWidth="1"/>
    <col min="2" max="3" width="23.33203125" customWidth="1"/>
    <col min="4" max="4" width="31" bestFit="1" customWidth="1"/>
    <col min="5" max="5" width="40.33203125" bestFit="1" customWidth="1"/>
  </cols>
  <sheetData>
    <row r="1" spans="1:5" ht="15.6" x14ac:dyDescent="0.25">
      <c r="A1" s="30" t="s">
        <v>2</v>
      </c>
      <c r="B1" s="2" t="s">
        <v>46</v>
      </c>
      <c r="C1" s="2" t="s">
        <v>47</v>
      </c>
      <c r="D1" s="2" t="s">
        <v>52</v>
      </c>
      <c r="E1" s="2" t="s">
        <v>48</v>
      </c>
    </row>
    <row r="2" spans="1:5" x14ac:dyDescent="0.25">
      <c r="A2" s="5" t="s">
        <v>42</v>
      </c>
      <c r="B2" s="32">
        <f>SUMIFS(Göstərici!$G$2:$G$335, Göstərici!$C$2:$C$335, "="&amp;$A2)</f>
        <v>377645</v>
      </c>
      <c r="C2" s="32">
        <f>SUMIFS(Göstərici!$M$2:$M$335, Göstərici!$C$2:$C$335, "="&amp;$A2)</f>
        <v>15000</v>
      </c>
      <c r="D2" s="32">
        <f>B2/C2</f>
        <v>25.176333333333332</v>
      </c>
      <c r="E2" s="31">
        <f>B2/SUM($B$2:$B$5)*100%</f>
        <v>0.51019181250523504</v>
      </c>
    </row>
    <row r="3" spans="1:5" x14ac:dyDescent="0.25">
      <c r="A3" s="5" t="s">
        <v>43</v>
      </c>
      <c r="B3" s="32">
        <f>SUMIFS(Göstərici!$G$2:$G$335, Göstərici!$C$2:$C$335, "="&amp;$A3)</f>
        <v>124737.79999999997</v>
      </c>
      <c r="C3" s="32">
        <f>SUMIFS(Göstərici!$M$2:$M$335, Göstərici!$C$2:$C$335, "="&amp;$A3)</f>
        <v>6320</v>
      </c>
      <c r="D3" s="32">
        <f t="shared" ref="D3:D5" si="0">B3/C3</f>
        <v>19.736993670886072</v>
      </c>
      <c r="E3" s="31">
        <f t="shared" ref="E3:E5" si="1">B3/SUM($B$2:$B$5)*100%</f>
        <v>0.1685185935731057</v>
      </c>
    </row>
    <row r="4" spans="1:5" x14ac:dyDescent="0.25">
      <c r="A4" s="5" t="s">
        <v>44</v>
      </c>
      <c r="B4" s="32">
        <f>SUMIFS(Göstərici!$G$2:$G$335, Göstərici!$C$2:$C$335, "="&amp;$A4)</f>
        <v>155713.40000000002</v>
      </c>
      <c r="C4" s="32">
        <f>SUMIFS(Göstərici!$M$2:$M$335, Göstərici!$C$2:$C$335, "="&amp;$A4)</f>
        <v>3780</v>
      </c>
      <c r="D4" s="32">
        <f t="shared" si="0"/>
        <v>41.194021164021173</v>
      </c>
      <c r="E4" s="31">
        <f t="shared" si="1"/>
        <v>0.21036608925671643</v>
      </c>
    </row>
    <row r="5" spans="1:5" x14ac:dyDescent="0.25">
      <c r="A5" s="5" t="s">
        <v>45</v>
      </c>
      <c r="B5" s="32">
        <f>SUMIFS(Göstərici!$G$2:$G$335, Göstərici!$C$2:$C$335, "="&amp;$A5)</f>
        <v>82105.799999999988</v>
      </c>
      <c r="C5" s="32">
        <f>SUMIFS(Göstərici!$M$2:$M$335, Göstərici!$C$2:$C$335, "="&amp;$A5)</f>
        <v>10200</v>
      </c>
      <c r="D5" s="32">
        <f t="shared" si="0"/>
        <v>8.0495882352941166</v>
      </c>
      <c r="E5" s="31">
        <f t="shared" si="1"/>
        <v>0.1109235046649428</v>
      </c>
    </row>
  </sheetData>
  <dataValidations count="1">
    <dataValidation type="list" allowBlank="1" sqref="A2:A5" xr:uid="{00000000-0002-0000-0200-000000000000}">
      <formula1>#REF!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G10"/>
  <sheetViews>
    <sheetView workbookViewId="0">
      <selection activeCell="M25" sqref="M25"/>
    </sheetView>
  </sheetViews>
  <sheetFormatPr defaultRowHeight="13.2" x14ac:dyDescent="0.25"/>
  <cols>
    <col min="2" max="2" width="18.6640625" bestFit="1" customWidth="1"/>
    <col min="3" max="3" width="15.109375" bestFit="1" customWidth="1"/>
    <col min="4" max="6" width="9.5546875" bestFit="1" customWidth="1"/>
    <col min="7" max="7" width="10.33203125" bestFit="1" customWidth="1"/>
  </cols>
  <sheetData>
    <row r="4" spans="2:7" x14ac:dyDescent="0.25">
      <c r="B4" s="54" t="s">
        <v>87</v>
      </c>
      <c r="C4" s="54" t="s">
        <v>86</v>
      </c>
      <c r="D4" s="52"/>
      <c r="E4" s="52"/>
      <c r="F4" s="52"/>
      <c r="G4" s="53"/>
    </row>
    <row r="5" spans="2:7" x14ac:dyDescent="0.25">
      <c r="B5" s="54" t="s">
        <v>81</v>
      </c>
      <c r="C5" s="51" t="s">
        <v>83</v>
      </c>
      <c r="D5" s="55" t="s">
        <v>26</v>
      </c>
      <c r="E5" s="55" t="s">
        <v>84</v>
      </c>
      <c r="F5" s="55" t="s">
        <v>85</v>
      </c>
      <c r="G5" s="56" t="s">
        <v>82</v>
      </c>
    </row>
    <row r="6" spans="2:7" x14ac:dyDescent="0.25">
      <c r="B6" s="57" t="s">
        <v>42</v>
      </c>
      <c r="C6" s="60">
        <v>9900</v>
      </c>
      <c r="D6" s="61">
        <v>95600</v>
      </c>
      <c r="E6" s="61">
        <v>55865</v>
      </c>
      <c r="F6" s="61">
        <v>216280</v>
      </c>
      <c r="G6" s="62">
        <v>377645</v>
      </c>
    </row>
    <row r="7" spans="2:7" x14ac:dyDescent="0.25">
      <c r="B7" s="59" t="s">
        <v>43</v>
      </c>
      <c r="C7" s="63">
        <v>4600</v>
      </c>
      <c r="D7" s="64">
        <v>40200</v>
      </c>
      <c r="E7" s="64">
        <v>62862.799999999988</v>
      </c>
      <c r="F7" s="64">
        <v>17075</v>
      </c>
      <c r="G7" s="65">
        <v>124737.79999999999</v>
      </c>
    </row>
    <row r="8" spans="2:7" x14ac:dyDescent="0.25">
      <c r="B8" s="59" t="s">
        <v>44</v>
      </c>
      <c r="C8" s="63"/>
      <c r="D8" s="64">
        <v>19700</v>
      </c>
      <c r="E8" s="64">
        <v>106081.4</v>
      </c>
      <c r="F8" s="64">
        <v>29932</v>
      </c>
      <c r="G8" s="65">
        <v>155713.4</v>
      </c>
    </row>
    <row r="9" spans="2:7" x14ac:dyDescent="0.25">
      <c r="B9" s="59" t="s">
        <v>45</v>
      </c>
      <c r="C9" s="63"/>
      <c r="D9" s="64">
        <v>9540</v>
      </c>
      <c r="E9" s="64">
        <v>41468.800000000003</v>
      </c>
      <c r="F9" s="64">
        <v>31097</v>
      </c>
      <c r="G9" s="65">
        <v>82105.8</v>
      </c>
    </row>
    <row r="10" spans="2:7" x14ac:dyDescent="0.25">
      <c r="B10" s="58" t="s">
        <v>82</v>
      </c>
      <c r="C10" s="66">
        <v>14500</v>
      </c>
      <c r="D10" s="67">
        <v>165040</v>
      </c>
      <c r="E10" s="67">
        <v>266278</v>
      </c>
      <c r="F10" s="67">
        <v>294384</v>
      </c>
      <c r="G10" s="68">
        <v>740202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L974"/>
  <sheetViews>
    <sheetView topLeftCell="D1" workbookViewId="0">
      <pane ySplit="5" topLeftCell="A6" activePane="bottomLeft" state="frozen"/>
      <selection activeCell="B7" sqref="B7"/>
      <selection pane="bottomLeft" activeCell="AJ6" sqref="AJ6"/>
    </sheetView>
  </sheetViews>
  <sheetFormatPr defaultColWidth="12.6640625" defaultRowHeight="15.75" customHeight="1" x14ac:dyDescent="0.25"/>
  <cols>
    <col min="1" max="1" width="3" style="14" customWidth="1"/>
    <col min="2" max="2" width="28.88671875" style="14" customWidth="1"/>
    <col min="3" max="3" width="13.6640625" style="14" bestFit="1" customWidth="1"/>
    <col min="4" max="4" width="22.6640625" style="14" bestFit="1" customWidth="1"/>
    <col min="5" max="5" width="4.88671875" style="14" bestFit="1" customWidth="1"/>
    <col min="6" max="6" width="4.44140625" style="14" bestFit="1" customWidth="1"/>
    <col min="7" max="7" width="5.21875" style="14" bestFit="1" customWidth="1"/>
    <col min="8" max="8" width="4.88671875" style="14" bestFit="1" customWidth="1"/>
    <col min="9" max="9" width="5.33203125" style="14" bestFit="1" customWidth="1"/>
    <col min="10" max="11" width="4.88671875" style="14" bestFit="1" customWidth="1"/>
    <col min="12" max="12" width="4.109375" style="14" bestFit="1" customWidth="1"/>
    <col min="13" max="13" width="4.44140625" style="14" bestFit="1" customWidth="1"/>
    <col min="14" max="14" width="5.21875" style="14" bestFit="1" customWidth="1"/>
    <col min="15" max="15" width="4.6640625" style="14" bestFit="1" customWidth="1"/>
    <col min="16" max="16" width="5.33203125" style="14" bestFit="1" customWidth="1"/>
    <col min="17" max="17" width="4.88671875" style="14" bestFit="1" customWidth="1"/>
    <col min="18" max="18" width="3.77734375" style="14" customWidth="1"/>
    <col min="19" max="19" width="4.109375" style="14" bestFit="1" customWidth="1"/>
    <col min="20" max="20" width="4.44140625" style="14" bestFit="1" customWidth="1"/>
    <col min="21" max="21" width="5.21875" style="14" bestFit="1" customWidth="1"/>
    <col min="22" max="22" width="4.88671875" style="14" bestFit="1" customWidth="1"/>
    <col min="23" max="23" width="5.33203125" style="14" bestFit="1" customWidth="1"/>
    <col min="24" max="25" width="4.88671875" style="14" bestFit="1" customWidth="1"/>
    <col min="26" max="26" width="4.109375" style="14" bestFit="1" customWidth="1"/>
    <col min="27" max="27" width="4.44140625" style="14" bestFit="1" customWidth="1"/>
    <col min="28" max="28" width="5.21875" style="14" bestFit="1" customWidth="1"/>
    <col min="29" max="29" width="4.88671875" style="14" bestFit="1" customWidth="1"/>
    <col min="30" max="30" width="5.33203125" style="14" bestFit="1" customWidth="1"/>
    <col min="31" max="31" width="4.88671875" style="14" bestFit="1" customWidth="1"/>
    <col min="32" max="32" width="3.6640625" style="14" bestFit="1" customWidth="1"/>
    <col min="33" max="33" width="4.109375" style="14" bestFit="1" customWidth="1"/>
    <col min="34" max="34" width="4.44140625" style="14" bestFit="1" customWidth="1"/>
    <col min="35" max="35" width="5.21875" style="14" bestFit="1" customWidth="1"/>
    <col min="36" max="36" width="13.6640625" style="14" bestFit="1" customWidth="1"/>
    <col min="37" max="16384" width="12.6640625" style="14"/>
  </cols>
  <sheetData>
    <row r="1" spans="1:36" ht="16.2" customHeight="1" thickBot="1" x14ac:dyDescent="0.35">
      <c r="A1" s="82" t="s">
        <v>25</v>
      </c>
      <c r="B1" s="82"/>
      <c r="C1" s="82"/>
      <c r="D1" s="82"/>
      <c r="E1" s="82"/>
      <c r="F1" s="82"/>
      <c r="G1" s="82"/>
      <c r="H1" s="82"/>
      <c r="I1" s="82"/>
      <c r="J1" s="82"/>
      <c r="K1" s="83"/>
      <c r="L1" s="74" t="s">
        <v>26</v>
      </c>
      <c r="M1" s="72"/>
      <c r="N1" s="72"/>
      <c r="O1" s="81">
        <v>2022</v>
      </c>
      <c r="P1" s="73"/>
      <c r="Q1" s="12"/>
      <c r="R1" s="74" t="s">
        <v>27</v>
      </c>
      <c r="S1" s="72"/>
      <c r="T1" s="72"/>
      <c r="U1" s="71">
        <f>DATEVALUE(1&amp;L1&amp;O1)</f>
        <v>44835</v>
      </c>
      <c r="V1" s="72"/>
      <c r="W1" s="73"/>
      <c r="X1" s="12"/>
      <c r="Y1" s="74" t="s">
        <v>28</v>
      </c>
      <c r="Z1" s="72"/>
      <c r="AA1" s="72"/>
      <c r="AB1" s="71">
        <f>EOMONTH(U1,0)</f>
        <v>44865</v>
      </c>
      <c r="AC1" s="72"/>
      <c r="AD1" s="73"/>
      <c r="AE1" s="12"/>
      <c r="AF1" s="74" t="s">
        <v>29</v>
      </c>
      <c r="AG1" s="72"/>
      <c r="AH1" s="72"/>
      <c r="AI1" s="13">
        <f>DAY(AB1)</f>
        <v>31</v>
      </c>
      <c r="AJ1" s="75" t="s">
        <v>30</v>
      </c>
    </row>
    <row r="2" spans="1:36" ht="15.6" hidden="1" customHeight="1" x14ac:dyDescent="0.3">
      <c r="A2" s="15"/>
      <c r="B2" s="16"/>
      <c r="D2" s="17" t="s">
        <v>31</v>
      </c>
      <c r="E2" s="17" t="e">
        <f t="shared" ref="E2:AI2" ca="1" si="0">IF(E4="","X",COUNTIF(INDIRECT(Həftəsonu),E4))</f>
        <v>#REF!</v>
      </c>
      <c r="F2" s="17" t="e">
        <f t="shared" ca="1" si="0"/>
        <v>#REF!</v>
      </c>
      <c r="G2" s="17" t="e">
        <f t="shared" ca="1" si="0"/>
        <v>#REF!</v>
      </c>
      <c r="H2" s="17" t="e">
        <f t="shared" ca="1" si="0"/>
        <v>#REF!</v>
      </c>
      <c r="I2" s="17" t="e">
        <f t="shared" ca="1" si="0"/>
        <v>#REF!</v>
      </c>
      <c r="J2" s="17" t="e">
        <f t="shared" ca="1" si="0"/>
        <v>#REF!</v>
      </c>
      <c r="K2" s="17" t="e">
        <f t="shared" ca="1" si="0"/>
        <v>#REF!</v>
      </c>
      <c r="L2" s="17" t="e">
        <f t="shared" ca="1" si="0"/>
        <v>#REF!</v>
      </c>
      <c r="M2" s="17" t="e">
        <f t="shared" ca="1" si="0"/>
        <v>#REF!</v>
      </c>
      <c r="N2" s="17" t="e">
        <f t="shared" ca="1" si="0"/>
        <v>#REF!</v>
      </c>
      <c r="O2" s="17" t="e">
        <f t="shared" ca="1" si="0"/>
        <v>#REF!</v>
      </c>
      <c r="P2" s="17" t="e">
        <f t="shared" ca="1" si="0"/>
        <v>#REF!</v>
      </c>
      <c r="Q2" s="17" t="e">
        <f t="shared" ca="1" si="0"/>
        <v>#REF!</v>
      </c>
      <c r="R2" s="17" t="e">
        <f t="shared" ca="1" si="0"/>
        <v>#REF!</v>
      </c>
      <c r="S2" s="17" t="e">
        <f t="shared" ca="1" si="0"/>
        <v>#REF!</v>
      </c>
      <c r="T2" s="17" t="e">
        <f t="shared" ca="1" si="0"/>
        <v>#REF!</v>
      </c>
      <c r="U2" s="17" t="e">
        <f t="shared" ca="1" si="0"/>
        <v>#REF!</v>
      </c>
      <c r="V2" s="17" t="e">
        <f t="shared" ca="1" si="0"/>
        <v>#REF!</v>
      </c>
      <c r="W2" s="17" t="e">
        <f t="shared" ca="1" si="0"/>
        <v>#REF!</v>
      </c>
      <c r="X2" s="17" t="e">
        <f t="shared" ca="1" si="0"/>
        <v>#REF!</v>
      </c>
      <c r="Y2" s="17" t="e">
        <f t="shared" ca="1" si="0"/>
        <v>#REF!</v>
      </c>
      <c r="Z2" s="17" t="e">
        <f t="shared" ca="1" si="0"/>
        <v>#REF!</v>
      </c>
      <c r="AA2" s="17" t="e">
        <f t="shared" ca="1" si="0"/>
        <v>#REF!</v>
      </c>
      <c r="AB2" s="17" t="e">
        <f t="shared" ca="1" si="0"/>
        <v>#REF!</v>
      </c>
      <c r="AC2" s="17" t="e">
        <f t="shared" ca="1" si="0"/>
        <v>#REF!</v>
      </c>
      <c r="AD2" s="17" t="e">
        <f t="shared" ca="1" si="0"/>
        <v>#REF!</v>
      </c>
      <c r="AE2" s="17" t="e">
        <f t="shared" ca="1" si="0"/>
        <v>#REF!</v>
      </c>
      <c r="AF2" s="17" t="e">
        <f t="shared" ca="1" si="0"/>
        <v>#REF!</v>
      </c>
      <c r="AG2" s="17" t="e">
        <f t="shared" ca="1" si="0"/>
        <v>#REF!</v>
      </c>
      <c r="AH2" s="17" t="e">
        <f t="shared" ca="1" si="0"/>
        <v>#REF!</v>
      </c>
      <c r="AI2" s="17" t="e">
        <f t="shared" ca="1" si="0"/>
        <v>#REF!</v>
      </c>
      <c r="AJ2" s="76"/>
    </row>
    <row r="3" spans="1:36" ht="15.6" hidden="1" customHeight="1" x14ac:dyDescent="0.3">
      <c r="A3" s="15"/>
      <c r="B3" s="16"/>
      <c r="D3" s="17" t="s">
        <v>32</v>
      </c>
      <c r="E3" s="17" t="e">
        <f t="shared" ref="E3:AI3" ca="1" si="1">IF(E4="","X",COUNTIF(INDIRECT(BayramGünləri),E5))</f>
        <v>#REF!</v>
      </c>
      <c r="F3" s="17" t="e">
        <f t="shared" ca="1" si="1"/>
        <v>#REF!</v>
      </c>
      <c r="G3" s="17" t="e">
        <f t="shared" ca="1" si="1"/>
        <v>#REF!</v>
      </c>
      <c r="H3" s="17" t="e">
        <f t="shared" ca="1" si="1"/>
        <v>#REF!</v>
      </c>
      <c r="I3" s="17" t="e">
        <f t="shared" ca="1" si="1"/>
        <v>#REF!</v>
      </c>
      <c r="J3" s="17" t="e">
        <f t="shared" ca="1" si="1"/>
        <v>#REF!</v>
      </c>
      <c r="K3" s="17" t="e">
        <f t="shared" ca="1" si="1"/>
        <v>#REF!</v>
      </c>
      <c r="L3" s="17" t="e">
        <f t="shared" ca="1" si="1"/>
        <v>#REF!</v>
      </c>
      <c r="M3" s="17" t="e">
        <f t="shared" ca="1" si="1"/>
        <v>#REF!</v>
      </c>
      <c r="N3" s="17" t="e">
        <f t="shared" ca="1" si="1"/>
        <v>#REF!</v>
      </c>
      <c r="O3" s="17" t="e">
        <f t="shared" ca="1" si="1"/>
        <v>#REF!</v>
      </c>
      <c r="P3" s="17" t="e">
        <f t="shared" ca="1" si="1"/>
        <v>#REF!</v>
      </c>
      <c r="Q3" s="17" t="e">
        <f t="shared" ca="1" si="1"/>
        <v>#REF!</v>
      </c>
      <c r="R3" s="17" t="e">
        <f t="shared" ca="1" si="1"/>
        <v>#REF!</v>
      </c>
      <c r="S3" s="17" t="e">
        <f t="shared" ca="1" si="1"/>
        <v>#REF!</v>
      </c>
      <c r="T3" s="17" t="e">
        <f t="shared" ca="1" si="1"/>
        <v>#REF!</v>
      </c>
      <c r="U3" s="17" t="e">
        <f t="shared" ca="1" si="1"/>
        <v>#REF!</v>
      </c>
      <c r="V3" s="17" t="e">
        <f t="shared" ca="1" si="1"/>
        <v>#REF!</v>
      </c>
      <c r="W3" s="17" t="e">
        <f t="shared" ca="1" si="1"/>
        <v>#REF!</v>
      </c>
      <c r="X3" s="17" t="e">
        <f t="shared" ca="1" si="1"/>
        <v>#REF!</v>
      </c>
      <c r="Y3" s="17" t="e">
        <f t="shared" ca="1" si="1"/>
        <v>#REF!</v>
      </c>
      <c r="Z3" s="17" t="e">
        <f t="shared" ca="1" si="1"/>
        <v>#REF!</v>
      </c>
      <c r="AA3" s="17" t="e">
        <f t="shared" ca="1" si="1"/>
        <v>#REF!</v>
      </c>
      <c r="AB3" s="17" t="e">
        <f t="shared" ca="1" si="1"/>
        <v>#REF!</v>
      </c>
      <c r="AC3" s="17" t="e">
        <f t="shared" ca="1" si="1"/>
        <v>#REF!</v>
      </c>
      <c r="AD3" s="17" t="e">
        <f t="shared" ca="1" si="1"/>
        <v>#REF!</v>
      </c>
      <c r="AE3" s="17" t="e">
        <f t="shared" ca="1" si="1"/>
        <v>#REF!</v>
      </c>
      <c r="AF3" s="17" t="e">
        <f t="shared" ca="1" si="1"/>
        <v>#REF!</v>
      </c>
      <c r="AG3" s="17" t="e">
        <f t="shared" ca="1" si="1"/>
        <v>#REF!</v>
      </c>
      <c r="AH3" s="17" t="e">
        <f t="shared" ca="1" si="1"/>
        <v>#REF!</v>
      </c>
      <c r="AI3" s="17" t="e">
        <f t="shared" ca="1" si="1"/>
        <v>#REF!</v>
      </c>
      <c r="AJ3" s="76"/>
    </row>
    <row r="4" spans="1:36" ht="15.6" customHeight="1" x14ac:dyDescent="0.3">
      <c r="A4" s="78" t="s">
        <v>0</v>
      </c>
      <c r="B4" s="80" t="s">
        <v>33</v>
      </c>
      <c r="C4" s="78" t="s">
        <v>34</v>
      </c>
      <c r="D4" s="80" t="s">
        <v>35</v>
      </c>
      <c r="E4" s="18" t="str">
        <f t="shared" ref="E4:AI4" si="2">TEXT(E5,"ddd")</f>
        <v>Sat</v>
      </c>
      <c r="F4" s="18" t="str">
        <f t="shared" si="2"/>
        <v>Sun</v>
      </c>
      <c r="G4" s="18" t="str">
        <f t="shared" si="2"/>
        <v>Mon</v>
      </c>
      <c r="H4" s="18" t="str">
        <f t="shared" si="2"/>
        <v>Tue</v>
      </c>
      <c r="I4" s="18" t="str">
        <f t="shared" si="2"/>
        <v>Wed</v>
      </c>
      <c r="J4" s="18" t="str">
        <f t="shared" si="2"/>
        <v>Thu</v>
      </c>
      <c r="K4" s="18" t="str">
        <f t="shared" si="2"/>
        <v>Fri</v>
      </c>
      <c r="L4" s="18" t="str">
        <f t="shared" si="2"/>
        <v>Sat</v>
      </c>
      <c r="M4" s="18" t="str">
        <f t="shared" si="2"/>
        <v>Sun</v>
      </c>
      <c r="N4" s="18" t="str">
        <f t="shared" si="2"/>
        <v>Mon</v>
      </c>
      <c r="O4" s="18" t="str">
        <f t="shared" si="2"/>
        <v>Tue</v>
      </c>
      <c r="P4" s="18" t="str">
        <f t="shared" si="2"/>
        <v>Wed</v>
      </c>
      <c r="Q4" s="18" t="str">
        <f t="shared" si="2"/>
        <v>Thu</v>
      </c>
      <c r="R4" s="18" t="str">
        <f t="shared" si="2"/>
        <v>Fri</v>
      </c>
      <c r="S4" s="18" t="str">
        <f t="shared" si="2"/>
        <v>Sat</v>
      </c>
      <c r="T4" s="18" t="str">
        <f t="shared" si="2"/>
        <v>Sun</v>
      </c>
      <c r="U4" s="18" t="str">
        <f t="shared" si="2"/>
        <v>Mon</v>
      </c>
      <c r="V4" s="18" t="str">
        <f t="shared" si="2"/>
        <v>Tue</v>
      </c>
      <c r="W4" s="18" t="str">
        <f t="shared" si="2"/>
        <v>Wed</v>
      </c>
      <c r="X4" s="18" t="str">
        <f t="shared" si="2"/>
        <v>Thu</v>
      </c>
      <c r="Y4" s="18" t="str">
        <f t="shared" si="2"/>
        <v>Fri</v>
      </c>
      <c r="Z4" s="18" t="str">
        <f t="shared" si="2"/>
        <v>Sat</v>
      </c>
      <c r="AA4" s="18" t="str">
        <f t="shared" si="2"/>
        <v>Sun</v>
      </c>
      <c r="AB4" s="18" t="str">
        <f t="shared" si="2"/>
        <v>Mon</v>
      </c>
      <c r="AC4" s="18" t="str">
        <f t="shared" si="2"/>
        <v>Tue</v>
      </c>
      <c r="AD4" s="18" t="str">
        <f t="shared" si="2"/>
        <v>Wed</v>
      </c>
      <c r="AE4" s="18" t="str">
        <f t="shared" si="2"/>
        <v>Thu</v>
      </c>
      <c r="AF4" s="18" t="str">
        <f t="shared" si="2"/>
        <v>Fri</v>
      </c>
      <c r="AG4" s="18" t="str">
        <f t="shared" si="2"/>
        <v>Sat</v>
      </c>
      <c r="AH4" s="18" t="str">
        <f t="shared" si="2"/>
        <v>Sun</v>
      </c>
      <c r="AI4" s="18" t="str">
        <f t="shared" si="2"/>
        <v>Mon</v>
      </c>
      <c r="AJ4" s="76"/>
    </row>
    <row r="5" spans="1:36" ht="15.6" x14ac:dyDescent="0.3">
      <c r="A5" s="79"/>
      <c r="B5" s="79"/>
      <c r="C5" s="79"/>
      <c r="D5" s="79"/>
      <c r="E5" s="19">
        <f>U1</f>
        <v>44835</v>
      </c>
      <c r="F5" s="19">
        <f t="shared" ref="F5:AI5" si="3">IF(E5&lt;$AB$1,E5+1,"")</f>
        <v>44836</v>
      </c>
      <c r="G5" s="19">
        <f t="shared" si="3"/>
        <v>44837</v>
      </c>
      <c r="H5" s="19">
        <f t="shared" si="3"/>
        <v>44838</v>
      </c>
      <c r="I5" s="19">
        <f t="shared" si="3"/>
        <v>44839</v>
      </c>
      <c r="J5" s="19">
        <f t="shared" si="3"/>
        <v>44840</v>
      </c>
      <c r="K5" s="19">
        <f t="shared" si="3"/>
        <v>44841</v>
      </c>
      <c r="L5" s="19">
        <f t="shared" si="3"/>
        <v>44842</v>
      </c>
      <c r="M5" s="19">
        <f t="shared" si="3"/>
        <v>44843</v>
      </c>
      <c r="N5" s="19">
        <f t="shared" si="3"/>
        <v>44844</v>
      </c>
      <c r="O5" s="19">
        <f t="shared" si="3"/>
        <v>44845</v>
      </c>
      <c r="P5" s="19">
        <f t="shared" si="3"/>
        <v>44846</v>
      </c>
      <c r="Q5" s="19">
        <f t="shared" si="3"/>
        <v>44847</v>
      </c>
      <c r="R5" s="19">
        <f t="shared" si="3"/>
        <v>44848</v>
      </c>
      <c r="S5" s="19">
        <f t="shared" si="3"/>
        <v>44849</v>
      </c>
      <c r="T5" s="19">
        <f t="shared" si="3"/>
        <v>44850</v>
      </c>
      <c r="U5" s="19">
        <f t="shared" si="3"/>
        <v>44851</v>
      </c>
      <c r="V5" s="19">
        <f t="shared" si="3"/>
        <v>44852</v>
      </c>
      <c r="W5" s="19">
        <f t="shared" si="3"/>
        <v>44853</v>
      </c>
      <c r="X5" s="19">
        <f t="shared" si="3"/>
        <v>44854</v>
      </c>
      <c r="Y5" s="19">
        <f t="shared" si="3"/>
        <v>44855</v>
      </c>
      <c r="Z5" s="19">
        <f t="shared" si="3"/>
        <v>44856</v>
      </c>
      <c r="AA5" s="19">
        <f t="shared" si="3"/>
        <v>44857</v>
      </c>
      <c r="AB5" s="19">
        <f t="shared" si="3"/>
        <v>44858</v>
      </c>
      <c r="AC5" s="19">
        <f t="shared" si="3"/>
        <v>44859</v>
      </c>
      <c r="AD5" s="19">
        <f t="shared" si="3"/>
        <v>44860</v>
      </c>
      <c r="AE5" s="19">
        <f t="shared" si="3"/>
        <v>44861</v>
      </c>
      <c r="AF5" s="19">
        <f t="shared" si="3"/>
        <v>44862</v>
      </c>
      <c r="AG5" s="19">
        <f t="shared" si="3"/>
        <v>44863</v>
      </c>
      <c r="AH5" s="19">
        <f t="shared" si="3"/>
        <v>44864</v>
      </c>
      <c r="AI5" s="19">
        <f t="shared" si="3"/>
        <v>44865</v>
      </c>
      <c r="AJ5" s="77"/>
    </row>
    <row r="6" spans="1:36" s="49" customFormat="1" ht="15.6" x14ac:dyDescent="0.3">
      <c r="A6" s="44">
        <v>1</v>
      </c>
      <c r="B6" s="45" t="s">
        <v>55</v>
      </c>
      <c r="C6" s="43" t="s">
        <v>65</v>
      </c>
      <c r="D6" s="43" t="s">
        <v>36</v>
      </c>
      <c r="E6" s="46"/>
      <c r="F6" s="46"/>
      <c r="G6" s="47"/>
      <c r="H6" s="47">
        <v>13</v>
      </c>
      <c r="I6" s="47">
        <v>12</v>
      </c>
      <c r="J6" s="47">
        <v>12</v>
      </c>
      <c r="K6" s="47"/>
      <c r="L6" s="46"/>
      <c r="M6" s="46"/>
      <c r="N6" s="47"/>
      <c r="O6" s="47"/>
      <c r="P6" s="47"/>
      <c r="Q6" s="47"/>
      <c r="R6" s="47"/>
      <c r="S6" s="46"/>
      <c r="T6" s="46"/>
      <c r="U6" s="47">
        <v>12</v>
      </c>
      <c r="V6" s="47">
        <v>12</v>
      </c>
      <c r="W6" s="47">
        <v>12</v>
      </c>
      <c r="X6" s="47"/>
      <c r="Y6" s="47"/>
      <c r="Z6" s="46"/>
      <c r="AA6" s="46"/>
      <c r="AB6" s="47"/>
      <c r="AC6" s="47"/>
      <c r="AD6" s="47"/>
      <c r="AE6" s="23">
        <v>10</v>
      </c>
      <c r="AF6" s="47"/>
      <c r="AG6" s="46"/>
      <c r="AH6" s="46"/>
      <c r="AI6" s="43">
        <v>10</v>
      </c>
      <c r="AJ6" s="48">
        <f>SUMIFS(E6:AI6, E6:AI6,"&gt;8")-COUNTIFS(E6:AI6,"&gt;8")*8</f>
        <v>29</v>
      </c>
    </row>
    <row r="7" spans="1:36" ht="15.6" x14ac:dyDescent="0.3">
      <c r="A7" s="20">
        <v>2</v>
      </c>
      <c r="B7" s="21" t="s">
        <v>56</v>
      </c>
      <c r="C7" s="22" t="s">
        <v>42</v>
      </c>
      <c r="D7" s="43" t="s">
        <v>37</v>
      </c>
      <c r="E7" s="27"/>
      <c r="F7" s="27"/>
      <c r="G7" s="23">
        <v>8</v>
      </c>
      <c r="H7" s="23">
        <v>13</v>
      </c>
      <c r="I7" s="23">
        <v>12</v>
      </c>
      <c r="J7" s="23">
        <v>8</v>
      </c>
      <c r="K7" s="23">
        <v>13</v>
      </c>
      <c r="L7" s="27"/>
      <c r="M7" s="27"/>
      <c r="N7" s="23">
        <v>8</v>
      </c>
      <c r="O7" s="23">
        <v>8</v>
      </c>
      <c r="P7" s="23">
        <v>8</v>
      </c>
      <c r="Q7" s="23">
        <v>8</v>
      </c>
      <c r="R7" s="23">
        <v>8</v>
      </c>
      <c r="S7" s="27"/>
      <c r="T7" s="27"/>
      <c r="U7" s="23">
        <v>11</v>
      </c>
      <c r="V7" s="23">
        <v>8</v>
      </c>
      <c r="W7" s="23">
        <v>12</v>
      </c>
      <c r="X7" s="23">
        <v>11.5</v>
      </c>
      <c r="Y7" s="23">
        <v>12</v>
      </c>
      <c r="Z7" s="27"/>
      <c r="AA7" s="27"/>
      <c r="AB7" s="23">
        <v>12.5</v>
      </c>
      <c r="AC7" s="23">
        <v>12</v>
      </c>
      <c r="AD7" s="23"/>
      <c r="AE7" s="23">
        <v>10</v>
      </c>
      <c r="AF7" s="23"/>
      <c r="AG7" s="27"/>
      <c r="AH7" s="27"/>
      <c r="AI7" s="22">
        <v>9</v>
      </c>
      <c r="AJ7" s="48">
        <f t="shared" ref="AJ7:AJ15" si="4">SUMIFS(E7:AI7, E7:AI7,"&gt;8")-COUNTIFS(E7:AI7,"&gt;8")*8</f>
        <v>40</v>
      </c>
    </row>
    <row r="8" spans="1:36" ht="15.6" x14ac:dyDescent="0.3">
      <c r="A8" s="20">
        <v>3</v>
      </c>
      <c r="B8" s="21" t="s">
        <v>57</v>
      </c>
      <c r="C8" s="22" t="s">
        <v>43</v>
      </c>
      <c r="D8" s="43" t="s">
        <v>37</v>
      </c>
      <c r="E8" s="27"/>
      <c r="F8" s="27"/>
      <c r="G8" s="23">
        <v>12</v>
      </c>
      <c r="H8" s="23"/>
      <c r="I8" s="23">
        <v>10</v>
      </c>
      <c r="J8" s="23">
        <v>12</v>
      </c>
      <c r="K8" s="23">
        <v>10</v>
      </c>
      <c r="L8" s="27"/>
      <c r="M8" s="27"/>
      <c r="N8" s="23"/>
      <c r="O8" s="23"/>
      <c r="P8" s="23"/>
      <c r="Q8" s="23"/>
      <c r="R8" s="23"/>
      <c r="S8" s="27"/>
      <c r="T8" s="27"/>
      <c r="U8" s="23">
        <v>11</v>
      </c>
      <c r="V8" s="23"/>
      <c r="W8" s="23">
        <v>10</v>
      </c>
      <c r="X8" s="23">
        <v>10</v>
      </c>
      <c r="Y8" s="23"/>
      <c r="Z8" s="27"/>
      <c r="AA8" s="27"/>
      <c r="AB8" s="23"/>
      <c r="AC8" s="23"/>
      <c r="AD8" s="23">
        <v>12</v>
      </c>
      <c r="AE8" s="23">
        <v>10</v>
      </c>
      <c r="AF8" s="23"/>
      <c r="AG8" s="27"/>
      <c r="AH8" s="27"/>
      <c r="AI8" s="22">
        <v>10</v>
      </c>
      <c r="AJ8" s="48">
        <f t="shared" si="4"/>
        <v>27</v>
      </c>
    </row>
    <row r="9" spans="1:36" ht="15.6" x14ac:dyDescent="0.3">
      <c r="A9" s="20">
        <v>4</v>
      </c>
      <c r="B9" s="21" t="s">
        <v>58</v>
      </c>
      <c r="C9" s="22" t="s">
        <v>44</v>
      </c>
      <c r="D9" s="43" t="s">
        <v>37</v>
      </c>
      <c r="E9" s="27"/>
      <c r="F9" s="27"/>
      <c r="G9" s="23"/>
      <c r="H9" s="23"/>
      <c r="I9" s="23"/>
      <c r="J9" s="23"/>
      <c r="K9" s="23"/>
      <c r="L9" s="27"/>
      <c r="M9" s="27"/>
      <c r="N9" s="23"/>
      <c r="O9" s="23"/>
      <c r="P9" s="23"/>
      <c r="Q9" s="23"/>
      <c r="R9" s="23"/>
      <c r="S9" s="27"/>
      <c r="T9" s="27"/>
      <c r="U9" s="23"/>
      <c r="V9" s="23"/>
      <c r="W9" s="23"/>
      <c r="X9" s="23"/>
      <c r="Y9" s="23"/>
      <c r="Z9" s="27"/>
      <c r="AA9" s="27"/>
      <c r="AB9" s="23">
        <v>12.5</v>
      </c>
      <c r="AC9" s="23"/>
      <c r="AD9" s="23"/>
      <c r="AE9" s="23">
        <v>10</v>
      </c>
      <c r="AF9" s="23"/>
      <c r="AG9" s="27"/>
      <c r="AH9" s="27"/>
      <c r="AI9" s="22">
        <v>11</v>
      </c>
      <c r="AJ9" s="48">
        <f t="shared" si="4"/>
        <v>9.5</v>
      </c>
    </row>
    <row r="10" spans="1:36" ht="15.6" x14ac:dyDescent="0.3">
      <c r="A10" s="20">
        <v>5</v>
      </c>
      <c r="B10" s="21" t="s">
        <v>59</v>
      </c>
      <c r="C10" s="22" t="s">
        <v>42</v>
      </c>
      <c r="D10" s="43" t="s">
        <v>38</v>
      </c>
      <c r="E10" s="27"/>
      <c r="F10" s="27"/>
      <c r="G10" s="23">
        <v>11</v>
      </c>
      <c r="H10" s="23">
        <v>13</v>
      </c>
      <c r="I10" s="23"/>
      <c r="J10" s="23"/>
      <c r="K10" s="23"/>
      <c r="L10" s="27"/>
      <c r="M10" s="27"/>
      <c r="N10" s="23"/>
      <c r="O10" s="23"/>
      <c r="P10" s="23"/>
      <c r="Q10" s="23"/>
      <c r="R10" s="23"/>
      <c r="S10" s="27"/>
      <c r="T10" s="27"/>
      <c r="U10" s="23"/>
      <c r="V10" s="23"/>
      <c r="W10" s="23"/>
      <c r="X10" s="23"/>
      <c r="Y10" s="23"/>
      <c r="Z10" s="27"/>
      <c r="AA10" s="27"/>
      <c r="AB10" s="23">
        <v>10.5</v>
      </c>
      <c r="AC10" s="23"/>
      <c r="AD10" s="23"/>
      <c r="AE10" s="23">
        <v>10</v>
      </c>
      <c r="AF10" s="23"/>
      <c r="AG10" s="27"/>
      <c r="AH10" s="27"/>
      <c r="AI10" s="22">
        <v>11</v>
      </c>
      <c r="AJ10" s="48">
        <f t="shared" si="4"/>
        <v>15.5</v>
      </c>
    </row>
    <row r="11" spans="1:36" ht="15.6" x14ac:dyDescent="0.3">
      <c r="A11" s="20">
        <v>6</v>
      </c>
      <c r="B11" s="21" t="s">
        <v>60</v>
      </c>
      <c r="C11" s="22" t="s">
        <v>43</v>
      </c>
      <c r="D11" s="43" t="s">
        <v>38</v>
      </c>
      <c r="E11" s="27"/>
      <c r="F11" s="27"/>
      <c r="G11" s="23"/>
      <c r="H11" s="23"/>
      <c r="I11" s="23">
        <v>13</v>
      </c>
      <c r="J11" s="23">
        <v>11</v>
      </c>
      <c r="K11" s="23"/>
      <c r="L11" s="27"/>
      <c r="M11" s="27"/>
      <c r="N11" s="23"/>
      <c r="O11" s="23"/>
      <c r="P11" s="23"/>
      <c r="Q11" s="23"/>
      <c r="R11" s="23"/>
      <c r="S11" s="27"/>
      <c r="T11" s="27"/>
      <c r="U11" s="23">
        <v>9.5</v>
      </c>
      <c r="V11" s="23">
        <v>11.5</v>
      </c>
      <c r="W11" s="23"/>
      <c r="X11" s="23"/>
      <c r="Y11" s="23">
        <v>9</v>
      </c>
      <c r="Z11" s="27"/>
      <c r="AA11" s="27"/>
      <c r="AB11" s="23"/>
      <c r="AC11" s="23">
        <v>9</v>
      </c>
      <c r="AD11" s="23">
        <v>10</v>
      </c>
      <c r="AE11" s="23">
        <v>9</v>
      </c>
      <c r="AF11" s="23"/>
      <c r="AG11" s="27"/>
      <c r="AH11" s="27"/>
      <c r="AI11" s="22">
        <v>11</v>
      </c>
      <c r="AJ11" s="48">
        <f t="shared" si="4"/>
        <v>21</v>
      </c>
    </row>
    <row r="12" spans="1:36" ht="15.6" x14ac:dyDescent="0.3">
      <c r="A12" s="20">
        <v>7</v>
      </c>
      <c r="B12" s="21" t="s">
        <v>61</v>
      </c>
      <c r="C12" s="22" t="s">
        <v>44</v>
      </c>
      <c r="D12" s="43" t="s">
        <v>38</v>
      </c>
      <c r="E12" s="27"/>
      <c r="F12" s="27"/>
      <c r="G12" s="23">
        <v>12</v>
      </c>
      <c r="H12" s="23">
        <v>9</v>
      </c>
      <c r="I12" s="23">
        <v>8</v>
      </c>
      <c r="J12" s="23">
        <v>12</v>
      </c>
      <c r="K12" s="23">
        <v>11</v>
      </c>
      <c r="L12" s="27"/>
      <c r="M12" s="27"/>
      <c r="N12" s="23">
        <v>11</v>
      </c>
      <c r="O12" s="23">
        <v>8</v>
      </c>
      <c r="P12" s="23">
        <v>10</v>
      </c>
      <c r="Q12" s="23">
        <v>10</v>
      </c>
      <c r="R12" s="23">
        <v>8</v>
      </c>
      <c r="S12" s="27"/>
      <c r="T12" s="27"/>
      <c r="U12" s="23">
        <v>10</v>
      </c>
      <c r="V12" s="23">
        <v>12</v>
      </c>
      <c r="W12" s="23">
        <v>10.5</v>
      </c>
      <c r="X12" s="23">
        <v>11</v>
      </c>
      <c r="Y12" s="23">
        <v>12</v>
      </c>
      <c r="Z12" s="27"/>
      <c r="AA12" s="27"/>
      <c r="AB12" s="23">
        <v>10.5</v>
      </c>
      <c r="AC12" s="23">
        <v>10.5</v>
      </c>
      <c r="AD12" s="23"/>
      <c r="AE12" s="23">
        <v>10</v>
      </c>
      <c r="AF12" s="23"/>
      <c r="AG12" s="27"/>
      <c r="AH12" s="27"/>
      <c r="AI12" s="22">
        <v>9</v>
      </c>
      <c r="AJ12" s="48">
        <f t="shared" si="4"/>
        <v>42.5</v>
      </c>
    </row>
    <row r="13" spans="1:36" ht="15.6" x14ac:dyDescent="0.3">
      <c r="A13" s="20">
        <v>8</v>
      </c>
      <c r="B13" s="21" t="s">
        <v>62</v>
      </c>
      <c r="C13" s="22" t="s">
        <v>42</v>
      </c>
      <c r="D13" s="43" t="s">
        <v>38</v>
      </c>
      <c r="E13" s="27"/>
      <c r="F13" s="27"/>
      <c r="G13" s="23"/>
      <c r="H13" s="23"/>
      <c r="I13" s="23"/>
      <c r="J13" s="23"/>
      <c r="K13" s="23"/>
      <c r="L13" s="27"/>
      <c r="M13" s="27"/>
      <c r="N13" s="23"/>
      <c r="O13" s="23"/>
      <c r="P13" s="23"/>
      <c r="Q13" s="23"/>
      <c r="R13" s="23"/>
      <c r="S13" s="27"/>
      <c r="T13" s="27"/>
      <c r="U13" s="23"/>
      <c r="V13" s="23"/>
      <c r="W13" s="23"/>
      <c r="X13" s="23"/>
      <c r="Y13" s="23"/>
      <c r="Z13" s="27"/>
      <c r="AA13" s="27"/>
      <c r="AB13" s="23"/>
      <c r="AC13" s="23"/>
      <c r="AD13" s="23"/>
      <c r="AE13" s="23">
        <v>9</v>
      </c>
      <c r="AF13" s="23"/>
      <c r="AG13" s="27"/>
      <c r="AH13" s="27"/>
      <c r="AI13" s="22">
        <v>9</v>
      </c>
      <c r="AJ13" s="48">
        <f t="shared" si="4"/>
        <v>2</v>
      </c>
    </row>
    <row r="14" spans="1:36" ht="15.6" x14ac:dyDescent="0.3">
      <c r="A14" s="20">
        <v>9</v>
      </c>
      <c r="B14" s="21" t="s">
        <v>63</v>
      </c>
      <c r="C14" s="22" t="s">
        <v>43</v>
      </c>
      <c r="D14" s="43" t="s">
        <v>39</v>
      </c>
      <c r="E14" s="27"/>
      <c r="F14" s="27"/>
      <c r="G14" s="23"/>
      <c r="H14" s="23"/>
      <c r="I14" s="23"/>
      <c r="J14" s="23"/>
      <c r="K14" s="23"/>
      <c r="L14" s="27"/>
      <c r="M14" s="27"/>
      <c r="N14" s="23"/>
      <c r="O14" s="23"/>
      <c r="P14" s="23"/>
      <c r="Q14" s="23"/>
      <c r="R14" s="23"/>
      <c r="S14" s="27"/>
      <c r="T14" s="27"/>
      <c r="U14" s="23"/>
      <c r="V14" s="23"/>
      <c r="W14" s="23"/>
      <c r="X14" s="23"/>
      <c r="Y14" s="23"/>
      <c r="Z14" s="27"/>
      <c r="AA14" s="27"/>
      <c r="AB14" s="23">
        <v>12.5</v>
      </c>
      <c r="AC14" s="23"/>
      <c r="AD14" s="23"/>
      <c r="AE14" s="23">
        <v>9</v>
      </c>
      <c r="AF14" s="23"/>
      <c r="AG14" s="27"/>
      <c r="AH14" s="27"/>
      <c r="AI14" s="22">
        <v>9</v>
      </c>
      <c r="AJ14" s="48">
        <f t="shared" si="4"/>
        <v>6.5</v>
      </c>
    </row>
    <row r="15" spans="1:36" ht="15.6" x14ac:dyDescent="0.3">
      <c r="A15" s="20">
        <v>10</v>
      </c>
      <c r="B15" s="21" t="s">
        <v>64</v>
      </c>
      <c r="C15" s="22" t="s">
        <v>44</v>
      </c>
      <c r="D15" s="43" t="s">
        <v>38</v>
      </c>
      <c r="E15" s="27"/>
      <c r="F15" s="27"/>
      <c r="G15" s="23">
        <v>10</v>
      </c>
      <c r="H15" s="23">
        <v>9</v>
      </c>
      <c r="I15" s="23">
        <v>9</v>
      </c>
      <c r="J15" s="23">
        <v>10</v>
      </c>
      <c r="K15" s="23">
        <v>11</v>
      </c>
      <c r="L15" s="27"/>
      <c r="M15" s="27"/>
      <c r="N15" s="23">
        <v>8</v>
      </c>
      <c r="O15" s="23">
        <v>8</v>
      </c>
      <c r="P15" s="23">
        <v>10</v>
      </c>
      <c r="Q15" s="23">
        <v>8</v>
      </c>
      <c r="R15" s="23">
        <v>8</v>
      </c>
      <c r="S15" s="27"/>
      <c r="T15" s="27"/>
      <c r="U15" s="23">
        <v>10</v>
      </c>
      <c r="V15" s="23">
        <v>10</v>
      </c>
      <c r="W15" s="23">
        <v>10.5</v>
      </c>
      <c r="X15" s="23">
        <v>11</v>
      </c>
      <c r="Y15" s="23">
        <v>12</v>
      </c>
      <c r="Z15" s="27"/>
      <c r="AA15" s="27"/>
      <c r="AB15" s="23">
        <v>10.5</v>
      </c>
      <c r="AC15" s="23">
        <v>10.5</v>
      </c>
      <c r="AD15" s="23"/>
      <c r="AE15" s="23">
        <v>8.5</v>
      </c>
      <c r="AF15" s="23"/>
      <c r="AG15" s="27"/>
      <c r="AH15" s="27"/>
      <c r="AI15" s="22">
        <v>9</v>
      </c>
      <c r="AJ15" s="48">
        <f t="shared" si="4"/>
        <v>31</v>
      </c>
    </row>
    <row r="16" spans="1:36" ht="15.6" x14ac:dyDescent="0.3">
      <c r="A16" s="24"/>
      <c r="B16" s="25"/>
      <c r="C16" s="25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</row>
    <row r="17" spans="1:38" ht="15.6" x14ac:dyDescent="0.3">
      <c r="A17" s="24"/>
      <c r="B17" s="25"/>
      <c r="C17" s="25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</row>
    <row r="18" spans="1:38" ht="15.6" x14ac:dyDescent="0.3">
      <c r="A18" s="24"/>
      <c r="B18" s="25"/>
      <c r="C18" s="25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</row>
    <row r="19" spans="1:38" ht="15.6" x14ac:dyDescent="0.3">
      <c r="A19" s="24"/>
      <c r="B19" s="25"/>
      <c r="C19" s="25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</row>
    <row r="20" spans="1:38" ht="15.6" x14ac:dyDescent="0.3">
      <c r="A20" s="24"/>
      <c r="B20" s="25"/>
      <c r="C20" s="25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</row>
    <row r="21" spans="1:38" ht="15.6" x14ac:dyDescent="0.3">
      <c r="A21" s="24"/>
      <c r="B21" s="25"/>
      <c r="C21" s="25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</row>
    <row r="22" spans="1:38" ht="15.6" x14ac:dyDescent="0.3">
      <c r="A22" s="24"/>
      <c r="B22" s="25"/>
      <c r="C22" s="25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</row>
    <row r="23" spans="1:38" ht="15.6" x14ac:dyDescent="0.3">
      <c r="A23" s="24"/>
      <c r="B23" s="25"/>
      <c r="C23" s="25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</row>
    <row r="24" spans="1:38" ht="15.6" x14ac:dyDescent="0.3">
      <c r="A24" s="24"/>
      <c r="B24" s="25"/>
      <c r="C24" s="25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</row>
    <row r="25" spans="1:38" ht="15.6" x14ac:dyDescent="0.3">
      <c r="A25" s="24"/>
      <c r="B25" s="25"/>
      <c r="C25" s="25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</row>
    <row r="26" spans="1:38" ht="15.6" x14ac:dyDescent="0.3">
      <c r="A26" s="24"/>
      <c r="B26" s="25"/>
      <c r="C26" s="25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</row>
    <row r="27" spans="1:38" ht="15.6" x14ac:dyDescent="0.3">
      <c r="A27" s="24"/>
      <c r="B27" s="25"/>
      <c r="C27" s="25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</row>
    <row r="28" spans="1:38" ht="15.6" x14ac:dyDescent="0.3">
      <c r="A28" s="24"/>
      <c r="B28" s="25"/>
      <c r="C28" s="25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</row>
    <row r="29" spans="1:38" ht="15.6" x14ac:dyDescent="0.3">
      <c r="A29" s="24"/>
      <c r="B29" s="25"/>
      <c r="C29" s="25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</row>
    <row r="30" spans="1:38" ht="15.6" x14ac:dyDescent="0.3">
      <c r="A30" s="24"/>
      <c r="B30" s="25"/>
      <c r="C30" s="25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</row>
    <row r="31" spans="1:38" ht="15.6" x14ac:dyDescent="0.3">
      <c r="A31" s="24"/>
      <c r="B31" s="25"/>
      <c r="C31" s="25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</row>
    <row r="32" spans="1:38" ht="15.6" x14ac:dyDescent="0.3">
      <c r="A32" s="24"/>
      <c r="B32" s="25"/>
      <c r="C32" s="25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</row>
    <row r="33" spans="1:36" ht="15.6" x14ac:dyDescent="0.3">
      <c r="A33" s="24"/>
      <c r="B33" s="25"/>
      <c r="C33" s="25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16"/>
    </row>
    <row r="34" spans="1:36" ht="15.6" x14ac:dyDescent="0.3">
      <c r="A34" s="24"/>
      <c r="B34" s="25"/>
      <c r="C34" s="25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16"/>
    </row>
    <row r="35" spans="1:36" ht="15.6" x14ac:dyDescent="0.3">
      <c r="A35" s="24"/>
      <c r="B35" s="25"/>
      <c r="C35" s="25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16"/>
    </row>
    <row r="36" spans="1:36" ht="15.6" x14ac:dyDescent="0.3">
      <c r="A36" s="24"/>
      <c r="B36" s="25"/>
      <c r="C36" s="25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16"/>
    </row>
    <row r="37" spans="1:36" ht="15.6" x14ac:dyDescent="0.3">
      <c r="A37" s="24"/>
      <c r="B37" s="25"/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16"/>
    </row>
    <row r="38" spans="1:36" ht="15.6" x14ac:dyDescent="0.3">
      <c r="A38" s="24"/>
      <c r="B38" s="25"/>
      <c r="C38" s="25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16"/>
    </row>
    <row r="39" spans="1:36" ht="15.6" x14ac:dyDescent="0.3">
      <c r="A39" s="24"/>
      <c r="B39" s="25"/>
      <c r="C39" s="25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16"/>
    </row>
    <row r="40" spans="1:36" ht="15.6" x14ac:dyDescent="0.3">
      <c r="A40" s="24"/>
      <c r="B40" s="25"/>
      <c r="C40" s="25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16"/>
    </row>
    <row r="41" spans="1:36" ht="15.6" x14ac:dyDescent="0.3">
      <c r="A41" s="24"/>
      <c r="B41" s="25"/>
      <c r="C41" s="25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16"/>
    </row>
    <row r="42" spans="1:36" ht="15.6" x14ac:dyDescent="0.3">
      <c r="A42" s="24"/>
      <c r="B42" s="25"/>
      <c r="C42" s="25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16"/>
    </row>
    <row r="43" spans="1:36" ht="15.6" x14ac:dyDescent="0.3">
      <c r="A43" s="24"/>
      <c r="B43" s="25"/>
      <c r="C43" s="25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16"/>
    </row>
    <row r="44" spans="1:36" ht="15.6" x14ac:dyDescent="0.3">
      <c r="A44" s="24"/>
      <c r="B44" s="25"/>
      <c r="C44" s="25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16"/>
    </row>
    <row r="45" spans="1:36" ht="15.6" x14ac:dyDescent="0.3">
      <c r="A45" s="24"/>
      <c r="B45" s="25"/>
      <c r="C45" s="25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16"/>
    </row>
    <row r="46" spans="1:36" ht="15.6" x14ac:dyDescent="0.3">
      <c r="A46" s="24"/>
      <c r="B46" s="25"/>
      <c r="C46" s="25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16"/>
    </row>
    <row r="47" spans="1:36" ht="15.6" x14ac:dyDescent="0.3">
      <c r="A47" s="24"/>
      <c r="B47" s="25"/>
      <c r="C47" s="25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16"/>
    </row>
    <row r="48" spans="1:36" ht="15.6" x14ac:dyDescent="0.3">
      <c r="A48" s="24"/>
      <c r="B48" s="25"/>
      <c r="C48" s="25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16"/>
    </row>
    <row r="49" spans="1:36" ht="15.6" x14ac:dyDescent="0.3">
      <c r="A49" s="24"/>
      <c r="B49" s="25"/>
      <c r="C49" s="25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16"/>
    </row>
    <row r="50" spans="1:36" ht="15.6" x14ac:dyDescent="0.3">
      <c r="A50" s="24"/>
      <c r="B50" s="25"/>
      <c r="C50" s="25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16"/>
    </row>
    <row r="51" spans="1:36" ht="15.6" x14ac:dyDescent="0.3">
      <c r="A51" s="24"/>
      <c r="B51" s="25"/>
      <c r="C51" s="25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16"/>
    </row>
    <row r="52" spans="1:36" ht="15.6" x14ac:dyDescent="0.3">
      <c r="A52" s="24"/>
      <c r="B52" s="25"/>
      <c r="C52" s="25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16"/>
    </row>
    <row r="53" spans="1:36" ht="15.6" x14ac:dyDescent="0.3">
      <c r="A53" s="24"/>
      <c r="B53" s="25"/>
      <c r="C53" s="25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16"/>
    </row>
    <row r="54" spans="1:36" ht="15.6" x14ac:dyDescent="0.3">
      <c r="A54" s="24"/>
      <c r="B54" s="25"/>
      <c r="C54" s="25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16"/>
    </row>
    <row r="55" spans="1:36" ht="15.6" x14ac:dyDescent="0.3">
      <c r="A55" s="24"/>
      <c r="B55" s="25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16"/>
    </row>
    <row r="56" spans="1:36" ht="15.6" x14ac:dyDescent="0.3">
      <c r="A56" s="24"/>
      <c r="B56" s="25"/>
      <c r="C56" s="25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16"/>
    </row>
    <row r="57" spans="1:36" ht="15.6" x14ac:dyDescent="0.3">
      <c r="A57" s="24"/>
      <c r="B57" s="25"/>
      <c r="C57" s="25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16"/>
    </row>
    <row r="58" spans="1:36" ht="15.6" x14ac:dyDescent="0.3">
      <c r="A58" s="24"/>
      <c r="B58" s="25"/>
      <c r="C58" s="25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16"/>
    </row>
    <row r="59" spans="1:36" ht="15.6" x14ac:dyDescent="0.3">
      <c r="A59" s="24"/>
      <c r="B59" s="25"/>
      <c r="C59" s="25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16"/>
    </row>
    <row r="60" spans="1:36" ht="15.6" x14ac:dyDescent="0.3">
      <c r="A60" s="24"/>
      <c r="B60" s="25"/>
      <c r="C60" s="25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16"/>
    </row>
    <row r="61" spans="1:36" ht="15.6" x14ac:dyDescent="0.3">
      <c r="A61" s="24"/>
      <c r="B61" s="25"/>
      <c r="C61" s="25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16"/>
    </row>
    <row r="62" spans="1:36" ht="15.6" x14ac:dyDescent="0.3">
      <c r="A62" s="24"/>
      <c r="B62" s="25"/>
      <c r="C62" s="25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16"/>
    </row>
    <row r="63" spans="1:36" ht="15.6" x14ac:dyDescent="0.3">
      <c r="A63" s="24"/>
      <c r="B63" s="25"/>
      <c r="C63" s="25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16"/>
    </row>
    <row r="64" spans="1:36" ht="15.6" x14ac:dyDescent="0.3">
      <c r="A64" s="24"/>
      <c r="B64" s="25"/>
      <c r="C64" s="25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16"/>
    </row>
    <row r="65" spans="1:36" ht="15.6" x14ac:dyDescent="0.3">
      <c r="A65" s="24"/>
      <c r="B65" s="25"/>
      <c r="C65" s="25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16"/>
    </row>
    <row r="66" spans="1:36" ht="15.6" x14ac:dyDescent="0.3">
      <c r="A66" s="24"/>
      <c r="B66" s="25"/>
      <c r="C66" s="25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16"/>
    </row>
    <row r="67" spans="1:36" ht="15.6" x14ac:dyDescent="0.3">
      <c r="A67" s="24"/>
      <c r="B67" s="25"/>
      <c r="C67" s="25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16"/>
    </row>
    <row r="68" spans="1:36" ht="15.6" x14ac:dyDescent="0.3">
      <c r="A68" s="24"/>
      <c r="B68" s="25"/>
      <c r="C68" s="25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16"/>
    </row>
    <row r="69" spans="1:36" ht="15.6" x14ac:dyDescent="0.3">
      <c r="A69" s="24"/>
      <c r="B69" s="25"/>
      <c r="C69" s="25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16"/>
    </row>
    <row r="70" spans="1:36" ht="15.6" x14ac:dyDescent="0.3">
      <c r="A70" s="24"/>
      <c r="B70" s="25"/>
      <c r="C70" s="25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16"/>
    </row>
    <row r="71" spans="1:36" ht="15.6" x14ac:dyDescent="0.3">
      <c r="A71" s="24"/>
      <c r="B71" s="25"/>
      <c r="C71" s="25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17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16"/>
    </row>
    <row r="72" spans="1:36" ht="15.6" x14ac:dyDescent="0.3">
      <c r="A72" s="24"/>
      <c r="B72" s="25"/>
      <c r="C72" s="25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17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16"/>
    </row>
    <row r="73" spans="1:36" ht="15.6" x14ac:dyDescent="0.3">
      <c r="A73" s="24"/>
      <c r="B73" s="25"/>
      <c r="C73" s="25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17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16"/>
    </row>
    <row r="74" spans="1:36" ht="15.6" x14ac:dyDescent="0.3">
      <c r="A74" s="24"/>
      <c r="B74" s="25"/>
      <c r="C74" s="25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17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16"/>
    </row>
    <row r="75" spans="1:36" ht="15.6" x14ac:dyDescent="0.3">
      <c r="A75" s="24"/>
      <c r="B75" s="25"/>
      <c r="C75" s="25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17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16"/>
    </row>
    <row r="76" spans="1:36" ht="15.6" x14ac:dyDescent="0.3">
      <c r="A76" s="24"/>
      <c r="B76" s="25"/>
      <c r="C76" s="25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17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16"/>
    </row>
    <row r="77" spans="1:36" ht="15.6" x14ac:dyDescent="0.3">
      <c r="A77" s="24"/>
      <c r="B77" s="25"/>
      <c r="C77" s="25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17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16"/>
    </row>
    <row r="78" spans="1:36" ht="15.6" x14ac:dyDescent="0.3">
      <c r="A78" s="24"/>
      <c r="B78" s="25"/>
      <c r="C78" s="25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17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16"/>
    </row>
    <row r="79" spans="1:36" ht="15.6" x14ac:dyDescent="0.3">
      <c r="A79" s="24"/>
      <c r="B79" s="25"/>
      <c r="C79" s="25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17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16"/>
    </row>
    <row r="80" spans="1:36" ht="15.6" x14ac:dyDescent="0.3">
      <c r="A80" s="24"/>
      <c r="B80" s="25"/>
      <c r="C80" s="25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17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16"/>
    </row>
    <row r="81" spans="1:36" ht="15.6" x14ac:dyDescent="0.3">
      <c r="A81" s="24"/>
      <c r="B81" s="25"/>
      <c r="C81" s="25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17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16"/>
    </row>
    <row r="82" spans="1:36" ht="15.6" x14ac:dyDescent="0.3">
      <c r="A82" s="24"/>
      <c r="B82" s="25"/>
      <c r="C82" s="25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17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16"/>
    </row>
    <row r="83" spans="1:36" ht="15.6" x14ac:dyDescent="0.3">
      <c r="A83" s="24"/>
      <c r="B83" s="25"/>
      <c r="C83" s="25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17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16"/>
    </row>
    <row r="84" spans="1:36" ht="15.6" x14ac:dyDescent="0.3">
      <c r="A84" s="24"/>
      <c r="B84" s="25"/>
      <c r="C84" s="25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17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16"/>
    </row>
    <row r="85" spans="1:36" ht="15.6" x14ac:dyDescent="0.3">
      <c r="A85" s="24"/>
      <c r="B85" s="25"/>
      <c r="C85" s="25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17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16"/>
    </row>
    <row r="86" spans="1:36" ht="15.6" x14ac:dyDescent="0.3">
      <c r="A86" s="24"/>
      <c r="B86" s="25"/>
      <c r="C86" s="25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17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16"/>
    </row>
    <row r="87" spans="1:36" ht="15.6" x14ac:dyDescent="0.3">
      <c r="A87" s="24"/>
      <c r="B87" s="25"/>
      <c r="C87" s="25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17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16"/>
    </row>
    <row r="88" spans="1:36" ht="15.6" x14ac:dyDescent="0.3">
      <c r="A88" s="24"/>
      <c r="B88" s="25"/>
      <c r="C88" s="25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17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16"/>
    </row>
    <row r="89" spans="1:36" ht="15.6" x14ac:dyDescent="0.3">
      <c r="A89" s="24"/>
      <c r="B89" s="25"/>
      <c r="C89" s="25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17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16"/>
    </row>
    <row r="90" spans="1:36" ht="15.6" x14ac:dyDescent="0.3">
      <c r="A90" s="24"/>
      <c r="B90" s="25"/>
      <c r="C90" s="25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17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16"/>
    </row>
    <row r="91" spans="1:36" ht="15.6" x14ac:dyDescent="0.3">
      <c r="A91" s="24"/>
      <c r="B91" s="25"/>
      <c r="C91" s="25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17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16"/>
    </row>
    <row r="92" spans="1:36" ht="15.6" x14ac:dyDescent="0.3">
      <c r="A92" s="24"/>
      <c r="B92" s="25"/>
      <c r="C92" s="25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17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16"/>
    </row>
    <row r="93" spans="1:36" ht="15.6" x14ac:dyDescent="0.3">
      <c r="A93" s="24"/>
      <c r="B93" s="25"/>
      <c r="C93" s="25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17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16"/>
    </row>
    <row r="94" spans="1:36" ht="15.6" x14ac:dyDescent="0.3">
      <c r="A94" s="24"/>
      <c r="B94" s="25"/>
      <c r="C94" s="25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17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16"/>
    </row>
    <row r="95" spans="1:36" ht="15.6" x14ac:dyDescent="0.3">
      <c r="A95" s="24"/>
      <c r="B95" s="25"/>
      <c r="C95" s="25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17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16"/>
    </row>
    <row r="96" spans="1:36" ht="15.6" x14ac:dyDescent="0.3">
      <c r="A96" s="24"/>
      <c r="B96" s="25"/>
      <c r="C96" s="25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17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16"/>
    </row>
    <row r="97" spans="1:36" ht="15.6" x14ac:dyDescent="0.3">
      <c r="A97" s="24"/>
      <c r="B97" s="25"/>
      <c r="C97" s="25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17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16"/>
    </row>
    <row r="98" spans="1:36" ht="15.6" x14ac:dyDescent="0.3">
      <c r="A98" s="24"/>
      <c r="B98" s="25"/>
      <c r="C98" s="25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17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16"/>
    </row>
    <row r="99" spans="1:36" ht="15.6" x14ac:dyDescent="0.3">
      <c r="A99" s="24"/>
      <c r="B99" s="25"/>
      <c r="C99" s="25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17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16"/>
    </row>
    <row r="100" spans="1:36" ht="15.6" x14ac:dyDescent="0.3">
      <c r="A100" s="24"/>
      <c r="B100" s="25"/>
      <c r="C100" s="25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17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16"/>
    </row>
    <row r="101" spans="1:36" ht="15.6" x14ac:dyDescent="0.3">
      <c r="A101" s="24"/>
      <c r="B101" s="25"/>
      <c r="C101" s="25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17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16"/>
    </row>
    <row r="102" spans="1:36" ht="15.6" x14ac:dyDescent="0.3">
      <c r="A102" s="24"/>
      <c r="B102" s="25"/>
      <c r="C102" s="25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17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16"/>
    </row>
    <row r="103" spans="1:36" ht="15.6" x14ac:dyDescent="0.3">
      <c r="A103" s="24"/>
      <c r="B103" s="25"/>
      <c r="C103" s="25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17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16"/>
    </row>
    <row r="104" spans="1:36" ht="15.6" x14ac:dyDescent="0.3">
      <c r="A104" s="24"/>
      <c r="B104" s="25"/>
      <c r="C104" s="25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17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16"/>
    </row>
    <row r="105" spans="1:36" ht="15.6" x14ac:dyDescent="0.3">
      <c r="A105" s="24"/>
      <c r="B105" s="25"/>
      <c r="C105" s="25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17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16"/>
    </row>
    <row r="106" spans="1:36" ht="15.6" x14ac:dyDescent="0.3">
      <c r="A106" s="24"/>
      <c r="B106" s="25"/>
      <c r="C106" s="25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17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16"/>
    </row>
    <row r="107" spans="1:36" ht="15.6" x14ac:dyDescent="0.3">
      <c r="A107" s="24"/>
      <c r="B107" s="25"/>
      <c r="C107" s="25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17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16"/>
    </row>
    <row r="108" spans="1:36" ht="15.6" x14ac:dyDescent="0.3">
      <c r="A108" s="24"/>
      <c r="B108" s="25"/>
      <c r="C108" s="25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17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16"/>
    </row>
    <row r="109" spans="1:36" ht="15.6" x14ac:dyDescent="0.3">
      <c r="A109" s="24"/>
      <c r="B109" s="25"/>
      <c r="C109" s="25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17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16"/>
    </row>
    <row r="110" spans="1:36" ht="15.6" x14ac:dyDescent="0.3">
      <c r="A110" s="24"/>
      <c r="B110" s="25"/>
      <c r="C110" s="25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17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16"/>
    </row>
    <row r="111" spans="1:36" ht="15.6" x14ac:dyDescent="0.3">
      <c r="A111" s="24"/>
      <c r="B111" s="25"/>
      <c r="C111" s="25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17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16"/>
    </row>
    <row r="112" spans="1:36" ht="15.6" x14ac:dyDescent="0.3">
      <c r="A112" s="24"/>
      <c r="B112" s="25"/>
      <c r="C112" s="25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17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16"/>
    </row>
    <row r="113" spans="1:36" ht="15.6" x14ac:dyDescent="0.3">
      <c r="A113" s="24"/>
      <c r="B113" s="25"/>
      <c r="C113" s="25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17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16"/>
    </row>
    <row r="114" spans="1:36" ht="15.6" x14ac:dyDescent="0.3">
      <c r="A114" s="24"/>
      <c r="B114" s="25"/>
      <c r="C114" s="25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17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16"/>
    </row>
    <row r="115" spans="1:36" ht="15.6" x14ac:dyDescent="0.3">
      <c r="A115" s="24"/>
      <c r="B115" s="25"/>
      <c r="C115" s="25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17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16"/>
    </row>
    <row r="116" spans="1:36" ht="15.6" x14ac:dyDescent="0.3">
      <c r="A116" s="24"/>
      <c r="B116" s="25"/>
      <c r="C116" s="25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17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16"/>
    </row>
    <row r="117" spans="1:36" ht="15.6" x14ac:dyDescent="0.3">
      <c r="A117" s="24"/>
      <c r="B117" s="25"/>
      <c r="C117" s="25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17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16"/>
    </row>
    <row r="118" spans="1:36" ht="15.6" x14ac:dyDescent="0.3">
      <c r="A118" s="24"/>
      <c r="B118" s="25"/>
      <c r="C118" s="25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17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16"/>
    </row>
    <row r="119" spans="1:36" ht="15.6" x14ac:dyDescent="0.3">
      <c r="A119" s="24"/>
      <c r="B119" s="25"/>
      <c r="C119" s="25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17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16"/>
    </row>
    <row r="120" spans="1:36" ht="15.6" x14ac:dyDescent="0.3">
      <c r="A120" s="24"/>
      <c r="B120" s="25"/>
      <c r="C120" s="25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17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16"/>
    </row>
    <row r="121" spans="1:36" ht="15.6" x14ac:dyDescent="0.3">
      <c r="A121" s="24"/>
      <c r="B121" s="25"/>
      <c r="C121" s="25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17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16"/>
    </row>
    <row r="122" spans="1:36" ht="15.6" x14ac:dyDescent="0.3">
      <c r="A122" s="24"/>
      <c r="B122" s="25"/>
      <c r="C122" s="25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17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16"/>
    </row>
    <row r="123" spans="1:36" ht="15.6" x14ac:dyDescent="0.3">
      <c r="A123" s="24"/>
      <c r="B123" s="25"/>
      <c r="C123" s="25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17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16"/>
    </row>
    <row r="124" spans="1:36" ht="15.6" x14ac:dyDescent="0.3">
      <c r="A124" s="24"/>
      <c r="B124" s="25"/>
      <c r="C124" s="25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17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16"/>
    </row>
    <row r="125" spans="1:36" ht="15.6" x14ac:dyDescent="0.3">
      <c r="A125" s="24"/>
      <c r="B125" s="25"/>
      <c r="C125" s="25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17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16"/>
    </row>
    <row r="126" spans="1:36" ht="15.6" x14ac:dyDescent="0.3">
      <c r="A126" s="24"/>
      <c r="B126" s="25"/>
      <c r="C126" s="25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17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16"/>
    </row>
    <row r="127" spans="1:36" ht="15.6" x14ac:dyDescent="0.3">
      <c r="A127" s="24"/>
      <c r="B127" s="25"/>
      <c r="C127" s="25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17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16"/>
    </row>
    <row r="128" spans="1:36" ht="15.6" x14ac:dyDescent="0.3">
      <c r="A128" s="24"/>
      <c r="B128" s="25"/>
      <c r="C128" s="25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17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16"/>
    </row>
    <row r="129" spans="1:36" ht="15.6" x14ac:dyDescent="0.3">
      <c r="A129" s="24"/>
      <c r="B129" s="25"/>
      <c r="C129" s="25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17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16"/>
    </row>
    <row r="130" spans="1:36" ht="15.6" x14ac:dyDescent="0.3">
      <c r="A130" s="24"/>
      <c r="B130" s="25"/>
      <c r="C130" s="25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17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16"/>
    </row>
    <row r="131" spans="1:36" ht="15.6" x14ac:dyDescent="0.3">
      <c r="A131" s="24"/>
      <c r="B131" s="25"/>
      <c r="C131" s="25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17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16"/>
    </row>
    <row r="132" spans="1:36" ht="15.6" x14ac:dyDescent="0.3">
      <c r="A132" s="24"/>
      <c r="B132" s="25"/>
      <c r="C132" s="25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17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16"/>
    </row>
    <row r="133" spans="1:36" ht="15.6" x14ac:dyDescent="0.3">
      <c r="A133" s="24"/>
      <c r="B133" s="25"/>
      <c r="C133" s="25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17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16"/>
    </row>
    <row r="134" spans="1:36" ht="15.6" x14ac:dyDescent="0.3">
      <c r="A134" s="24"/>
      <c r="B134" s="25"/>
      <c r="C134" s="25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17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16"/>
    </row>
    <row r="135" spans="1:36" ht="15.6" x14ac:dyDescent="0.3">
      <c r="A135" s="24"/>
      <c r="B135" s="25"/>
      <c r="C135" s="25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17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16"/>
    </row>
    <row r="136" spans="1:36" ht="15.6" x14ac:dyDescent="0.3">
      <c r="A136" s="24"/>
      <c r="B136" s="25"/>
      <c r="C136" s="25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17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16"/>
    </row>
    <row r="137" spans="1:36" ht="15.6" x14ac:dyDescent="0.3">
      <c r="A137" s="24"/>
      <c r="B137" s="25"/>
      <c r="C137" s="25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17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16"/>
    </row>
    <row r="138" spans="1:36" ht="15.6" x14ac:dyDescent="0.3">
      <c r="A138" s="24"/>
      <c r="B138" s="25"/>
      <c r="C138" s="25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17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16"/>
    </row>
    <row r="139" spans="1:36" ht="15.6" x14ac:dyDescent="0.3">
      <c r="A139" s="24"/>
      <c r="B139" s="25"/>
      <c r="C139" s="25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17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16"/>
    </row>
    <row r="140" spans="1:36" ht="15.6" x14ac:dyDescent="0.3">
      <c r="A140" s="24"/>
      <c r="B140" s="25"/>
      <c r="C140" s="25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17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16"/>
    </row>
    <row r="141" spans="1:36" ht="15.6" x14ac:dyDescent="0.3">
      <c r="A141" s="24"/>
      <c r="B141" s="25"/>
      <c r="C141" s="25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17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16"/>
    </row>
    <row r="142" spans="1:36" ht="15.6" x14ac:dyDescent="0.3">
      <c r="A142" s="24"/>
      <c r="B142" s="25"/>
      <c r="C142" s="25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17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16"/>
    </row>
    <row r="143" spans="1:36" ht="15.6" x14ac:dyDescent="0.3">
      <c r="A143" s="24"/>
      <c r="B143" s="25"/>
      <c r="C143" s="25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17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16"/>
    </row>
    <row r="144" spans="1:36" ht="15.6" x14ac:dyDescent="0.3">
      <c r="A144" s="24"/>
      <c r="B144" s="25"/>
      <c r="C144" s="25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17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16"/>
    </row>
    <row r="145" spans="1:36" ht="15.6" x14ac:dyDescent="0.3">
      <c r="A145" s="24"/>
      <c r="B145" s="25"/>
      <c r="C145" s="25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17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16"/>
    </row>
    <row r="146" spans="1:36" ht="15.6" x14ac:dyDescent="0.3">
      <c r="A146" s="24"/>
      <c r="B146" s="25"/>
      <c r="C146" s="25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17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16"/>
    </row>
    <row r="147" spans="1:36" ht="15.6" x14ac:dyDescent="0.3">
      <c r="A147" s="24"/>
      <c r="B147" s="25"/>
      <c r="C147" s="25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17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16"/>
    </row>
    <row r="148" spans="1:36" ht="15.6" x14ac:dyDescent="0.3">
      <c r="A148" s="24"/>
      <c r="B148" s="25"/>
      <c r="C148" s="25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17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16"/>
    </row>
    <row r="149" spans="1:36" ht="15.6" x14ac:dyDescent="0.3">
      <c r="A149" s="24"/>
      <c r="B149" s="25"/>
      <c r="C149" s="25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17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16"/>
    </row>
    <row r="150" spans="1:36" ht="15.6" x14ac:dyDescent="0.3">
      <c r="A150" s="24"/>
      <c r="B150" s="25"/>
      <c r="C150" s="25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17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16"/>
    </row>
    <row r="151" spans="1:36" ht="15.6" x14ac:dyDescent="0.3">
      <c r="A151" s="24"/>
      <c r="B151" s="25"/>
      <c r="C151" s="25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17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16"/>
    </row>
    <row r="152" spans="1:36" ht="15.6" x14ac:dyDescent="0.3">
      <c r="A152" s="24"/>
      <c r="B152" s="25"/>
      <c r="C152" s="25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17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16"/>
    </row>
    <row r="153" spans="1:36" ht="15.6" x14ac:dyDescent="0.3">
      <c r="A153" s="24"/>
      <c r="B153" s="25"/>
      <c r="C153" s="25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17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16"/>
    </row>
    <row r="154" spans="1:36" ht="15.6" x14ac:dyDescent="0.3">
      <c r="A154" s="24"/>
      <c r="B154" s="25"/>
      <c r="C154" s="25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17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16"/>
    </row>
    <row r="155" spans="1:36" ht="15.6" x14ac:dyDescent="0.3">
      <c r="A155" s="24"/>
      <c r="B155" s="25"/>
      <c r="C155" s="25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17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16"/>
    </row>
    <row r="156" spans="1:36" ht="15.6" x14ac:dyDescent="0.3">
      <c r="A156" s="24"/>
      <c r="B156" s="25"/>
      <c r="C156" s="25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17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16"/>
    </row>
    <row r="157" spans="1:36" ht="15.6" x14ac:dyDescent="0.3">
      <c r="A157" s="24"/>
      <c r="B157" s="25"/>
      <c r="C157" s="25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17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16"/>
    </row>
    <row r="158" spans="1:36" ht="15.6" x14ac:dyDescent="0.3">
      <c r="A158" s="24"/>
      <c r="B158" s="25"/>
      <c r="C158" s="25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17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16"/>
    </row>
    <row r="159" spans="1:36" ht="15.6" x14ac:dyDescent="0.3">
      <c r="A159" s="24"/>
      <c r="B159" s="25"/>
      <c r="C159" s="25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17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16"/>
    </row>
    <row r="160" spans="1:36" ht="15.6" x14ac:dyDescent="0.3">
      <c r="A160" s="24"/>
      <c r="B160" s="25"/>
      <c r="C160" s="25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17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16"/>
    </row>
    <row r="161" spans="1:36" ht="15.6" x14ac:dyDescent="0.3">
      <c r="A161" s="24"/>
      <c r="B161" s="25"/>
      <c r="C161" s="25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17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16"/>
    </row>
    <row r="162" spans="1:36" ht="15.6" x14ac:dyDescent="0.3">
      <c r="A162" s="24"/>
      <c r="B162" s="25"/>
      <c r="C162" s="25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17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16"/>
    </row>
    <row r="163" spans="1:36" ht="15.6" x14ac:dyDescent="0.3">
      <c r="A163" s="24"/>
      <c r="B163" s="25"/>
      <c r="C163" s="25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17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16"/>
    </row>
    <row r="164" spans="1:36" ht="15.6" x14ac:dyDescent="0.3">
      <c r="A164" s="24"/>
      <c r="B164" s="25"/>
      <c r="C164" s="25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17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16"/>
    </row>
    <row r="165" spans="1:36" ht="15.6" x14ac:dyDescent="0.3">
      <c r="A165" s="24"/>
      <c r="B165" s="25"/>
      <c r="C165" s="25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17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16"/>
    </row>
    <row r="166" spans="1:36" ht="15.6" x14ac:dyDescent="0.3">
      <c r="A166" s="24"/>
      <c r="B166" s="25"/>
      <c r="C166" s="25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17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16"/>
    </row>
    <row r="167" spans="1:36" ht="15.6" x14ac:dyDescent="0.3">
      <c r="A167" s="24"/>
      <c r="B167" s="25"/>
      <c r="C167" s="25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17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16"/>
    </row>
    <row r="168" spans="1:36" ht="15.6" x14ac:dyDescent="0.3">
      <c r="A168" s="24"/>
      <c r="B168" s="25"/>
      <c r="C168" s="25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17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16"/>
    </row>
    <row r="169" spans="1:36" ht="15.6" x14ac:dyDescent="0.3">
      <c r="A169" s="24"/>
      <c r="B169" s="25"/>
      <c r="C169" s="25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17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16"/>
    </row>
    <row r="170" spans="1:36" ht="15.6" x14ac:dyDescent="0.3">
      <c r="A170" s="24"/>
      <c r="B170" s="25"/>
      <c r="C170" s="25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17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16"/>
    </row>
    <row r="171" spans="1:36" ht="15.6" x14ac:dyDescent="0.3">
      <c r="A171" s="24"/>
      <c r="B171" s="25"/>
      <c r="C171" s="25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17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16"/>
    </row>
    <row r="172" spans="1:36" ht="15.6" x14ac:dyDescent="0.3">
      <c r="A172" s="24"/>
      <c r="B172" s="25"/>
      <c r="C172" s="25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17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16"/>
    </row>
    <row r="173" spans="1:36" ht="15.6" x14ac:dyDescent="0.3">
      <c r="A173" s="24"/>
      <c r="B173" s="25"/>
      <c r="C173" s="25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17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16"/>
    </row>
    <row r="174" spans="1:36" ht="15.6" x14ac:dyDescent="0.3">
      <c r="A174" s="24"/>
      <c r="B174" s="25"/>
      <c r="C174" s="25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17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16"/>
    </row>
    <row r="175" spans="1:36" ht="15.6" x14ac:dyDescent="0.3">
      <c r="A175" s="24"/>
      <c r="B175" s="25"/>
      <c r="C175" s="25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17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16"/>
    </row>
    <row r="176" spans="1:36" ht="15.6" x14ac:dyDescent="0.3">
      <c r="A176" s="24"/>
      <c r="B176" s="25"/>
      <c r="C176" s="25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17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16"/>
    </row>
    <row r="177" spans="1:36" ht="15.6" x14ac:dyDescent="0.3">
      <c r="A177" s="24"/>
      <c r="B177" s="25"/>
      <c r="C177" s="25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17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16"/>
    </row>
    <row r="178" spans="1:36" ht="15.6" x14ac:dyDescent="0.3">
      <c r="A178" s="24"/>
      <c r="B178" s="25"/>
      <c r="C178" s="25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17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16"/>
    </row>
    <row r="179" spans="1:36" ht="15.6" x14ac:dyDescent="0.3">
      <c r="A179" s="24"/>
      <c r="B179" s="25"/>
      <c r="C179" s="25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17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16"/>
    </row>
    <row r="180" spans="1:36" ht="15.6" x14ac:dyDescent="0.3">
      <c r="A180" s="24"/>
      <c r="B180" s="25"/>
      <c r="C180" s="25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17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16"/>
    </row>
    <row r="181" spans="1:36" ht="15.6" x14ac:dyDescent="0.3">
      <c r="A181" s="24"/>
      <c r="B181" s="25"/>
      <c r="C181" s="25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17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16"/>
    </row>
    <row r="182" spans="1:36" ht="15.6" x14ac:dyDescent="0.3">
      <c r="A182" s="24"/>
      <c r="B182" s="25"/>
      <c r="C182" s="25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17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16"/>
    </row>
    <row r="183" spans="1:36" ht="15.6" x14ac:dyDescent="0.3">
      <c r="A183" s="24"/>
      <c r="B183" s="25"/>
      <c r="C183" s="25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17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16"/>
    </row>
    <row r="184" spans="1:36" ht="15.6" x14ac:dyDescent="0.3">
      <c r="A184" s="24"/>
      <c r="B184" s="25"/>
      <c r="C184" s="25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17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16"/>
    </row>
    <row r="185" spans="1:36" ht="15.6" x14ac:dyDescent="0.3">
      <c r="A185" s="24"/>
      <c r="B185" s="25"/>
      <c r="C185" s="25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17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16"/>
    </row>
    <row r="186" spans="1:36" ht="15.6" x14ac:dyDescent="0.3">
      <c r="A186" s="24"/>
      <c r="B186" s="25"/>
      <c r="C186" s="25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17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16"/>
    </row>
    <row r="187" spans="1:36" ht="15.6" x14ac:dyDescent="0.3">
      <c r="A187" s="24"/>
      <c r="B187" s="25"/>
      <c r="C187" s="25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17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16"/>
    </row>
    <row r="188" spans="1:36" ht="15.6" x14ac:dyDescent="0.3">
      <c r="A188" s="24"/>
      <c r="B188" s="25"/>
      <c r="C188" s="25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17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16"/>
    </row>
    <row r="189" spans="1:36" ht="15.6" x14ac:dyDescent="0.3">
      <c r="A189" s="24"/>
      <c r="B189" s="25"/>
      <c r="C189" s="25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17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16"/>
    </row>
    <row r="190" spans="1:36" ht="15.6" x14ac:dyDescent="0.3">
      <c r="A190" s="24"/>
      <c r="B190" s="25"/>
      <c r="C190" s="25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17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16"/>
    </row>
    <row r="191" spans="1:36" ht="15.6" x14ac:dyDescent="0.3">
      <c r="A191" s="24"/>
      <c r="B191" s="25"/>
      <c r="C191" s="25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17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16"/>
    </row>
    <row r="192" spans="1:36" ht="15.6" x14ac:dyDescent="0.3">
      <c r="A192" s="24"/>
      <c r="B192" s="25"/>
      <c r="C192" s="25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17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16"/>
    </row>
    <row r="193" spans="1:36" ht="15.6" x14ac:dyDescent="0.3">
      <c r="A193" s="24"/>
      <c r="B193" s="25"/>
      <c r="C193" s="25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17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16"/>
    </row>
    <row r="194" spans="1:36" ht="15.6" x14ac:dyDescent="0.3">
      <c r="A194" s="24"/>
      <c r="B194" s="25"/>
      <c r="C194" s="25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17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16"/>
    </row>
    <row r="195" spans="1:36" ht="15.6" x14ac:dyDescent="0.3">
      <c r="A195" s="24"/>
      <c r="B195" s="25"/>
      <c r="C195" s="25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17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16"/>
    </row>
    <row r="196" spans="1:36" ht="15.6" x14ac:dyDescent="0.3">
      <c r="A196" s="24"/>
      <c r="B196" s="25"/>
      <c r="C196" s="25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17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16"/>
    </row>
    <row r="197" spans="1:36" ht="15.6" x14ac:dyDescent="0.3">
      <c r="A197" s="24"/>
      <c r="B197" s="25"/>
      <c r="C197" s="25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17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16"/>
    </row>
    <row r="198" spans="1:36" ht="15.6" x14ac:dyDescent="0.3">
      <c r="A198" s="24"/>
      <c r="B198" s="25"/>
      <c r="C198" s="25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17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16"/>
    </row>
    <row r="199" spans="1:36" ht="15.6" x14ac:dyDescent="0.3">
      <c r="A199" s="24"/>
      <c r="B199" s="25"/>
      <c r="C199" s="25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17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16"/>
    </row>
    <row r="200" spans="1:36" ht="15.6" x14ac:dyDescent="0.3">
      <c r="A200" s="24"/>
      <c r="B200" s="25"/>
      <c r="C200" s="25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17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16"/>
    </row>
    <row r="201" spans="1:36" ht="15.6" x14ac:dyDescent="0.3">
      <c r="A201" s="24"/>
      <c r="B201" s="25"/>
      <c r="C201" s="25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17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16"/>
    </row>
    <row r="202" spans="1:36" ht="15.6" x14ac:dyDescent="0.3">
      <c r="A202" s="24"/>
      <c r="B202" s="25"/>
      <c r="C202" s="25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17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16"/>
    </row>
    <row r="203" spans="1:36" ht="15.6" x14ac:dyDescent="0.3">
      <c r="A203" s="24"/>
      <c r="B203" s="25"/>
      <c r="C203" s="25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17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16"/>
    </row>
    <row r="204" spans="1:36" ht="15.6" x14ac:dyDescent="0.3">
      <c r="A204" s="24"/>
      <c r="B204" s="25"/>
      <c r="C204" s="25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17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16"/>
    </row>
    <row r="205" spans="1:36" ht="15.6" x14ac:dyDescent="0.3">
      <c r="A205" s="24"/>
      <c r="B205" s="25"/>
      <c r="C205" s="25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17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16"/>
    </row>
    <row r="206" spans="1:36" ht="15.6" x14ac:dyDescent="0.3">
      <c r="A206" s="24"/>
      <c r="B206" s="25"/>
      <c r="C206" s="25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17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16"/>
    </row>
    <row r="207" spans="1:36" ht="15.6" x14ac:dyDescent="0.3">
      <c r="A207" s="24"/>
      <c r="B207" s="25"/>
      <c r="C207" s="25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17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16"/>
    </row>
    <row r="208" spans="1:36" ht="15.6" x14ac:dyDescent="0.3">
      <c r="A208" s="24"/>
      <c r="B208" s="25"/>
      <c r="C208" s="25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17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16"/>
    </row>
    <row r="209" spans="1:36" ht="15.6" x14ac:dyDescent="0.3">
      <c r="A209" s="24"/>
      <c r="B209" s="25"/>
      <c r="C209" s="25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17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16"/>
    </row>
    <row r="210" spans="1:36" ht="15.6" x14ac:dyDescent="0.3">
      <c r="A210" s="24"/>
      <c r="B210" s="25"/>
      <c r="C210" s="25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17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16"/>
    </row>
    <row r="211" spans="1:36" ht="15.6" x14ac:dyDescent="0.3">
      <c r="A211" s="24"/>
      <c r="B211" s="25"/>
      <c r="C211" s="25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17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16"/>
    </row>
    <row r="212" spans="1:36" ht="15.6" x14ac:dyDescent="0.3">
      <c r="A212" s="24"/>
      <c r="B212" s="25"/>
      <c r="C212" s="25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17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16"/>
    </row>
    <row r="213" spans="1:36" ht="15.6" x14ac:dyDescent="0.3">
      <c r="A213" s="24"/>
      <c r="B213" s="25"/>
      <c r="C213" s="25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17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16"/>
    </row>
    <row r="214" spans="1:36" ht="15.6" x14ac:dyDescent="0.3">
      <c r="A214" s="24"/>
      <c r="B214" s="25"/>
      <c r="C214" s="25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17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16"/>
    </row>
    <row r="215" spans="1:36" ht="15.6" x14ac:dyDescent="0.3">
      <c r="A215" s="24"/>
      <c r="B215" s="25"/>
      <c r="C215" s="25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17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16"/>
    </row>
    <row r="216" spans="1:36" ht="15.6" x14ac:dyDescent="0.3">
      <c r="A216" s="24"/>
      <c r="B216" s="25"/>
      <c r="C216" s="25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17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16"/>
    </row>
    <row r="217" spans="1:36" ht="15.6" x14ac:dyDescent="0.3">
      <c r="A217" s="24"/>
      <c r="B217" s="25"/>
      <c r="C217" s="25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17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16"/>
    </row>
    <row r="218" spans="1:36" ht="15.6" x14ac:dyDescent="0.3">
      <c r="A218" s="24"/>
      <c r="B218" s="25"/>
      <c r="C218" s="25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17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16"/>
    </row>
    <row r="219" spans="1:36" ht="15.6" x14ac:dyDescent="0.3">
      <c r="A219" s="24"/>
      <c r="B219" s="25"/>
      <c r="C219" s="25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17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16"/>
    </row>
    <row r="220" spans="1:36" ht="15.6" x14ac:dyDescent="0.3">
      <c r="A220" s="24"/>
      <c r="B220" s="25"/>
      <c r="C220" s="25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17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16"/>
    </row>
    <row r="221" spans="1:36" ht="15.6" x14ac:dyDescent="0.3">
      <c r="A221" s="24"/>
      <c r="B221" s="25"/>
      <c r="C221" s="25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17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16"/>
    </row>
    <row r="222" spans="1:36" ht="15.6" x14ac:dyDescent="0.3">
      <c r="A222" s="24"/>
      <c r="B222" s="25"/>
      <c r="C222" s="25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17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16"/>
    </row>
    <row r="223" spans="1:36" ht="15.6" x14ac:dyDescent="0.3">
      <c r="A223" s="24"/>
      <c r="B223" s="25"/>
      <c r="C223" s="25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17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16"/>
    </row>
    <row r="224" spans="1:36" ht="15.6" x14ac:dyDescent="0.3">
      <c r="A224" s="24"/>
      <c r="B224" s="25"/>
      <c r="C224" s="25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17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16"/>
    </row>
    <row r="225" spans="1:36" ht="15.6" x14ac:dyDescent="0.3">
      <c r="A225" s="24"/>
      <c r="B225" s="25"/>
      <c r="C225" s="25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17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16"/>
    </row>
    <row r="226" spans="1:36" ht="15.6" x14ac:dyDescent="0.3">
      <c r="A226" s="24"/>
      <c r="B226" s="25"/>
      <c r="C226" s="25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17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16"/>
    </row>
    <row r="227" spans="1:36" ht="15.6" x14ac:dyDescent="0.3">
      <c r="A227" s="24"/>
      <c r="B227" s="25"/>
      <c r="C227" s="25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17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16"/>
    </row>
    <row r="228" spans="1:36" ht="15.6" x14ac:dyDescent="0.3">
      <c r="A228" s="24"/>
      <c r="B228" s="25"/>
      <c r="C228" s="25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17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16"/>
    </row>
    <row r="229" spans="1:36" ht="15.6" x14ac:dyDescent="0.3">
      <c r="A229" s="24"/>
      <c r="B229" s="25"/>
      <c r="C229" s="25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17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16"/>
    </row>
    <row r="230" spans="1:36" ht="15.6" x14ac:dyDescent="0.3">
      <c r="A230" s="24"/>
      <c r="B230" s="25"/>
      <c r="C230" s="25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17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16"/>
    </row>
    <row r="231" spans="1:36" ht="15.6" x14ac:dyDescent="0.3">
      <c r="A231" s="24"/>
      <c r="B231" s="25"/>
      <c r="C231" s="25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17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16"/>
    </row>
    <row r="232" spans="1:36" ht="15.6" x14ac:dyDescent="0.3">
      <c r="A232" s="24"/>
      <c r="B232" s="25"/>
      <c r="C232" s="25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17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16"/>
    </row>
    <row r="233" spans="1:36" ht="15.6" x14ac:dyDescent="0.3">
      <c r="A233" s="24"/>
      <c r="B233" s="25"/>
      <c r="C233" s="25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17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16"/>
    </row>
    <row r="234" spans="1:36" ht="15.6" x14ac:dyDescent="0.3">
      <c r="A234" s="24"/>
      <c r="B234" s="25"/>
      <c r="C234" s="25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17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16"/>
    </row>
    <row r="235" spans="1:36" ht="15.6" x14ac:dyDescent="0.3">
      <c r="A235" s="24"/>
      <c r="B235" s="25"/>
      <c r="C235" s="25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17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16"/>
    </row>
    <row r="236" spans="1:36" ht="15.6" x14ac:dyDescent="0.3">
      <c r="A236" s="24"/>
      <c r="B236" s="25"/>
      <c r="C236" s="25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17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16"/>
    </row>
    <row r="237" spans="1:36" ht="15.6" x14ac:dyDescent="0.3">
      <c r="A237" s="24"/>
      <c r="B237" s="25"/>
      <c r="C237" s="25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17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16"/>
    </row>
    <row r="238" spans="1:36" ht="15.6" x14ac:dyDescent="0.3">
      <c r="A238" s="24"/>
      <c r="B238" s="25"/>
      <c r="C238" s="25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17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16"/>
    </row>
    <row r="239" spans="1:36" ht="15.6" x14ac:dyDescent="0.3">
      <c r="A239" s="24"/>
      <c r="B239" s="25"/>
      <c r="C239" s="25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17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16"/>
    </row>
    <row r="240" spans="1:36" ht="15.6" x14ac:dyDescent="0.3">
      <c r="A240" s="24"/>
      <c r="B240" s="25"/>
      <c r="C240" s="25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17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16"/>
    </row>
    <row r="241" spans="1:36" ht="15.6" x14ac:dyDescent="0.3">
      <c r="A241" s="24"/>
      <c r="B241" s="25"/>
      <c r="C241" s="25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17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16"/>
    </row>
    <row r="242" spans="1:36" ht="15.6" x14ac:dyDescent="0.3">
      <c r="A242" s="24"/>
      <c r="B242" s="25"/>
      <c r="C242" s="25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17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16"/>
    </row>
    <row r="243" spans="1:36" ht="15.6" x14ac:dyDescent="0.3">
      <c r="A243" s="24"/>
      <c r="B243" s="25"/>
      <c r="C243" s="25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17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16"/>
    </row>
    <row r="244" spans="1:36" ht="15.6" x14ac:dyDescent="0.3">
      <c r="A244" s="24"/>
      <c r="B244" s="25"/>
      <c r="C244" s="25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17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16"/>
    </row>
    <row r="245" spans="1:36" ht="15.6" x14ac:dyDescent="0.3">
      <c r="A245" s="24"/>
      <c r="B245" s="25"/>
      <c r="C245" s="25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17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16"/>
    </row>
    <row r="246" spans="1:36" ht="15.6" x14ac:dyDescent="0.3">
      <c r="A246" s="24"/>
      <c r="B246" s="25"/>
      <c r="C246" s="25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17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16"/>
    </row>
    <row r="247" spans="1:36" ht="15.6" x14ac:dyDescent="0.3">
      <c r="A247" s="24"/>
      <c r="B247" s="25"/>
      <c r="C247" s="25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17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16"/>
    </row>
    <row r="248" spans="1:36" ht="15.6" x14ac:dyDescent="0.3">
      <c r="A248" s="24"/>
      <c r="B248" s="25"/>
      <c r="C248" s="25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17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16"/>
    </row>
    <row r="249" spans="1:36" ht="15.6" x14ac:dyDescent="0.3">
      <c r="A249" s="24"/>
      <c r="B249" s="25"/>
      <c r="C249" s="25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17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16"/>
    </row>
    <row r="250" spans="1:36" ht="15.6" x14ac:dyDescent="0.3">
      <c r="A250" s="24"/>
      <c r="B250" s="25"/>
      <c r="C250" s="25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17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16"/>
    </row>
    <row r="251" spans="1:36" ht="15.6" x14ac:dyDescent="0.3">
      <c r="A251" s="24"/>
      <c r="B251" s="25"/>
      <c r="C251" s="25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17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16"/>
    </row>
    <row r="252" spans="1:36" ht="15.6" x14ac:dyDescent="0.3">
      <c r="A252" s="24"/>
      <c r="B252" s="25"/>
      <c r="C252" s="25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17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16"/>
    </row>
    <row r="253" spans="1:36" ht="15.6" x14ac:dyDescent="0.3">
      <c r="A253" s="24"/>
      <c r="B253" s="25"/>
      <c r="C253" s="25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17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16"/>
    </row>
    <row r="254" spans="1:36" ht="15.6" x14ac:dyDescent="0.3">
      <c r="A254" s="24"/>
      <c r="B254" s="25"/>
      <c r="C254" s="25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17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16"/>
    </row>
    <row r="255" spans="1:36" ht="15.6" x14ac:dyDescent="0.3">
      <c r="A255" s="24"/>
      <c r="B255" s="25"/>
      <c r="C255" s="25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17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16"/>
    </row>
    <row r="256" spans="1:36" ht="15.6" x14ac:dyDescent="0.3">
      <c r="A256" s="24"/>
      <c r="B256" s="25"/>
      <c r="C256" s="25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17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16"/>
    </row>
    <row r="257" spans="1:36" ht="15.6" x14ac:dyDescent="0.3">
      <c r="A257" s="24"/>
      <c r="B257" s="25"/>
      <c r="C257" s="25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17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16"/>
    </row>
    <row r="258" spans="1:36" ht="15.6" x14ac:dyDescent="0.3">
      <c r="A258" s="24"/>
      <c r="B258" s="25"/>
      <c r="C258" s="25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17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16"/>
    </row>
    <row r="259" spans="1:36" ht="15.6" x14ac:dyDescent="0.3">
      <c r="A259" s="24"/>
      <c r="B259" s="25"/>
      <c r="C259" s="25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17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16"/>
    </row>
    <row r="260" spans="1:36" ht="15.6" x14ac:dyDescent="0.3">
      <c r="A260" s="24"/>
      <c r="B260" s="25"/>
      <c r="C260" s="25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17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16"/>
    </row>
    <row r="261" spans="1:36" ht="15.6" x14ac:dyDescent="0.3">
      <c r="A261" s="24"/>
      <c r="B261" s="25"/>
      <c r="C261" s="25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17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16"/>
    </row>
    <row r="262" spans="1:36" ht="15.6" x14ac:dyDescent="0.3">
      <c r="A262" s="24"/>
      <c r="B262" s="25"/>
      <c r="C262" s="25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17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16"/>
    </row>
    <row r="263" spans="1:36" ht="15.6" x14ac:dyDescent="0.3">
      <c r="A263" s="24"/>
      <c r="B263" s="25"/>
      <c r="C263" s="25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17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16"/>
    </row>
    <row r="264" spans="1:36" ht="15.6" x14ac:dyDescent="0.3">
      <c r="A264" s="24"/>
      <c r="B264" s="25"/>
      <c r="C264" s="25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17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16"/>
    </row>
    <row r="265" spans="1:36" ht="15.6" x14ac:dyDescent="0.3">
      <c r="A265" s="24"/>
      <c r="B265" s="25"/>
      <c r="C265" s="25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17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16"/>
    </row>
    <row r="266" spans="1:36" ht="15.6" x14ac:dyDescent="0.3">
      <c r="A266" s="24"/>
      <c r="B266" s="25"/>
      <c r="C266" s="25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17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16"/>
    </row>
    <row r="267" spans="1:36" ht="15.6" x14ac:dyDescent="0.3">
      <c r="A267" s="24"/>
      <c r="B267" s="25"/>
      <c r="C267" s="25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17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16"/>
    </row>
    <row r="268" spans="1:36" ht="15.6" x14ac:dyDescent="0.3">
      <c r="A268" s="24"/>
      <c r="B268" s="25"/>
      <c r="C268" s="25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17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16"/>
    </row>
    <row r="269" spans="1:36" ht="15.6" x14ac:dyDescent="0.3">
      <c r="A269" s="24"/>
      <c r="B269" s="25"/>
      <c r="C269" s="25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17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16"/>
    </row>
    <row r="270" spans="1:36" ht="15.6" x14ac:dyDescent="0.3">
      <c r="A270" s="24"/>
      <c r="B270" s="25"/>
      <c r="C270" s="25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17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16"/>
    </row>
    <row r="271" spans="1:36" ht="15.6" x14ac:dyDescent="0.3">
      <c r="A271" s="24"/>
      <c r="B271" s="25"/>
      <c r="C271" s="25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17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16"/>
    </row>
    <row r="272" spans="1:36" ht="15.6" x14ac:dyDescent="0.3">
      <c r="A272" s="24"/>
      <c r="B272" s="25"/>
      <c r="C272" s="25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17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16"/>
    </row>
    <row r="273" spans="1:36" ht="15.6" x14ac:dyDescent="0.3">
      <c r="A273" s="24"/>
      <c r="B273" s="25"/>
      <c r="C273" s="25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17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16"/>
    </row>
    <row r="274" spans="1:36" ht="15.6" x14ac:dyDescent="0.3">
      <c r="A274" s="24"/>
      <c r="B274" s="25"/>
      <c r="C274" s="25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17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16"/>
    </row>
    <row r="275" spans="1:36" ht="15.6" x14ac:dyDescent="0.3">
      <c r="A275" s="24"/>
      <c r="B275" s="25"/>
      <c r="C275" s="25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17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16"/>
    </row>
    <row r="276" spans="1:36" ht="15.6" x14ac:dyDescent="0.3">
      <c r="A276" s="24"/>
      <c r="B276" s="25"/>
      <c r="C276" s="25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17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16"/>
    </row>
    <row r="277" spans="1:36" ht="15.6" x14ac:dyDescent="0.3">
      <c r="A277" s="24"/>
      <c r="B277" s="25"/>
      <c r="C277" s="25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17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16"/>
    </row>
    <row r="278" spans="1:36" ht="15.6" x14ac:dyDescent="0.3">
      <c r="A278" s="24"/>
      <c r="B278" s="25"/>
      <c r="C278" s="25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17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16"/>
    </row>
    <row r="279" spans="1:36" ht="15.6" x14ac:dyDescent="0.3">
      <c r="A279" s="24"/>
      <c r="B279" s="25"/>
      <c r="C279" s="25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17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16"/>
    </row>
    <row r="280" spans="1:36" ht="15.6" x14ac:dyDescent="0.3">
      <c r="A280" s="24"/>
      <c r="B280" s="25"/>
      <c r="C280" s="25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17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16"/>
    </row>
    <row r="281" spans="1:36" ht="15.6" x14ac:dyDescent="0.3">
      <c r="A281" s="24"/>
      <c r="B281" s="25"/>
      <c r="C281" s="25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17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16"/>
    </row>
    <row r="282" spans="1:36" ht="15.6" x14ac:dyDescent="0.3">
      <c r="A282" s="24"/>
      <c r="B282" s="25"/>
      <c r="C282" s="25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17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16"/>
    </row>
    <row r="283" spans="1:36" ht="15.6" x14ac:dyDescent="0.3">
      <c r="A283" s="24"/>
      <c r="B283" s="25"/>
      <c r="C283" s="25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17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16"/>
    </row>
    <row r="284" spans="1:36" ht="15.6" x14ac:dyDescent="0.3">
      <c r="A284" s="24"/>
      <c r="B284" s="25"/>
      <c r="C284" s="25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17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16"/>
    </row>
    <row r="285" spans="1:36" ht="15.6" x14ac:dyDescent="0.3">
      <c r="A285" s="24"/>
      <c r="B285" s="25"/>
      <c r="C285" s="25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17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16"/>
    </row>
    <row r="286" spans="1:36" ht="15.6" x14ac:dyDescent="0.3">
      <c r="A286" s="24"/>
      <c r="B286" s="25"/>
      <c r="C286" s="25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17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16"/>
    </row>
    <row r="287" spans="1:36" ht="15.6" x14ac:dyDescent="0.3">
      <c r="A287" s="24"/>
      <c r="B287" s="25"/>
      <c r="C287" s="25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17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16"/>
    </row>
    <row r="288" spans="1:36" ht="15.6" x14ac:dyDescent="0.3">
      <c r="A288" s="24"/>
      <c r="B288" s="25"/>
      <c r="C288" s="25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17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16"/>
    </row>
    <row r="289" spans="1:36" ht="15.6" x14ac:dyDescent="0.3">
      <c r="A289" s="24"/>
      <c r="B289" s="25"/>
      <c r="C289" s="25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17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16"/>
    </row>
    <row r="290" spans="1:36" ht="15.6" x14ac:dyDescent="0.3">
      <c r="A290" s="24"/>
      <c r="B290" s="25"/>
      <c r="C290" s="25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17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16"/>
    </row>
    <row r="291" spans="1:36" ht="15.6" x14ac:dyDescent="0.3">
      <c r="A291" s="24"/>
      <c r="B291" s="25"/>
      <c r="C291" s="25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17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16"/>
    </row>
    <row r="292" spans="1:36" ht="15.6" x14ac:dyDescent="0.3">
      <c r="A292" s="24"/>
      <c r="B292" s="25"/>
      <c r="C292" s="25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17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16"/>
    </row>
    <row r="293" spans="1:36" ht="15.6" x14ac:dyDescent="0.3">
      <c r="A293" s="24"/>
      <c r="B293" s="25"/>
      <c r="C293" s="25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17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16"/>
    </row>
    <row r="294" spans="1:36" ht="15.6" x14ac:dyDescent="0.3">
      <c r="A294" s="24"/>
      <c r="B294" s="25"/>
      <c r="C294" s="25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17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16"/>
    </row>
    <row r="295" spans="1:36" ht="15.6" x14ac:dyDescent="0.3">
      <c r="A295" s="24"/>
      <c r="B295" s="25"/>
      <c r="C295" s="25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17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16"/>
    </row>
    <row r="296" spans="1:36" ht="15.6" x14ac:dyDescent="0.3">
      <c r="A296" s="24"/>
      <c r="B296" s="25"/>
      <c r="C296" s="25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17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16"/>
    </row>
    <row r="297" spans="1:36" ht="15.6" x14ac:dyDescent="0.3">
      <c r="A297" s="24"/>
      <c r="B297" s="25"/>
      <c r="C297" s="25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17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16"/>
    </row>
    <row r="298" spans="1:36" ht="15.6" x14ac:dyDescent="0.3">
      <c r="A298" s="24"/>
      <c r="B298" s="25"/>
      <c r="C298" s="25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17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16"/>
    </row>
    <row r="299" spans="1:36" ht="15.6" x14ac:dyDescent="0.3">
      <c r="A299" s="24"/>
      <c r="B299" s="25"/>
      <c r="C299" s="25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17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16"/>
    </row>
    <row r="300" spans="1:36" ht="15.6" x14ac:dyDescent="0.3">
      <c r="A300" s="24"/>
      <c r="B300" s="25"/>
      <c r="C300" s="25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17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16"/>
    </row>
    <row r="301" spans="1:36" ht="15.6" x14ac:dyDescent="0.3">
      <c r="A301" s="24"/>
      <c r="B301" s="25"/>
      <c r="C301" s="25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17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16"/>
    </row>
    <row r="302" spans="1:36" ht="15.6" x14ac:dyDescent="0.3">
      <c r="A302" s="24"/>
      <c r="B302" s="25"/>
      <c r="C302" s="25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17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16"/>
    </row>
    <row r="303" spans="1:36" ht="15.6" x14ac:dyDescent="0.3">
      <c r="A303" s="24"/>
      <c r="B303" s="25"/>
      <c r="C303" s="25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17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16"/>
    </row>
    <row r="304" spans="1:36" ht="15.6" x14ac:dyDescent="0.3">
      <c r="A304" s="24"/>
      <c r="B304" s="25"/>
      <c r="C304" s="25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17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16"/>
    </row>
    <row r="305" spans="1:36" ht="15.6" x14ac:dyDescent="0.3">
      <c r="A305" s="24"/>
      <c r="B305" s="25"/>
      <c r="C305" s="25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17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16"/>
    </row>
    <row r="306" spans="1:36" ht="15.6" x14ac:dyDescent="0.3">
      <c r="A306" s="24"/>
      <c r="B306" s="25"/>
      <c r="C306" s="25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17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16"/>
    </row>
    <row r="307" spans="1:36" ht="15.6" x14ac:dyDescent="0.3">
      <c r="A307" s="24"/>
      <c r="B307" s="25"/>
      <c r="C307" s="25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17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16"/>
    </row>
    <row r="308" spans="1:36" ht="15.6" x14ac:dyDescent="0.3">
      <c r="A308" s="24"/>
      <c r="B308" s="25"/>
      <c r="C308" s="25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17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16"/>
    </row>
    <row r="309" spans="1:36" ht="15.6" x14ac:dyDescent="0.3">
      <c r="A309" s="24"/>
      <c r="B309" s="25"/>
      <c r="C309" s="25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17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16"/>
    </row>
    <row r="310" spans="1:36" ht="15.6" x14ac:dyDescent="0.3">
      <c r="A310" s="24"/>
      <c r="B310" s="25"/>
      <c r="C310" s="25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17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16"/>
    </row>
    <row r="311" spans="1:36" ht="15.6" x14ac:dyDescent="0.3">
      <c r="A311" s="24"/>
      <c r="B311" s="25"/>
      <c r="C311" s="25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17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16"/>
    </row>
    <row r="312" spans="1:36" ht="15.6" x14ac:dyDescent="0.3">
      <c r="A312" s="24"/>
      <c r="B312" s="25"/>
      <c r="C312" s="25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17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16"/>
    </row>
    <row r="313" spans="1:36" ht="15.6" x14ac:dyDescent="0.3">
      <c r="A313" s="24"/>
      <c r="B313" s="25"/>
      <c r="C313" s="25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17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16"/>
    </row>
    <row r="314" spans="1:36" ht="15.6" x14ac:dyDescent="0.3">
      <c r="A314" s="24"/>
      <c r="B314" s="25"/>
      <c r="C314" s="25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17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16"/>
    </row>
    <row r="315" spans="1:36" ht="15.6" x14ac:dyDescent="0.3">
      <c r="A315" s="24"/>
      <c r="B315" s="25"/>
      <c r="C315" s="25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17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16"/>
    </row>
    <row r="316" spans="1:36" ht="15.6" x14ac:dyDescent="0.3">
      <c r="A316" s="24"/>
      <c r="B316" s="25"/>
      <c r="C316" s="25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17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16"/>
    </row>
    <row r="317" spans="1:36" ht="15.6" x14ac:dyDescent="0.3">
      <c r="A317" s="24"/>
      <c r="B317" s="25"/>
      <c r="C317" s="25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17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16"/>
    </row>
    <row r="318" spans="1:36" ht="15.6" x14ac:dyDescent="0.3">
      <c r="A318" s="24"/>
      <c r="B318" s="25"/>
      <c r="C318" s="25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17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16"/>
    </row>
    <row r="319" spans="1:36" ht="15.6" x14ac:dyDescent="0.3">
      <c r="A319" s="24"/>
      <c r="B319" s="25"/>
      <c r="C319" s="25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17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16"/>
    </row>
    <row r="320" spans="1:36" ht="15.6" x14ac:dyDescent="0.3">
      <c r="A320" s="24"/>
      <c r="B320" s="25"/>
      <c r="C320" s="25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17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16"/>
    </row>
    <row r="321" spans="1:36" ht="15.6" x14ac:dyDescent="0.3">
      <c r="A321" s="24"/>
      <c r="B321" s="25"/>
      <c r="C321" s="25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17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16"/>
    </row>
    <row r="322" spans="1:36" ht="15.6" x14ac:dyDescent="0.3">
      <c r="A322" s="24"/>
      <c r="B322" s="25"/>
      <c r="C322" s="25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17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16"/>
    </row>
    <row r="323" spans="1:36" ht="15.6" x14ac:dyDescent="0.3">
      <c r="A323" s="24"/>
      <c r="B323" s="25"/>
      <c r="C323" s="25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17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16"/>
    </row>
    <row r="324" spans="1:36" ht="15.6" x14ac:dyDescent="0.3">
      <c r="A324" s="24"/>
      <c r="B324" s="25"/>
      <c r="C324" s="25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17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16"/>
    </row>
    <row r="325" spans="1:36" ht="15.6" x14ac:dyDescent="0.3">
      <c r="A325" s="24"/>
      <c r="B325" s="25"/>
      <c r="C325" s="25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17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16"/>
    </row>
    <row r="326" spans="1:36" ht="15.6" x14ac:dyDescent="0.3">
      <c r="A326" s="24"/>
      <c r="B326" s="25"/>
      <c r="C326" s="25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17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16"/>
    </row>
    <row r="327" spans="1:36" ht="15.6" x14ac:dyDescent="0.3">
      <c r="A327" s="24"/>
      <c r="B327" s="25"/>
      <c r="C327" s="25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17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16"/>
    </row>
    <row r="328" spans="1:36" ht="15.6" x14ac:dyDescent="0.3">
      <c r="A328" s="24"/>
      <c r="B328" s="25"/>
      <c r="C328" s="25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17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16"/>
    </row>
    <row r="329" spans="1:36" ht="15.6" x14ac:dyDescent="0.3">
      <c r="A329" s="24"/>
      <c r="B329" s="25"/>
      <c r="C329" s="25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17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16"/>
    </row>
    <row r="330" spans="1:36" ht="15.6" x14ac:dyDescent="0.3">
      <c r="A330" s="24"/>
      <c r="B330" s="25"/>
      <c r="C330" s="25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17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16"/>
    </row>
    <row r="331" spans="1:36" ht="15.6" x14ac:dyDescent="0.3">
      <c r="A331" s="24"/>
      <c r="B331" s="25"/>
      <c r="C331" s="25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17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16"/>
    </row>
    <row r="332" spans="1:36" ht="15.6" x14ac:dyDescent="0.3">
      <c r="A332" s="24"/>
      <c r="B332" s="25"/>
      <c r="C332" s="25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17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16"/>
    </row>
    <row r="333" spans="1:36" ht="15.6" x14ac:dyDescent="0.3">
      <c r="A333" s="24"/>
      <c r="B333" s="25"/>
      <c r="C333" s="25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17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16"/>
    </row>
    <row r="334" spans="1:36" ht="15.6" x14ac:dyDescent="0.3">
      <c r="A334" s="24"/>
      <c r="B334" s="25"/>
      <c r="C334" s="25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17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16"/>
    </row>
    <row r="335" spans="1:36" ht="15.6" x14ac:dyDescent="0.3">
      <c r="A335" s="24"/>
      <c r="B335" s="25"/>
      <c r="C335" s="25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17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16"/>
    </row>
    <row r="336" spans="1:36" ht="15.6" x14ac:dyDescent="0.3">
      <c r="A336" s="24"/>
      <c r="B336" s="25"/>
      <c r="C336" s="25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17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16"/>
    </row>
    <row r="337" spans="1:36" ht="15.6" x14ac:dyDescent="0.3">
      <c r="A337" s="24"/>
      <c r="B337" s="25"/>
      <c r="C337" s="25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17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16"/>
    </row>
    <row r="338" spans="1:36" ht="15.6" x14ac:dyDescent="0.3">
      <c r="A338" s="24"/>
      <c r="B338" s="25"/>
      <c r="C338" s="25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17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16"/>
    </row>
    <row r="339" spans="1:36" ht="15.6" x14ac:dyDescent="0.3">
      <c r="A339" s="24"/>
      <c r="B339" s="25"/>
      <c r="C339" s="25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17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16"/>
    </row>
    <row r="340" spans="1:36" ht="15.6" x14ac:dyDescent="0.3">
      <c r="A340" s="24"/>
      <c r="B340" s="25"/>
      <c r="C340" s="25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17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16"/>
    </row>
    <row r="341" spans="1:36" ht="15.6" x14ac:dyDescent="0.3">
      <c r="A341" s="24"/>
      <c r="B341" s="25"/>
      <c r="C341" s="25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17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16"/>
    </row>
    <row r="342" spans="1:36" ht="15.6" x14ac:dyDescent="0.3">
      <c r="A342" s="24"/>
      <c r="B342" s="25"/>
      <c r="C342" s="25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17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16"/>
    </row>
    <row r="343" spans="1:36" ht="15.6" x14ac:dyDescent="0.3">
      <c r="A343" s="24"/>
      <c r="B343" s="25"/>
      <c r="C343" s="25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17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16"/>
    </row>
    <row r="344" spans="1:36" ht="15.6" x14ac:dyDescent="0.3">
      <c r="A344" s="24"/>
      <c r="B344" s="25"/>
      <c r="C344" s="25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17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16"/>
    </row>
    <row r="345" spans="1:36" ht="15.6" x14ac:dyDescent="0.3">
      <c r="A345" s="24"/>
      <c r="B345" s="25"/>
      <c r="C345" s="25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17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16"/>
    </row>
    <row r="346" spans="1:36" ht="15.6" x14ac:dyDescent="0.3">
      <c r="A346" s="24"/>
      <c r="B346" s="25"/>
      <c r="C346" s="25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17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16"/>
    </row>
    <row r="347" spans="1:36" ht="15.6" x14ac:dyDescent="0.3">
      <c r="A347" s="24"/>
      <c r="B347" s="25"/>
      <c r="C347" s="25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17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16"/>
    </row>
    <row r="348" spans="1:36" ht="15.6" x14ac:dyDescent="0.3">
      <c r="A348" s="24"/>
      <c r="B348" s="25"/>
      <c r="C348" s="25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17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16"/>
    </row>
    <row r="349" spans="1:36" ht="15.6" x14ac:dyDescent="0.3">
      <c r="A349" s="24"/>
      <c r="B349" s="25"/>
      <c r="C349" s="25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17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16"/>
    </row>
    <row r="350" spans="1:36" ht="15.6" x14ac:dyDescent="0.3">
      <c r="A350" s="24"/>
      <c r="B350" s="25"/>
      <c r="C350" s="25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17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16"/>
    </row>
    <row r="351" spans="1:36" ht="15.6" x14ac:dyDescent="0.3">
      <c r="A351" s="24"/>
      <c r="B351" s="25"/>
      <c r="C351" s="25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17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16"/>
    </row>
    <row r="352" spans="1:36" ht="15.6" x14ac:dyDescent="0.3">
      <c r="A352" s="24"/>
      <c r="B352" s="25"/>
      <c r="C352" s="25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17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16"/>
    </row>
    <row r="353" spans="1:36" ht="15.6" x14ac:dyDescent="0.3">
      <c r="A353" s="24"/>
      <c r="B353" s="25"/>
      <c r="C353" s="25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17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16"/>
    </row>
    <row r="354" spans="1:36" ht="15.6" x14ac:dyDescent="0.3">
      <c r="A354" s="24"/>
      <c r="B354" s="25"/>
      <c r="C354" s="25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17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16"/>
    </row>
    <row r="355" spans="1:36" ht="15.6" x14ac:dyDescent="0.3">
      <c r="A355" s="24"/>
      <c r="B355" s="25"/>
      <c r="C355" s="25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17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16"/>
    </row>
    <row r="356" spans="1:36" ht="15.6" x14ac:dyDescent="0.3">
      <c r="A356" s="24"/>
      <c r="B356" s="25"/>
      <c r="C356" s="25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17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16"/>
    </row>
    <row r="357" spans="1:36" ht="15.6" x14ac:dyDescent="0.3">
      <c r="A357" s="24"/>
      <c r="B357" s="25"/>
      <c r="C357" s="25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17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16"/>
    </row>
    <row r="358" spans="1:36" ht="15.6" x14ac:dyDescent="0.3">
      <c r="A358" s="24"/>
      <c r="B358" s="25"/>
      <c r="C358" s="25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17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16"/>
    </row>
    <row r="359" spans="1:36" ht="15.6" x14ac:dyDescent="0.3">
      <c r="A359" s="24"/>
      <c r="B359" s="25"/>
      <c r="C359" s="25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17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16"/>
    </row>
    <row r="360" spans="1:36" ht="15.6" x14ac:dyDescent="0.3">
      <c r="A360" s="24"/>
      <c r="B360" s="25"/>
      <c r="C360" s="25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17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16"/>
    </row>
    <row r="361" spans="1:36" ht="15.6" x14ac:dyDescent="0.3">
      <c r="A361" s="24"/>
      <c r="B361" s="25"/>
      <c r="C361" s="25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17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16"/>
    </row>
    <row r="362" spans="1:36" ht="15.6" x14ac:dyDescent="0.3">
      <c r="A362" s="24"/>
      <c r="B362" s="25"/>
      <c r="C362" s="25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17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16"/>
    </row>
    <row r="363" spans="1:36" ht="15.6" x14ac:dyDescent="0.3">
      <c r="A363" s="24"/>
      <c r="B363" s="25"/>
      <c r="C363" s="25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17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16"/>
    </row>
    <row r="364" spans="1:36" ht="15.6" x14ac:dyDescent="0.3">
      <c r="A364" s="24"/>
      <c r="B364" s="25"/>
      <c r="C364" s="25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17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16"/>
    </row>
    <row r="365" spans="1:36" ht="15.6" x14ac:dyDescent="0.3">
      <c r="A365" s="24"/>
      <c r="B365" s="25"/>
      <c r="C365" s="25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17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16"/>
    </row>
    <row r="366" spans="1:36" ht="15.6" x14ac:dyDescent="0.3">
      <c r="A366" s="24"/>
      <c r="B366" s="25"/>
      <c r="C366" s="25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17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16"/>
    </row>
    <row r="367" spans="1:36" ht="15.6" x14ac:dyDescent="0.3">
      <c r="A367" s="24"/>
      <c r="B367" s="25"/>
      <c r="C367" s="25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17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16"/>
    </row>
    <row r="368" spans="1:36" ht="15.6" x14ac:dyDescent="0.3">
      <c r="A368" s="24"/>
      <c r="B368" s="25"/>
      <c r="C368" s="25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17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16"/>
    </row>
    <row r="369" spans="1:36" ht="15.6" x14ac:dyDescent="0.3">
      <c r="A369" s="24"/>
      <c r="B369" s="25"/>
      <c r="C369" s="25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17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16"/>
    </row>
    <row r="370" spans="1:36" ht="15.6" x14ac:dyDescent="0.3">
      <c r="A370" s="24"/>
      <c r="B370" s="25"/>
      <c r="C370" s="25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17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16"/>
    </row>
    <row r="371" spans="1:36" ht="15.6" x14ac:dyDescent="0.3">
      <c r="A371" s="24"/>
      <c r="B371" s="25"/>
      <c r="C371" s="25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17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16"/>
    </row>
    <row r="372" spans="1:36" ht="15.6" x14ac:dyDescent="0.3">
      <c r="A372" s="24"/>
      <c r="B372" s="25"/>
      <c r="C372" s="25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17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16"/>
    </row>
    <row r="373" spans="1:36" ht="15.6" x14ac:dyDescent="0.3">
      <c r="A373" s="24"/>
      <c r="B373" s="25"/>
      <c r="C373" s="25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17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16"/>
    </row>
    <row r="374" spans="1:36" ht="15.6" x14ac:dyDescent="0.3">
      <c r="A374" s="24"/>
      <c r="B374" s="25"/>
      <c r="C374" s="25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17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16"/>
    </row>
    <row r="375" spans="1:36" ht="15.6" x14ac:dyDescent="0.3">
      <c r="A375" s="24"/>
      <c r="B375" s="25"/>
      <c r="C375" s="25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17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16"/>
    </row>
    <row r="376" spans="1:36" ht="15.6" x14ac:dyDescent="0.3">
      <c r="A376" s="24"/>
      <c r="B376" s="25"/>
      <c r="C376" s="25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17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16"/>
    </row>
    <row r="377" spans="1:36" ht="15.6" x14ac:dyDescent="0.3">
      <c r="A377" s="24"/>
      <c r="B377" s="25"/>
      <c r="C377" s="25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17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16"/>
    </row>
    <row r="378" spans="1:36" ht="15.6" x14ac:dyDescent="0.3">
      <c r="A378" s="24"/>
      <c r="B378" s="25"/>
      <c r="C378" s="25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17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16"/>
    </row>
    <row r="379" spans="1:36" ht="15.6" x14ac:dyDescent="0.3">
      <c r="A379" s="24"/>
      <c r="B379" s="25"/>
      <c r="C379" s="25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17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16"/>
    </row>
    <row r="380" spans="1:36" ht="15.6" x14ac:dyDescent="0.3">
      <c r="A380" s="24"/>
      <c r="B380" s="25"/>
      <c r="C380" s="25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17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16"/>
    </row>
    <row r="381" spans="1:36" ht="15.6" x14ac:dyDescent="0.3">
      <c r="A381" s="24"/>
      <c r="B381" s="25"/>
      <c r="C381" s="25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17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16"/>
    </row>
    <row r="382" spans="1:36" ht="15.6" x14ac:dyDescent="0.3">
      <c r="A382" s="24"/>
      <c r="B382" s="25"/>
      <c r="C382" s="25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17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16"/>
    </row>
    <row r="383" spans="1:36" ht="15.6" x14ac:dyDescent="0.3">
      <c r="A383" s="24"/>
      <c r="B383" s="25"/>
      <c r="C383" s="25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17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16"/>
    </row>
    <row r="384" spans="1:36" ht="15.6" x14ac:dyDescent="0.3">
      <c r="A384" s="24"/>
      <c r="B384" s="25"/>
      <c r="C384" s="25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17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16"/>
    </row>
    <row r="385" spans="1:36" ht="15.6" x14ac:dyDescent="0.3">
      <c r="A385" s="24"/>
      <c r="B385" s="25"/>
      <c r="C385" s="25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17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16"/>
    </row>
    <row r="386" spans="1:36" ht="15.6" x14ac:dyDescent="0.3">
      <c r="A386" s="24"/>
      <c r="B386" s="25"/>
      <c r="C386" s="25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17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16"/>
    </row>
    <row r="387" spans="1:36" ht="15.6" x14ac:dyDescent="0.3">
      <c r="A387" s="24"/>
      <c r="B387" s="25"/>
      <c r="C387" s="25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17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16"/>
    </row>
    <row r="388" spans="1:36" ht="15.6" x14ac:dyDescent="0.3">
      <c r="A388" s="24"/>
      <c r="B388" s="25"/>
      <c r="C388" s="25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17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16"/>
    </row>
    <row r="389" spans="1:36" ht="15.6" x14ac:dyDescent="0.3">
      <c r="A389" s="24"/>
      <c r="B389" s="25"/>
      <c r="C389" s="25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17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16"/>
    </row>
    <row r="390" spans="1:36" ht="15.6" x14ac:dyDescent="0.3">
      <c r="A390" s="24"/>
      <c r="B390" s="25"/>
      <c r="C390" s="25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17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16"/>
    </row>
    <row r="391" spans="1:36" ht="15.6" x14ac:dyDescent="0.3">
      <c r="A391" s="24"/>
      <c r="B391" s="25"/>
      <c r="C391" s="25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17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16"/>
    </row>
    <row r="392" spans="1:36" ht="15.6" x14ac:dyDescent="0.3">
      <c r="A392" s="24"/>
      <c r="B392" s="25"/>
      <c r="C392" s="25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17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16"/>
    </row>
    <row r="393" spans="1:36" ht="15.6" x14ac:dyDescent="0.3">
      <c r="A393" s="24"/>
      <c r="B393" s="25"/>
      <c r="C393" s="25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17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16"/>
    </row>
    <row r="394" spans="1:36" ht="15.6" x14ac:dyDescent="0.3">
      <c r="A394" s="24"/>
      <c r="B394" s="25"/>
      <c r="C394" s="25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17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16"/>
    </row>
    <row r="395" spans="1:36" ht="15.6" x14ac:dyDescent="0.3">
      <c r="A395" s="24"/>
      <c r="B395" s="25"/>
      <c r="C395" s="25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17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16"/>
    </row>
    <row r="396" spans="1:36" ht="15.6" x14ac:dyDescent="0.3">
      <c r="A396" s="24"/>
      <c r="B396" s="25"/>
      <c r="C396" s="25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17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16"/>
    </row>
    <row r="397" spans="1:36" ht="15.6" x14ac:dyDescent="0.3">
      <c r="A397" s="24"/>
      <c r="B397" s="25"/>
      <c r="C397" s="25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17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16"/>
    </row>
    <row r="398" spans="1:36" ht="15.6" x14ac:dyDescent="0.3">
      <c r="A398" s="24"/>
      <c r="B398" s="25"/>
      <c r="C398" s="25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17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16"/>
    </row>
    <row r="399" spans="1:36" ht="15.6" x14ac:dyDescent="0.3">
      <c r="A399" s="24"/>
      <c r="B399" s="25"/>
      <c r="C399" s="25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17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16"/>
    </row>
    <row r="400" spans="1:36" ht="15.6" x14ac:dyDescent="0.3">
      <c r="A400" s="24"/>
      <c r="B400" s="25"/>
      <c r="C400" s="25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17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16"/>
    </row>
    <row r="401" spans="1:36" ht="15.6" x14ac:dyDescent="0.3">
      <c r="A401" s="24"/>
      <c r="B401" s="25"/>
      <c r="C401" s="25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17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16"/>
    </row>
    <row r="402" spans="1:36" ht="15.6" x14ac:dyDescent="0.3">
      <c r="A402" s="24"/>
      <c r="B402" s="25"/>
      <c r="C402" s="25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17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16"/>
    </row>
    <row r="403" spans="1:36" ht="15.6" x14ac:dyDescent="0.3">
      <c r="A403" s="24"/>
      <c r="B403" s="25"/>
      <c r="C403" s="25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17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16"/>
    </row>
    <row r="404" spans="1:36" ht="15.6" x14ac:dyDescent="0.3">
      <c r="A404" s="24"/>
      <c r="B404" s="25"/>
      <c r="C404" s="25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17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16"/>
    </row>
    <row r="405" spans="1:36" ht="15.6" x14ac:dyDescent="0.3">
      <c r="A405" s="24"/>
      <c r="B405" s="25"/>
      <c r="C405" s="25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17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16"/>
    </row>
    <row r="406" spans="1:36" ht="15.6" x14ac:dyDescent="0.3">
      <c r="A406" s="24"/>
      <c r="B406" s="25"/>
      <c r="C406" s="25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17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16"/>
    </row>
    <row r="407" spans="1:36" ht="15.6" x14ac:dyDescent="0.3">
      <c r="A407" s="24"/>
      <c r="B407" s="25"/>
      <c r="C407" s="25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17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16"/>
    </row>
    <row r="408" spans="1:36" ht="15.6" x14ac:dyDescent="0.3">
      <c r="A408" s="24"/>
      <c r="B408" s="25"/>
      <c r="C408" s="25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17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16"/>
    </row>
    <row r="409" spans="1:36" ht="15.6" x14ac:dyDescent="0.3">
      <c r="A409" s="24"/>
      <c r="B409" s="25"/>
      <c r="C409" s="25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17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16"/>
    </row>
    <row r="410" spans="1:36" ht="15.6" x14ac:dyDescent="0.3">
      <c r="A410" s="24"/>
      <c r="B410" s="25"/>
      <c r="C410" s="25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17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16"/>
    </row>
    <row r="411" spans="1:36" ht="15.6" x14ac:dyDescent="0.3">
      <c r="A411" s="24"/>
      <c r="B411" s="25"/>
      <c r="C411" s="25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17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16"/>
    </row>
    <row r="412" spans="1:36" ht="15.6" x14ac:dyDescent="0.3">
      <c r="A412" s="24"/>
      <c r="B412" s="25"/>
      <c r="C412" s="25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17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16"/>
    </row>
    <row r="413" spans="1:36" ht="15.6" x14ac:dyDescent="0.3">
      <c r="A413" s="24"/>
      <c r="B413" s="25"/>
      <c r="C413" s="25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17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16"/>
    </row>
    <row r="414" spans="1:36" ht="15.6" x14ac:dyDescent="0.3">
      <c r="A414" s="24"/>
      <c r="B414" s="25"/>
      <c r="C414" s="25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17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16"/>
    </row>
    <row r="415" spans="1:36" ht="15.6" x14ac:dyDescent="0.3">
      <c r="A415" s="24"/>
      <c r="B415" s="25"/>
      <c r="C415" s="25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17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16"/>
    </row>
    <row r="416" spans="1:36" ht="15.6" x14ac:dyDescent="0.3">
      <c r="A416" s="24"/>
      <c r="B416" s="25"/>
      <c r="C416" s="25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17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16"/>
    </row>
    <row r="417" spans="1:36" ht="15.6" x14ac:dyDescent="0.3">
      <c r="A417" s="24"/>
      <c r="B417" s="25"/>
      <c r="C417" s="25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17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16"/>
    </row>
    <row r="418" spans="1:36" ht="15.6" x14ac:dyDescent="0.3">
      <c r="A418" s="24"/>
      <c r="B418" s="25"/>
      <c r="C418" s="25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17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16"/>
    </row>
    <row r="419" spans="1:36" ht="15.6" x14ac:dyDescent="0.3">
      <c r="A419" s="24"/>
      <c r="B419" s="25"/>
      <c r="C419" s="25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17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16"/>
    </row>
    <row r="420" spans="1:36" ht="15.6" x14ac:dyDescent="0.3">
      <c r="A420" s="24"/>
      <c r="B420" s="25"/>
      <c r="C420" s="25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17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16"/>
    </row>
    <row r="421" spans="1:36" ht="15.6" x14ac:dyDescent="0.3">
      <c r="A421" s="24"/>
      <c r="B421" s="25"/>
      <c r="C421" s="25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17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16"/>
    </row>
    <row r="422" spans="1:36" ht="15.6" x14ac:dyDescent="0.3">
      <c r="A422" s="24"/>
      <c r="B422" s="25"/>
      <c r="C422" s="25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17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16"/>
    </row>
    <row r="423" spans="1:36" ht="15.6" x14ac:dyDescent="0.3">
      <c r="A423" s="24"/>
      <c r="B423" s="25"/>
      <c r="C423" s="25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17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16"/>
    </row>
    <row r="424" spans="1:36" ht="15.6" x14ac:dyDescent="0.3">
      <c r="A424" s="24"/>
      <c r="B424" s="25"/>
      <c r="C424" s="25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17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16"/>
    </row>
    <row r="425" spans="1:36" ht="15.6" x14ac:dyDescent="0.3">
      <c r="A425" s="24"/>
      <c r="B425" s="25"/>
      <c r="C425" s="25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17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16"/>
    </row>
    <row r="426" spans="1:36" ht="15.6" x14ac:dyDescent="0.3">
      <c r="A426" s="24"/>
      <c r="B426" s="25"/>
      <c r="C426" s="25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17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16"/>
    </row>
    <row r="427" spans="1:36" ht="15.6" x14ac:dyDescent="0.3">
      <c r="A427" s="24"/>
      <c r="B427" s="25"/>
      <c r="C427" s="25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17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16"/>
    </row>
    <row r="428" spans="1:36" ht="15.6" x14ac:dyDescent="0.3">
      <c r="A428" s="24"/>
      <c r="B428" s="25"/>
      <c r="C428" s="25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17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16"/>
    </row>
    <row r="429" spans="1:36" ht="15.6" x14ac:dyDescent="0.3">
      <c r="A429" s="24"/>
      <c r="B429" s="25"/>
      <c r="C429" s="25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17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16"/>
    </row>
    <row r="430" spans="1:36" ht="15.6" x14ac:dyDescent="0.3">
      <c r="A430" s="24"/>
      <c r="B430" s="25"/>
      <c r="C430" s="25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17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16"/>
    </row>
    <row r="431" spans="1:36" ht="15.6" x14ac:dyDescent="0.3">
      <c r="A431" s="24"/>
      <c r="B431" s="25"/>
      <c r="C431" s="25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17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16"/>
    </row>
    <row r="432" spans="1:36" ht="15.6" x14ac:dyDescent="0.3">
      <c r="A432" s="24"/>
      <c r="B432" s="25"/>
      <c r="C432" s="25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17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16"/>
    </row>
    <row r="433" spans="1:36" ht="15.6" x14ac:dyDescent="0.3">
      <c r="A433" s="24"/>
      <c r="B433" s="25"/>
      <c r="C433" s="25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17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16"/>
    </row>
    <row r="434" spans="1:36" ht="15.6" x14ac:dyDescent="0.3">
      <c r="A434" s="24"/>
      <c r="B434" s="25"/>
      <c r="C434" s="25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17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16"/>
    </row>
    <row r="435" spans="1:36" ht="15.6" x14ac:dyDescent="0.3">
      <c r="A435" s="24"/>
      <c r="B435" s="25"/>
      <c r="C435" s="25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17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16"/>
    </row>
    <row r="436" spans="1:36" ht="15.6" x14ac:dyDescent="0.3">
      <c r="A436" s="24"/>
      <c r="B436" s="25"/>
      <c r="C436" s="25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17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16"/>
    </row>
    <row r="437" spans="1:36" ht="15.6" x14ac:dyDescent="0.3">
      <c r="A437" s="24"/>
      <c r="B437" s="25"/>
      <c r="C437" s="25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17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16"/>
    </row>
    <row r="438" spans="1:36" ht="15.6" x14ac:dyDescent="0.3">
      <c r="A438" s="24"/>
      <c r="B438" s="25"/>
      <c r="C438" s="25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17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16"/>
    </row>
    <row r="439" spans="1:36" ht="15.6" x14ac:dyDescent="0.3">
      <c r="A439" s="24"/>
      <c r="B439" s="25"/>
      <c r="C439" s="25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17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16"/>
    </row>
    <row r="440" spans="1:36" ht="15.6" x14ac:dyDescent="0.3">
      <c r="A440" s="24"/>
      <c r="B440" s="25"/>
      <c r="C440" s="25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17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16"/>
    </row>
    <row r="441" spans="1:36" ht="15.6" x14ac:dyDescent="0.3">
      <c r="A441" s="24"/>
      <c r="B441" s="25"/>
      <c r="C441" s="25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17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16"/>
    </row>
    <row r="442" spans="1:36" ht="15.6" x14ac:dyDescent="0.3">
      <c r="A442" s="24"/>
      <c r="B442" s="25"/>
      <c r="C442" s="25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17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16"/>
    </row>
    <row r="443" spans="1:36" ht="15.6" x14ac:dyDescent="0.3">
      <c r="A443" s="24"/>
      <c r="B443" s="25"/>
      <c r="C443" s="25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17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16"/>
    </row>
    <row r="444" spans="1:36" ht="15.6" x14ac:dyDescent="0.3">
      <c r="A444" s="24"/>
      <c r="B444" s="25"/>
      <c r="C444" s="25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17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16"/>
    </row>
    <row r="445" spans="1:36" ht="15.6" x14ac:dyDescent="0.3">
      <c r="A445" s="24"/>
      <c r="B445" s="25"/>
      <c r="C445" s="25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17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16"/>
    </row>
    <row r="446" spans="1:36" ht="15.6" x14ac:dyDescent="0.3">
      <c r="A446" s="24"/>
      <c r="B446" s="25"/>
      <c r="C446" s="25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17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16"/>
    </row>
    <row r="447" spans="1:36" ht="15.6" x14ac:dyDescent="0.3">
      <c r="A447" s="24"/>
      <c r="B447" s="25"/>
      <c r="C447" s="25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17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16"/>
    </row>
    <row r="448" spans="1:36" ht="15.6" x14ac:dyDescent="0.3">
      <c r="A448" s="24"/>
      <c r="B448" s="25"/>
      <c r="C448" s="25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17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16"/>
    </row>
    <row r="449" spans="1:36" ht="15.6" x14ac:dyDescent="0.3">
      <c r="A449" s="24"/>
      <c r="B449" s="25"/>
      <c r="C449" s="25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17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16"/>
    </row>
    <row r="450" spans="1:36" ht="15.6" x14ac:dyDescent="0.3">
      <c r="A450" s="24"/>
      <c r="B450" s="25"/>
      <c r="C450" s="25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17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16"/>
    </row>
    <row r="451" spans="1:36" ht="15.6" x14ac:dyDescent="0.3">
      <c r="A451" s="24"/>
      <c r="B451" s="25"/>
      <c r="C451" s="25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17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16"/>
    </row>
    <row r="452" spans="1:36" ht="15.6" x14ac:dyDescent="0.3">
      <c r="A452" s="24"/>
      <c r="B452" s="25"/>
      <c r="C452" s="25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17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16"/>
    </row>
    <row r="453" spans="1:36" ht="15.6" x14ac:dyDescent="0.3">
      <c r="A453" s="24"/>
      <c r="B453" s="25"/>
      <c r="C453" s="25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17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16"/>
    </row>
    <row r="454" spans="1:36" ht="15.6" x14ac:dyDescent="0.3">
      <c r="A454" s="24"/>
      <c r="B454" s="25"/>
      <c r="C454" s="25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17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16"/>
    </row>
    <row r="455" spans="1:36" ht="15.6" x14ac:dyDescent="0.3">
      <c r="A455" s="24"/>
      <c r="B455" s="25"/>
      <c r="C455" s="25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17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16"/>
    </row>
    <row r="456" spans="1:36" ht="15.6" x14ac:dyDescent="0.3">
      <c r="A456" s="24"/>
      <c r="B456" s="25"/>
      <c r="C456" s="25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17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16"/>
    </row>
    <row r="457" spans="1:36" ht="15.6" x14ac:dyDescent="0.3">
      <c r="A457" s="24"/>
      <c r="B457" s="25"/>
      <c r="C457" s="25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17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16"/>
    </row>
    <row r="458" spans="1:36" ht="15.6" x14ac:dyDescent="0.3">
      <c r="A458" s="24"/>
      <c r="B458" s="25"/>
      <c r="C458" s="25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17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16"/>
    </row>
    <row r="459" spans="1:36" ht="15.6" x14ac:dyDescent="0.3">
      <c r="A459" s="24"/>
      <c r="B459" s="25"/>
      <c r="C459" s="25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17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16"/>
    </row>
    <row r="460" spans="1:36" ht="15.6" x14ac:dyDescent="0.3">
      <c r="A460" s="24"/>
      <c r="B460" s="25"/>
      <c r="C460" s="25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17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16"/>
    </row>
    <row r="461" spans="1:36" ht="15.6" x14ac:dyDescent="0.3">
      <c r="A461" s="24"/>
      <c r="B461" s="25"/>
      <c r="C461" s="25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17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16"/>
    </row>
    <row r="462" spans="1:36" ht="15.6" x14ac:dyDescent="0.3">
      <c r="A462" s="24"/>
      <c r="B462" s="25"/>
      <c r="C462" s="25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17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16"/>
    </row>
    <row r="463" spans="1:36" ht="15.6" x14ac:dyDescent="0.3">
      <c r="A463" s="24"/>
      <c r="B463" s="25"/>
      <c r="C463" s="25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17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16"/>
    </row>
    <row r="464" spans="1:36" ht="15.6" x14ac:dyDescent="0.3">
      <c r="A464" s="24"/>
      <c r="B464" s="25"/>
      <c r="C464" s="25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17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16"/>
    </row>
    <row r="465" spans="1:36" ht="15.6" x14ac:dyDescent="0.3">
      <c r="A465" s="24"/>
      <c r="B465" s="25"/>
      <c r="C465" s="25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17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16"/>
    </row>
    <row r="466" spans="1:36" ht="15.6" x14ac:dyDescent="0.3">
      <c r="A466" s="24"/>
      <c r="B466" s="25"/>
      <c r="C466" s="25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17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16"/>
    </row>
    <row r="467" spans="1:36" ht="15.6" x14ac:dyDescent="0.3">
      <c r="A467" s="24"/>
      <c r="B467" s="25"/>
      <c r="C467" s="25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17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16"/>
    </row>
    <row r="468" spans="1:36" ht="15.6" x14ac:dyDescent="0.3">
      <c r="A468" s="24"/>
      <c r="B468" s="25"/>
      <c r="C468" s="25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17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16"/>
    </row>
    <row r="469" spans="1:36" ht="15.6" x14ac:dyDescent="0.3">
      <c r="A469" s="24"/>
      <c r="B469" s="25"/>
      <c r="C469" s="25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17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16"/>
    </row>
    <row r="470" spans="1:36" ht="15.6" x14ac:dyDescent="0.3">
      <c r="A470" s="24"/>
      <c r="B470" s="25"/>
      <c r="C470" s="25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17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16"/>
    </row>
    <row r="471" spans="1:36" ht="15.6" x14ac:dyDescent="0.3">
      <c r="A471" s="24"/>
      <c r="B471" s="25"/>
      <c r="C471" s="25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17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16"/>
    </row>
    <row r="472" spans="1:36" ht="15.6" x14ac:dyDescent="0.3">
      <c r="A472" s="24"/>
      <c r="B472" s="25"/>
      <c r="C472" s="25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17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16"/>
    </row>
    <row r="473" spans="1:36" ht="15.6" x14ac:dyDescent="0.3">
      <c r="A473" s="24"/>
      <c r="B473" s="25"/>
      <c r="C473" s="25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17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16"/>
    </row>
    <row r="474" spans="1:36" ht="15.6" x14ac:dyDescent="0.3">
      <c r="A474" s="24"/>
      <c r="B474" s="25"/>
      <c r="C474" s="25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17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16"/>
    </row>
    <row r="475" spans="1:36" ht="15.6" x14ac:dyDescent="0.3">
      <c r="A475" s="24"/>
      <c r="B475" s="25"/>
      <c r="C475" s="25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17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16"/>
    </row>
    <row r="476" spans="1:36" ht="15.6" x14ac:dyDescent="0.3">
      <c r="A476" s="24"/>
      <c r="B476" s="25"/>
      <c r="C476" s="25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17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16"/>
    </row>
    <row r="477" spans="1:36" ht="15.6" x14ac:dyDescent="0.3">
      <c r="A477" s="24"/>
      <c r="B477" s="25"/>
      <c r="C477" s="25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17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16"/>
    </row>
    <row r="478" spans="1:36" ht="15.6" x14ac:dyDescent="0.3">
      <c r="A478" s="24"/>
      <c r="B478" s="25"/>
      <c r="C478" s="25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17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16"/>
    </row>
    <row r="479" spans="1:36" ht="15.6" x14ac:dyDescent="0.3">
      <c r="A479" s="24"/>
      <c r="B479" s="25"/>
      <c r="C479" s="25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17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16"/>
    </row>
    <row r="480" spans="1:36" ht="15.6" x14ac:dyDescent="0.3">
      <c r="A480" s="24"/>
      <c r="B480" s="25"/>
      <c r="C480" s="25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17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16"/>
    </row>
    <row r="481" spans="1:36" ht="15.6" x14ac:dyDescent="0.3">
      <c r="A481" s="24"/>
      <c r="B481" s="25"/>
      <c r="C481" s="25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17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16"/>
    </row>
    <row r="482" spans="1:36" ht="15.6" x14ac:dyDescent="0.3">
      <c r="A482" s="24"/>
      <c r="B482" s="25"/>
      <c r="C482" s="25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17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16"/>
    </row>
    <row r="483" spans="1:36" ht="15.6" x14ac:dyDescent="0.3">
      <c r="A483" s="24"/>
      <c r="B483" s="25"/>
      <c r="C483" s="25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17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16"/>
    </row>
    <row r="484" spans="1:36" ht="15.6" x14ac:dyDescent="0.3">
      <c r="A484" s="24"/>
      <c r="B484" s="25"/>
      <c r="C484" s="25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17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16"/>
    </row>
    <row r="485" spans="1:36" ht="15.6" x14ac:dyDescent="0.3">
      <c r="A485" s="24"/>
      <c r="B485" s="25"/>
      <c r="C485" s="25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17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16"/>
    </row>
    <row r="486" spans="1:36" ht="15.6" x14ac:dyDescent="0.3">
      <c r="A486" s="24"/>
      <c r="B486" s="25"/>
      <c r="C486" s="25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17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16"/>
    </row>
    <row r="487" spans="1:36" ht="15.6" x14ac:dyDescent="0.3">
      <c r="A487" s="24"/>
      <c r="B487" s="25"/>
      <c r="C487" s="25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17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16"/>
    </row>
    <row r="488" spans="1:36" ht="15.6" x14ac:dyDescent="0.3">
      <c r="A488" s="24"/>
      <c r="B488" s="25"/>
      <c r="C488" s="25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17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16"/>
    </row>
    <row r="489" spans="1:36" ht="15.6" x14ac:dyDescent="0.3">
      <c r="A489" s="24"/>
      <c r="B489" s="25"/>
      <c r="C489" s="25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17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16"/>
    </row>
    <row r="490" spans="1:36" ht="15.6" x14ac:dyDescent="0.3">
      <c r="A490" s="24"/>
      <c r="B490" s="25"/>
      <c r="C490" s="25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17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16"/>
    </row>
    <row r="491" spans="1:36" ht="15.6" x14ac:dyDescent="0.3">
      <c r="A491" s="24"/>
      <c r="B491" s="25"/>
      <c r="C491" s="25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17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16"/>
    </row>
    <row r="492" spans="1:36" ht="15.6" x14ac:dyDescent="0.3">
      <c r="A492" s="24"/>
      <c r="B492" s="25"/>
      <c r="C492" s="25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17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16"/>
    </row>
    <row r="493" spans="1:36" ht="15.6" x14ac:dyDescent="0.3">
      <c r="A493" s="24"/>
      <c r="B493" s="25"/>
      <c r="C493" s="25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17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16"/>
    </row>
    <row r="494" spans="1:36" ht="15.6" x14ac:dyDescent="0.3">
      <c r="A494" s="24"/>
      <c r="B494" s="25"/>
      <c r="C494" s="25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17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16"/>
    </row>
    <row r="495" spans="1:36" ht="15.6" x14ac:dyDescent="0.3">
      <c r="A495" s="24"/>
      <c r="B495" s="25"/>
      <c r="C495" s="25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17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16"/>
    </row>
    <row r="496" spans="1:36" ht="15.6" x14ac:dyDescent="0.3">
      <c r="A496" s="24"/>
      <c r="B496" s="25"/>
      <c r="C496" s="25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17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16"/>
    </row>
    <row r="497" spans="1:36" ht="15.6" x14ac:dyDescent="0.3">
      <c r="A497" s="24"/>
      <c r="B497" s="25"/>
      <c r="C497" s="25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17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16"/>
    </row>
    <row r="498" spans="1:36" ht="15.6" x14ac:dyDescent="0.3">
      <c r="A498" s="24"/>
      <c r="B498" s="25"/>
      <c r="C498" s="25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17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16"/>
    </row>
    <row r="499" spans="1:36" ht="15.6" x14ac:dyDescent="0.3">
      <c r="A499" s="24"/>
      <c r="B499" s="25"/>
      <c r="C499" s="25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17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16"/>
    </row>
    <row r="500" spans="1:36" ht="15.6" x14ac:dyDescent="0.3">
      <c r="A500" s="24"/>
      <c r="B500" s="25"/>
      <c r="C500" s="25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17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16"/>
    </row>
    <row r="501" spans="1:36" ht="15.6" x14ac:dyDescent="0.3">
      <c r="A501" s="24"/>
      <c r="B501" s="25"/>
      <c r="C501" s="25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17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16"/>
    </row>
    <row r="502" spans="1:36" ht="15.6" x14ac:dyDescent="0.3">
      <c r="A502" s="24"/>
      <c r="B502" s="25"/>
      <c r="C502" s="25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17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16"/>
    </row>
    <row r="503" spans="1:36" ht="15.6" x14ac:dyDescent="0.3">
      <c r="A503" s="24"/>
      <c r="B503" s="25"/>
      <c r="C503" s="25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17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16"/>
    </row>
    <row r="504" spans="1:36" ht="15.6" x14ac:dyDescent="0.3">
      <c r="A504" s="24"/>
      <c r="B504" s="25"/>
      <c r="C504" s="25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17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16"/>
    </row>
    <row r="505" spans="1:36" ht="15.6" x14ac:dyDescent="0.3">
      <c r="A505" s="24"/>
      <c r="B505" s="25"/>
      <c r="C505" s="25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17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16"/>
    </row>
    <row r="506" spans="1:36" ht="15.6" x14ac:dyDescent="0.3">
      <c r="A506" s="24"/>
      <c r="B506" s="25"/>
      <c r="C506" s="25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17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16"/>
    </row>
    <row r="507" spans="1:36" ht="15.6" x14ac:dyDescent="0.3">
      <c r="A507" s="24"/>
      <c r="B507" s="25"/>
      <c r="C507" s="25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17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16"/>
    </row>
    <row r="508" spans="1:36" ht="15.6" x14ac:dyDescent="0.3">
      <c r="A508" s="24"/>
      <c r="B508" s="25"/>
      <c r="C508" s="25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17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16"/>
    </row>
    <row r="509" spans="1:36" ht="15.6" x14ac:dyDescent="0.3">
      <c r="A509" s="24"/>
      <c r="B509" s="25"/>
      <c r="C509" s="25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17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16"/>
    </row>
    <row r="510" spans="1:36" ht="15.6" x14ac:dyDescent="0.3">
      <c r="A510" s="24"/>
      <c r="B510" s="25"/>
      <c r="C510" s="25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17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16"/>
    </row>
    <row r="511" spans="1:36" ht="15.6" x14ac:dyDescent="0.3">
      <c r="A511" s="24"/>
      <c r="B511" s="25"/>
      <c r="C511" s="25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17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16"/>
    </row>
    <row r="512" spans="1:36" ht="15.6" x14ac:dyDescent="0.3">
      <c r="A512" s="24"/>
      <c r="B512" s="25"/>
      <c r="C512" s="25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17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16"/>
    </row>
    <row r="513" spans="1:36" ht="15.6" x14ac:dyDescent="0.3">
      <c r="A513" s="24"/>
      <c r="B513" s="25"/>
      <c r="C513" s="25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17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16"/>
    </row>
    <row r="514" spans="1:36" ht="15.6" x14ac:dyDescent="0.3">
      <c r="A514" s="24"/>
      <c r="B514" s="25"/>
      <c r="C514" s="25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17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16"/>
    </row>
    <row r="515" spans="1:36" ht="15.6" x14ac:dyDescent="0.3">
      <c r="A515" s="24"/>
      <c r="B515" s="25"/>
      <c r="C515" s="25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17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16"/>
    </row>
    <row r="516" spans="1:36" ht="15.6" x14ac:dyDescent="0.3">
      <c r="A516" s="24"/>
      <c r="B516" s="25"/>
      <c r="C516" s="25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17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16"/>
    </row>
    <row r="517" spans="1:36" ht="15.6" x14ac:dyDescent="0.3">
      <c r="A517" s="24"/>
      <c r="B517" s="25"/>
      <c r="C517" s="25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17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16"/>
    </row>
    <row r="518" spans="1:36" ht="15.6" x14ac:dyDescent="0.3">
      <c r="A518" s="24"/>
      <c r="B518" s="25"/>
      <c r="C518" s="25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17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16"/>
    </row>
    <row r="519" spans="1:36" ht="15.6" x14ac:dyDescent="0.3">
      <c r="A519" s="24"/>
      <c r="B519" s="25"/>
      <c r="C519" s="25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17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16"/>
    </row>
    <row r="520" spans="1:36" ht="15.6" x14ac:dyDescent="0.3">
      <c r="A520" s="24"/>
      <c r="B520" s="25"/>
      <c r="C520" s="25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17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16"/>
    </row>
    <row r="521" spans="1:36" ht="15.6" x14ac:dyDescent="0.3">
      <c r="A521" s="24"/>
      <c r="B521" s="25"/>
      <c r="C521" s="25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17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16"/>
    </row>
    <row r="522" spans="1:36" ht="15.6" x14ac:dyDescent="0.3">
      <c r="A522" s="24"/>
      <c r="B522" s="25"/>
      <c r="C522" s="25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17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16"/>
    </row>
    <row r="523" spans="1:36" ht="15.6" x14ac:dyDescent="0.3">
      <c r="A523" s="24"/>
      <c r="B523" s="25"/>
      <c r="C523" s="25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17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16"/>
    </row>
    <row r="524" spans="1:36" ht="15.6" x14ac:dyDescent="0.3">
      <c r="A524" s="24"/>
      <c r="B524" s="25"/>
      <c r="C524" s="25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17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16"/>
    </row>
    <row r="525" spans="1:36" ht="15.6" x14ac:dyDescent="0.3">
      <c r="A525" s="24"/>
      <c r="B525" s="25"/>
      <c r="C525" s="25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17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16"/>
    </row>
    <row r="526" spans="1:36" ht="15.6" x14ac:dyDescent="0.3">
      <c r="A526" s="24"/>
      <c r="B526" s="25"/>
      <c r="C526" s="25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17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16"/>
    </row>
    <row r="527" spans="1:36" ht="15.6" x14ac:dyDescent="0.3">
      <c r="A527" s="24"/>
      <c r="B527" s="25"/>
      <c r="C527" s="25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17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16"/>
    </row>
    <row r="528" spans="1:36" ht="15.6" x14ac:dyDescent="0.3">
      <c r="A528" s="24"/>
      <c r="B528" s="25"/>
      <c r="C528" s="25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17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16"/>
    </row>
    <row r="529" spans="1:36" ht="15.6" x14ac:dyDescent="0.3">
      <c r="A529" s="24"/>
      <c r="B529" s="25"/>
      <c r="C529" s="25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17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16"/>
    </row>
    <row r="530" spans="1:36" ht="15.6" x14ac:dyDescent="0.3">
      <c r="A530" s="24"/>
      <c r="B530" s="25"/>
      <c r="C530" s="25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17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16"/>
    </row>
    <row r="531" spans="1:36" ht="15.6" x14ac:dyDescent="0.3">
      <c r="A531" s="24"/>
      <c r="B531" s="25"/>
      <c r="C531" s="25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17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16"/>
    </row>
    <row r="532" spans="1:36" ht="15.6" x14ac:dyDescent="0.3">
      <c r="A532" s="24"/>
      <c r="B532" s="25"/>
      <c r="C532" s="25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17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16"/>
    </row>
    <row r="533" spans="1:36" ht="15.6" x14ac:dyDescent="0.3">
      <c r="A533" s="24"/>
      <c r="B533" s="25"/>
      <c r="C533" s="25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17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16"/>
    </row>
    <row r="534" spans="1:36" ht="15.6" x14ac:dyDescent="0.3">
      <c r="A534" s="24"/>
      <c r="B534" s="25"/>
      <c r="C534" s="25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17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16"/>
    </row>
    <row r="535" spans="1:36" ht="15.6" x14ac:dyDescent="0.3">
      <c r="A535" s="24"/>
      <c r="B535" s="25"/>
      <c r="C535" s="25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17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16"/>
    </row>
    <row r="536" spans="1:36" ht="15.6" x14ac:dyDescent="0.3">
      <c r="A536" s="24"/>
      <c r="B536" s="25"/>
      <c r="C536" s="25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17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16"/>
    </row>
    <row r="537" spans="1:36" ht="15.6" x14ac:dyDescent="0.3">
      <c r="A537" s="24"/>
      <c r="B537" s="25"/>
      <c r="C537" s="25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17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16"/>
    </row>
    <row r="538" spans="1:36" ht="15.6" x14ac:dyDescent="0.3">
      <c r="A538" s="24"/>
      <c r="B538" s="25"/>
      <c r="C538" s="25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17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16"/>
    </row>
    <row r="539" spans="1:36" ht="15.6" x14ac:dyDescent="0.3">
      <c r="A539" s="24"/>
      <c r="B539" s="25"/>
      <c r="C539" s="25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17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16"/>
    </row>
    <row r="540" spans="1:36" ht="15.6" x14ac:dyDescent="0.3">
      <c r="A540" s="24"/>
      <c r="B540" s="25"/>
      <c r="C540" s="25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17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16"/>
    </row>
    <row r="541" spans="1:36" ht="15.6" x14ac:dyDescent="0.3">
      <c r="A541" s="24"/>
      <c r="B541" s="25"/>
      <c r="C541" s="25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17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16"/>
    </row>
    <row r="542" spans="1:36" ht="15.6" x14ac:dyDescent="0.3">
      <c r="A542" s="24"/>
      <c r="B542" s="25"/>
      <c r="C542" s="25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17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16"/>
    </row>
    <row r="543" spans="1:36" ht="15.6" x14ac:dyDescent="0.3">
      <c r="A543" s="24"/>
      <c r="B543" s="25"/>
      <c r="C543" s="25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17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16"/>
    </row>
    <row r="544" spans="1:36" ht="15.6" x14ac:dyDescent="0.3">
      <c r="A544" s="24"/>
      <c r="B544" s="25"/>
      <c r="C544" s="25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17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16"/>
    </row>
    <row r="545" spans="1:36" ht="15.6" x14ac:dyDescent="0.3">
      <c r="A545" s="24"/>
      <c r="B545" s="25"/>
      <c r="C545" s="25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17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16"/>
    </row>
    <row r="546" spans="1:36" ht="15.6" x14ac:dyDescent="0.3">
      <c r="A546" s="24"/>
      <c r="B546" s="25"/>
      <c r="C546" s="25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17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16"/>
    </row>
    <row r="547" spans="1:36" ht="15.6" x14ac:dyDescent="0.3">
      <c r="A547" s="24"/>
      <c r="B547" s="25"/>
      <c r="C547" s="25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17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16"/>
    </row>
    <row r="548" spans="1:36" ht="15.6" x14ac:dyDescent="0.3">
      <c r="A548" s="24"/>
      <c r="B548" s="25"/>
      <c r="C548" s="25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17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16"/>
    </row>
    <row r="549" spans="1:36" ht="15.6" x14ac:dyDescent="0.3">
      <c r="A549" s="24"/>
      <c r="B549" s="25"/>
      <c r="C549" s="25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17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16"/>
    </row>
    <row r="550" spans="1:36" ht="15.6" x14ac:dyDescent="0.3">
      <c r="A550" s="24"/>
      <c r="B550" s="25"/>
      <c r="C550" s="25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17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16"/>
    </row>
    <row r="551" spans="1:36" ht="15.6" x14ac:dyDescent="0.3">
      <c r="A551" s="24"/>
      <c r="B551" s="25"/>
      <c r="C551" s="25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17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16"/>
    </row>
    <row r="552" spans="1:36" ht="15.6" x14ac:dyDescent="0.3">
      <c r="A552" s="24"/>
      <c r="B552" s="25"/>
      <c r="C552" s="25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17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16"/>
    </row>
    <row r="553" spans="1:36" ht="15.6" x14ac:dyDescent="0.3">
      <c r="A553" s="24"/>
      <c r="B553" s="25"/>
      <c r="C553" s="25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17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16"/>
    </row>
    <row r="554" spans="1:36" ht="15.6" x14ac:dyDescent="0.3">
      <c r="A554" s="24"/>
      <c r="B554" s="25"/>
      <c r="C554" s="25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17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16"/>
    </row>
    <row r="555" spans="1:36" ht="15.6" x14ac:dyDescent="0.3">
      <c r="A555" s="24"/>
      <c r="B555" s="25"/>
      <c r="C555" s="25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17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16"/>
    </row>
    <row r="556" spans="1:36" ht="15.6" x14ac:dyDescent="0.3">
      <c r="A556" s="24"/>
      <c r="B556" s="25"/>
      <c r="C556" s="25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17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16"/>
    </row>
    <row r="557" spans="1:36" ht="15.6" x14ac:dyDescent="0.3">
      <c r="A557" s="24"/>
      <c r="B557" s="25"/>
      <c r="C557" s="25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17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16"/>
    </row>
    <row r="558" spans="1:36" ht="15.6" x14ac:dyDescent="0.3">
      <c r="A558" s="24"/>
      <c r="B558" s="25"/>
      <c r="C558" s="25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17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16"/>
    </row>
    <row r="559" spans="1:36" ht="15.6" x14ac:dyDescent="0.3">
      <c r="A559" s="24"/>
      <c r="B559" s="25"/>
      <c r="C559" s="25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17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16"/>
    </row>
    <row r="560" spans="1:36" ht="15.6" x14ac:dyDescent="0.3">
      <c r="A560" s="24"/>
      <c r="B560" s="25"/>
      <c r="C560" s="25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17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16"/>
    </row>
    <row r="561" spans="1:36" ht="15.6" x14ac:dyDescent="0.3">
      <c r="A561" s="24"/>
      <c r="B561" s="25"/>
      <c r="C561" s="25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17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16"/>
    </row>
    <row r="562" spans="1:36" ht="15.6" x14ac:dyDescent="0.3">
      <c r="A562" s="24"/>
      <c r="B562" s="25"/>
      <c r="C562" s="25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17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16"/>
    </row>
    <row r="563" spans="1:36" ht="15.6" x14ac:dyDescent="0.3">
      <c r="A563" s="24"/>
      <c r="B563" s="25"/>
      <c r="C563" s="25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17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16"/>
    </row>
    <row r="564" spans="1:36" ht="15.6" x14ac:dyDescent="0.3">
      <c r="A564" s="24"/>
      <c r="B564" s="25"/>
      <c r="C564" s="25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17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16"/>
    </row>
    <row r="565" spans="1:36" ht="15.6" x14ac:dyDescent="0.3">
      <c r="A565" s="24"/>
      <c r="B565" s="25"/>
      <c r="C565" s="25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17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16"/>
    </row>
    <row r="566" spans="1:36" ht="15.6" x14ac:dyDescent="0.3">
      <c r="A566" s="24"/>
      <c r="B566" s="25"/>
      <c r="C566" s="25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17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16"/>
    </row>
    <row r="567" spans="1:36" ht="15.6" x14ac:dyDescent="0.3">
      <c r="A567" s="24"/>
      <c r="B567" s="25"/>
      <c r="C567" s="25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17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16"/>
    </row>
    <row r="568" spans="1:36" ht="15.6" x14ac:dyDescent="0.3">
      <c r="A568" s="24"/>
      <c r="B568" s="25"/>
      <c r="C568" s="25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17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16"/>
    </row>
    <row r="569" spans="1:36" ht="15.6" x14ac:dyDescent="0.3">
      <c r="A569" s="24"/>
      <c r="B569" s="25"/>
      <c r="C569" s="25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17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16"/>
    </row>
    <row r="570" spans="1:36" ht="15.6" x14ac:dyDescent="0.3">
      <c r="A570" s="24"/>
      <c r="B570" s="25"/>
      <c r="C570" s="25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17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16"/>
    </row>
    <row r="571" spans="1:36" ht="15.6" x14ac:dyDescent="0.3">
      <c r="A571" s="24"/>
      <c r="B571" s="25"/>
      <c r="C571" s="25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17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16"/>
    </row>
    <row r="572" spans="1:36" ht="15.6" x14ac:dyDescent="0.3">
      <c r="A572" s="24"/>
      <c r="B572" s="25"/>
      <c r="C572" s="25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17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16"/>
    </row>
    <row r="573" spans="1:36" ht="15.6" x14ac:dyDescent="0.3">
      <c r="A573" s="24"/>
      <c r="B573" s="25"/>
      <c r="C573" s="25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17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16"/>
    </row>
    <row r="574" spans="1:36" ht="15.6" x14ac:dyDescent="0.3">
      <c r="A574" s="24"/>
      <c r="B574" s="25"/>
      <c r="C574" s="25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17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16"/>
    </row>
    <row r="575" spans="1:36" ht="15.6" x14ac:dyDescent="0.3">
      <c r="A575" s="24"/>
      <c r="B575" s="25"/>
      <c r="C575" s="25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17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16"/>
    </row>
    <row r="576" spans="1:36" ht="15.6" x14ac:dyDescent="0.3">
      <c r="A576" s="24"/>
      <c r="B576" s="25"/>
      <c r="C576" s="25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17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16"/>
    </row>
    <row r="577" spans="1:36" ht="15.6" x14ac:dyDescent="0.3">
      <c r="A577" s="24"/>
      <c r="B577" s="25"/>
      <c r="C577" s="25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17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16"/>
    </row>
    <row r="578" spans="1:36" ht="15.6" x14ac:dyDescent="0.3">
      <c r="A578" s="24"/>
      <c r="B578" s="25"/>
      <c r="C578" s="25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17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16"/>
    </row>
    <row r="579" spans="1:36" ht="15.6" x14ac:dyDescent="0.3">
      <c r="A579" s="24"/>
      <c r="B579" s="25"/>
      <c r="C579" s="25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17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16"/>
    </row>
    <row r="580" spans="1:36" ht="15.6" x14ac:dyDescent="0.3">
      <c r="A580" s="24"/>
      <c r="B580" s="25"/>
      <c r="C580" s="25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17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16"/>
    </row>
    <row r="581" spans="1:36" ht="15.6" x14ac:dyDescent="0.3">
      <c r="A581" s="24"/>
      <c r="B581" s="25"/>
      <c r="C581" s="25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17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16"/>
    </row>
    <row r="582" spans="1:36" ht="15.6" x14ac:dyDescent="0.3">
      <c r="A582" s="24"/>
      <c r="B582" s="25"/>
      <c r="C582" s="25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17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16"/>
    </row>
    <row r="583" spans="1:36" ht="15.6" x14ac:dyDescent="0.3">
      <c r="A583" s="24"/>
      <c r="B583" s="25"/>
      <c r="C583" s="25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17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16"/>
    </row>
    <row r="584" spans="1:36" ht="15.6" x14ac:dyDescent="0.3">
      <c r="A584" s="24"/>
      <c r="B584" s="25"/>
      <c r="C584" s="25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17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16"/>
    </row>
    <row r="585" spans="1:36" ht="15.6" x14ac:dyDescent="0.3">
      <c r="A585" s="24"/>
      <c r="B585" s="25"/>
      <c r="C585" s="25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17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16"/>
    </row>
    <row r="586" spans="1:36" ht="15.6" x14ac:dyDescent="0.3">
      <c r="A586" s="24"/>
      <c r="B586" s="25"/>
      <c r="C586" s="25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17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16"/>
    </row>
    <row r="587" spans="1:36" ht="15.6" x14ac:dyDescent="0.3">
      <c r="A587" s="24"/>
      <c r="B587" s="25"/>
      <c r="C587" s="25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17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16"/>
    </row>
    <row r="588" spans="1:36" ht="15.6" x14ac:dyDescent="0.3">
      <c r="A588" s="24"/>
      <c r="B588" s="25"/>
      <c r="C588" s="25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17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16"/>
    </row>
    <row r="589" spans="1:36" ht="15.6" x14ac:dyDescent="0.3">
      <c r="A589" s="24"/>
      <c r="B589" s="25"/>
      <c r="C589" s="25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17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16"/>
    </row>
    <row r="590" spans="1:36" ht="15.6" x14ac:dyDescent="0.3">
      <c r="A590" s="24"/>
      <c r="B590" s="25"/>
      <c r="C590" s="25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17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16"/>
    </row>
    <row r="591" spans="1:36" ht="15.6" x14ac:dyDescent="0.3">
      <c r="A591" s="24"/>
      <c r="B591" s="25"/>
      <c r="C591" s="25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17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16"/>
    </row>
    <row r="592" spans="1:36" ht="15.6" x14ac:dyDescent="0.3">
      <c r="A592" s="24"/>
      <c r="B592" s="25"/>
      <c r="C592" s="25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17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16"/>
    </row>
    <row r="593" spans="1:36" ht="15.6" x14ac:dyDescent="0.3">
      <c r="A593" s="24"/>
      <c r="B593" s="25"/>
      <c r="C593" s="25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17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16"/>
    </row>
    <row r="594" spans="1:36" ht="15.6" x14ac:dyDescent="0.3">
      <c r="A594" s="24"/>
      <c r="B594" s="25"/>
      <c r="C594" s="25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17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16"/>
    </row>
    <row r="595" spans="1:36" ht="15.6" x14ac:dyDescent="0.3">
      <c r="A595" s="24"/>
      <c r="B595" s="25"/>
      <c r="C595" s="25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17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16"/>
    </row>
    <row r="596" spans="1:36" ht="15.6" x14ac:dyDescent="0.3">
      <c r="A596" s="24"/>
      <c r="B596" s="25"/>
      <c r="C596" s="25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17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16"/>
    </row>
    <row r="597" spans="1:36" ht="15.6" x14ac:dyDescent="0.3">
      <c r="A597" s="24"/>
      <c r="B597" s="25"/>
      <c r="C597" s="25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17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16"/>
    </row>
    <row r="598" spans="1:36" ht="15.6" x14ac:dyDescent="0.3">
      <c r="A598" s="24"/>
      <c r="B598" s="25"/>
      <c r="C598" s="25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17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16"/>
    </row>
    <row r="599" spans="1:36" ht="15.6" x14ac:dyDescent="0.3">
      <c r="A599" s="24"/>
      <c r="B599" s="25"/>
      <c r="C599" s="25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17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16"/>
    </row>
    <row r="600" spans="1:36" ht="15.6" x14ac:dyDescent="0.3">
      <c r="A600" s="24"/>
      <c r="B600" s="25"/>
      <c r="C600" s="25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17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16"/>
    </row>
    <row r="601" spans="1:36" ht="15.6" x14ac:dyDescent="0.3">
      <c r="A601" s="24"/>
      <c r="B601" s="25"/>
      <c r="C601" s="25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17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16"/>
    </row>
    <row r="602" spans="1:36" ht="15.6" x14ac:dyDescent="0.3">
      <c r="A602" s="24"/>
      <c r="B602" s="25"/>
      <c r="C602" s="25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17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16"/>
    </row>
    <row r="603" spans="1:36" ht="15.6" x14ac:dyDescent="0.3">
      <c r="A603" s="24"/>
      <c r="B603" s="25"/>
      <c r="C603" s="25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17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16"/>
    </row>
    <row r="604" spans="1:36" ht="15.6" x14ac:dyDescent="0.3">
      <c r="A604" s="24"/>
      <c r="B604" s="25"/>
      <c r="C604" s="25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17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16"/>
    </row>
    <row r="605" spans="1:36" ht="15.6" x14ac:dyDescent="0.3">
      <c r="A605" s="24"/>
      <c r="B605" s="25"/>
      <c r="C605" s="25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17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16"/>
    </row>
    <row r="606" spans="1:36" ht="15.6" x14ac:dyDescent="0.3">
      <c r="A606" s="24"/>
      <c r="B606" s="25"/>
      <c r="C606" s="25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17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16"/>
    </row>
    <row r="607" spans="1:36" ht="15.6" x14ac:dyDescent="0.3">
      <c r="A607" s="24"/>
      <c r="B607" s="25"/>
      <c r="C607" s="25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17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16"/>
    </row>
    <row r="608" spans="1:36" ht="15.6" x14ac:dyDescent="0.3">
      <c r="A608" s="24"/>
      <c r="B608" s="25"/>
      <c r="C608" s="25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17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16"/>
    </row>
    <row r="609" spans="1:36" ht="15.6" x14ac:dyDescent="0.3">
      <c r="A609" s="24"/>
      <c r="B609" s="25"/>
      <c r="C609" s="25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17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16"/>
    </row>
    <row r="610" spans="1:36" ht="15.6" x14ac:dyDescent="0.3">
      <c r="A610" s="24"/>
      <c r="B610" s="25"/>
      <c r="C610" s="25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17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16"/>
    </row>
    <row r="611" spans="1:36" ht="15.6" x14ac:dyDescent="0.3">
      <c r="A611" s="24"/>
      <c r="B611" s="25"/>
      <c r="C611" s="25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17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16"/>
    </row>
    <row r="612" spans="1:36" ht="15.6" x14ac:dyDescent="0.3">
      <c r="A612" s="24"/>
      <c r="B612" s="25"/>
      <c r="C612" s="25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17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16"/>
    </row>
    <row r="613" spans="1:36" ht="15.6" x14ac:dyDescent="0.3">
      <c r="A613" s="24"/>
      <c r="B613" s="25"/>
      <c r="C613" s="25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17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16"/>
    </row>
    <row r="614" spans="1:36" ht="15.6" x14ac:dyDescent="0.3">
      <c r="A614" s="24"/>
      <c r="B614" s="25"/>
      <c r="C614" s="25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17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16"/>
    </row>
    <row r="615" spans="1:36" ht="15.6" x14ac:dyDescent="0.3">
      <c r="A615" s="24"/>
      <c r="B615" s="25"/>
      <c r="C615" s="25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17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16"/>
    </row>
    <row r="616" spans="1:36" ht="15.6" x14ac:dyDescent="0.3">
      <c r="A616" s="24"/>
      <c r="B616" s="25"/>
      <c r="C616" s="25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17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16"/>
    </row>
    <row r="617" spans="1:36" ht="15.6" x14ac:dyDescent="0.3">
      <c r="A617" s="24"/>
      <c r="B617" s="25"/>
      <c r="C617" s="25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17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16"/>
    </row>
    <row r="618" spans="1:36" ht="15.6" x14ac:dyDescent="0.3">
      <c r="A618" s="24"/>
      <c r="B618" s="25"/>
      <c r="C618" s="25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17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16"/>
    </row>
    <row r="619" spans="1:36" ht="15.6" x14ac:dyDescent="0.3">
      <c r="A619" s="24"/>
      <c r="B619" s="25"/>
      <c r="C619" s="25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17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16"/>
    </row>
    <row r="620" spans="1:36" ht="15.6" x14ac:dyDescent="0.3">
      <c r="A620" s="24"/>
      <c r="B620" s="25"/>
      <c r="C620" s="25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17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16"/>
    </row>
    <row r="621" spans="1:36" ht="15.6" x14ac:dyDescent="0.3">
      <c r="A621" s="24"/>
      <c r="B621" s="25"/>
      <c r="C621" s="25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17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16"/>
    </row>
    <row r="622" spans="1:36" ht="15.6" x14ac:dyDescent="0.3">
      <c r="A622" s="24"/>
      <c r="B622" s="25"/>
      <c r="C622" s="25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17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16"/>
    </row>
    <row r="623" spans="1:36" ht="15.6" x14ac:dyDescent="0.3">
      <c r="A623" s="24"/>
      <c r="B623" s="25"/>
      <c r="C623" s="25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17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16"/>
    </row>
    <row r="624" spans="1:36" ht="15.6" x14ac:dyDescent="0.3">
      <c r="A624" s="24"/>
      <c r="B624" s="25"/>
      <c r="C624" s="25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17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16"/>
    </row>
    <row r="625" spans="1:36" ht="15.6" x14ac:dyDescent="0.3">
      <c r="A625" s="24"/>
      <c r="B625" s="25"/>
      <c r="C625" s="25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17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16"/>
    </row>
    <row r="626" spans="1:36" ht="15.6" x14ac:dyDescent="0.3">
      <c r="A626" s="24"/>
      <c r="B626" s="25"/>
      <c r="C626" s="25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17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16"/>
    </row>
    <row r="627" spans="1:36" ht="15.6" x14ac:dyDescent="0.3">
      <c r="A627" s="24"/>
      <c r="B627" s="25"/>
      <c r="C627" s="25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17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16"/>
    </row>
    <row r="628" spans="1:36" ht="15.6" x14ac:dyDescent="0.3">
      <c r="A628" s="24"/>
      <c r="B628" s="25"/>
      <c r="C628" s="25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17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16"/>
    </row>
    <row r="629" spans="1:36" ht="15.6" x14ac:dyDescent="0.3">
      <c r="A629" s="24"/>
      <c r="B629" s="25"/>
      <c r="C629" s="25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17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16"/>
    </row>
    <row r="630" spans="1:36" ht="15.6" x14ac:dyDescent="0.3">
      <c r="A630" s="24"/>
      <c r="B630" s="25"/>
      <c r="C630" s="25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17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  <c r="AJ630" s="16"/>
    </row>
    <row r="631" spans="1:36" ht="15.6" x14ac:dyDescent="0.3">
      <c r="A631" s="24"/>
      <c r="B631" s="25"/>
      <c r="C631" s="25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17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  <c r="AJ631" s="16"/>
    </row>
    <row r="632" spans="1:36" ht="15.6" x14ac:dyDescent="0.3">
      <c r="A632" s="24"/>
      <c r="B632" s="25"/>
      <c r="C632" s="25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17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16"/>
    </row>
    <row r="633" spans="1:36" ht="15.6" x14ac:dyDescent="0.3">
      <c r="A633" s="24"/>
      <c r="B633" s="25"/>
      <c r="C633" s="25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17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16"/>
    </row>
    <row r="634" spans="1:36" ht="15.6" x14ac:dyDescent="0.3">
      <c r="A634" s="24"/>
      <c r="B634" s="25"/>
      <c r="C634" s="25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17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16"/>
    </row>
    <row r="635" spans="1:36" ht="15.6" x14ac:dyDescent="0.3">
      <c r="A635" s="24"/>
      <c r="B635" s="25"/>
      <c r="C635" s="25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17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16"/>
    </row>
    <row r="636" spans="1:36" ht="15.6" x14ac:dyDescent="0.3">
      <c r="A636" s="24"/>
      <c r="B636" s="25"/>
      <c r="C636" s="25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17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  <c r="AJ636" s="16"/>
    </row>
    <row r="637" spans="1:36" ht="15.6" x14ac:dyDescent="0.3">
      <c r="A637" s="24"/>
      <c r="B637" s="25"/>
      <c r="C637" s="25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17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  <c r="AJ637" s="16"/>
    </row>
    <row r="638" spans="1:36" ht="15.6" x14ac:dyDescent="0.3">
      <c r="A638" s="24"/>
      <c r="B638" s="25"/>
      <c r="C638" s="25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17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  <c r="AJ638" s="16"/>
    </row>
    <row r="639" spans="1:36" ht="15.6" x14ac:dyDescent="0.3">
      <c r="A639" s="24"/>
      <c r="B639" s="25"/>
      <c r="C639" s="25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17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  <c r="AJ639" s="16"/>
    </row>
    <row r="640" spans="1:36" ht="15.6" x14ac:dyDescent="0.3">
      <c r="A640" s="24"/>
      <c r="B640" s="25"/>
      <c r="C640" s="25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17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  <c r="AJ640" s="16"/>
    </row>
    <row r="641" spans="1:36" ht="15.6" x14ac:dyDescent="0.3">
      <c r="A641" s="24"/>
      <c r="B641" s="25"/>
      <c r="C641" s="25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17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  <c r="AJ641" s="16"/>
    </row>
    <row r="642" spans="1:36" ht="15.6" x14ac:dyDescent="0.3">
      <c r="A642" s="24"/>
      <c r="B642" s="25"/>
      <c r="C642" s="25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17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  <c r="AJ642" s="16"/>
    </row>
    <row r="643" spans="1:36" ht="15.6" x14ac:dyDescent="0.3">
      <c r="A643" s="24"/>
      <c r="B643" s="25"/>
      <c r="C643" s="25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17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16"/>
    </row>
    <row r="644" spans="1:36" ht="15.6" x14ac:dyDescent="0.3">
      <c r="A644" s="24"/>
      <c r="B644" s="25"/>
      <c r="C644" s="25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17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16"/>
    </row>
    <row r="645" spans="1:36" ht="15.6" x14ac:dyDescent="0.3">
      <c r="A645" s="24"/>
      <c r="B645" s="25"/>
      <c r="C645" s="25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17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16"/>
    </row>
    <row r="646" spans="1:36" ht="15.6" x14ac:dyDescent="0.3">
      <c r="A646" s="24"/>
      <c r="B646" s="25"/>
      <c r="C646" s="25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17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16"/>
    </row>
    <row r="647" spans="1:36" ht="15.6" x14ac:dyDescent="0.3">
      <c r="A647" s="24"/>
      <c r="B647" s="25"/>
      <c r="C647" s="25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17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16"/>
    </row>
    <row r="648" spans="1:36" ht="15.6" x14ac:dyDescent="0.3">
      <c r="A648" s="24"/>
      <c r="B648" s="25"/>
      <c r="C648" s="25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17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  <c r="AJ648" s="16"/>
    </row>
    <row r="649" spans="1:36" ht="15.6" x14ac:dyDescent="0.3">
      <c r="A649" s="24"/>
      <c r="B649" s="25"/>
      <c r="C649" s="25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17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  <c r="AJ649" s="16"/>
    </row>
    <row r="650" spans="1:36" ht="15.6" x14ac:dyDescent="0.3">
      <c r="A650" s="24"/>
      <c r="B650" s="25"/>
      <c r="C650" s="25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17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  <c r="AJ650" s="16"/>
    </row>
    <row r="651" spans="1:36" ht="15.6" x14ac:dyDescent="0.3">
      <c r="A651" s="24"/>
      <c r="B651" s="25"/>
      <c r="C651" s="25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17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  <c r="AJ651" s="16"/>
    </row>
    <row r="652" spans="1:36" ht="15.6" x14ac:dyDescent="0.3">
      <c r="A652" s="24"/>
      <c r="B652" s="25"/>
      <c r="C652" s="25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17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  <c r="AJ652" s="16"/>
    </row>
    <row r="653" spans="1:36" ht="15.6" x14ac:dyDescent="0.3">
      <c r="A653" s="24"/>
      <c r="B653" s="25"/>
      <c r="C653" s="25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17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  <c r="AJ653" s="16"/>
    </row>
    <row r="654" spans="1:36" ht="15.6" x14ac:dyDescent="0.3">
      <c r="A654" s="24"/>
      <c r="B654" s="25"/>
      <c r="C654" s="25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17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  <c r="AJ654" s="16"/>
    </row>
    <row r="655" spans="1:36" ht="15.6" x14ac:dyDescent="0.3">
      <c r="A655" s="24"/>
      <c r="B655" s="25"/>
      <c r="C655" s="25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17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  <c r="AJ655" s="16"/>
    </row>
    <row r="656" spans="1:36" ht="15.6" x14ac:dyDescent="0.3">
      <c r="A656" s="24"/>
      <c r="B656" s="25"/>
      <c r="C656" s="25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17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  <c r="AJ656" s="16"/>
    </row>
    <row r="657" spans="1:36" ht="15.6" x14ac:dyDescent="0.3">
      <c r="A657" s="24"/>
      <c r="B657" s="25"/>
      <c r="C657" s="25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17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  <c r="AJ657" s="16"/>
    </row>
    <row r="658" spans="1:36" ht="15.6" x14ac:dyDescent="0.3">
      <c r="A658" s="24"/>
      <c r="B658" s="25"/>
      <c r="C658" s="25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17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  <c r="AJ658" s="16"/>
    </row>
    <row r="659" spans="1:36" ht="15.6" x14ac:dyDescent="0.3">
      <c r="A659" s="24"/>
      <c r="B659" s="25"/>
      <c r="C659" s="25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17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  <c r="AJ659" s="16"/>
    </row>
    <row r="660" spans="1:36" ht="15.6" x14ac:dyDescent="0.3">
      <c r="A660" s="24"/>
      <c r="B660" s="25"/>
      <c r="C660" s="25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17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  <c r="AJ660" s="16"/>
    </row>
    <row r="661" spans="1:36" ht="15.6" x14ac:dyDescent="0.3">
      <c r="A661" s="24"/>
      <c r="B661" s="25"/>
      <c r="C661" s="25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17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  <c r="AJ661" s="16"/>
    </row>
    <row r="662" spans="1:36" ht="15.6" x14ac:dyDescent="0.3">
      <c r="A662" s="24"/>
      <c r="B662" s="25"/>
      <c r="C662" s="25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17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  <c r="AJ662" s="16"/>
    </row>
    <row r="663" spans="1:36" ht="15.6" x14ac:dyDescent="0.3">
      <c r="A663" s="24"/>
      <c r="B663" s="25"/>
      <c r="C663" s="25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17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  <c r="AJ663" s="16"/>
    </row>
    <row r="664" spans="1:36" ht="15.6" x14ac:dyDescent="0.3">
      <c r="A664" s="24"/>
      <c r="B664" s="25"/>
      <c r="C664" s="25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17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  <c r="AJ664" s="16"/>
    </row>
    <row r="665" spans="1:36" ht="15.6" x14ac:dyDescent="0.3">
      <c r="A665" s="24"/>
      <c r="B665" s="25"/>
      <c r="C665" s="25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17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  <c r="AJ665" s="16"/>
    </row>
    <row r="666" spans="1:36" ht="15.6" x14ac:dyDescent="0.3">
      <c r="A666" s="24"/>
      <c r="B666" s="25"/>
      <c r="C666" s="25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17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  <c r="AJ666" s="16"/>
    </row>
    <row r="667" spans="1:36" ht="15.6" x14ac:dyDescent="0.3">
      <c r="A667" s="24"/>
      <c r="B667" s="25"/>
      <c r="C667" s="25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17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  <c r="AJ667" s="16"/>
    </row>
    <row r="668" spans="1:36" ht="15.6" x14ac:dyDescent="0.3">
      <c r="A668" s="24"/>
      <c r="B668" s="25"/>
      <c r="C668" s="25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17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16"/>
    </row>
    <row r="669" spans="1:36" ht="15.6" x14ac:dyDescent="0.3">
      <c r="A669" s="24"/>
      <c r="B669" s="25"/>
      <c r="C669" s="25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17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  <c r="AJ669" s="16"/>
    </row>
    <row r="670" spans="1:36" ht="15.6" x14ac:dyDescent="0.3">
      <c r="A670" s="24"/>
      <c r="B670" s="25"/>
      <c r="C670" s="25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17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  <c r="AJ670" s="16"/>
    </row>
    <row r="671" spans="1:36" ht="15.6" x14ac:dyDescent="0.3">
      <c r="A671" s="24"/>
      <c r="B671" s="25"/>
      <c r="C671" s="25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17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  <c r="AJ671" s="16"/>
    </row>
    <row r="672" spans="1:36" ht="15.6" x14ac:dyDescent="0.3">
      <c r="A672" s="24"/>
      <c r="B672" s="25"/>
      <c r="C672" s="25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17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  <c r="AJ672" s="16"/>
    </row>
    <row r="673" spans="1:36" ht="15.6" x14ac:dyDescent="0.3">
      <c r="A673" s="24"/>
      <c r="B673" s="25"/>
      <c r="C673" s="25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17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16"/>
    </row>
    <row r="674" spans="1:36" ht="15.6" x14ac:dyDescent="0.3">
      <c r="A674" s="24"/>
      <c r="B674" s="25"/>
      <c r="C674" s="25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17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  <c r="AJ674" s="16"/>
    </row>
    <row r="675" spans="1:36" ht="15.6" x14ac:dyDescent="0.3">
      <c r="A675" s="24"/>
      <c r="B675" s="25"/>
      <c r="C675" s="25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17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  <c r="AJ675" s="16"/>
    </row>
    <row r="676" spans="1:36" ht="15.6" x14ac:dyDescent="0.3">
      <c r="A676" s="24"/>
      <c r="B676" s="25"/>
      <c r="C676" s="25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17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  <c r="AJ676" s="16"/>
    </row>
    <row r="677" spans="1:36" ht="15.6" x14ac:dyDescent="0.3">
      <c r="A677" s="24"/>
      <c r="B677" s="25"/>
      <c r="C677" s="25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17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  <c r="AJ677" s="16"/>
    </row>
    <row r="678" spans="1:36" ht="15.6" x14ac:dyDescent="0.3">
      <c r="A678" s="24"/>
      <c r="B678" s="25"/>
      <c r="C678" s="25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17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  <c r="AJ678" s="16"/>
    </row>
    <row r="679" spans="1:36" ht="15.6" x14ac:dyDescent="0.3">
      <c r="A679" s="24"/>
      <c r="B679" s="25"/>
      <c r="C679" s="25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17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  <c r="AJ679" s="16"/>
    </row>
    <row r="680" spans="1:36" ht="15.6" x14ac:dyDescent="0.3">
      <c r="A680" s="24"/>
      <c r="B680" s="25"/>
      <c r="C680" s="25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17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  <c r="AJ680" s="16"/>
    </row>
    <row r="681" spans="1:36" ht="15.6" x14ac:dyDescent="0.3">
      <c r="A681" s="24"/>
      <c r="B681" s="25"/>
      <c r="C681" s="25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17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  <c r="AJ681" s="16"/>
    </row>
    <row r="682" spans="1:36" ht="15.6" x14ac:dyDescent="0.3">
      <c r="A682" s="24"/>
      <c r="B682" s="25"/>
      <c r="C682" s="25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17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  <c r="AJ682" s="16"/>
    </row>
    <row r="683" spans="1:36" ht="15.6" x14ac:dyDescent="0.3">
      <c r="A683" s="24"/>
      <c r="B683" s="25"/>
      <c r="C683" s="25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17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  <c r="AJ683" s="16"/>
    </row>
    <row r="684" spans="1:36" ht="15.6" x14ac:dyDescent="0.3">
      <c r="A684" s="24"/>
      <c r="B684" s="25"/>
      <c r="C684" s="25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17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  <c r="AJ684" s="16"/>
    </row>
    <row r="685" spans="1:36" ht="15.6" x14ac:dyDescent="0.3">
      <c r="A685" s="24"/>
      <c r="B685" s="25"/>
      <c r="C685" s="25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17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  <c r="AJ685" s="16"/>
    </row>
    <row r="686" spans="1:36" ht="15.6" x14ac:dyDescent="0.3">
      <c r="A686" s="24"/>
      <c r="B686" s="25"/>
      <c r="C686" s="25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17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  <c r="AJ686" s="16"/>
    </row>
    <row r="687" spans="1:36" ht="15.6" x14ac:dyDescent="0.3">
      <c r="A687" s="24"/>
      <c r="B687" s="25"/>
      <c r="C687" s="25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17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  <c r="AJ687" s="16"/>
    </row>
    <row r="688" spans="1:36" ht="15.6" x14ac:dyDescent="0.3">
      <c r="A688" s="24"/>
      <c r="B688" s="25"/>
      <c r="C688" s="25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17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  <c r="AJ688" s="16"/>
    </row>
    <row r="689" spans="1:36" ht="15.6" x14ac:dyDescent="0.3">
      <c r="A689" s="24"/>
      <c r="B689" s="25"/>
      <c r="C689" s="25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17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  <c r="AJ689" s="16"/>
    </row>
    <row r="690" spans="1:36" ht="15.6" x14ac:dyDescent="0.3">
      <c r="A690" s="24"/>
      <c r="B690" s="25"/>
      <c r="C690" s="25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17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  <c r="AJ690" s="16"/>
    </row>
    <row r="691" spans="1:36" ht="15.6" x14ac:dyDescent="0.3">
      <c r="A691" s="24"/>
      <c r="B691" s="25"/>
      <c r="C691" s="25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17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  <c r="AJ691" s="16"/>
    </row>
    <row r="692" spans="1:36" ht="15.6" x14ac:dyDescent="0.3">
      <c r="A692" s="24"/>
      <c r="B692" s="25"/>
      <c r="C692" s="25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17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  <c r="AJ692" s="16"/>
    </row>
    <row r="693" spans="1:36" ht="15.6" x14ac:dyDescent="0.3">
      <c r="A693" s="24"/>
      <c r="B693" s="25"/>
      <c r="C693" s="25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17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  <c r="AJ693" s="16"/>
    </row>
    <row r="694" spans="1:36" ht="15.6" x14ac:dyDescent="0.3">
      <c r="A694" s="24"/>
      <c r="B694" s="25"/>
      <c r="C694" s="25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17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  <c r="AJ694" s="16"/>
    </row>
    <row r="695" spans="1:36" ht="15.6" x14ac:dyDescent="0.3">
      <c r="A695" s="24"/>
      <c r="B695" s="25"/>
      <c r="C695" s="25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17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  <c r="AJ695" s="16"/>
    </row>
    <row r="696" spans="1:36" ht="15.6" x14ac:dyDescent="0.3">
      <c r="A696" s="24"/>
      <c r="B696" s="25"/>
      <c r="C696" s="25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17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  <c r="AJ696" s="16"/>
    </row>
    <row r="697" spans="1:36" ht="15.6" x14ac:dyDescent="0.3">
      <c r="A697" s="24"/>
      <c r="B697" s="25"/>
      <c r="C697" s="25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17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  <c r="AJ697" s="16"/>
    </row>
    <row r="698" spans="1:36" ht="15.6" x14ac:dyDescent="0.3">
      <c r="A698" s="24"/>
      <c r="B698" s="25"/>
      <c r="C698" s="25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17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  <c r="AJ698" s="16"/>
    </row>
    <row r="699" spans="1:36" ht="15.6" x14ac:dyDescent="0.3">
      <c r="A699" s="24"/>
      <c r="B699" s="25"/>
      <c r="C699" s="25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17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  <c r="AJ699" s="16"/>
    </row>
    <row r="700" spans="1:36" ht="15.6" x14ac:dyDescent="0.3">
      <c r="A700" s="24"/>
      <c r="B700" s="25"/>
      <c r="C700" s="25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17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  <c r="AJ700" s="16"/>
    </row>
    <row r="701" spans="1:36" ht="15.6" x14ac:dyDescent="0.3">
      <c r="A701" s="24"/>
      <c r="B701" s="25"/>
      <c r="C701" s="25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17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  <c r="AJ701" s="16"/>
    </row>
    <row r="702" spans="1:36" ht="15.6" x14ac:dyDescent="0.3">
      <c r="A702" s="24"/>
      <c r="B702" s="25"/>
      <c r="C702" s="25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17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  <c r="AJ702" s="16"/>
    </row>
    <row r="703" spans="1:36" ht="15.6" x14ac:dyDescent="0.3">
      <c r="A703" s="24"/>
      <c r="B703" s="25"/>
      <c r="C703" s="25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17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  <c r="AJ703" s="16"/>
    </row>
    <row r="704" spans="1:36" ht="15.6" x14ac:dyDescent="0.3">
      <c r="A704" s="24"/>
      <c r="B704" s="25"/>
      <c r="C704" s="25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17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  <c r="AJ704" s="16"/>
    </row>
    <row r="705" spans="1:36" ht="15.6" x14ac:dyDescent="0.3">
      <c r="A705" s="24"/>
      <c r="B705" s="25"/>
      <c r="C705" s="25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17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  <c r="AJ705" s="16"/>
    </row>
    <row r="706" spans="1:36" ht="15.6" x14ac:dyDescent="0.3">
      <c r="A706" s="24"/>
      <c r="B706" s="25"/>
      <c r="C706" s="25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17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  <c r="AJ706" s="16"/>
    </row>
    <row r="707" spans="1:36" ht="15.6" x14ac:dyDescent="0.3">
      <c r="A707" s="24"/>
      <c r="B707" s="25"/>
      <c r="C707" s="25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17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  <c r="AJ707" s="16"/>
    </row>
    <row r="708" spans="1:36" ht="15.6" x14ac:dyDescent="0.3">
      <c r="A708" s="24"/>
      <c r="B708" s="25"/>
      <c r="C708" s="25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17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  <c r="AJ708" s="16"/>
    </row>
    <row r="709" spans="1:36" ht="15.6" x14ac:dyDescent="0.3">
      <c r="A709" s="24"/>
      <c r="B709" s="25"/>
      <c r="C709" s="25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17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  <c r="AJ709" s="16"/>
    </row>
    <row r="710" spans="1:36" ht="15.6" x14ac:dyDescent="0.3">
      <c r="A710" s="24"/>
      <c r="B710" s="25"/>
      <c r="C710" s="25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17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  <c r="AJ710" s="16"/>
    </row>
    <row r="711" spans="1:36" ht="15.6" x14ac:dyDescent="0.3">
      <c r="A711" s="24"/>
      <c r="B711" s="25"/>
      <c r="C711" s="25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17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  <c r="AJ711" s="16"/>
    </row>
    <row r="712" spans="1:36" ht="15.6" x14ac:dyDescent="0.3">
      <c r="A712" s="24"/>
      <c r="B712" s="25"/>
      <c r="C712" s="25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17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  <c r="AJ712" s="16"/>
    </row>
    <row r="713" spans="1:36" ht="15.6" x14ac:dyDescent="0.3">
      <c r="A713" s="24"/>
      <c r="B713" s="25"/>
      <c r="C713" s="25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17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  <c r="AJ713" s="16"/>
    </row>
    <row r="714" spans="1:36" ht="15.6" x14ac:dyDescent="0.3">
      <c r="A714" s="24"/>
      <c r="B714" s="25"/>
      <c r="C714" s="25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17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  <c r="AJ714" s="16"/>
    </row>
    <row r="715" spans="1:36" ht="15.6" x14ac:dyDescent="0.3">
      <c r="A715" s="24"/>
      <c r="B715" s="25"/>
      <c r="C715" s="25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17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  <c r="AJ715" s="16"/>
    </row>
    <row r="716" spans="1:36" ht="15.6" x14ac:dyDescent="0.3">
      <c r="A716" s="24"/>
      <c r="B716" s="25"/>
      <c r="C716" s="25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17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  <c r="AJ716" s="16"/>
    </row>
    <row r="717" spans="1:36" ht="15.6" x14ac:dyDescent="0.3">
      <c r="A717" s="24"/>
      <c r="B717" s="25"/>
      <c r="C717" s="25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17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  <c r="AJ717" s="16"/>
    </row>
    <row r="718" spans="1:36" ht="15.6" x14ac:dyDescent="0.3">
      <c r="A718" s="24"/>
      <c r="B718" s="25"/>
      <c r="C718" s="25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17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  <c r="AJ718" s="16"/>
    </row>
    <row r="719" spans="1:36" ht="15.6" x14ac:dyDescent="0.3">
      <c r="A719" s="24"/>
      <c r="B719" s="25"/>
      <c r="C719" s="25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17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16"/>
    </row>
    <row r="720" spans="1:36" ht="15.6" x14ac:dyDescent="0.3">
      <c r="A720" s="24"/>
      <c r="B720" s="25"/>
      <c r="C720" s="25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17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  <c r="AJ720" s="16"/>
    </row>
    <row r="721" spans="1:36" ht="15.6" x14ac:dyDescent="0.3">
      <c r="A721" s="24"/>
      <c r="B721" s="25"/>
      <c r="C721" s="25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17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  <c r="AJ721" s="16"/>
    </row>
    <row r="722" spans="1:36" ht="15.6" x14ac:dyDescent="0.3">
      <c r="A722" s="24"/>
      <c r="B722" s="25"/>
      <c r="C722" s="25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17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16"/>
    </row>
    <row r="723" spans="1:36" ht="15.6" x14ac:dyDescent="0.3">
      <c r="A723" s="24"/>
      <c r="B723" s="25"/>
      <c r="C723" s="25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17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  <c r="AJ723" s="16"/>
    </row>
    <row r="724" spans="1:36" ht="15.6" x14ac:dyDescent="0.3">
      <c r="A724" s="24"/>
      <c r="B724" s="25"/>
      <c r="C724" s="25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17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  <c r="AJ724" s="16"/>
    </row>
    <row r="725" spans="1:36" ht="15.6" x14ac:dyDescent="0.3">
      <c r="A725" s="24"/>
      <c r="B725" s="25"/>
      <c r="C725" s="25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17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  <c r="AJ725" s="16"/>
    </row>
    <row r="726" spans="1:36" ht="15.6" x14ac:dyDescent="0.3">
      <c r="A726" s="24"/>
      <c r="B726" s="25"/>
      <c r="C726" s="25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17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  <c r="AJ726" s="16"/>
    </row>
    <row r="727" spans="1:36" ht="15.6" x14ac:dyDescent="0.3">
      <c r="A727" s="24"/>
      <c r="B727" s="25"/>
      <c r="C727" s="25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17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  <c r="AJ727" s="16"/>
    </row>
    <row r="728" spans="1:36" ht="15.6" x14ac:dyDescent="0.3">
      <c r="A728" s="24"/>
      <c r="B728" s="25"/>
      <c r="C728" s="25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17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16"/>
    </row>
    <row r="729" spans="1:36" ht="15.6" x14ac:dyDescent="0.3">
      <c r="A729" s="24"/>
      <c r="B729" s="25"/>
      <c r="C729" s="25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17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  <c r="AJ729" s="16"/>
    </row>
    <row r="730" spans="1:36" ht="15.6" x14ac:dyDescent="0.3">
      <c r="A730" s="24"/>
      <c r="B730" s="25"/>
      <c r="C730" s="25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17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  <c r="AJ730" s="16"/>
    </row>
    <row r="731" spans="1:36" ht="15.6" x14ac:dyDescent="0.3">
      <c r="A731" s="24"/>
      <c r="B731" s="25"/>
      <c r="C731" s="25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17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  <c r="AJ731" s="16"/>
    </row>
    <row r="732" spans="1:36" ht="15.6" x14ac:dyDescent="0.3">
      <c r="A732" s="24"/>
      <c r="B732" s="25"/>
      <c r="C732" s="25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17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  <c r="AJ732" s="16"/>
    </row>
    <row r="733" spans="1:36" ht="15.6" x14ac:dyDescent="0.3">
      <c r="A733" s="24"/>
      <c r="B733" s="25"/>
      <c r="C733" s="25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17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  <c r="AJ733" s="16"/>
    </row>
    <row r="734" spans="1:36" ht="15.6" x14ac:dyDescent="0.3">
      <c r="A734" s="24"/>
      <c r="B734" s="25"/>
      <c r="C734" s="25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17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  <c r="AJ734" s="16"/>
    </row>
    <row r="735" spans="1:36" ht="15.6" x14ac:dyDescent="0.3">
      <c r="A735" s="24"/>
      <c r="B735" s="25"/>
      <c r="C735" s="25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17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  <c r="AJ735" s="16"/>
    </row>
    <row r="736" spans="1:36" ht="15.6" x14ac:dyDescent="0.3">
      <c r="A736" s="24"/>
      <c r="B736" s="25"/>
      <c r="C736" s="25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17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  <c r="AJ736" s="16"/>
    </row>
    <row r="737" spans="1:36" ht="15.6" x14ac:dyDescent="0.3">
      <c r="A737" s="24"/>
      <c r="B737" s="25"/>
      <c r="C737" s="25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17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  <c r="AJ737" s="16"/>
    </row>
    <row r="738" spans="1:36" ht="15.6" x14ac:dyDescent="0.3">
      <c r="A738" s="24"/>
      <c r="B738" s="25"/>
      <c r="C738" s="25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17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  <c r="AJ738" s="16"/>
    </row>
    <row r="739" spans="1:36" ht="15.6" x14ac:dyDescent="0.3">
      <c r="A739" s="24"/>
      <c r="B739" s="25"/>
      <c r="C739" s="25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17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  <c r="AJ739" s="16"/>
    </row>
    <row r="740" spans="1:36" ht="15.6" x14ac:dyDescent="0.3">
      <c r="A740" s="24"/>
      <c r="B740" s="25"/>
      <c r="C740" s="25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17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  <c r="AJ740" s="16"/>
    </row>
    <row r="741" spans="1:36" ht="15.6" x14ac:dyDescent="0.3">
      <c r="A741" s="24"/>
      <c r="B741" s="25"/>
      <c r="C741" s="25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17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  <c r="AJ741" s="16"/>
    </row>
    <row r="742" spans="1:36" ht="15.6" x14ac:dyDescent="0.3">
      <c r="A742" s="24"/>
      <c r="B742" s="25"/>
      <c r="C742" s="25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17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  <c r="AJ742" s="16"/>
    </row>
    <row r="743" spans="1:36" ht="15.6" x14ac:dyDescent="0.3">
      <c r="A743" s="24"/>
      <c r="B743" s="25"/>
      <c r="C743" s="25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17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  <c r="AJ743" s="16"/>
    </row>
    <row r="744" spans="1:36" ht="15.6" x14ac:dyDescent="0.3">
      <c r="A744" s="24"/>
      <c r="B744" s="25"/>
      <c r="C744" s="25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17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  <c r="AJ744" s="16"/>
    </row>
    <row r="745" spans="1:36" ht="15.6" x14ac:dyDescent="0.3">
      <c r="A745" s="24"/>
      <c r="B745" s="25"/>
      <c r="C745" s="25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17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  <c r="AJ745" s="16"/>
    </row>
    <row r="746" spans="1:36" ht="15.6" x14ac:dyDescent="0.3">
      <c r="A746" s="24"/>
      <c r="B746" s="25"/>
      <c r="C746" s="25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17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  <c r="AI746" s="26"/>
      <c r="AJ746" s="16"/>
    </row>
    <row r="747" spans="1:36" ht="15.6" x14ac:dyDescent="0.3">
      <c r="A747" s="24"/>
      <c r="B747" s="25"/>
      <c r="C747" s="25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17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  <c r="AI747" s="26"/>
      <c r="AJ747" s="16"/>
    </row>
    <row r="748" spans="1:36" ht="15.6" x14ac:dyDescent="0.3">
      <c r="A748" s="24"/>
      <c r="B748" s="25"/>
      <c r="C748" s="25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17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  <c r="AI748" s="26"/>
      <c r="AJ748" s="16"/>
    </row>
    <row r="749" spans="1:36" ht="15.6" x14ac:dyDescent="0.3">
      <c r="A749" s="24"/>
      <c r="B749" s="25"/>
      <c r="C749" s="25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17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  <c r="AI749" s="26"/>
      <c r="AJ749" s="16"/>
    </row>
    <row r="750" spans="1:36" ht="15.6" x14ac:dyDescent="0.3">
      <c r="A750" s="24"/>
      <c r="B750" s="25"/>
      <c r="C750" s="25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17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  <c r="AI750" s="26"/>
      <c r="AJ750" s="16"/>
    </row>
    <row r="751" spans="1:36" ht="15.6" x14ac:dyDescent="0.3">
      <c r="A751" s="24"/>
      <c r="B751" s="25"/>
      <c r="C751" s="25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17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  <c r="AJ751" s="16"/>
    </row>
    <row r="752" spans="1:36" ht="15.6" x14ac:dyDescent="0.3">
      <c r="A752" s="24"/>
      <c r="B752" s="25"/>
      <c r="C752" s="25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17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  <c r="AJ752" s="16"/>
    </row>
    <row r="753" spans="1:36" ht="15.6" x14ac:dyDescent="0.3">
      <c r="A753" s="24"/>
      <c r="B753" s="25"/>
      <c r="C753" s="25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17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26"/>
      <c r="AJ753" s="16"/>
    </row>
    <row r="754" spans="1:36" ht="15.6" x14ac:dyDescent="0.3">
      <c r="A754" s="24"/>
      <c r="B754" s="25"/>
      <c r="C754" s="25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17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  <c r="AJ754" s="16"/>
    </row>
    <row r="755" spans="1:36" ht="15.6" x14ac:dyDescent="0.3">
      <c r="A755" s="24"/>
      <c r="B755" s="25"/>
      <c r="C755" s="25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17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  <c r="AJ755" s="16"/>
    </row>
    <row r="756" spans="1:36" ht="15.6" x14ac:dyDescent="0.3">
      <c r="A756" s="24"/>
      <c r="B756" s="25"/>
      <c r="C756" s="25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17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  <c r="AJ756" s="16"/>
    </row>
    <row r="757" spans="1:36" ht="15.6" x14ac:dyDescent="0.3">
      <c r="A757" s="24"/>
      <c r="B757" s="25"/>
      <c r="C757" s="25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17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  <c r="AI757" s="26"/>
      <c r="AJ757" s="16"/>
    </row>
    <row r="758" spans="1:36" ht="15.6" x14ac:dyDescent="0.3">
      <c r="A758" s="24"/>
      <c r="B758" s="25"/>
      <c r="C758" s="25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17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  <c r="AI758" s="26"/>
      <c r="AJ758" s="16"/>
    </row>
    <row r="759" spans="1:36" ht="15.6" x14ac:dyDescent="0.3">
      <c r="A759" s="24"/>
      <c r="B759" s="25"/>
      <c r="C759" s="25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17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  <c r="AI759" s="26"/>
      <c r="AJ759" s="16"/>
    </row>
    <row r="760" spans="1:36" ht="15.6" x14ac:dyDescent="0.3">
      <c r="A760" s="24"/>
      <c r="B760" s="25"/>
      <c r="C760" s="25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17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  <c r="AI760" s="26"/>
      <c r="AJ760" s="16"/>
    </row>
    <row r="761" spans="1:36" ht="15.6" x14ac:dyDescent="0.3">
      <c r="A761" s="24"/>
      <c r="B761" s="25"/>
      <c r="C761" s="25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17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  <c r="AJ761" s="16"/>
    </row>
    <row r="762" spans="1:36" ht="15.6" x14ac:dyDescent="0.3">
      <c r="A762" s="24"/>
      <c r="B762" s="25"/>
      <c r="C762" s="25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17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  <c r="AI762" s="26"/>
      <c r="AJ762" s="16"/>
    </row>
    <row r="763" spans="1:36" ht="15.6" x14ac:dyDescent="0.3">
      <c r="A763" s="24"/>
      <c r="B763" s="25"/>
      <c r="C763" s="25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17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  <c r="AI763" s="26"/>
      <c r="AJ763" s="16"/>
    </row>
    <row r="764" spans="1:36" ht="15.6" x14ac:dyDescent="0.3">
      <c r="A764" s="24"/>
      <c r="B764" s="25"/>
      <c r="C764" s="25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17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  <c r="AI764" s="26"/>
      <c r="AJ764" s="16"/>
    </row>
    <row r="765" spans="1:36" ht="15.6" x14ac:dyDescent="0.3">
      <c r="A765" s="24"/>
      <c r="B765" s="25"/>
      <c r="C765" s="25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17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  <c r="AJ765" s="16"/>
    </row>
    <row r="766" spans="1:36" ht="15.6" x14ac:dyDescent="0.3">
      <c r="A766" s="24"/>
      <c r="B766" s="25"/>
      <c r="C766" s="25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17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  <c r="AJ766" s="16"/>
    </row>
    <row r="767" spans="1:36" ht="15.6" x14ac:dyDescent="0.3">
      <c r="A767" s="24"/>
      <c r="B767" s="25"/>
      <c r="C767" s="25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17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  <c r="AJ767" s="16"/>
    </row>
    <row r="768" spans="1:36" ht="15.6" x14ac:dyDescent="0.3">
      <c r="A768" s="24"/>
      <c r="B768" s="25"/>
      <c r="C768" s="25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17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  <c r="AJ768" s="16"/>
    </row>
    <row r="769" spans="1:36" ht="15.6" x14ac:dyDescent="0.3">
      <c r="A769" s="24"/>
      <c r="B769" s="25"/>
      <c r="C769" s="25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17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  <c r="AJ769" s="16"/>
    </row>
    <row r="770" spans="1:36" ht="15.6" x14ac:dyDescent="0.3">
      <c r="A770" s="24"/>
      <c r="B770" s="25"/>
      <c r="C770" s="25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17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  <c r="AJ770" s="16"/>
    </row>
    <row r="771" spans="1:36" ht="15.6" x14ac:dyDescent="0.3">
      <c r="A771" s="24"/>
      <c r="B771" s="25"/>
      <c r="C771" s="25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17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  <c r="AJ771" s="16"/>
    </row>
    <row r="772" spans="1:36" ht="15.6" x14ac:dyDescent="0.3">
      <c r="A772" s="24"/>
      <c r="B772" s="25"/>
      <c r="C772" s="25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17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  <c r="AJ772" s="16"/>
    </row>
    <row r="773" spans="1:36" ht="15.6" x14ac:dyDescent="0.3">
      <c r="A773" s="24"/>
      <c r="B773" s="25"/>
      <c r="C773" s="25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17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  <c r="AJ773" s="16"/>
    </row>
    <row r="774" spans="1:36" ht="15.6" x14ac:dyDescent="0.3">
      <c r="A774" s="24"/>
      <c r="B774" s="25"/>
      <c r="C774" s="25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17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  <c r="AJ774" s="16"/>
    </row>
    <row r="775" spans="1:36" ht="15.6" x14ac:dyDescent="0.3">
      <c r="A775" s="24"/>
      <c r="B775" s="25"/>
      <c r="C775" s="25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17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  <c r="AJ775" s="16"/>
    </row>
    <row r="776" spans="1:36" ht="15.6" x14ac:dyDescent="0.3">
      <c r="A776" s="24"/>
      <c r="B776" s="25"/>
      <c r="C776" s="25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17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  <c r="AJ776" s="16"/>
    </row>
    <row r="777" spans="1:36" ht="15.6" x14ac:dyDescent="0.3">
      <c r="A777" s="24"/>
      <c r="B777" s="25"/>
      <c r="C777" s="25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17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  <c r="AJ777" s="16"/>
    </row>
    <row r="778" spans="1:36" ht="15.6" x14ac:dyDescent="0.3">
      <c r="A778" s="24"/>
      <c r="B778" s="25"/>
      <c r="C778" s="25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17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  <c r="AJ778" s="16"/>
    </row>
    <row r="779" spans="1:36" ht="15.6" x14ac:dyDescent="0.3">
      <c r="A779" s="24"/>
      <c r="B779" s="25"/>
      <c r="C779" s="25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17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  <c r="AJ779" s="16"/>
    </row>
    <row r="780" spans="1:36" ht="15.6" x14ac:dyDescent="0.3">
      <c r="A780" s="24"/>
      <c r="B780" s="25"/>
      <c r="C780" s="25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17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  <c r="AJ780" s="16"/>
    </row>
    <row r="781" spans="1:36" ht="15.6" x14ac:dyDescent="0.3">
      <c r="A781" s="24"/>
      <c r="B781" s="25"/>
      <c r="C781" s="25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17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  <c r="AJ781" s="16"/>
    </row>
    <row r="782" spans="1:36" ht="15.6" x14ac:dyDescent="0.3">
      <c r="A782" s="24"/>
      <c r="B782" s="25"/>
      <c r="C782" s="25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17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  <c r="AJ782" s="16"/>
    </row>
    <row r="783" spans="1:36" ht="15.6" x14ac:dyDescent="0.3">
      <c r="A783" s="24"/>
      <c r="B783" s="25"/>
      <c r="C783" s="25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17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  <c r="AJ783" s="16"/>
    </row>
    <row r="784" spans="1:36" ht="15.6" x14ac:dyDescent="0.3">
      <c r="A784" s="24"/>
      <c r="B784" s="25"/>
      <c r="C784" s="25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17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  <c r="AJ784" s="16"/>
    </row>
    <row r="785" spans="1:36" ht="15.6" x14ac:dyDescent="0.3">
      <c r="A785" s="24"/>
      <c r="B785" s="25"/>
      <c r="C785" s="25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17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  <c r="AJ785" s="16"/>
    </row>
    <row r="786" spans="1:36" ht="15.6" x14ac:dyDescent="0.3">
      <c r="A786" s="24"/>
      <c r="B786" s="25"/>
      <c r="C786" s="25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17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  <c r="AJ786" s="16"/>
    </row>
    <row r="787" spans="1:36" ht="15.6" x14ac:dyDescent="0.3">
      <c r="A787" s="24"/>
      <c r="B787" s="25"/>
      <c r="C787" s="25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17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  <c r="AJ787" s="16"/>
    </row>
    <row r="788" spans="1:36" ht="15.6" x14ac:dyDescent="0.3">
      <c r="A788" s="24"/>
      <c r="B788" s="25"/>
      <c r="C788" s="25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17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  <c r="AJ788" s="16"/>
    </row>
    <row r="789" spans="1:36" ht="15.6" x14ac:dyDescent="0.3">
      <c r="A789" s="24"/>
      <c r="B789" s="25"/>
      <c r="C789" s="25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17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  <c r="AJ789" s="16"/>
    </row>
    <row r="790" spans="1:36" ht="15.6" x14ac:dyDescent="0.3">
      <c r="A790" s="24"/>
      <c r="B790" s="25"/>
      <c r="C790" s="25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17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  <c r="AJ790" s="16"/>
    </row>
    <row r="791" spans="1:36" ht="15.6" x14ac:dyDescent="0.3">
      <c r="A791" s="24"/>
      <c r="B791" s="25"/>
      <c r="C791" s="25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17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  <c r="AJ791" s="16"/>
    </row>
    <row r="792" spans="1:36" ht="15.6" x14ac:dyDescent="0.3">
      <c r="A792" s="24"/>
      <c r="B792" s="25"/>
      <c r="C792" s="25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17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  <c r="AJ792" s="16"/>
    </row>
    <row r="793" spans="1:36" ht="15.6" x14ac:dyDescent="0.3">
      <c r="A793" s="24"/>
      <c r="B793" s="25"/>
      <c r="C793" s="25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17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  <c r="AJ793" s="16"/>
    </row>
    <row r="794" spans="1:36" ht="15.6" x14ac:dyDescent="0.3">
      <c r="A794" s="24"/>
      <c r="B794" s="25"/>
      <c r="C794" s="25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17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  <c r="AJ794" s="16"/>
    </row>
    <row r="795" spans="1:36" ht="15.6" x14ac:dyDescent="0.3">
      <c r="A795" s="24"/>
      <c r="B795" s="25"/>
      <c r="C795" s="25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17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  <c r="AJ795" s="16"/>
    </row>
    <row r="796" spans="1:36" ht="15.6" x14ac:dyDescent="0.3">
      <c r="A796" s="24"/>
      <c r="B796" s="25"/>
      <c r="C796" s="25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17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  <c r="AJ796" s="16"/>
    </row>
    <row r="797" spans="1:36" ht="15.6" x14ac:dyDescent="0.3">
      <c r="A797" s="24"/>
      <c r="B797" s="25"/>
      <c r="C797" s="25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17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  <c r="AJ797" s="16"/>
    </row>
    <row r="798" spans="1:36" ht="15.6" x14ac:dyDescent="0.3">
      <c r="A798" s="24"/>
      <c r="B798" s="25"/>
      <c r="C798" s="25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17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  <c r="AJ798" s="16"/>
    </row>
    <row r="799" spans="1:36" ht="15.6" x14ac:dyDescent="0.3">
      <c r="A799" s="24"/>
      <c r="B799" s="25"/>
      <c r="C799" s="25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17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  <c r="AJ799" s="16"/>
    </row>
    <row r="800" spans="1:36" ht="15.6" x14ac:dyDescent="0.3">
      <c r="A800" s="24"/>
      <c r="B800" s="25"/>
      <c r="C800" s="25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17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  <c r="AJ800" s="16"/>
    </row>
    <row r="801" spans="1:36" ht="15.6" x14ac:dyDescent="0.3">
      <c r="A801" s="24"/>
      <c r="B801" s="25"/>
      <c r="C801" s="25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17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  <c r="AJ801" s="16"/>
    </row>
    <row r="802" spans="1:36" ht="15.6" x14ac:dyDescent="0.3">
      <c r="A802" s="24"/>
      <c r="B802" s="25"/>
      <c r="C802" s="25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17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  <c r="AJ802" s="16"/>
    </row>
    <row r="803" spans="1:36" ht="15.6" x14ac:dyDescent="0.3">
      <c r="A803" s="24"/>
      <c r="B803" s="25"/>
      <c r="C803" s="25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17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  <c r="AJ803" s="16"/>
    </row>
    <row r="804" spans="1:36" ht="15.6" x14ac:dyDescent="0.3">
      <c r="A804" s="24"/>
      <c r="B804" s="25"/>
      <c r="C804" s="25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17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  <c r="AJ804" s="16"/>
    </row>
    <row r="805" spans="1:36" ht="15.6" x14ac:dyDescent="0.3">
      <c r="A805" s="24"/>
      <c r="B805" s="25"/>
      <c r="C805" s="25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17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  <c r="AJ805" s="16"/>
    </row>
    <row r="806" spans="1:36" ht="15.6" x14ac:dyDescent="0.3">
      <c r="A806" s="24"/>
      <c r="B806" s="25"/>
      <c r="C806" s="25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17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  <c r="AJ806" s="16"/>
    </row>
    <row r="807" spans="1:36" ht="15.6" x14ac:dyDescent="0.3">
      <c r="A807" s="24"/>
      <c r="B807" s="25"/>
      <c r="C807" s="25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17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  <c r="AJ807" s="16"/>
    </row>
    <row r="808" spans="1:36" ht="15.6" x14ac:dyDescent="0.3">
      <c r="A808" s="24"/>
      <c r="B808" s="25"/>
      <c r="C808" s="25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17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  <c r="AJ808" s="16"/>
    </row>
    <row r="809" spans="1:36" ht="15.6" x14ac:dyDescent="0.3">
      <c r="A809" s="24"/>
      <c r="B809" s="25"/>
      <c r="C809" s="25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17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  <c r="AJ809" s="16"/>
    </row>
    <row r="810" spans="1:36" ht="15.6" x14ac:dyDescent="0.3">
      <c r="A810" s="24"/>
      <c r="B810" s="25"/>
      <c r="C810" s="25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17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  <c r="AJ810" s="16"/>
    </row>
    <row r="811" spans="1:36" ht="15.6" x14ac:dyDescent="0.3">
      <c r="A811" s="24"/>
      <c r="B811" s="25"/>
      <c r="C811" s="25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17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  <c r="AJ811" s="16"/>
    </row>
    <row r="812" spans="1:36" ht="15.6" x14ac:dyDescent="0.3">
      <c r="A812" s="24"/>
      <c r="B812" s="25"/>
      <c r="C812" s="25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17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  <c r="AJ812" s="16"/>
    </row>
    <row r="813" spans="1:36" ht="15.6" x14ac:dyDescent="0.3">
      <c r="A813" s="24"/>
      <c r="B813" s="25"/>
      <c r="C813" s="25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17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  <c r="AJ813" s="16"/>
    </row>
    <row r="814" spans="1:36" ht="15.6" x14ac:dyDescent="0.3">
      <c r="A814" s="24"/>
      <c r="B814" s="25"/>
      <c r="C814" s="25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17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  <c r="AJ814" s="16"/>
    </row>
    <row r="815" spans="1:36" ht="15.6" x14ac:dyDescent="0.3">
      <c r="A815" s="24"/>
      <c r="B815" s="25"/>
      <c r="C815" s="25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17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  <c r="AJ815" s="16"/>
    </row>
    <row r="816" spans="1:36" ht="15.6" x14ac:dyDescent="0.3">
      <c r="A816" s="24"/>
      <c r="B816" s="25"/>
      <c r="C816" s="25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17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  <c r="AI816" s="26"/>
      <c r="AJ816" s="16"/>
    </row>
    <row r="817" spans="1:36" ht="15.6" x14ac:dyDescent="0.3">
      <c r="A817" s="24"/>
      <c r="B817" s="25"/>
      <c r="C817" s="25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17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  <c r="AI817" s="26"/>
      <c r="AJ817" s="16"/>
    </row>
    <row r="818" spans="1:36" ht="15.6" x14ac:dyDescent="0.3">
      <c r="A818" s="24"/>
      <c r="B818" s="25"/>
      <c r="C818" s="25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17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  <c r="AI818" s="26"/>
      <c r="AJ818" s="16"/>
    </row>
    <row r="819" spans="1:36" ht="15.6" x14ac:dyDescent="0.3">
      <c r="A819" s="24"/>
      <c r="B819" s="25"/>
      <c r="C819" s="25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17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  <c r="AI819" s="26"/>
      <c r="AJ819" s="16"/>
    </row>
    <row r="820" spans="1:36" ht="15.6" x14ac:dyDescent="0.3">
      <c r="A820" s="24"/>
      <c r="B820" s="25"/>
      <c r="C820" s="25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17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  <c r="AI820" s="26"/>
      <c r="AJ820" s="16"/>
    </row>
    <row r="821" spans="1:36" ht="15.6" x14ac:dyDescent="0.3">
      <c r="A821" s="24"/>
      <c r="B821" s="25"/>
      <c r="C821" s="25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17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  <c r="AI821" s="26"/>
      <c r="AJ821" s="16"/>
    </row>
    <row r="822" spans="1:36" ht="15.6" x14ac:dyDescent="0.3">
      <c r="A822" s="24"/>
      <c r="B822" s="25"/>
      <c r="C822" s="25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17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  <c r="AI822" s="26"/>
      <c r="AJ822" s="16"/>
    </row>
    <row r="823" spans="1:36" ht="15.6" x14ac:dyDescent="0.3">
      <c r="A823" s="24"/>
      <c r="B823" s="25"/>
      <c r="C823" s="25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17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  <c r="AI823" s="26"/>
      <c r="AJ823" s="16"/>
    </row>
    <row r="824" spans="1:36" ht="15.6" x14ac:dyDescent="0.3">
      <c r="A824" s="24"/>
      <c r="B824" s="25"/>
      <c r="C824" s="25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17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  <c r="AI824" s="26"/>
      <c r="AJ824" s="16"/>
    </row>
    <row r="825" spans="1:36" ht="15.6" x14ac:dyDescent="0.3">
      <c r="A825" s="24"/>
      <c r="B825" s="25"/>
      <c r="C825" s="25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17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  <c r="AI825" s="26"/>
      <c r="AJ825" s="16"/>
    </row>
    <row r="826" spans="1:36" ht="15.6" x14ac:dyDescent="0.3">
      <c r="A826" s="24"/>
      <c r="B826" s="25"/>
      <c r="C826" s="25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17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  <c r="AI826" s="26"/>
      <c r="AJ826" s="16"/>
    </row>
    <row r="827" spans="1:36" ht="15.6" x14ac:dyDescent="0.3">
      <c r="A827" s="24"/>
      <c r="B827" s="25"/>
      <c r="C827" s="25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17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  <c r="AI827" s="26"/>
      <c r="AJ827" s="16"/>
    </row>
    <row r="828" spans="1:36" ht="15.6" x14ac:dyDescent="0.3">
      <c r="A828" s="24"/>
      <c r="B828" s="25"/>
      <c r="C828" s="25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17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  <c r="AI828" s="26"/>
      <c r="AJ828" s="16"/>
    </row>
    <row r="829" spans="1:36" ht="15.6" x14ac:dyDescent="0.3">
      <c r="A829" s="24"/>
      <c r="B829" s="25"/>
      <c r="C829" s="25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17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  <c r="AI829" s="26"/>
      <c r="AJ829" s="16"/>
    </row>
    <row r="830" spans="1:36" ht="15.6" x14ac:dyDescent="0.3">
      <c r="A830" s="24"/>
      <c r="B830" s="25"/>
      <c r="C830" s="25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17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  <c r="AI830" s="26"/>
      <c r="AJ830" s="16"/>
    </row>
    <row r="831" spans="1:36" ht="15.6" x14ac:dyDescent="0.3">
      <c r="A831" s="24"/>
      <c r="B831" s="25"/>
      <c r="C831" s="25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17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  <c r="AI831" s="26"/>
      <c r="AJ831" s="16"/>
    </row>
    <row r="832" spans="1:36" ht="15.6" x14ac:dyDescent="0.3">
      <c r="A832" s="24"/>
      <c r="B832" s="25"/>
      <c r="C832" s="25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17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  <c r="AI832" s="26"/>
      <c r="AJ832" s="16"/>
    </row>
    <row r="833" spans="1:36" ht="15.6" x14ac:dyDescent="0.3">
      <c r="A833" s="24"/>
      <c r="B833" s="25"/>
      <c r="C833" s="25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17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  <c r="AI833" s="26"/>
      <c r="AJ833" s="16"/>
    </row>
    <row r="834" spans="1:36" ht="15.6" x14ac:dyDescent="0.3">
      <c r="A834" s="24"/>
      <c r="B834" s="25"/>
      <c r="C834" s="25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17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  <c r="AI834" s="26"/>
      <c r="AJ834" s="16"/>
    </row>
    <row r="835" spans="1:36" ht="15.6" x14ac:dyDescent="0.3">
      <c r="A835" s="24"/>
      <c r="B835" s="25"/>
      <c r="C835" s="25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17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  <c r="AI835" s="26"/>
      <c r="AJ835" s="16"/>
    </row>
    <row r="836" spans="1:36" ht="15.6" x14ac:dyDescent="0.3">
      <c r="A836" s="24"/>
      <c r="B836" s="25"/>
      <c r="C836" s="25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17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  <c r="AI836" s="26"/>
      <c r="AJ836" s="16"/>
    </row>
    <row r="837" spans="1:36" ht="15.6" x14ac:dyDescent="0.3">
      <c r="A837" s="24"/>
      <c r="B837" s="25"/>
      <c r="C837" s="25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17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  <c r="AI837" s="26"/>
      <c r="AJ837" s="16"/>
    </row>
    <row r="838" spans="1:36" ht="15.6" x14ac:dyDescent="0.3">
      <c r="A838" s="24"/>
      <c r="B838" s="25"/>
      <c r="C838" s="25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17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  <c r="AI838" s="26"/>
      <c r="AJ838" s="16"/>
    </row>
    <row r="839" spans="1:36" ht="15.6" x14ac:dyDescent="0.3">
      <c r="A839" s="24"/>
      <c r="B839" s="25"/>
      <c r="C839" s="25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17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  <c r="AI839" s="26"/>
      <c r="AJ839" s="16"/>
    </row>
    <row r="840" spans="1:36" ht="15.6" x14ac:dyDescent="0.3">
      <c r="A840" s="24"/>
      <c r="B840" s="25"/>
      <c r="C840" s="25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17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  <c r="AI840" s="26"/>
      <c r="AJ840" s="16"/>
    </row>
    <row r="841" spans="1:36" ht="15.6" x14ac:dyDescent="0.3">
      <c r="A841" s="24"/>
      <c r="B841" s="25"/>
      <c r="C841" s="25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17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  <c r="AI841" s="26"/>
      <c r="AJ841" s="16"/>
    </row>
    <row r="842" spans="1:36" ht="15.6" x14ac:dyDescent="0.3">
      <c r="A842" s="24"/>
      <c r="B842" s="25"/>
      <c r="C842" s="25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17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  <c r="AI842" s="26"/>
      <c r="AJ842" s="16"/>
    </row>
    <row r="843" spans="1:36" ht="15.6" x14ac:dyDescent="0.3">
      <c r="A843" s="24"/>
      <c r="B843" s="25"/>
      <c r="C843" s="25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17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  <c r="AI843" s="26"/>
      <c r="AJ843" s="16"/>
    </row>
    <row r="844" spans="1:36" ht="15.6" x14ac:dyDescent="0.3">
      <c r="A844" s="24"/>
      <c r="B844" s="25"/>
      <c r="C844" s="25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17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  <c r="AI844" s="26"/>
      <c r="AJ844" s="16"/>
    </row>
    <row r="845" spans="1:36" ht="15.6" x14ac:dyDescent="0.3">
      <c r="A845" s="24"/>
      <c r="B845" s="25"/>
      <c r="C845" s="25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17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  <c r="AI845" s="26"/>
      <c r="AJ845" s="16"/>
    </row>
    <row r="846" spans="1:36" ht="15.6" x14ac:dyDescent="0.3">
      <c r="A846" s="24"/>
      <c r="B846" s="25"/>
      <c r="C846" s="25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17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  <c r="AI846" s="26"/>
      <c r="AJ846" s="16"/>
    </row>
    <row r="847" spans="1:36" ht="15.6" x14ac:dyDescent="0.3">
      <c r="A847" s="24"/>
      <c r="B847" s="25"/>
      <c r="C847" s="25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17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  <c r="AI847" s="26"/>
      <c r="AJ847" s="16"/>
    </row>
    <row r="848" spans="1:36" ht="15.6" x14ac:dyDescent="0.3">
      <c r="A848" s="24"/>
      <c r="B848" s="25"/>
      <c r="C848" s="25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17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  <c r="AI848" s="26"/>
      <c r="AJ848" s="16"/>
    </row>
    <row r="849" spans="1:36" ht="15.6" x14ac:dyDescent="0.3">
      <c r="A849" s="24"/>
      <c r="B849" s="25"/>
      <c r="C849" s="25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17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  <c r="AI849" s="26"/>
      <c r="AJ849" s="16"/>
    </row>
    <row r="850" spans="1:36" ht="15.6" x14ac:dyDescent="0.3">
      <c r="A850" s="24"/>
      <c r="B850" s="25"/>
      <c r="C850" s="25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17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  <c r="AI850" s="26"/>
      <c r="AJ850" s="16"/>
    </row>
    <row r="851" spans="1:36" ht="15.6" x14ac:dyDescent="0.3">
      <c r="A851" s="24"/>
      <c r="B851" s="25"/>
      <c r="C851" s="25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17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  <c r="AI851" s="26"/>
      <c r="AJ851" s="16"/>
    </row>
    <row r="852" spans="1:36" ht="15.6" x14ac:dyDescent="0.3">
      <c r="A852" s="24"/>
      <c r="B852" s="25"/>
      <c r="C852" s="25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17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  <c r="AI852" s="26"/>
      <c r="AJ852" s="16"/>
    </row>
    <row r="853" spans="1:36" ht="15.6" x14ac:dyDescent="0.3">
      <c r="A853" s="24"/>
      <c r="B853" s="25"/>
      <c r="C853" s="25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17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  <c r="AI853" s="26"/>
      <c r="AJ853" s="16"/>
    </row>
    <row r="854" spans="1:36" ht="15.6" x14ac:dyDescent="0.3">
      <c r="A854" s="24"/>
      <c r="B854" s="25"/>
      <c r="C854" s="25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17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  <c r="AI854" s="26"/>
      <c r="AJ854" s="16"/>
    </row>
    <row r="855" spans="1:36" ht="15.6" x14ac:dyDescent="0.3">
      <c r="A855" s="24"/>
      <c r="B855" s="25"/>
      <c r="C855" s="25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17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  <c r="AI855" s="26"/>
      <c r="AJ855" s="16"/>
    </row>
    <row r="856" spans="1:36" ht="15.6" x14ac:dyDescent="0.3">
      <c r="A856" s="24"/>
      <c r="B856" s="25"/>
      <c r="C856" s="25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17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  <c r="AI856" s="26"/>
      <c r="AJ856" s="16"/>
    </row>
    <row r="857" spans="1:36" ht="15.6" x14ac:dyDescent="0.3">
      <c r="A857" s="24"/>
      <c r="B857" s="25"/>
      <c r="C857" s="25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17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  <c r="AI857" s="26"/>
      <c r="AJ857" s="16"/>
    </row>
    <row r="858" spans="1:36" ht="15.6" x14ac:dyDescent="0.3">
      <c r="A858" s="24"/>
      <c r="B858" s="25"/>
      <c r="C858" s="25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17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  <c r="AI858" s="26"/>
      <c r="AJ858" s="16"/>
    </row>
    <row r="859" spans="1:36" ht="15.6" x14ac:dyDescent="0.3">
      <c r="A859" s="24"/>
      <c r="B859" s="25"/>
      <c r="C859" s="25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17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  <c r="AI859" s="26"/>
      <c r="AJ859" s="16"/>
    </row>
    <row r="860" spans="1:36" ht="15.6" x14ac:dyDescent="0.3">
      <c r="A860" s="24"/>
      <c r="B860" s="25"/>
      <c r="C860" s="25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17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  <c r="AI860" s="26"/>
      <c r="AJ860" s="16"/>
    </row>
    <row r="861" spans="1:36" ht="15.6" x14ac:dyDescent="0.3">
      <c r="A861" s="24"/>
      <c r="B861" s="25"/>
      <c r="C861" s="25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17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  <c r="AI861" s="26"/>
      <c r="AJ861" s="16"/>
    </row>
    <row r="862" spans="1:36" ht="15.6" x14ac:dyDescent="0.3">
      <c r="A862" s="24"/>
      <c r="B862" s="25"/>
      <c r="C862" s="25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17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  <c r="AI862" s="26"/>
      <c r="AJ862" s="16"/>
    </row>
    <row r="863" spans="1:36" ht="15.6" x14ac:dyDescent="0.3">
      <c r="A863" s="24"/>
      <c r="B863" s="25"/>
      <c r="C863" s="25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17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  <c r="AI863" s="26"/>
      <c r="AJ863" s="16"/>
    </row>
    <row r="864" spans="1:36" ht="15.6" x14ac:dyDescent="0.3">
      <c r="A864" s="24"/>
      <c r="B864" s="25"/>
      <c r="C864" s="25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17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  <c r="AI864" s="26"/>
      <c r="AJ864" s="16"/>
    </row>
    <row r="865" spans="1:36" ht="15.6" x14ac:dyDescent="0.3">
      <c r="A865" s="24"/>
      <c r="B865" s="25"/>
      <c r="C865" s="25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17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  <c r="AI865" s="26"/>
      <c r="AJ865" s="16"/>
    </row>
    <row r="866" spans="1:36" ht="15.6" x14ac:dyDescent="0.3">
      <c r="A866" s="24"/>
      <c r="B866" s="25"/>
      <c r="C866" s="25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17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  <c r="AI866" s="26"/>
      <c r="AJ866" s="16"/>
    </row>
    <row r="867" spans="1:36" ht="15.6" x14ac:dyDescent="0.3">
      <c r="A867" s="24"/>
      <c r="B867" s="25"/>
      <c r="C867" s="25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17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  <c r="AI867" s="26"/>
      <c r="AJ867" s="16"/>
    </row>
    <row r="868" spans="1:36" ht="15.6" x14ac:dyDescent="0.3">
      <c r="A868" s="24"/>
      <c r="B868" s="25"/>
      <c r="C868" s="25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17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  <c r="AI868" s="26"/>
      <c r="AJ868" s="16"/>
    </row>
    <row r="869" spans="1:36" ht="15.6" x14ac:dyDescent="0.3">
      <c r="A869" s="24"/>
      <c r="B869" s="25"/>
      <c r="C869" s="25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17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  <c r="AI869" s="26"/>
      <c r="AJ869" s="16"/>
    </row>
    <row r="870" spans="1:36" ht="15.6" x14ac:dyDescent="0.3">
      <c r="A870" s="24"/>
      <c r="B870" s="25"/>
      <c r="C870" s="25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17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  <c r="AI870" s="26"/>
      <c r="AJ870" s="16"/>
    </row>
    <row r="871" spans="1:36" ht="15.6" x14ac:dyDescent="0.3">
      <c r="A871" s="24"/>
      <c r="B871" s="25"/>
      <c r="C871" s="25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17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  <c r="AI871" s="26"/>
      <c r="AJ871" s="16"/>
    </row>
    <row r="872" spans="1:36" ht="15.6" x14ac:dyDescent="0.3">
      <c r="A872" s="24"/>
      <c r="B872" s="25"/>
      <c r="C872" s="25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17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  <c r="AI872" s="26"/>
      <c r="AJ872" s="16"/>
    </row>
    <row r="873" spans="1:36" ht="15.6" x14ac:dyDescent="0.3">
      <c r="A873" s="24"/>
      <c r="B873" s="25"/>
      <c r="C873" s="25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17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  <c r="AI873" s="26"/>
      <c r="AJ873" s="16"/>
    </row>
    <row r="874" spans="1:36" ht="15.6" x14ac:dyDescent="0.3">
      <c r="A874" s="24"/>
      <c r="B874" s="25"/>
      <c r="C874" s="25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17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  <c r="AI874" s="26"/>
      <c r="AJ874" s="16"/>
    </row>
    <row r="875" spans="1:36" ht="15.6" x14ac:dyDescent="0.3">
      <c r="A875" s="24"/>
      <c r="B875" s="25"/>
      <c r="C875" s="25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17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  <c r="AI875" s="26"/>
      <c r="AJ875" s="16"/>
    </row>
    <row r="876" spans="1:36" ht="15.6" x14ac:dyDescent="0.3">
      <c r="A876" s="24"/>
      <c r="B876" s="25"/>
      <c r="C876" s="25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17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  <c r="AI876" s="26"/>
      <c r="AJ876" s="16"/>
    </row>
    <row r="877" spans="1:36" ht="15.6" x14ac:dyDescent="0.3">
      <c r="A877" s="24"/>
      <c r="B877" s="25"/>
      <c r="C877" s="25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17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  <c r="AI877" s="26"/>
      <c r="AJ877" s="16"/>
    </row>
    <row r="878" spans="1:36" ht="15.6" x14ac:dyDescent="0.3">
      <c r="A878" s="24"/>
      <c r="B878" s="25"/>
      <c r="C878" s="25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17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  <c r="AI878" s="26"/>
      <c r="AJ878" s="16"/>
    </row>
    <row r="879" spans="1:36" ht="15.6" x14ac:dyDescent="0.3">
      <c r="A879" s="24"/>
      <c r="B879" s="25"/>
      <c r="C879" s="25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17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  <c r="AI879" s="26"/>
      <c r="AJ879" s="16"/>
    </row>
    <row r="880" spans="1:36" ht="15.6" x14ac:dyDescent="0.3">
      <c r="A880" s="24"/>
      <c r="B880" s="25"/>
      <c r="C880" s="25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17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  <c r="AI880" s="26"/>
      <c r="AJ880" s="16"/>
    </row>
    <row r="881" spans="1:36" ht="15.6" x14ac:dyDescent="0.3">
      <c r="A881" s="24"/>
      <c r="B881" s="25"/>
      <c r="C881" s="25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17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  <c r="AI881" s="26"/>
      <c r="AJ881" s="16"/>
    </row>
    <row r="882" spans="1:36" ht="15.6" x14ac:dyDescent="0.3">
      <c r="A882" s="24"/>
      <c r="B882" s="25"/>
      <c r="C882" s="25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17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  <c r="AI882" s="26"/>
      <c r="AJ882" s="16"/>
    </row>
    <row r="883" spans="1:36" ht="15.6" x14ac:dyDescent="0.3">
      <c r="A883" s="24"/>
      <c r="B883" s="25"/>
      <c r="C883" s="25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17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  <c r="AI883" s="26"/>
      <c r="AJ883" s="16"/>
    </row>
    <row r="884" spans="1:36" ht="15.6" x14ac:dyDescent="0.3">
      <c r="A884" s="24"/>
      <c r="B884" s="25"/>
      <c r="C884" s="25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17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  <c r="AI884" s="26"/>
      <c r="AJ884" s="16"/>
    </row>
    <row r="885" spans="1:36" ht="15.6" x14ac:dyDescent="0.3">
      <c r="A885" s="24"/>
      <c r="B885" s="25"/>
      <c r="C885" s="25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17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  <c r="AI885" s="26"/>
      <c r="AJ885" s="16"/>
    </row>
    <row r="886" spans="1:36" ht="15.6" x14ac:dyDescent="0.3">
      <c r="A886" s="24"/>
      <c r="B886" s="25"/>
      <c r="C886" s="25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17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  <c r="AI886" s="26"/>
      <c r="AJ886" s="16"/>
    </row>
    <row r="887" spans="1:36" ht="15.6" x14ac:dyDescent="0.3">
      <c r="A887" s="24"/>
      <c r="B887" s="25"/>
      <c r="C887" s="25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17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  <c r="AI887" s="26"/>
      <c r="AJ887" s="16"/>
    </row>
    <row r="888" spans="1:36" ht="15.6" x14ac:dyDescent="0.3">
      <c r="A888" s="24"/>
      <c r="B888" s="25"/>
      <c r="C888" s="25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17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  <c r="AI888" s="26"/>
      <c r="AJ888" s="16"/>
    </row>
    <row r="889" spans="1:36" ht="15.6" x14ac:dyDescent="0.3">
      <c r="A889" s="24"/>
      <c r="B889" s="25"/>
      <c r="C889" s="25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17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  <c r="AI889" s="26"/>
      <c r="AJ889" s="16"/>
    </row>
    <row r="890" spans="1:36" ht="15.6" x14ac:dyDescent="0.3">
      <c r="A890" s="24"/>
      <c r="B890" s="25"/>
      <c r="C890" s="25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17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  <c r="AI890" s="26"/>
      <c r="AJ890" s="16"/>
    </row>
    <row r="891" spans="1:36" ht="15.6" x14ac:dyDescent="0.3">
      <c r="A891" s="24"/>
      <c r="B891" s="25"/>
      <c r="C891" s="25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17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  <c r="AI891" s="26"/>
      <c r="AJ891" s="16"/>
    </row>
    <row r="892" spans="1:36" ht="15.6" x14ac:dyDescent="0.3">
      <c r="A892" s="24"/>
      <c r="B892" s="25"/>
      <c r="C892" s="25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17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  <c r="AI892" s="26"/>
      <c r="AJ892" s="16"/>
    </row>
    <row r="893" spans="1:36" ht="15.6" x14ac:dyDescent="0.3">
      <c r="A893" s="24"/>
      <c r="B893" s="25"/>
      <c r="C893" s="25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17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  <c r="AI893" s="26"/>
      <c r="AJ893" s="16"/>
    </row>
    <row r="894" spans="1:36" ht="15.6" x14ac:dyDescent="0.3">
      <c r="A894" s="24"/>
      <c r="B894" s="25"/>
      <c r="C894" s="25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17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  <c r="AI894" s="26"/>
      <c r="AJ894" s="16"/>
    </row>
    <row r="895" spans="1:36" ht="15.6" x14ac:dyDescent="0.3">
      <c r="A895" s="24"/>
      <c r="B895" s="25"/>
      <c r="C895" s="25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17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  <c r="AI895" s="26"/>
      <c r="AJ895" s="16"/>
    </row>
    <row r="896" spans="1:36" ht="15.6" x14ac:dyDescent="0.3">
      <c r="A896" s="24"/>
      <c r="B896" s="25"/>
      <c r="C896" s="25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17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  <c r="AI896" s="26"/>
      <c r="AJ896" s="16"/>
    </row>
    <row r="897" spans="1:36" ht="15.6" x14ac:dyDescent="0.3">
      <c r="A897" s="24"/>
      <c r="B897" s="25"/>
      <c r="C897" s="25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17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  <c r="AI897" s="26"/>
      <c r="AJ897" s="16"/>
    </row>
    <row r="898" spans="1:36" ht="15.6" x14ac:dyDescent="0.3">
      <c r="A898" s="24"/>
      <c r="B898" s="25"/>
      <c r="C898" s="25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17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  <c r="AI898" s="26"/>
      <c r="AJ898" s="16"/>
    </row>
    <row r="899" spans="1:36" ht="15.6" x14ac:dyDescent="0.3">
      <c r="A899" s="24"/>
      <c r="B899" s="25"/>
      <c r="C899" s="25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17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  <c r="AI899" s="26"/>
      <c r="AJ899" s="16"/>
    </row>
    <row r="900" spans="1:36" ht="15.6" x14ac:dyDescent="0.3">
      <c r="A900" s="24"/>
      <c r="B900" s="25"/>
      <c r="C900" s="25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17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  <c r="AI900" s="26"/>
      <c r="AJ900" s="16"/>
    </row>
    <row r="901" spans="1:36" ht="15.6" x14ac:dyDescent="0.3">
      <c r="A901" s="24"/>
      <c r="B901" s="25"/>
      <c r="C901" s="25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17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  <c r="AI901" s="26"/>
      <c r="AJ901" s="16"/>
    </row>
    <row r="902" spans="1:36" ht="15.6" x14ac:dyDescent="0.3">
      <c r="A902" s="24"/>
      <c r="B902" s="25"/>
      <c r="C902" s="25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17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  <c r="AI902" s="26"/>
      <c r="AJ902" s="16"/>
    </row>
    <row r="903" spans="1:36" ht="15.6" x14ac:dyDescent="0.3">
      <c r="A903" s="24"/>
      <c r="B903" s="25"/>
      <c r="C903" s="25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17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  <c r="AI903" s="26"/>
      <c r="AJ903" s="16"/>
    </row>
    <row r="904" spans="1:36" ht="15.6" x14ac:dyDescent="0.3">
      <c r="A904" s="24"/>
      <c r="B904" s="25"/>
      <c r="C904" s="25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17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  <c r="AI904" s="26"/>
      <c r="AJ904" s="16"/>
    </row>
    <row r="905" spans="1:36" ht="15.6" x14ac:dyDescent="0.3">
      <c r="A905" s="24"/>
      <c r="B905" s="25"/>
      <c r="C905" s="25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17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  <c r="AI905" s="26"/>
      <c r="AJ905" s="16"/>
    </row>
    <row r="906" spans="1:36" ht="15.6" x14ac:dyDescent="0.3">
      <c r="A906" s="24"/>
      <c r="B906" s="25"/>
      <c r="C906" s="25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17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  <c r="AI906" s="26"/>
      <c r="AJ906" s="16"/>
    </row>
    <row r="907" spans="1:36" ht="15.6" x14ac:dyDescent="0.3">
      <c r="A907" s="24"/>
      <c r="B907" s="25"/>
      <c r="C907" s="25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17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  <c r="AI907" s="26"/>
      <c r="AJ907" s="16"/>
    </row>
    <row r="908" spans="1:36" ht="15.6" x14ac:dyDescent="0.3">
      <c r="A908" s="24"/>
      <c r="B908" s="25"/>
      <c r="C908" s="25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17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  <c r="AI908" s="26"/>
      <c r="AJ908" s="16"/>
    </row>
    <row r="909" spans="1:36" ht="15.6" x14ac:dyDescent="0.3">
      <c r="A909" s="24"/>
      <c r="B909" s="25"/>
      <c r="C909" s="25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17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  <c r="AI909" s="26"/>
      <c r="AJ909" s="16"/>
    </row>
    <row r="910" spans="1:36" ht="15.6" x14ac:dyDescent="0.3">
      <c r="A910" s="24"/>
      <c r="B910" s="25"/>
      <c r="C910" s="25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17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  <c r="AI910" s="26"/>
      <c r="AJ910" s="16"/>
    </row>
    <row r="911" spans="1:36" ht="15.6" x14ac:dyDescent="0.3">
      <c r="A911" s="24"/>
      <c r="B911" s="25"/>
      <c r="C911" s="25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17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  <c r="AI911" s="26"/>
      <c r="AJ911" s="16"/>
    </row>
    <row r="912" spans="1:36" ht="15.6" x14ac:dyDescent="0.3">
      <c r="A912" s="24"/>
      <c r="B912" s="25"/>
      <c r="C912" s="25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17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  <c r="AI912" s="26"/>
      <c r="AJ912" s="16"/>
    </row>
    <row r="913" spans="1:36" ht="15.6" x14ac:dyDescent="0.3">
      <c r="A913" s="24"/>
      <c r="B913" s="25"/>
      <c r="C913" s="25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17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  <c r="AI913" s="26"/>
      <c r="AJ913" s="16"/>
    </row>
    <row r="914" spans="1:36" ht="15.6" x14ac:dyDescent="0.3">
      <c r="A914" s="24"/>
      <c r="B914" s="25"/>
      <c r="C914" s="25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17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  <c r="AI914" s="26"/>
      <c r="AJ914" s="16"/>
    </row>
    <row r="915" spans="1:36" ht="15.6" x14ac:dyDescent="0.3">
      <c r="A915" s="24"/>
      <c r="B915" s="25"/>
      <c r="C915" s="25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17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  <c r="AI915" s="26"/>
      <c r="AJ915" s="16"/>
    </row>
    <row r="916" spans="1:36" ht="15.6" x14ac:dyDescent="0.3">
      <c r="A916" s="24"/>
      <c r="B916" s="25"/>
      <c r="C916" s="25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17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  <c r="AI916" s="26"/>
      <c r="AJ916" s="16"/>
    </row>
    <row r="917" spans="1:36" ht="15.6" x14ac:dyDescent="0.3">
      <c r="A917" s="24"/>
      <c r="B917" s="25"/>
      <c r="C917" s="25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17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  <c r="AI917" s="26"/>
      <c r="AJ917" s="16"/>
    </row>
    <row r="918" spans="1:36" ht="15.6" x14ac:dyDescent="0.3">
      <c r="A918" s="24"/>
      <c r="B918" s="25"/>
      <c r="C918" s="25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17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  <c r="AI918" s="26"/>
      <c r="AJ918" s="16"/>
    </row>
    <row r="919" spans="1:36" ht="15.6" x14ac:dyDescent="0.3">
      <c r="A919" s="24"/>
      <c r="B919" s="25"/>
      <c r="C919" s="25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17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  <c r="AI919" s="26"/>
      <c r="AJ919" s="16"/>
    </row>
    <row r="920" spans="1:36" ht="15.6" x14ac:dyDescent="0.3">
      <c r="A920" s="24"/>
      <c r="B920" s="25"/>
      <c r="C920" s="25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17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  <c r="AI920" s="26"/>
      <c r="AJ920" s="16"/>
    </row>
    <row r="921" spans="1:36" ht="15.6" x14ac:dyDescent="0.3">
      <c r="A921" s="24"/>
      <c r="B921" s="25"/>
      <c r="C921" s="25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17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  <c r="AI921" s="26"/>
      <c r="AJ921" s="16"/>
    </row>
    <row r="922" spans="1:36" ht="15.6" x14ac:dyDescent="0.3">
      <c r="A922" s="24"/>
      <c r="B922" s="25"/>
      <c r="C922" s="25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17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  <c r="AI922" s="26"/>
      <c r="AJ922" s="16"/>
    </row>
    <row r="923" spans="1:36" ht="15.6" x14ac:dyDescent="0.3">
      <c r="A923" s="24"/>
      <c r="B923" s="25"/>
      <c r="C923" s="25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17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  <c r="AI923" s="26"/>
      <c r="AJ923" s="16"/>
    </row>
    <row r="924" spans="1:36" ht="15.6" x14ac:dyDescent="0.3">
      <c r="A924" s="24"/>
      <c r="B924" s="25"/>
      <c r="C924" s="25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17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  <c r="AI924" s="26"/>
      <c r="AJ924" s="16"/>
    </row>
    <row r="925" spans="1:36" ht="15.6" x14ac:dyDescent="0.3">
      <c r="A925" s="24"/>
      <c r="B925" s="25"/>
      <c r="C925" s="25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17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  <c r="AI925" s="26"/>
      <c r="AJ925" s="16"/>
    </row>
    <row r="926" spans="1:36" ht="15.6" x14ac:dyDescent="0.3">
      <c r="A926" s="24"/>
      <c r="B926" s="25"/>
      <c r="C926" s="25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17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  <c r="AI926" s="26"/>
      <c r="AJ926" s="16"/>
    </row>
    <row r="927" spans="1:36" ht="15.6" x14ac:dyDescent="0.3">
      <c r="A927" s="24"/>
      <c r="B927" s="25"/>
      <c r="C927" s="25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17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  <c r="AI927" s="26"/>
      <c r="AJ927" s="16"/>
    </row>
    <row r="928" spans="1:36" ht="15.6" x14ac:dyDescent="0.3">
      <c r="A928" s="24"/>
      <c r="B928" s="25"/>
      <c r="C928" s="25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17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  <c r="AI928" s="26"/>
      <c r="AJ928" s="16"/>
    </row>
    <row r="929" spans="1:36" ht="15.6" x14ac:dyDescent="0.3">
      <c r="A929" s="24"/>
      <c r="B929" s="25"/>
      <c r="C929" s="25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17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  <c r="AI929" s="26"/>
      <c r="AJ929" s="16"/>
    </row>
    <row r="930" spans="1:36" ht="15.6" x14ac:dyDescent="0.3">
      <c r="A930" s="24"/>
      <c r="B930" s="25"/>
      <c r="C930" s="25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17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  <c r="AI930" s="26"/>
      <c r="AJ930" s="16"/>
    </row>
    <row r="931" spans="1:36" ht="15.6" x14ac:dyDescent="0.3">
      <c r="A931" s="24"/>
      <c r="B931" s="25"/>
      <c r="C931" s="25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17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  <c r="AI931" s="26"/>
      <c r="AJ931" s="16"/>
    </row>
    <row r="932" spans="1:36" ht="15.6" x14ac:dyDescent="0.3">
      <c r="A932" s="24"/>
      <c r="B932" s="25"/>
      <c r="C932" s="25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17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  <c r="AI932" s="26"/>
      <c r="AJ932" s="16"/>
    </row>
    <row r="933" spans="1:36" ht="15.6" x14ac:dyDescent="0.3">
      <c r="A933" s="24"/>
      <c r="B933" s="25"/>
      <c r="C933" s="25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17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  <c r="AI933" s="26"/>
      <c r="AJ933" s="16"/>
    </row>
    <row r="934" spans="1:36" ht="15.6" x14ac:dyDescent="0.3">
      <c r="A934" s="24"/>
      <c r="B934" s="25"/>
      <c r="C934" s="25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17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  <c r="AI934" s="26"/>
      <c r="AJ934" s="16"/>
    </row>
    <row r="935" spans="1:36" ht="15.6" x14ac:dyDescent="0.3">
      <c r="A935" s="24"/>
      <c r="B935" s="25"/>
      <c r="C935" s="25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17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  <c r="AI935" s="26"/>
      <c r="AJ935" s="16"/>
    </row>
    <row r="936" spans="1:36" ht="15.6" x14ac:dyDescent="0.3">
      <c r="A936" s="24"/>
      <c r="B936" s="25"/>
      <c r="C936" s="25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17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  <c r="AI936" s="26"/>
      <c r="AJ936" s="16"/>
    </row>
    <row r="937" spans="1:36" ht="15.6" x14ac:dyDescent="0.3">
      <c r="A937" s="24"/>
      <c r="B937" s="25"/>
      <c r="C937" s="25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17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  <c r="AI937" s="26"/>
      <c r="AJ937" s="16"/>
    </row>
    <row r="938" spans="1:36" ht="15.6" x14ac:dyDescent="0.3">
      <c r="A938" s="24"/>
      <c r="B938" s="25"/>
      <c r="C938" s="25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17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  <c r="AI938" s="26"/>
      <c r="AJ938" s="16"/>
    </row>
    <row r="939" spans="1:36" ht="15.6" x14ac:dyDescent="0.3">
      <c r="A939" s="24"/>
      <c r="B939" s="25"/>
      <c r="C939" s="25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17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  <c r="AI939" s="26"/>
      <c r="AJ939" s="16"/>
    </row>
    <row r="940" spans="1:36" ht="15.6" x14ac:dyDescent="0.3">
      <c r="A940" s="24"/>
      <c r="B940" s="25"/>
      <c r="C940" s="25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17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  <c r="AI940" s="26"/>
      <c r="AJ940" s="16"/>
    </row>
    <row r="941" spans="1:36" ht="15.6" x14ac:dyDescent="0.3">
      <c r="A941" s="24"/>
      <c r="B941" s="25"/>
      <c r="C941" s="25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17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  <c r="AI941" s="26"/>
      <c r="AJ941" s="16"/>
    </row>
    <row r="942" spans="1:36" ht="15.6" x14ac:dyDescent="0.3">
      <c r="A942" s="24"/>
      <c r="B942" s="25"/>
      <c r="C942" s="25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17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  <c r="AI942" s="26"/>
      <c r="AJ942" s="16"/>
    </row>
    <row r="943" spans="1:36" ht="15.6" x14ac:dyDescent="0.3">
      <c r="A943" s="24"/>
      <c r="B943" s="25"/>
      <c r="C943" s="25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17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  <c r="AI943" s="26"/>
      <c r="AJ943" s="16"/>
    </row>
    <row r="944" spans="1:36" ht="15.6" x14ac:dyDescent="0.3">
      <c r="A944" s="24"/>
      <c r="B944" s="25"/>
      <c r="C944" s="25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17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  <c r="AI944" s="26"/>
      <c r="AJ944" s="16"/>
    </row>
    <row r="945" spans="1:36" ht="15.6" x14ac:dyDescent="0.3">
      <c r="A945" s="24"/>
      <c r="B945" s="25"/>
      <c r="C945" s="25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17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  <c r="AI945" s="26"/>
      <c r="AJ945" s="16"/>
    </row>
    <row r="946" spans="1:36" ht="15.6" x14ac:dyDescent="0.3">
      <c r="A946" s="24"/>
      <c r="B946" s="25"/>
      <c r="C946" s="25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17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  <c r="AI946" s="26"/>
      <c r="AJ946" s="16"/>
    </row>
    <row r="947" spans="1:36" ht="15.6" x14ac:dyDescent="0.3">
      <c r="A947" s="24"/>
      <c r="B947" s="25"/>
      <c r="C947" s="25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17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  <c r="AI947" s="26"/>
      <c r="AJ947" s="16"/>
    </row>
    <row r="948" spans="1:36" ht="15.6" x14ac:dyDescent="0.3">
      <c r="A948" s="24"/>
      <c r="B948" s="25"/>
      <c r="C948" s="25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17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  <c r="AI948" s="26"/>
      <c r="AJ948" s="16"/>
    </row>
    <row r="949" spans="1:36" ht="15.6" x14ac:dyDescent="0.3">
      <c r="A949" s="24"/>
      <c r="B949" s="25"/>
      <c r="C949" s="25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17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  <c r="AI949" s="26"/>
      <c r="AJ949" s="16"/>
    </row>
    <row r="950" spans="1:36" ht="15.6" x14ac:dyDescent="0.3">
      <c r="A950" s="24"/>
      <c r="B950" s="25"/>
      <c r="C950" s="25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17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  <c r="AI950" s="26"/>
      <c r="AJ950" s="16"/>
    </row>
    <row r="951" spans="1:36" ht="15.6" x14ac:dyDescent="0.3">
      <c r="A951" s="24"/>
      <c r="B951" s="25"/>
      <c r="C951" s="25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17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  <c r="AI951" s="26"/>
      <c r="AJ951" s="16"/>
    </row>
    <row r="952" spans="1:36" ht="15.6" x14ac:dyDescent="0.3">
      <c r="A952" s="24"/>
      <c r="B952" s="25"/>
      <c r="C952" s="25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17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  <c r="AI952" s="26"/>
      <c r="AJ952" s="16"/>
    </row>
    <row r="953" spans="1:36" ht="15.6" x14ac:dyDescent="0.3">
      <c r="A953" s="24"/>
      <c r="B953" s="25"/>
      <c r="C953" s="25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17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  <c r="AI953" s="26"/>
      <c r="AJ953" s="16"/>
    </row>
    <row r="954" spans="1:36" ht="15.6" x14ac:dyDescent="0.3">
      <c r="A954" s="24"/>
      <c r="B954" s="25"/>
      <c r="C954" s="25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17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  <c r="AI954" s="26"/>
      <c r="AJ954" s="16"/>
    </row>
    <row r="955" spans="1:36" ht="15.6" x14ac:dyDescent="0.3">
      <c r="A955" s="24"/>
      <c r="B955" s="25"/>
      <c r="C955" s="25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17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  <c r="AI955" s="26"/>
      <c r="AJ955" s="16"/>
    </row>
    <row r="956" spans="1:36" ht="15.6" x14ac:dyDescent="0.3">
      <c r="A956" s="24"/>
      <c r="B956" s="25"/>
      <c r="C956" s="25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17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  <c r="AI956" s="26"/>
      <c r="AJ956" s="16"/>
    </row>
    <row r="957" spans="1:36" ht="15.6" x14ac:dyDescent="0.3">
      <c r="A957" s="24"/>
      <c r="B957" s="25"/>
      <c r="C957" s="25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17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  <c r="AI957" s="26"/>
      <c r="AJ957" s="16"/>
    </row>
    <row r="958" spans="1:36" ht="15.6" x14ac:dyDescent="0.3">
      <c r="A958" s="24"/>
      <c r="B958" s="25"/>
      <c r="C958" s="25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17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  <c r="AI958" s="26"/>
      <c r="AJ958" s="16"/>
    </row>
    <row r="959" spans="1:36" ht="15.6" x14ac:dyDescent="0.3">
      <c r="A959" s="24"/>
      <c r="B959" s="25"/>
      <c r="C959" s="25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17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  <c r="AI959" s="26"/>
      <c r="AJ959" s="16"/>
    </row>
    <row r="960" spans="1:36" ht="15.6" x14ac:dyDescent="0.3">
      <c r="A960" s="24"/>
      <c r="B960" s="25"/>
      <c r="C960" s="25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17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  <c r="AI960" s="26"/>
      <c r="AJ960" s="16"/>
    </row>
    <row r="961" spans="1:36" ht="15.6" x14ac:dyDescent="0.3">
      <c r="A961" s="24"/>
      <c r="B961" s="25"/>
      <c r="C961" s="25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17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  <c r="AI961" s="26"/>
      <c r="AJ961" s="16"/>
    </row>
    <row r="962" spans="1:36" ht="15.6" x14ac:dyDescent="0.3">
      <c r="A962" s="24"/>
      <c r="B962" s="25"/>
      <c r="C962" s="25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17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  <c r="AI962" s="26"/>
      <c r="AJ962" s="16"/>
    </row>
    <row r="963" spans="1:36" ht="15.6" x14ac:dyDescent="0.3">
      <c r="A963" s="24"/>
      <c r="B963" s="25"/>
      <c r="C963" s="25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17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  <c r="AI963" s="26"/>
      <c r="AJ963" s="16"/>
    </row>
    <row r="964" spans="1:36" ht="15.6" x14ac:dyDescent="0.3">
      <c r="A964" s="24"/>
      <c r="B964" s="25"/>
      <c r="C964" s="25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17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  <c r="AI964" s="26"/>
      <c r="AJ964" s="16"/>
    </row>
    <row r="965" spans="1:36" ht="15.6" x14ac:dyDescent="0.3">
      <c r="A965" s="24"/>
      <c r="B965" s="25"/>
      <c r="C965" s="25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17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  <c r="AI965" s="26"/>
      <c r="AJ965" s="16"/>
    </row>
    <row r="966" spans="1:36" ht="15.6" x14ac:dyDescent="0.3">
      <c r="A966" s="24"/>
      <c r="B966" s="25"/>
      <c r="C966" s="25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17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  <c r="AI966" s="26"/>
      <c r="AJ966" s="16"/>
    </row>
    <row r="967" spans="1:36" ht="15.6" x14ac:dyDescent="0.3">
      <c r="A967" s="24"/>
      <c r="B967" s="25"/>
      <c r="C967" s="25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17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  <c r="AI967" s="26"/>
      <c r="AJ967" s="16"/>
    </row>
    <row r="968" spans="1:36" ht="15.6" x14ac:dyDescent="0.3">
      <c r="A968" s="24"/>
      <c r="B968" s="25"/>
      <c r="C968" s="25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17"/>
      <c r="Y968" s="26"/>
      <c r="Z968" s="26"/>
      <c r="AA968" s="26"/>
      <c r="AB968" s="26"/>
      <c r="AC968" s="26"/>
      <c r="AD968" s="26"/>
      <c r="AE968" s="26"/>
      <c r="AF968" s="26"/>
      <c r="AG968" s="26"/>
      <c r="AH968" s="26"/>
      <c r="AI968" s="26"/>
      <c r="AJ968" s="16"/>
    </row>
    <row r="969" spans="1:36" ht="15.6" x14ac:dyDescent="0.3">
      <c r="A969" s="24"/>
      <c r="B969" s="25"/>
      <c r="C969" s="25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17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  <c r="AI969" s="26"/>
      <c r="AJ969" s="16"/>
    </row>
    <row r="970" spans="1:36" ht="15.6" x14ac:dyDescent="0.3">
      <c r="A970" s="24"/>
      <c r="B970" s="25"/>
      <c r="C970" s="25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17"/>
      <c r="Y970" s="26"/>
      <c r="Z970" s="26"/>
      <c r="AA970" s="26"/>
      <c r="AB970" s="26"/>
      <c r="AC970" s="26"/>
      <c r="AD970" s="26"/>
      <c r="AE970" s="26"/>
      <c r="AF970" s="26"/>
      <c r="AG970" s="26"/>
      <c r="AH970" s="26"/>
      <c r="AI970" s="26"/>
      <c r="AJ970" s="16"/>
    </row>
    <row r="971" spans="1:36" ht="15.6" x14ac:dyDescent="0.3">
      <c r="A971" s="24"/>
      <c r="B971" s="25"/>
      <c r="C971" s="25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17"/>
      <c r="Y971" s="26"/>
      <c r="Z971" s="26"/>
      <c r="AA971" s="26"/>
      <c r="AB971" s="26"/>
      <c r="AC971" s="26"/>
      <c r="AD971" s="26"/>
      <c r="AE971" s="26"/>
      <c r="AF971" s="26"/>
      <c r="AG971" s="26"/>
      <c r="AH971" s="26"/>
      <c r="AI971" s="26"/>
      <c r="AJ971" s="16"/>
    </row>
    <row r="972" spans="1:36" ht="15.6" x14ac:dyDescent="0.3">
      <c r="A972" s="24"/>
      <c r="B972" s="25"/>
      <c r="C972" s="25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17"/>
      <c r="Y972" s="26"/>
      <c r="Z972" s="26"/>
      <c r="AA972" s="26"/>
      <c r="AB972" s="26"/>
      <c r="AC972" s="26"/>
      <c r="AD972" s="26"/>
      <c r="AE972" s="26"/>
      <c r="AF972" s="26"/>
      <c r="AG972" s="26"/>
      <c r="AH972" s="26"/>
      <c r="AI972" s="26"/>
      <c r="AJ972" s="16"/>
    </row>
    <row r="973" spans="1:36" ht="15.6" x14ac:dyDescent="0.3">
      <c r="A973" s="24"/>
      <c r="B973" s="25"/>
      <c r="C973" s="25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17"/>
      <c r="Y973" s="26"/>
      <c r="Z973" s="26"/>
      <c r="AA973" s="26"/>
      <c r="AB973" s="26"/>
      <c r="AC973" s="26"/>
      <c r="AD973" s="26"/>
      <c r="AE973" s="26"/>
      <c r="AF973" s="26"/>
      <c r="AG973" s="26"/>
      <c r="AH973" s="26"/>
      <c r="AI973" s="26"/>
      <c r="AJ973" s="16"/>
    </row>
    <row r="974" spans="1:36" ht="15.6" x14ac:dyDescent="0.3">
      <c r="A974" s="24"/>
      <c r="B974" s="25"/>
      <c r="C974" s="25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17"/>
      <c r="Y974" s="26"/>
      <c r="Z974" s="26"/>
      <c r="AA974" s="26"/>
      <c r="AB974" s="26"/>
      <c r="AC974" s="26"/>
      <c r="AD974" s="26"/>
      <c r="AE974" s="26"/>
      <c r="AF974" s="26"/>
      <c r="AG974" s="26"/>
      <c r="AH974" s="26"/>
      <c r="AI974" s="26"/>
      <c r="AJ974" s="16"/>
    </row>
  </sheetData>
  <mergeCells count="13">
    <mergeCell ref="AB1:AD1"/>
    <mergeCell ref="AF1:AH1"/>
    <mergeCell ref="AJ1:AJ5"/>
    <mergeCell ref="A4:A5"/>
    <mergeCell ref="B4:B5"/>
    <mergeCell ref="C4:C5"/>
    <mergeCell ref="D4:D5"/>
    <mergeCell ref="L1:N1"/>
    <mergeCell ref="O1:P1"/>
    <mergeCell ref="R1:T1"/>
    <mergeCell ref="U1:W1"/>
    <mergeCell ref="Y1:AA1"/>
    <mergeCell ref="A1:K1"/>
  </mergeCells>
  <conditionalFormatting sqref="E4:AI23 AJ6:AJ31 Y24:AI31 E24:X70 Y32:AL32 Y33:AI70 E71:AI880">
    <cfRule type="expression" dxfId="3" priority="8">
      <formula>E$2=1</formula>
    </cfRule>
  </conditionalFormatting>
  <conditionalFormatting sqref="E4:AI23 AJ6:AJ31 Y24:AI31 E24:X70 Y32:AL32 Y33:AI70 E71:AI974">
    <cfRule type="expression" dxfId="2" priority="7">
      <formula>E$3=1</formula>
    </cfRule>
  </conditionalFormatting>
  <conditionalFormatting sqref="AJ1">
    <cfRule type="expression" dxfId="1" priority="5">
      <formula>AJ$3=1</formula>
    </cfRule>
    <cfRule type="expression" dxfId="0" priority="6">
      <formula>AJ$2=1</formula>
    </cfRule>
  </conditionalFormatting>
  <dataValidations count="1">
    <dataValidation type="custom" allowBlank="1" showDropDown="1" showErrorMessage="1" sqref="G17:AF974 AG33:AI974 E16:F974 AI16:AJ31 AG17:AH31 G16:AH16 AG32:AL32" xr:uid="{00000000-0002-0000-0400-000000000000}">
      <formula1>OR(E16="x",E16="si",E16="gi",E16=0,E16=8,E16="m",E16="əg")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"/>
  <sheetViews>
    <sheetView workbookViewId="0">
      <selection activeCell="A2" sqref="A2"/>
    </sheetView>
  </sheetViews>
  <sheetFormatPr defaultRowHeight="13.2" x14ac:dyDescent="0.25"/>
  <cols>
    <col min="1" max="1" width="17.44140625" bestFit="1" customWidth="1"/>
    <col min="2" max="2" width="14.33203125" bestFit="1" customWidth="1"/>
    <col min="3" max="3" width="18.21875" bestFit="1" customWidth="1"/>
  </cols>
  <sheetData>
    <row r="1" spans="1:5" ht="15.6" x14ac:dyDescent="0.25">
      <c r="A1" s="34" t="s">
        <v>14</v>
      </c>
      <c r="B1" s="34" t="s">
        <v>16</v>
      </c>
      <c r="C1" s="34" t="s">
        <v>24</v>
      </c>
      <c r="D1" s="11"/>
      <c r="E1" s="11"/>
    </row>
    <row r="2" spans="1:5" x14ac:dyDescent="0.25">
      <c r="A2" s="35" t="s">
        <v>42</v>
      </c>
      <c r="B2" s="36" t="s">
        <v>17</v>
      </c>
      <c r="C2" s="36">
        <v>100</v>
      </c>
    </row>
    <row r="3" spans="1:5" x14ac:dyDescent="0.25">
      <c r="A3" s="35" t="s">
        <v>43</v>
      </c>
      <c r="B3" s="36" t="s">
        <v>18</v>
      </c>
      <c r="C3" s="36">
        <v>80</v>
      </c>
    </row>
    <row r="4" spans="1:5" x14ac:dyDescent="0.25">
      <c r="A4" s="35" t="s">
        <v>44</v>
      </c>
      <c r="B4" s="36" t="s">
        <v>20</v>
      </c>
      <c r="C4" s="36">
        <v>70</v>
      </c>
    </row>
    <row r="5" spans="1:5" x14ac:dyDescent="0.25">
      <c r="A5" s="37" t="s">
        <v>45</v>
      </c>
      <c r="B5" s="36" t="s">
        <v>19</v>
      </c>
      <c r="C5" s="36">
        <v>200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4"/>
  <sheetViews>
    <sheetView workbookViewId="0">
      <selection activeCell="B2" sqref="B2"/>
    </sheetView>
  </sheetViews>
  <sheetFormatPr defaultRowHeight="13.2" x14ac:dyDescent="0.25"/>
  <cols>
    <col min="1" max="1" width="5.6640625" style="29" customWidth="1"/>
    <col min="2" max="2" width="118.109375" bestFit="1" customWidth="1"/>
  </cols>
  <sheetData>
    <row r="1" spans="1:2" ht="22.8" customHeight="1" x14ac:dyDescent="0.25">
      <c r="A1" s="40" t="s">
        <v>0</v>
      </c>
      <c r="B1" s="50" t="s">
        <v>21</v>
      </c>
    </row>
    <row r="2" spans="1:2" ht="26.4" x14ac:dyDescent="0.25">
      <c r="A2" s="28">
        <v>1</v>
      </c>
      <c r="B2" s="33" t="s">
        <v>78</v>
      </c>
    </row>
    <row r="3" spans="1:2" ht="26.4" x14ac:dyDescent="0.25">
      <c r="A3" s="28">
        <v>2</v>
      </c>
      <c r="B3" s="33" t="s">
        <v>51</v>
      </c>
    </row>
    <row r="4" spans="1:2" ht="33" customHeight="1" x14ac:dyDescent="0.25">
      <c r="A4" s="28">
        <v>3</v>
      </c>
      <c r="B4" s="33" t="s">
        <v>50</v>
      </c>
    </row>
    <row r="5" spans="1:2" ht="26.4" x14ac:dyDescent="0.25">
      <c r="A5" s="28">
        <v>4</v>
      </c>
      <c r="B5" s="33" t="s">
        <v>53</v>
      </c>
    </row>
    <row r="6" spans="1:2" ht="26.4" x14ac:dyDescent="0.25">
      <c r="A6" s="28">
        <v>5</v>
      </c>
      <c r="B6" s="33" t="s">
        <v>80</v>
      </c>
    </row>
    <row r="7" spans="1:2" ht="26.4" x14ac:dyDescent="0.25">
      <c r="A7" s="28">
        <v>6</v>
      </c>
      <c r="B7" s="33" t="s">
        <v>49</v>
      </c>
    </row>
    <row r="8" spans="1:2" x14ac:dyDescent="0.25">
      <c r="A8" s="9"/>
      <c r="B8" s="9"/>
    </row>
    <row r="9" spans="1:2" x14ac:dyDescent="0.25">
      <c r="A9" s="9"/>
      <c r="B9" s="9"/>
    </row>
    <row r="10" spans="1:2" x14ac:dyDescent="0.25">
      <c r="A10" s="9"/>
      <c r="B10" s="9"/>
    </row>
    <row r="11" spans="1:2" x14ac:dyDescent="0.25">
      <c r="A11" s="9"/>
      <c r="B11" s="9"/>
    </row>
    <row r="12" spans="1:2" x14ac:dyDescent="0.25">
      <c r="A12" s="9"/>
      <c r="B12" s="9"/>
    </row>
    <row r="13" spans="1:2" x14ac:dyDescent="0.25">
      <c r="A13" s="9"/>
      <c r="B13" s="9"/>
    </row>
    <row r="14" spans="1:2" x14ac:dyDescent="0.25">
      <c r="A14" s="9"/>
      <c r="B14" s="9"/>
    </row>
    <row r="15" spans="1:2" x14ac:dyDescent="0.25">
      <c r="A15" s="9"/>
      <c r="B15" s="9"/>
    </row>
    <row r="16" spans="1:2" x14ac:dyDescent="0.25">
      <c r="A16" s="9"/>
      <c r="B16" s="9"/>
    </row>
    <row r="17" spans="1:2" x14ac:dyDescent="0.25">
      <c r="A17" s="9"/>
      <c r="B17" s="9"/>
    </row>
    <row r="18" spans="1:2" x14ac:dyDescent="0.25">
      <c r="A18" s="9"/>
      <c r="B18" s="9"/>
    </row>
    <row r="19" spans="1:2" x14ac:dyDescent="0.25">
      <c r="A19" s="9"/>
      <c r="B19" s="9"/>
    </row>
    <row r="20" spans="1:2" x14ac:dyDescent="0.25">
      <c r="A20" s="9"/>
      <c r="B20" s="9"/>
    </row>
    <row r="21" spans="1:2" x14ac:dyDescent="0.25">
      <c r="A21" s="9"/>
      <c r="B21" s="9"/>
    </row>
    <row r="22" spans="1:2" x14ac:dyDescent="0.25">
      <c r="A22" s="9"/>
      <c r="B22" s="9"/>
    </row>
    <row r="23" spans="1:2" x14ac:dyDescent="0.25">
      <c r="A23" s="9"/>
      <c r="B23" s="9"/>
    </row>
    <row r="24" spans="1:2" x14ac:dyDescent="0.25">
      <c r="A24" s="9"/>
      <c r="B24" s="9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Göstərici</vt:lpstr>
      <vt:lpstr>Analiz-1</vt:lpstr>
      <vt:lpstr>Analiz-2</vt:lpstr>
      <vt:lpstr>Pivot</vt:lpstr>
      <vt:lpstr>Tabel məlumatları</vt:lpstr>
      <vt:lpstr>Ərazi məlumatları</vt:lpstr>
      <vt:lpstr>Suallar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Emil Bashirov</cp:lastModifiedBy>
  <dcterms:created xsi:type="dcterms:W3CDTF">2023-07-20T15:51:55Z</dcterms:created>
  <dcterms:modified xsi:type="dcterms:W3CDTF">2024-11-29T17:16:33Z</dcterms:modified>
</cp:coreProperties>
</file>