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kg.SEA\Desktop\"/>
    </mc:Choice>
  </mc:AlternateContent>
  <xr:revisionPtr revIDLastSave="0" documentId="13_ncr:1_{315F96EA-0CBE-447D-9719-7C37D13AF40B}" xr6:coauthVersionLast="45" xr6:coauthVersionMax="45" xr10:uidLastSave="{00000000-0000-0000-0000-000000000000}"/>
  <bookViews>
    <workbookView xWindow="3450" yWindow="810" windowWidth="21600" windowHeight="11850" xr2:uid="{0CA5AB4A-2F2C-48E7-A87A-C9E0BFEFCDAF}"/>
  </bookViews>
  <sheets>
    <sheet name="2020 Demo Only (2)" sheetId="1" r:id="rId1"/>
  </sheets>
  <definedNames>
    <definedName name="_xlnm._FilterDatabase" localSheetId="0" hidden="1">'2020 Demo Only (2)'!$A$1:$CG$602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F602" i="1" l="1"/>
  <c r="CE602" i="1"/>
  <c r="CD602" i="1"/>
  <c r="CC602" i="1"/>
  <c r="CB602" i="1"/>
  <c r="CA602" i="1"/>
  <c r="BZ602" i="1"/>
  <c r="BY602" i="1"/>
  <c r="BX602" i="1"/>
  <c r="BW602" i="1"/>
  <c r="BV602" i="1"/>
  <c r="BU602" i="1"/>
  <c r="BT602" i="1"/>
  <c r="BS602" i="1"/>
  <c r="BR602" i="1"/>
  <c r="BQ602" i="1"/>
  <c r="BP602" i="1"/>
  <c r="CF601" i="1"/>
  <c r="CE601" i="1"/>
  <c r="CD601" i="1"/>
  <c r="CC601" i="1"/>
  <c r="CB601" i="1"/>
  <c r="CA601" i="1"/>
  <c r="BZ601" i="1"/>
  <c r="BY601" i="1"/>
  <c r="BX601" i="1"/>
  <c r="BW601" i="1"/>
  <c r="BV601" i="1"/>
  <c r="BU601" i="1"/>
  <c r="BT601" i="1"/>
  <c r="BS601" i="1"/>
  <c r="BR601" i="1"/>
  <c r="BQ601" i="1"/>
  <c r="BP601" i="1"/>
  <c r="CF600" i="1"/>
  <c r="CE600" i="1"/>
  <c r="CD600" i="1"/>
  <c r="CC600" i="1"/>
  <c r="CB600" i="1"/>
  <c r="CA600" i="1"/>
  <c r="BZ600" i="1"/>
  <c r="BY600" i="1"/>
  <c r="BX600" i="1"/>
  <c r="BW600" i="1"/>
  <c r="BV600" i="1"/>
  <c r="BU600" i="1"/>
  <c r="BT600" i="1"/>
  <c r="BS600" i="1"/>
  <c r="BR600" i="1"/>
  <c r="BQ600" i="1"/>
  <c r="BP600" i="1"/>
  <c r="CF599" i="1"/>
  <c r="CE599" i="1"/>
  <c r="CD599" i="1"/>
  <c r="CC599" i="1"/>
  <c r="CB599" i="1"/>
  <c r="CA599" i="1"/>
  <c r="BZ599" i="1"/>
  <c r="BY599" i="1"/>
  <c r="BX599" i="1"/>
  <c r="BW599" i="1"/>
  <c r="BV599" i="1"/>
  <c r="BU599" i="1"/>
  <c r="BT599" i="1"/>
  <c r="BS599" i="1"/>
  <c r="BR599" i="1"/>
  <c r="BQ599" i="1"/>
  <c r="BP599" i="1"/>
  <c r="CF598" i="1"/>
  <c r="CE598" i="1"/>
  <c r="CD598" i="1"/>
  <c r="CC598" i="1"/>
  <c r="CB598" i="1"/>
  <c r="CA598" i="1"/>
  <c r="BZ598" i="1"/>
  <c r="BY598" i="1"/>
  <c r="BX598" i="1"/>
  <c r="BW598" i="1"/>
  <c r="BV598" i="1"/>
  <c r="BU598" i="1"/>
  <c r="BT598" i="1"/>
  <c r="BS598" i="1"/>
  <c r="BR598" i="1"/>
  <c r="BQ598" i="1"/>
  <c r="BP598" i="1"/>
  <c r="CF597" i="1"/>
  <c r="CE597" i="1"/>
  <c r="CD597" i="1"/>
  <c r="CC597" i="1"/>
  <c r="CB597" i="1"/>
  <c r="CA597" i="1"/>
  <c r="BZ597" i="1"/>
  <c r="BY597" i="1"/>
  <c r="BX597" i="1"/>
  <c r="BW597" i="1"/>
  <c r="BV597" i="1"/>
  <c r="BU597" i="1"/>
  <c r="BT597" i="1"/>
  <c r="BS597" i="1"/>
  <c r="BR597" i="1"/>
  <c r="BQ597" i="1"/>
  <c r="BP597" i="1"/>
  <c r="CF596" i="1"/>
  <c r="CE596" i="1"/>
  <c r="CD596" i="1"/>
  <c r="CC596" i="1"/>
  <c r="CB596" i="1"/>
  <c r="CA596" i="1"/>
  <c r="BZ596" i="1"/>
  <c r="BY596" i="1"/>
  <c r="BX596" i="1"/>
  <c r="BW596" i="1"/>
  <c r="BV596" i="1"/>
  <c r="BU596" i="1"/>
  <c r="BT596" i="1"/>
  <c r="BS596" i="1"/>
  <c r="BR596" i="1"/>
  <c r="BQ596" i="1"/>
  <c r="BP596" i="1"/>
  <c r="CF595" i="1"/>
  <c r="CE595" i="1"/>
  <c r="CD595" i="1"/>
  <c r="CC595" i="1"/>
  <c r="CB595" i="1"/>
  <c r="CA595" i="1"/>
  <c r="BZ595" i="1"/>
  <c r="BY595" i="1"/>
  <c r="BX595" i="1"/>
  <c r="BW595" i="1"/>
  <c r="BV595" i="1"/>
  <c r="BU595" i="1"/>
  <c r="BT595" i="1"/>
  <c r="BS595" i="1"/>
  <c r="BR595" i="1"/>
  <c r="BQ595" i="1"/>
  <c r="BP595" i="1"/>
  <c r="CF594" i="1"/>
  <c r="CE594" i="1"/>
  <c r="CD594" i="1"/>
  <c r="CC594" i="1"/>
  <c r="CB594" i="1"/>
  <c r="CA594" i="1"/>
  <c r="BZ594" i="1"/>
  <c r="BY594" i="1"/>
  <c r="BX594" i="1"/>
  <c r="BW594" i="1"/>
  <c r="BV594" i="1"/>
  <c r="BU594" i="1"/>
  <c r="BT594" i="1"/>
  <c r="BS594" i="1"/>
  <c r="BR594" i="1"/>
  <c r="BQ594" i="1"/>
  <c r="BP594" i="1"/>
  <c r="CF593" i="1"/>
  <c r="CE593" i="1"/>
  <c r="CD593" i="1"/>
  <c r="CC593" i="1"/>
  <c r="CB593" i="1"/>
  <c r="CA593" i="1"/>
  <c r="BZ593" i="1"/>
  <c r="BY593" i="1"/>
  <c r="BX593" i="1"/>
  <c r="BW593" i="1"/>
  <c r="BV593" i="1"/>
  <c r="BU593" i="1"/>
  <c r="BT593" i="1"/>
  <c r="BS593" i="1"/>
  <c r="BR593" i="1"/>
  <c r="BQ593" i="1"/>
  <c r="BP593" i="1"/>
  <c r="CF592" i="1"/>
  <c r="CE592" i="1"/>
  <c r="CD592" i="1"/>
  <c r="CC592" i="1"/>
  <c r="CB592" i="1"/>
  <c r="CA592" i="1"/>
  <c r="BZ592" i="1"/>
  <c r="BY592" i="1"/>
  <c r="BX592" i="1"/>
  <c r="BW592" i="1"/>
  <c r="BV592" i="1"/>
  <c r="BU592" i="1"/>
  <c r="BT592" i="1"/>
  <c r="BS592" i="1"/>
  <c r="BR592" i="1"/>
  <c r="BQ592" i="1"/>
  <c r="BP592" i="1"/>
  <c r="CF591" i="1"/>
  <c r="CE591" i="1"/>
  <c r="CD591" i="1"/>
  <c r="CC591" i="1"/>
  <c r="CB591" i="1"/>
  <c r="CA591" i="1"/>
  <c r="BZ591" i="1"/>
  <c r="BY591" i="1"/>
  <c r="BX591" i="1"/>
  <c r="BW591" i="1"/>
  <c r="BV591" i="1"/>
  <c r="BU591" i="1"/>
  <c r="BT591" i="1"/>
  <c r="BS591" i="1"/>
  <c r="BR591" i="1"/>
  <c r="BQ591" i="1"/>
  <c r="BP591" i="1"/>
  <c r="CF590" i="1"/>
  <c r="CE590" i="1"/>
  <c r="CD590" i="1"/>
  <c r="CC590" i="1"/>
  <c r="CB590" i="1"/>
  <c r="CA590" i="1"/>
  <c r="BZ590" i="1"/>
  <c r="BY590" i="1"/>
  <c r="BX590" i="1"/>
  <c r="BW590" i="1"/>
  <c r="BV590" i="1"/>
  <c r="BU590" i="1"/>
  <c r="BT590" i="1"/>
  <c r="BS590" i="1"/>
  <c r="BR590" i="1"/>
  <c r="BQ590" i="1"/>
  <c r="BP590" i="1"/>
  <c r="CF589" i="1"/>
  <c r="CE589" i="1"/>
  <c r="CD589" i="1"/>
  <c r="CC589" i="1"/>
  <c r="CB589" i="1"/>
  <c r="CA589" i="1"/>
  <c r="BZ589" i="1"/>
  <c r="BY589" i="1"/>
  <c r="BX589" i="1"/>
  <c r="BW589" i="1"/>
  <c r="BV589" i="1"/>
  <c r="BU589" i="1"/>
  <c r="BT589" i="1"/>
  <c r="BS589" i="1"/>
  <c r="BR589" i="1"/>
  <c r="BQ589" i="1"/>
  <c r="BP589" i="1"/>
  <c r="CF588" i="1"/>
  <c r="CE588" i="1"/>
  <c r="CD588" i="1"/>
  <c r="CC588" i="1"/>
  <c r="CB588" i="1"/>
  <c r="CA588" i="1"/>
  <c r="BZ588" i="1"/>
  <c r="BY588" i="1"/>
  <c r="BX588" i="1"/>
  <c r="BW588" i="1"/>
  <c r="BV588" i="1"/>
  <c r="BU588" i="1"/>
  <c r="BT588" i="1"/>
  <c r="BS588" i="1"/>
  <c r="BR588" i="1"/>
  <c r="BQ588" i="1"/>
  <c r="BP588" i="1"/>
  <c r="CF587" i="1"/>
  <c r="CE587" i="1"/>
  <c r="CD587" i="1"/>
  <c r="CC587" i="1"/>
  <c r="CB587" i="1"/>
  <c r="CA587" i="1"/>
  <c r="BZ587" i="1"/>
  <c r="BY587" i="1"/>
  <c r="BX587" i="1"/>
  <c r="BW587" i="1"/>
  <c r="BV587" i="1"/>
  <c r="BU587" i="1"/>
  <c r="BT587" i="1"/>
  <c r="BS587" i="1"/>
  <c r="BR587" i="1"/>
  <c r="BQ587" i="1"/>
  <c r="BP587" i="1"/>
  <c r="CF586" i="1"/>
  <c r="CE586" i="1"/>
  <c r="CD586" i="1"/>
  <c r="CC586" i="1"/>
  <c r="CB586" i="1"/>
  <c r="CA586" i="1"/>
  <c r="BZ586" i="1"/>
  <c r="BY586" i="1"/>
  <c r="BX586" i="1"/>
  <c r="BW586" i="1"/>
  <c r="BV586" i="1"/>
  <c r="BU586" i="1"/>
  <c r="BT586" i="1"/>
  <c r="BS586" i="1"/>
  <c r="BR586" i="1"/>
  <c r="BQ586" i="1"/>
  <c r="BP586" i="1"/>
  <c r="CF585" i="1"/>
  <c r="CE585" i="1"/>
  <c r="CD585" i="1"/>
  <c r="CC585" i="1"/>
  <c r="CB585" i="1"/>
  <c r="CA585" i="1"/>
  <c r="BZ585" i="1"/>
  <c r="BY585" i="1"/>
  <c r="BX585" i="1"/>
  <c r="BW585" i="1"/>
  <c r="BV585" i="1"/>
  <c r="BU585" i="1"/>
  <c r="BT585" i="1"/>
  <c r="BS585" i="1"/>
  <c r="BR585" i="1"/>
  <c r="BQ585" i="1"/>
  <c r="BP585" i="1"/>
  <c r="CF584" i="1"/>
  <c r="CE584" i="1"/>
  <c r="CD584" i="1"/>
  <c r="CC584" i="1"/>
  <c r="CB584" i="1"/>
  <c r="CA584" i="1"/>
  <c r="BZ584" i="1"/>
  <c r="BY584" i="1"/>
  <c r="BX584" i="1"/>
  <c r="BW584" i="1"/>
  <c r="BV584" i="1"/>
  <c r="BU584" i="1"/>
  <c r="BT584" i="1"/>
  <c r="BS584" i="1"/>
  <c r="BR584" i="1"/>
  <c r="BQ584" i="1"/>
  <c r="BP584" i="1"/>
  <c r="CF583" i="1"/>
  <c r="CE583" i="1"/>
  <c r="CD583" i="1"/>
  <c r="CC583" i="1"/>
  <c r="CB583" i="1"/>
  <c r="CA583" i="1"/>
  <c r="BZ583" i="1"/>
  <c r="BY583" i="1"/>
  <c r="BX583" i="1"/>
  <c r="BW583" i="1"/>
  <c r="BV583" i="1"/>
  <c r="BU583" i="1"/>
  <c r="BT583" i="1"/>
  <c r="BS583" i="1"/>
  <c r="BR583" i="1"/>
  <c r="BQ583" i="1"/>
  <c r="BP583" i="1"/>
  <c r="CF582" i="1"/>
  <c r="CE582" i="1"/>
  <c r="CD582" i="1"/>
  <c r="CC582" i="1"/>
  <c r="CB582" i="1"/>
  <c r="CA582" i="1"/>
  <c r="BZ582" i="1"/>
  <c r="BY582" i="1"/>
  <c r="BX582" i="1"/>
  <c r="BW582" i="1"/>
  <c r="BV582" i="1"/>
  <c r="BU582" i="1"/>
  <c r="BT582" i="1"/>
  <c r="BS582" i="1"/>
  <c r="BR582" i="1"/>
  <c r="BQ582" i="1"/>
  <c r="BP582" i="1"/>
  <c r="CF581" i="1"/>
  <c r="CE581" i="1"/>
  <c r="CD581" i="1"/>
  <c r="CC581" i="1"/>
  <c r="CB581" i="1"/>
  <c r="CA581" i="1"/>
  <c r="BZ581" i="1"/>
  <c r="BY581" i="1"/>
  <c r="BX581" i="1"/>
  <c r="BW581" i="1"/>
  <c r="BV581" i="1"/>
  <c r="BU581" i="1"/>
  <c r="BT581" i="1"/>
  <c r="BS581" i="1"/>
  <c r="BR581" i="1"/>
  <c r="BQ581" i="1"/>
  <c r="BP581" i="1"/>
  <c r="CF580" i="1"/>
  <c r="CE580" i="1"/>
  <c r="CD580" i="1"/>
  <c r="CC580" i="1"/>
  <c r="CB580" i="1"/>
  <c r="CA580" i="1"/>
  <c r="BZ580" i="1"/>
  <c r="BY580" i="1"/>
  <c r="BX580" i="1"/>
  <c r="BW580" i="1"/>
  <c r="BV580" i="1"/>
  <c r="BU580" i="1"/>
  <c r="BT580" i="1"/>
  <c r="BS580" i="1"/>
  <c r="BR580" i="1"/>
  <c r="BQ580" i="1"/>
  <c r="BP580" i="1"/>
  <c r="CF579" i="1"/>
  <c r="CE579" i="1"/>
  <c r="CD579" i="1"/>
  <c r="CC579" i="1"/>
  <c r="CB579" i="1"/>
  <c r="CA579" i="1"/>
  <c r="BZ579" i="1"/>
  <c r="BY579" i="1"/>
  <c r="BX579" i="1"/>
  <c r="BW579" i="1"/>
  <c r="BV579" i="1"/>
  <c r="BU579" i="1"/>
  <c r="BT579" i="1"/>
  <c r="BS579" i="1"/>
  <c r="BR579" i="1"/>
  <c r="BQ579" i="1"/>
  <c r="BP579" i="1"/>
  <c r="CF578" i="1"/>
  <c r="CE578" i="1"/>
  <c r="CD578" i="1"/>
  <c r="CC578" i="1"/>
  <c r="CB578" i="1"/>
  <c r="CA578" i="1"/>
  <c r="BZ578" i="1"/>
  <c r="BY578" i="1"/>
  <c r="BX578" i="1"/>
  <c r="BW578" i="1"/>
  <c r="BV578" i="1"/>
  <c r="BU578" i="1"/>
  <c r="BT578" i="1"/>
  <c r="BS578" i="1"/>
  <c r="BR578" i="1"/>
  <c r="BQ578" i="1"/>
  <c r="BP578" i="1"/>
  <c r="CF577" i="1"/>
  <c r="CE577" i="1"/>
  <c r="CD577" i="1"/>
  <c r="CC577" i="1"/>
  <c r="CB577" i="1"/>
  <c r="CA577" i="1"/>
  <c r="BZ577" i="1"/>
  <c r="BY577" i="1"/>
  <c r="BX577" i="1"/>
  <c r="BW577" i="1"/>
  <c r="BV577" i="1"/>
  <c r="BU577" i="1"/>
  <c r="BT577" i="1"/>
  <c r="BS577" i="1"/>
  <c r="BR577" i="1"/>
  <c r="BQ577" i="1"/>
  <c r="BP577" i="1"/>
  <c r="CF576" i="1"/>
  <c r="CE576" i="1"/>
  <c r="CD576" i="1"/>
  <c r="CC576" i="1"/>
  <c r="CB576" i="1"/>
  <c r="CA576" i="1"/>
  <c r="BZ576" i="1"/>
  <c r="BY576" i="1"/>
  <c r="BX576" i="1"/>
  <c r="BW576" i="1"/>
  <c r="BV576" i="1"/>
  <c r="BU576" i="1"/>
  <c r="BT576" i="1"/>
  <c r="BS576" i="1"/>
  <c r="BR576" i="1"/>
  <c r="BQ576" i="1"/>
  <c r="BP576" i="1"/>
  <c r="CF575" i="1"/>
  <c r="CE575" i="1"/>
  <c r="CD575" i="1"/>
  <c r="CC575" i="1"/>
  <c r="CB575" i="1"/>
  <c r="CA575" i="1"/>
  <c r="BZ575" i="1"/>
  <c r="BY575" i="1"/>
  <c r="BX575" i="1"/>
  <c r="BW575" i="1"/>
  <c r="BV575" i="1"/>
  <c r="BU575" i="1"/>
  <c r="BT575" i="1"/>
  <c r="BS575" i="1"/>
  <c r="BR575" i="1"/>
  <c r="BQ575" i="1"/>
  <c r="BP575" i="1"/>
  <c r="CF574" i="1"/>
  <c r="CE574" i="1"/>
  <c r="CD574" i="1"/>
  <c r="CC574" i="1"/>
  <c r="CB574" i="1"/>
  <c r="CA574" i="1"/>
  <c r="BZ574" i="1"/>
  <c r="BY574" i="1"/>
  <c r="BX574" i="1"/>
  <c r="BW574" i="1"/>
  <c r="BV574" i="1"/>
  <c r="BU574" i="1"/>
  <c r="BT574" i="1"/>
  <c r="BS574" i="1"/>
  <c r="BR574" i="1"/>
  <c r="BQ574" i="1"/>
  <c r="BP574" i="1"/>
  <c r="CF573" i="1"/>
  <c r="CE573" i="1"/>
  <c r="CD573" i="1"/>
  <c r="CC573" i="1"/>
  <c r="CB573" i="1"/>
  <c r="CA573" i="1"/>
  <c r="BZ573" i="1"/>
  <c r="BY573" i="1"/>
  <c r="BX573" i="1"/>
  <c r="BW573" i="1"/>
  <c r="BV573" i="1"/>
  <c r="BU573" i="1"/>
  <c r="BT573" i="1"/>
  <c r="BS573" i="1"/>
  <c r="BR573" i="1"/>
  <c r="BQ573" i="1"/>
  <c r="BP573" i="1"/>
  <c r="CF572" i="1"/>
  <c r="CE572" i="1"/>
  <c r="CD572" i="1"/>
  <c r="CC572" i="1"/>
  <c r="CB572" i="1"/>
  <c r="CA572" i="1"/>
  <c r="BZ572" i="1"/>
  <c r="BY572" i="1"/>
  <c r="BX572" i="1"/>
  <c r="BW572" i="1"/>
  <c r="BV572" i="1"/>
  <c r="BU572" i="1"/>
  <c r="BT572" i="1"/>
  <c r="BS572" i="1"/>
  <c r="BR572" i="1"/>
  <c r="BQ572" i="1"/>
  <c r="BP572" i="1"/>
  <c r="CF571" i="1"/>
  <c r="CE571" i="1"/>
  <c r="CD571" i="1"/>
  <c r="CC571" i="1"/>
  <c r="CB571" i="1"/>
  <c r="CA571" i="1"/>
  <c r="BZ571" i="1"/>
  <c r="BY571" i="1"/>
  <c r="BX571" i="1"/>
  <c r="BW571" i="1"/>
  <c r="BV571" i="1"/>
  <c r="BU571" i="1"/>
  <c r="BT571" i="1"/>
  <c r="BS571" i="1"/>
  <c r="BR571" i="1"/>
  <c r="BQ571" i="1"/>
  <c r="BP571" i="1"/>
  <c r="CF570" i="1"/>
  <c r="CE570" i="1"/>
  <c r="CD570" i="1"/>
  <c r="CC570" i="1"/>
  <c r="CB570" i="1"/>
  <c r="CA570" i="1"/>
  <c r="BZ570" i="1"/>
  <c r="BY570" i="1"/>
  <c r="BX570" i="1"/>
  <c r="BW570" i="1"/>
  <c r="BV570" i="1"/>
  <c r="BU570" i="1"/>
  <c r="BT570" i="1"/>
  <c r="BS570" i="1"/>
  <c r="BR570" i="1"/>
  <c r="BQ570" i="1"/>
  <c r="BP570" i="1"/>
  <c r="CF569" i="1"/>
  <c r="CE569" i="1"/>
  <c r="CD569" i="1"/>
  <c r="CC569" i="1"/>
  <c r="CB569" i="1"/>
  <c r="CA569" i="1"/>
  <c r="BZ569" i="1"/>
  <c r="BY569" i="1"/>
  <c r="BX569" i="1"/>
  <c r="BW569" i="1"/>
  <c r="BV569" i="1"/>
  <c r="BU569" i="1"/>
  <c r="BT569" i="1"/>
  <c r="BS569" i="1"/>
  <c r="BR569" i="1"/>
  <c r="BQ569" i="1"/>
  <c r="BP569" i="1"/>
  <c r="CF568" i="1"/>
  <c r="CE568" i="1"/>
  <c r="CD568" i="1"/>
  <c r="CC568" i="1"/>
  <c r="CB568" i="1"/>
  <c r="CA568" i="1"/>
  <c r="BZ568" i="1"/>
  <c r="BY568" i="1"/>
  <c r="BX568" i="1"/>
  <c r="BW568" i="1"/>
  <c r="BV568" i="1"/>
  <c r="BU568" i="1"/>
  <c r="BT568" i="1"/>
  <c r="BS568" i="1"/>
  <c r="BR568" i="1"/>
  <c r="BQ568" i="1"/>
  <c r="BP568" i="1"/>
  <c r="CF567" i="1"/>
  <c r="CE567" i="1"/>
  <c r="CD567" i="1"/>
  <c r="CC567" i="1"/>
  <c r="CB567" i="1"/>
  <c r="CA567" i="1"/>
  <c r="BZ567" i="1"/>
  <c r="BY567" i="1"/>
  <c r="BX567" i="1"/>
  <c r="BW567" i="1"/>
  <c r="BV567" i="1"/>
  <c r="BU567" i="1"/>
  <c r="BT567" i="1"/>
  <c r="BS567" i="1"/>
  <c r="BR567" i="1"/>
  <c r="BQ567" i="1"/>
  <c r="BP567" i="1"/>
  <c r="CF566" i="1"/>
  <c r="CE566" i="1"/>
  <c r="CD566" i="1"/>
  <c r="CC566" i="1"/>
  <c r="CB566" i="1"/>
  <c r="CA566" i="1"/>
  <c r="BZ566" i="1"/>
  <c r="BY566" i="1"/>
  <c r="BX566" i="1"/>
  <c r="BW566" i="1"/>
  <c r="BV566" i="1"/>
  <c r="BU566" i="1"/>
  <c r="BT566" i="1"/>
  <c r="BS566" i="1"/>
  <c r="BR566" i="1"/>
  <c r="BQ566" i="1"/>
  <c r="BP566" i="1"/>
  <c r="CF565" i="1"/>
  <c r="CE565" i="1"/>
  <c r="CD565" i="1"/>
  <c r="CC565" i="1"/>
  <c r="CB565" i="1"/>
  <c r="CA565" i="1"/>
  <c r="BZ565" i="1"/>
  <c r="BY565" i="1"/>
  <c r="BX565" i="1"/>
  <c r="BW565" i="1"/>
  <c r="BV565" i="1"/>
  <c r="BU565" i="1"/>
  <c r="BT565" i="1"/>
  <c r="BS565" i="1"/>
  <c r="BR565" i="1"/>
  <c r="BQ565" i="1"/>
  <c r="BP565" i="1"/>
  <c r="CF564" i="1"/>
  <c r="CE564" i="1"/>
  <c r="CD564" i="1"/>
  <c r="CC564" i="1"/>
  <c r="CB564" i="1"/>
  <c r="CA564" i="1"/>
  <c r="BZ564" i="1"/>
  <c r="BY564" i="1"/>
  <c r="BX564" i="1"/>
  <c r="BW564" i="1"/>
  <c r="BV564" i="1"/>
  <c r="BU564" i="1"/>
  <c r="BT564" i="1"/>
  <c r="BS564" i="1"/>
  <c r="BR564" i="1"/>
  <c r="BQ564" i="1"/>
  <c r="BP564" i="1"/>
  <c r="CF563" i="1"/>
  <c r="CE563" i="1"/>
  <c r="CD563" i="1"/>
  <c r="CC563" i="1"/>
  <c r="CB563" i="1"/>
  <c r="CA563" i="1"/>
  <c r="BZ563" i="1"/>
  <c r="BY563" i="1"/>
  <c r="BX563" i="1"/>
  <c r="BW563" i="1"/>
  <c r="BV563" i="1"/>
  <c r="BU563" i="1"/>
  <c r="BT563" i="1"/>
  <c r="BS563" i="1"/>
  <c r="BR563" i="1"/>
  <c r="BQ563" i="1"/>
  <c r="BP563" i="1"/>
  <c r="CF562" i="1"/>
  <c r="CE562" i="1"/>
  <c r="CD562" i="1"/>
  <c r="CC562" i="1"/>
  <c r="CB562" i="1"/>
  <c r="CA562" i="1"/>
  <c r="BZ562" i="1"/>
  <c r="BY562" i="1"/>
  <c r="BX562" i="1"/>
  <c r="BW562" i="1"/>
  <c r="BV562" i="1"/>
  <c r="BU562" i="1"/>
  <c r="BT562" i="1"/>
  <c r="BS562" i="1"/>
  <c r="BR562" i="1"/>
  <c r="BQ562" i="1"/>
  <c r="BP562" i="1"/>
  <c r="CF561" i="1"/>
  <c r="CE561" i="1"/>
  <c r="CD561" i="1"/>
  <c r="CC561" i="1"/>
  <c r="CB561" i="1"/>
  <c r="CA561" i="1"/>
  <c r="BZ561" i="1"/>
  <c r="BY561" i="1"/>
  <c r="BX561" i="1"/>
  <c r="BW561" i="1"/>
  <c r="BV561" i="1"/>
  <c r="BU561" i="1"/>
  <c r="BT561" i="1"/>
  <c r="BS561" i="1"/>
  <c r="BR561" i="1"/>
  <c r="BQ561" i="1"/>
  <c r="BP561" i="1"/>
  <c r="CF560" i="1"/>
  <c r="CE560" i="1"/>
  <c r="CD560" i="1"/>
  <c r="CC560" i="1"/>
  <c r="CB560" i="1"/>
  <c r="CA560" i="1"/>
  <c r="BZ560" i="1"/>
  <c r="BY560" i="1"/>
  <c r="BX560" i="1"/>
  <c r="BW560" i="1"/>
  <c r="BV560" i="1"/>
  <c r="BU560" i="1"/>
  <c r="BT560" i="1"/>
  <c r="BS560" i="1"/>
  <c r="BR560" i="1"/>
  <c r="BQ560" i="1"/>
  <c r="BP560" i="1"/>
  <c r="CF559" i="1"/>
  <c r="CE559" i="1"/>
  <c r="CD559" i="1"/>
  <c r="CC559" i="1"/>
  <c r="CB559" i="1"/>
  <c r="CA559" i="1"/>
  <c r="BZ559" i="1"/>
  <c r="BY559" i="1"/>
  <c r="BX559" i="1"/>
  <c r="BW559" i="1"/>
  <c r="BV559" i="1"/>
  <c r="BU559" i="1"/>
  <c r="BT559" i="1"/>
  <c r="BS559" i="1"/>
  <c r="BR559" i="1"/>
  <c r="BQ559" i="1"/>
  <c r="BP559" i="1"/>
  <c r="CF558" i="1"/>
  <c r="CE558" i="1"/>
  <c r="CD558" i="1"/>
  <c r="CC558" i="1"/>
  <c r="CB558" i="1"/>
  <c r="CA558" i="1"/>
  <c r="BZ558" i="1"/>
  <c r="BY558" i="1"/>
  <c r="BX558" i="1"/>
  <c r="BW558" i="1"/>
  <c r="BV558" i="1"/>
  <c r="BU558" i="1"/>
  <c r="BT558" i="1"/>
  <c r="BS558" i="1"/>
  <c r="BR558" i="1"/>
  <c r="BQ558" i="1"/>
  <c r="BP558" i="1"/>
  <c r="CF557" i="1"/>
  <c r="CE557" i="1"/>
  <c r="CD557" i="1"/>
  <c r="CC557" i="1"/>
  <c r="CB557" i="1"/>
  <c r="CA557" i="1"/>
  <c r="BZ557" i="1"/>
  <c r="BY557" i="1"/>
  <c r="BX557" i="1"/>
  <c r="BW557" i="1"/>
  <c r="BV557" i="1"/>
  <c r="BU557" i="1"/>
  <c r="BT557" i="1"/>
  <c r="BS557" i="1"/>
  <c r="BR557" i="1"/>
  <c r="BQ557" i="1"/>
  <c r="BP557" i="1"/>
  <c r="CF556" i="1"/>
  <c r="CE556" i="1"/>
  <c r="CD556" i="1"/>
  <c r="CC556" i="1"/>
  <c r="CB556" i="1"/>
  <c r="CA556" i="1"/>
  <c r="BZ556" i="1"/>
  <c r="BY556" i="1"/>
  <c r="BX556" i="1"/>
  <c r="BW556" i="1"/>
  <c r="BV556" i="1"/>
  <c r="BU556" i="1"/>
  <c r="BT556" i="1"/>
  <c r="BS556" i="1"/>
  <c r="BR556" i="1"/>
  <c r="BQ556" i="1"/>
  <c r="BP556" i="1"/>
  <c r="CF555" i="1"/>
  <c r="CE555" i="1"/>
  <c r="CD555" i="1"/>
  <c r="CC555" i="1"/>
  <c r="CB555" i="1"/>
  <c r="CA555" i="1"/>
  <c r="BZ555" i="1"/>
  <c r="BY555" i="1"/>
  <c r="BX555" i="1"/>
  <c r="BW555" i="1"/>
  <c r="BV555" i="1"/>
  <c r="BU555" i="1"/>
  <c r="BT555" i="1"/>
  <c r="BS555" i="1"/>
  <c r="BR555" i="1"/>
  <c r="BQ555" i="1"/>
  <c r="BP555" i="1"/>
  <c r="CF554" i="1"/>
  <c r="CE554" i="1"/>
  <c r="CD554" i="1"/>
  <c r="CC554" i="1"/>
  <c r="CB554" i="1"/>
  <c r="CA554" i="1"/>
  <c r="BZ554" i="1"/>
  <c r="BY554" i="1"/>
  <c r="BX554" i="1"/>
  <c r="BW554" i="1"/>
  <c r="BV554" i="1"/>
  <c r="BU554" i="1"/>
  <c r="BT554" i="1"/>
  <c r="BS554" i="1"/>
  <c r="BR554" i="1"/>
  <c r="BQ554" i="1"/>
  <c r="BP554" i="1"/>
  <c r="CF553" i="1"/>
  <c r="CE553" i="1"/>
  <c r="CD553" i="1"/>
  <c r="CC553" i="1"/>
  <c r="CB553" i="1"/>
  <c r="CA553" i="1"/>
  <c r="BZ553" i="1"/>
  <c r="BY553" i="1"/>
  <c r="BX553" i="1"/>
  <c r="BW553" i="1"/>
  <c r="BV553" i="1"/>
  <c r="BU553" i="1"/>
  <c r="BT553" i="1"/>
  <c r="BS553" i="1"/>
  <c r="BR553" i="1"/>
  <c r="BQ553" i="1"/>
  <c r="BP553" i="1"/>
  <c r="CF552" i="1"/>
  <c r="CE552" i="1"/>
  <c r="CD552" i="1"/>
  <c r="CC552" i="1"/>
  <c r="CB552" i="1"/>
  <c r="CA552" i="1"/>
  <c r="BZ552" i="1"/>
  <c r="BY552" i="1"/>
  <c r="BX552" i="1"/>
  <c r="BW552" i="1"/>
  <c r="BV552" i="1"/>
  <c r="BU552" i="1"/>
  <c r="BT552" i="1"/>
  <c r="BS552" i="1"/>
  <c r="BR552" i="1"/>
  <c r="BQ552" i="1"/>
  <c r="BP552" i="1"/>
  <c r="CF551" i="1"/>
  <c r="CE551" i="1"/>
  <c r="CD551" i="1"/>
  <c r="CC551" i="1"/>
  <c r="CB551" i="1"/>
  <c r="CA551" i="1"/>
  <c r="BZ551" i="1"/>
  <c r="BY551" i="1"/>
  <c r="BX551" i="1"/>
  <c r="BW551" i="1"/>
  <c r="BV551" i="1"/>
  <c r="BU551" i="1"/>
  <c r="BT551" i="1"/>
  <c r="BS551" i="1"/>
  <c r="BR551" i="1"/>
  <c r="BQ551" i="1"/>
  <c r="BP551" i="1"/>
  <c r="CF550" i="1"/>
  <c r="CE550" i="1"/>
  <c r="CD550" i="1"/>
  <c r="CC550" i="1"/>
  <c r="CB550" i="1"/>
  <c r="CA550" i="1"/>
  <c r="BZ550" i="1"/>
  <c r="BY550" i="1"/>
  <c r="BX550" i="1"/>
  <c r="BW550" i="1"/>
  <c r="BV550" i="1"/>
  <c r="BU550" i="1"/>
  <c r="BT550" i="1"/>
  <c r="BS550" i="1"/>
  <c r="BR550" i="1"/>
  <c r="BQ550" i="1"/>
  <c r="BP550" i="1"/>
  <c r="CF549" i="1"/>
  <c r="CE549" i="1"/>
  <c r="CD549" i="1"/>
  <c r="CC549" i="1"/>
  <c r="CB549" i="1"/>
  <c r="CA549" i="1"/>
  <c r="BZ549" i="1"/>
  <c r="BY549" i="1"/>
  <c r="BX549" i="1"/>
  <c r="BW549" i="1"/>
  <c r="BV549" i="1"/>
  <c r="BU549" i="1"/>
  <c r="BT549" i="1"/>
  <c r="BS549" i="1"/>
  <c r="BR549" i="1"/>
  <c r="BQ549" i="1"/>
  <c r="BP549" i="1"/>
  <c r="CF548" i="1"/>
  <c r="CE548" i="1"/>
  <c r="CD548" i="1"/>
  <c r="CC548" i="1"/>
  <c r="CB548" i="1"/>
  <c r="CA548" i="1"/>
  <c r="BZ548" i="1"/>
  <c r="BY548" i="1"/>
  <c r="BX548" i="1"/>
  <c r="BW548" i="1"/>
  <c r="BV548" i="1"/>
  <c r="BU548" i="1"/>
  <c r="BT548" i="1"/>
  <c r="BS548" i="1"/>
  <c r="BR548" i="1"/>
  <c r="BQ548" i="1"/>
  <c r="BP548" i="1"/>
  <c r="CF547" i="1"/>
  <c r="CE547" i="1"/>
  <c r="CD547" i="1"/>
  <c r="CC547" i="1"/>
  <c r="CB547" i="1"/>
  <c r="CA547" i="1"/>
  <c r="BZ547" i="1"/>
  <c r="BY547" i="1"/>
  <c r="BX547" i="1"/>
  <c r="BW547" i="1"/>
  <c r="BV547" i="1"/>
  <c r="BU547" i="1"/>
  <c r="BT547" i="1"/>
  <c r="BS547" i="1"/>
  <c r="BR547" i="1"/>
  <c r="BQ547" i="1"/>
  <c r="BP547" i="1"/>
  <c r="CF546" i="1"/>
  <c r="CE546" i="1"/>
  <c r="CD546" i="1"/>
  <c r="CC546" i="1"/>
  <c r="CB546" i="1"/>
  <c r="CA546" i="1"/>
  <c r="BZ546" i="1"/>
  <c r="BY546" i="1"/>
  <c r="BX546" i="1"/>
  <c r="BW546" i="1"/>
  <c r="BV546" i="1"/>
  <c r="BU546" i="1"/>
  <c r="BT546" i="1"/>
  <c r="BS546" i="1"/>
  <c r="BR546" i="1"/>
  <c r="BQ546" i="1"/>
  <c r="BP546" i="1"/>
  <c r="CF545" i="1"/>
  <c r="CE545" i="1"/>
  <c r="CD545" i="1"/>
  <c r="CC545" i="1"/>
  <c r="CB545" i="1"/>
  <c r="CA545" i="1"/>
  <c r="BZ545" i="1"/>
  <c r="BY545" i="1"/>
  <c r="BX545" i="1"/>
  <c r="BW545" i="1"/>
  <c r="BV545" i="1"/>
  <c r="BU545" i="1"/>
  <c r="BT545" i="1"/>
  <c r="BS545" i="1"/>
  <c r="BR545" i="1"/>
  <c r="BQ545" i="1"/>
  <c r="BP545" i="1"/>
  <c r="CF544" i="1"/>
  <c r="CE544" i="1"/>
  <c r="CD544" i="1"/>
  <c r="CC544" i="1"/>
  <c r="CB544" i="1"/>
  <c r="CA544" i="1"/>
  <c r="BZ544" i="1"/>
  <c r="BY544" i="1"/>
  <c r="BX544" i="1"/>
  <c r="BW544" i="1"/>
  <c r="BV544" i="1"/>
  <c r="BU544" i="1"/>
  <c r="BT544" i="1"/>
  <c r="BS544" i="1"/>
  <c r="BR544" i="1"/>
  <c r="BQ544" i="1"/>
  <c r="BP544" i="1"/>
  <c r="CF543" i="1"/>
  <c r="CE543" i="1"/>
  <c r="CD543" i="1"/>
  <c r="CC543" i="1"/>
  <c r="CB543" i="1"/>
  <c r="CA543" i="1"/>
  <c r="BZ543" i="1"/>
  <c r="BY543" i="1"/>
  <c r="BX543" i="1"/>
  <c r="BW543" i="1"/>
  <c r="BV543" i="1"/>
  <c r="BU543" i="1"/>
  <c r="BT543" i="1"/>
  <c r="BS543" i="1"/>
  <c r="BR543" i="1"/>
  <c r="BQ543" i="1"/>
  <c r="BP543" i="1"/>
  <c r="CF542" i="1"/>
  <c r="CE542" i="1"/>
  <c r="CD542" i="1"/>
  <c r="CC542" i="1"/>
  <c r="CB542" i="1"/>
  <c r="CA542" i="1"/>
  <c r="BZ542" i="1"/>
  <c r="BY542" i="1"/>
  <c r="BX542" i="1"/>
  <c r="BW542" i="1"/>
  <c r="BV542" i="1"/>
  <c r="BU542" i="1"/>
  <c r="BT542" i="1"/>
  <c r="BS542" i="1"/>
  <c r="BR542" i="1"/>
  <c r="BQ542" i="1"/>
  <c r="BP542" i="1"/>
  <c r="CF541" i="1"/>
  <c r="CE541" i="1"/>
  <c r="CD541" i="1"/>
  <c r="CC541" i="1"/>
  <c r="CB541" i="1"/>
  <c r="CA541" i="1"/>
  <c r="BZ541" i="1"/>
  <c r="BY541" i="1"/>
  <c r="BX541" i="1"/>
  <c r="BW541" i="1"/>
  <c r="BV541" i="1"/>
  <c r="BU541" i="1"/>
  <c r="BT541" i="1"/>
  <c r="BS541" i="1"/>
  <c r="BR541" i="1"/>
  <c r="BQ541" i="1"/>
  <c r="BP541" i="1"/>
  <c r="CF540" i="1"/>
  <c r="CE540" i="1"/>
  <c r="CD540" i="1"/>
  <c r="CC540" i="1"/>
  <c r="CB540" i="1"/>
  <c r="CA540" i="1"/>
  <c r="BZ540" i="1"/>
  <c r="BY540" i="1"/>
  <c r="BX540" i="1"/>
  <c r="BW540" i="1"/>
  <c r="BV540" i="1"/>
  <c r="BU540" i="1"/>
  <c r="BT540" i="1"/>
  <c r="BS540" i="1"/>
  <c r="BR540" i="1"/>
  <c r="BQ540" i="1"/>
  <c r="BP540" i="1"/>
  <c r="CF539" i="1"/>
  <c r="CE539" i="1"/>
  <c r="CD539" i="1"/>
  <c r="CC539" i="1"/>
  <c r="CB539" i="1"/>
  <c r="CA539" i="1"/>
  <c r="BZ539" i="1"/>
  <c r="BY539" i="1"/>
  <c r="BX539" i="1"/>
  <c r="BW539" i="1"/>
  <c r="BV539" i="1"/>
  <c r="BU539" i="1"/>
  <c r="BT539" i="1"/>
  <c r="BS539" i="1"/>
  <c r="BR539" i="1"/>
  <c r="BQ539" i="1"/>
  <c r="BP539" i="1"/>
  <c r="CF538" i="1"/>
  <c r="CE538" i="1"/>
  <c r="CD538" i="1"/>
  <c r="CC538" i="1"/>
  <c r="CB538" i="1"/>
  <c r="CA538" i="1"/>
  <c r="BZ538" i="1"/>
  <c r="BY538" i="1"/>
  <c r="BX538" i="1"/>
  <c r="BW538" i="1"/>
  <c r="BV538" i="1"/>
  <c r="BU538" i="1"/>
  <c r="BT538" i="1"/>
  <c r="BS538" i="1"/>
  <c r="BR538" i="1"/>
  <c r="BQ538" i="1"/>
  <c r="BP538" i="1"/>
  <c r="CF537" i="1"/>
  <c r="CE537" i="1"/>
  <c r="CD537" i="1"/>
  <c r="CC537" i="1"/>
  <c r="CB537" i="1"/>
  <c r="CA537" i="1"/>
  <c r="BZ537" i="1"/>
  <c r="BY537" i="1"/>
  <c r="BX537" i="1"/>
  <c r="BW537" i="1"/>
  <c r="BV537" i="1"/>
  <c r="BU537" i="1"/>
  <c r="BT537" i="1"/>
  <c r="BS537" i="1"/>
  <c r="BR537" i="1"/>
  <c r="BQ537" i="1"/>
  <c r="BP537" i="1"/>
  <c r="CF536" i="1"/>
  <c r="CE536" i="1"/>
  <c r="CD536" i="1"/>
  <c r="CC536" i="1"/>
  <c r="CB536" i="1"/>
  <c r="CA536" i="1"/>
  <c r="BZ536" i="1"/>
  <c r="BY536" i="1"/>
  <c r="BX536" i="1"/>
  <c r="BW536" i="1"/>
  <c r="BV536" i="1"/>
  <c r="BU536" i="1"/>
  <c r="BT536" i="1"/>
  <c r="BS536" i="1"/>
  <c r="BR536" i="1"/>
  <c r="BQ536" i="1"/>
  <c r="BP536" i="1"/>
  <c r="CF535" i="1"/>
  <c r="CE535" i="1"/>
  <c r="CD535" i="1"/>
  <c r="CC535" i="1"/>
  <c r="CB535" i="1"/>
  <c r="CA535" i="1"/>
  <c r="BZ535" i="1"/>
  <c r="BY535" i="1"/>
  <c r="BX535" i="1"/>
  <c r="BW535" i="1"/>
  <c r="BV535" i="1"/>
  <c r="BU535" i="1"/>
  <c r="BT535" i="1"/>
  <c r="BS535" i="1"/>
  <c r="BR535" i="1"/>
  <c r="BQ535" i="1"/>
  <c r="BP535" i="1"/>
  <c r="CF534" i="1"/>
  <c r="CE534" i="1"/>
  <c r="CD534" i="1"/>
  <c r="CC534" i="1"/>
  <c r="CB534" i="1"/>
  <c r="CA534" i="1"/>
  <c r="BZ534" i="1"/>
  <c r="BY534" i="1"/>
  <c r="BX534" i="1"/>
  <c r="BW534" i="1"/>
  <c r="BV534" i="1"/>
  <c r="BU534" i="1"/>
  <c r="BT534" i="1"/>
  <c r="BS534" i="1"/>
  <c r="BR534" i="1"/>
  <c r="BQ534" i="1"/>
  <c r="BP534" i="1"/>
  <c r="CF533" i="1"/>
  <c r="CE533" i="1"/>
  <c r="CD533" i="1"/>
  <c r="CC533" i="1"/>
  <c r="CB533" i="1"/>
  <c r="CA533" i="1"/>
  <c r="BZ533" i="1"/>
  <c r="BY533" i="1"/>
  <c r="BX533" i="1"/>
  <c r="BW533" i="1"/>
  <c r="BV533" i="1"/>
  <c r="BU533" i="1"/>
  <c r="BT533" i="1"/>
  <c r="BS533" i="1"/>
  <c r="BR533" i="1"/>
  <c r="BQ533" i="1"/>
  <c r="BP533" i="1"/>
  <c r="CF532" i="1"/>
  <c r="CE532" i="1"/>
  <c r="CD532" i="1"/>
  <c r="CC532" i="1"/>
  <c r="CB532" i="1"/>
  <c r="CA532" i="1"/>
  <c r="BZ532" i="1"/>
  <c r="BY532" i="1"/>
  <c r="BX532" i="1"/>
  <c r="BW532" i="1"/>
  <c r="BV532" i="1"/>
  <c r="BU532" i="1"/>
  <c r="BT532" i="1"/>
  <c r="BS532" i="1"/>
  <c r="BR532" i="1"/>
  <c r="BQ532" i="1"/>
  <c r="BP532" i="1"/>
  <c r="CF531" i="1"/>
  <c r="CE531" i="1"/>
  <c r="CD531" i="1"/>
  <c r="CC531" i="1"/>
  <c r="CB531" i="1"/>
  <c r="CA531" i="1"/>
  <c r="BZ531" i="1"/>
  <c r="BY531" i="1"/>
  <c r="BX531" i="1"/>
  <c r="BW531" i="1"/>
  <c r="BV531" i="1"/>
  <c r="BU531" i="1"/>
  <c r="BT531" i="1"/>
  <c r="BS531" i="1"/>
  <c r="BR531" i="1"/>
  <c r="BQ531" i="1"/>
  <c r="BP531" i="1"/>
  <c r="CF530" i="1"/>
  <c r="CE530" i="1"/>
  <c r="CD530" i="1"/>
  <c r="CC530" i="1"/>
  <c r="CB530" i="1"/>
  <c r="CA530" i="1"/>
  <c r="BZ530" i="1"/>
  <c r="BY530" i="1"/>
  <c r="BX530" i="1"/>
  <c r="BW530" i="1"/>
  <c r="BV530" i="1"/>
  <c r="BU530" i="1"/>
  <c r="BT530" i="1"/>
  <c r="BS530" i="1"/>
  <c r="BR530" i="1"/>
  <c r="BQ530" i="1"/>
  <c r="BP530" i="1"/>
  <c r="CF529" i="1"/>
  <c r="CE529" i="1"/>
  <c r="CD529" i="1"/>
  <c r="CC529" i="1"/>
  <c r="CB529" i="1"/>
  <c r="CA529" i="1"/>
  <c r="BZ529" i="1"/>
  <c r="BY529" i="1"/>
  <c r="BX529" i="1"/>
  <c r="BW529" i="1"/>
  <c r="BV529" i="1"/>
  <c r="BU529" i="1"/>
  <c r="BT529" i="1"/>
  <c r="BS529" i="1"/>
  <c r="BR529" i="1"/>
  <c r="BQ529" i="1"/>
  <c r="BP529" i="1"/>
  <c r="CF528" i="1"/>
  <c r="CE528" i="1"/>
  <c r="CD528" i="1"/>
  <c r="CC528" i="1"/>
  <c r="CB528" i="1"/>
  <c r="CA528" i="1"/>
  <c r="BZ528" i="1"/>
  <c r="BY528" i="1"/>
  <c r="BX528" i="1"/>
  <c r="BW528" i="1"/>
  <c r="BV528" i="1"/>
  <c r="BU528" i="1"/>
  <c r="BT528" i="1"/>
  <c r="BS528" i="1"/>
  <c r="BR528" i="1"/>
  <c r="BQ528" i="1"/>
  <c r="BP528" i="1"/>
  <c r="CF527" i="1"/>
  <c r="CE527" i="1"/>
  <c r="CD527" i="1"/>
  <c r="CC527" i="1"/>
  <c r="CB527" i="1"/>
  <c r="CA527" i="1"/>
  <c r="BZ527" i="1"/>
  <c r="BY527" i="1"/>
  <c r="BX527" i="1"/>
  <c r="BW527" i="1"/>
  <c r="BV527" i="1"/>
  <c r="BU527" i="1"/>
  <c r="BT527" i="1"/>
  <c r="BS527" i="1"/>
  <c r="BR527" i="1"/>
  <c r="BQ527" i="1"/>
  <c r="BP527" i="1"/>
  <c r="CF526" i="1"/>
  <c r="CE526" i="1"/>
  <c r="CD526" i="1"/>
  <c r="CC526" i="1"/>
  <c r="CB526" i="1"/>
  <c r="CA526" i="1"/>
  <c r="BZ526" i="1"/>
  <c r="BY526" i="1"/>
  <c r="BX526" i="1"/>
  <c r="BW526" i="1"/>
  <c r="BV526" i="1"/>
  <c r="BU526" i="1"/>
  <c r="BT526" i="1"/>
  <c r="BS526" i="1"/>
  <c r="BR526" i="1"/>
  <c r="BQ526" i="1"/>
  <c r="BP526" i="1"/>
  <c r="CF525" i="1"/>
  <c r="CE525" i="1"/>
  <c r="CD525" i="1"/>
  <c r="CC525" i="1"/>
  <c r="CB525" i="1"/>
  <c r="CA525" i="1"/>
  <c r="BZ525" i="1"/>
  <c r="BY525" i="1"/>
  <c r="BX525" i="1"/>
  <c r="BW525" i="1"/>
  <c r="BV525" i="1"/>
  <c r="BU525" i="1"/>
  <c r="BT525" i="1"/>
  <c r="BS525" i="1"/>
  <c r="BR525" i="1"/>
  <c r="BQ525" i="1"/>
  <c r="BP525" i="1"/>
  <c r="CF524" i="1"/>
  <c r="CE524" i="1"/>
  <c r="CD524" i="1"/>
  <c r="CC524" i="1"/>
  <c r="CB524" i="1"/>
  <c r="CA524" i="1"/>
  <c r="BZ524" i="1"/>
  <c r="BY524" i="1"/>
  <c r="BX524" i="1"/>
  <c r="BW524" i="1"/>
  <c r="BV524" i="1"/>
  <c r="BU524" i="1"/>
  <c r="BT524" i="1"/>
  <c r="BS524" i="1"/>
  <c r="BR524" i="1"/>
  <c r="BQ524" i="1"/>
  <c r="BP524" i="1"/>
  <c r="CF523" i="1"/>
  <c r="CE523" i="1"/>
  <c r="CD523" i="1"/>
  <c r="CC523" i="1"/>
  <c r="CB523" i="1"/>
  <c r="CA523" i="1"/>
  <c r="BZ523" i="1"/>
  <c r="BY523" i="1"/>
  <c r="BX523" i="1"/>
  <c r="BW523" i="1"/>
  <c r="BV523" i="1"/>
  <c r="BU523" i="1"/>
  <c r="BT523" i="1"/>
  <c r="BS523" i="1"/>
  <c r="BR523" i="1"/>
  <c r="BQ523" i="1"/>
  <c r="BP523" i="1"/>
  <c r="CF522" i="1"/>
  <c r="CE522" i="1"/>
  <c r="CD522" i="1"/>
  <c r="CC522" i="1"/>
  <c r="CB522" i="1"/>
  <c r="CA522" i="1"/>
  <c r="BZ522" i="1"/>
  <c r="BY522" i="1"/>
  <c r="BX522" i="1"/>
  <c r="BW522" i="1"/>
  <c r="BV522" i="1"/>
  <c r="BU522" i="1"/>
  <c r="BT522" i="1"/>
  <c r="BS522" i="1"/>
  <c r="BR522" i="1"/>
  <c r="BQ522" i="1"/>
  <c r="BP522" i="1"/>
  <c r="CF521" i="1"/>
  <c r="CE521" i="1"/>
  <c r="CD521" i="1"/>
  <c r="CC521" i="1"/>
  <c r="CB521" i="1"/>
  <c r="CA521" i="1"/>
  <c r="BZ521" i="1"/>
  <c r="BY521" i="1"/>
  <c r="BX521" i="1"/>
  <c r="BW521" i="1"/>
  <c r="BV521" i="1"/>
  <c r="BU521" i="1"/>
  <c r="BT521" i="1"/>
  <c r="BS521" i="1"/>
  <c r="BR521" i="1"/>
  <c r="BQ521" i="1"/>
  <c r="BP521" i="1"/>
  <c r="CF520" i="1"/>
  <c r="CE520" i="1"/>
  <c r="CD520" i="1"/>
  <c r="CC520" i="1"/>
  <c r="CB520" i="1"/>
  <c r="CA520" i="1"/>
  <c r="BZ520" i="1"/>
  <c r="BY520" i="1"/>
  <c r="BX520" i="1"/>
  <c r="BW520" i="1"/>
  <c r="BV520" i="1"/>
  <c r="BU520" i="1"/>
  <c r="BT520" i="1"/>
  <c r="BS520" i="1"/>
  <c r="BR520" i="1"/>
  <c r="BQ520" i="1"/>
  <c r="BP520" i="1"/>
  <c r="CF519" i="1"/>
  <c r="CE519" i="1"/>
  <c r="CD519" i="1"/>
  <c r="CC519" i="1"/>
  <c r="CB519" i="1"/>
  <c r="CA519" i="1"/>
  <c r="BZ519" i="1"/>
  <c r="BY519" i="1"/>
  <c r="BX519" i="1"/>
  <c r="BW519" i="1"/>
  <c r="BV519" i="1"/>
  <c r="BU519" i="1"/>
  <c r="BT519" i="1"/>
  <c r="BS519" i="1"/>
  <c r="BR519" i="1"/>
  <c r="BQ519" i="1"/>
  <c r="BP519" i="1"/>
  <c r="CF518" i="1"/>
  <c r="CE518" i="1"/>
  <c r="CD518" i="1"/>
  <c r="CC518" i="1"/>
  <c r="CB518" i="1"/>
  <c r="CA518" i="1"/>
  <c r="BZ518" i="1"/>
  <c r="BY518" i="1"/>
  <c r="BX518" i="1"/>
  <c r="BW518" i="1"/>
  <c r="BV518" i="1"/>
  <c r="BU518" i="1"/>
  <c r="BT518" i="1"/>
  <c r="BS518" i="1"/>
  <c r="BR518" i="1"/>
  <c r="BQ518" i="1"/>
  <c r="BP518" i="1"/>
  <c r="CF517" i="1"/>
  <c r="CE517" i="1"/>
  <c r="CD517" i="1"/>
  <c r="CC517" i="1"/>
  <c r="CB517" i="1"/>
  <c r="CA517" i="1"/>
  <c r="BZ517" i="1"/>
  <c r="BY517" i="1"/>
  <c r="BX517" i="1"/>
  <c r="BW517" i="1"/>
  <c r="BV517" i="1"/>
  <c r="BU517" i="1"/>
  <c r="BT517" i="1"/>
  <c r="BS517" i="1"/>
  <c r="BR517" i="1"/>
  <c r="BQ517" i="1"/>
  <c r="BP517" i="1"/>
  <c r="CF516" i="1"/>
  <c r="CE516" i="1"/>
  <c r="CD516" i="1"/>
  <c r="CC516" i="1"/>
  <c r="CB516" i="1"/>
  <c r="CA516" i="1"/>
  <c r="BZ516" i="1"/>
  <c r="BY516" i="1"/>
  <c r="BX516" i="1"/>
  <c r="BW516" i="1"/>
  <c r="BV516" i="1"/>
  <c r="BU516" i="1"/>
  <c r="BT516" i="1"/>
  <c r="BS516" i="1"/>
  <c r="BR516" i="1"/>
  <c r="BQ516" i="1"/>
  <c r="BP516" i="1"/>
  <c r="CF515" i="1"/>
  <c r="CE515" i="1"/>
  <c r="CD515" i="1"/>
  <c r="CC515" i="1"/>
  <c r="CB515" i="1"/>
  <c r="CA515" i="1"/>
  <c r="BZ515" i="1"/>
  <c r="BY515" i="1"/>
  <c r="BX515" i="1"/>
  <c r="BW515" i="1"/>
  <c r="BV515" i="1"/>
  <c r="BU515" i="1"/>
  <c r="BT515" i="1"/>
  <c r="BS515" i="1"/>
  <c r="BR515" i="1"/>
  <c r="BQ515" i="1"/>
  <c r="BP515" i="1"/>
  <c r="CF514" i="1"/>
  <c r="CE514" i="1"/>
  <c r="CD514" i="1"/>
  <c r="CC514" i="1"/>
  <c r="CB514" i="1"/>
  <c r="CA514" i="1"/>
  <c r="BZ514" i="1"/>
  <c r="BY514" i="1"/>
  <c r="BX514" i="1"/>
  <c r="BW514" i="1"/>
  <c r="BV514" i="1"/>
  <c r="BU514" i="1"/>
  <c r="BT514" i="1"/>
  <c r="BS514" i="1"/>
  <c r="BR514" i="1"/>
  <c r="BQ514" i="1"/>
  <c r="BP514" i="1"/>
  <c r="CF513" i="1"/>
  <c r="CE513" i="1"/>
  <c r="CD513" i="1"/>
  <c r="CC513" i="1"/>
  <c r="CB513" i="1"/>
  <c r="CA513" i="1"/>
  <c r="BZ513" i="1"/>
  <c r="BY513" i="1"/>
  <c r="BX513" i="1"/>
  <c r="BW513" i="1"/>
  <c r="BV513" i="1"/>
  <c r="BU513" i="1"/>
  <c r="BT513" i="1"/>
  <c r="BS513" i="1"/>
  <c r="BR513" i="1"/>
  <c r="BQ513" i="1"/>
  <c r="BP513" i="1"/>
  <c r="CF512" i="1"/>
  <c r="CE512" i="1"/>
  <c r="CD512" i="1"/>
  <c r="CC512" i="1"/>
  <c r="CB512" i="1"/>
  <c r="CA512" i="1"/>
  <c r="BZ512" i="1"/>
  <c r="BY512" i="1"/>
  <c r="BX512" i="1"/>
  <c r="BW512" i="1"/>
  <c r="BV512" i="1"/>
  <c r="BU512" i="1"/>
  <c r="BT512" i="1"/>
  <c r="BS512" i="1"/>
  <c r="BR512" i="1"/>
  <c r="BQ512" i="1"/>
  <c r="BP512" i="1"/>
  <c r="CF511" i="1"/>
  <c r="CE511" i="1"/>
  <c r="CD511" i="1"/>
  <c r="CC511" i="1"/>
  <c r="CB511" i="1"/>
  <c r="CA511" i="1"/>
  <c r="BZ511" i="1"/>
  <c r="BY511" i="1"/>
  <c r="BX511" i="1"/>
  <c r="BW511" i="1"/>
  <c r="BV511" i="1"/>
  <c r="BU511" i="1"/>
  <c r="BT511" i="1"/>
  <c r="BS511" i="1"/>
  <c r="BR511" i="1"/>
  <c r="BQ511" i="1"/>
  <c r="BP511" i="1"/>
  <c r="CF510" i="1"/>
  <c r="CE510" i="1"/>
  <c r="CD510" i="1"/>
  <c r="CC510" i="1"/>
  <c r="CB510" i="1"/>
  <c r="CA510" i="1"/>
  <c r="BZ510" i="1"/>
  <c r="BY510" i="1"/>
  <c r="BX510" i="1"/>
  <c r="BW510" i="1"/>
  <c r="BV510" i="1"/>
  <c r="BU510" i="1"/>
  <c r="BT510" i="1"/>
  <c r="BS510" i="1"/>
  <c r="BR510" i="1"/>
  <c r="BQ510" i="1"/>
  <c r="BP510" i="1"/>
  <c r="CF509" i="1"/>
  <c r="CE509" i="1"/>
  <c r="CD509" i="1"/>
  <c r="CC509" i="1"/>
  <c r="CB509" i="1"/>
  <c r="CA509" i="1"/>
  <c r="BZ509" i="1"/>
  <c r="BY509" i="1"/>
  <c r="BX509" i="1"/>
  <c r="BW509" i="1"/>
  <c r="BV509" i="1"/>
  <c r="BU509" i="1"/>
  <c r="BT509" i="1"/>
  <c r="BS509" i="1"/>
  <c r="BR509" i="1"/>
  <c r="BQ509" i="1"/>
  <c r="BP509" i="1"/>
  <c r="CF508" i="1"/>
  <c r="CE508" i="1"/>
  <c r="CD508" i="1"/>
  <c r="CC508" i="1"/>
  <c r="CB508" i="1"/>
  <c r="CA508" i="1"/>
  <c r="BZ508" i="1"/>
  <c r="BY508" i="1"/>
  <c r="BX508" i="1"/>
  <c r="BW508" i="1"/>
  <c r="BV508" i="1"/>
  <c r="BU508" i="1"/>
  <c r="BT508" i="1"/>
  <c r="BS508" i="1"/>
  <c r="BR508" i="1"/>
  <c r="BQ508" i="1"/>
  <c r="BP508" i="1"/>
  <c r="CF507" i="1"/>
  <c r="CE507" i="1"/>
  <c r="CD507" i="1"/>
  <c r="CC507" i="1"/>
  <c r="CB507" i="1"/>
  <c r="CA507" i="1"/>
  <c r="BZ507" i="1"/>
  <c r="BY507" i="1"/>
  <c r="BX507" i="1"/>
  <c r="BW507" i="1"/>
  <c r="BV507" i="1"/>
  <c r="BU507" i="1"/>
  <c r="BT507" i="1"/>
  <c r="BS507" i="1"/>
  <c r="BR507" i="1"/>
  <c r="BQ507" i="1"/>
  <c r="BP507" i="1"/>
  <c r="CF506" i="1"/>
  <c r="CE506" i="1"/>
  <c r="CD506" i="1"/>
  <c r="CC506" i="1"/>
  <c r="CB506" i="1"/>
  <c r="CA506" i="1"/>
  <c r="BZ506" i="1"/>
  <c r="BY506" i="1"/>
  <c r="BX506" i="1"/>
  <c r="BW506" i="1"/>
  <c r="BV506" i="1"/>
  <c r="BU506" i="1"/>
  <c r="BT506" i="1"/>
  <c r="BS506" i="1"/>
  <c r="BR506" i="1"/>
  <c r="BQ506" i="1"/>
  <c r="BP506" i="1"/>
  <c r="CF505" i="1"/>
  <c r="CE505" i="1"/>
  <c r="CD505" i="1"/>
  <c r="CC505" i="1"/>
  <c r="CB505" i="1"/>
  <c r="CA505" i="1"/>
  <c r="BZ505" i="1"/>
  <c r="BY505" i="1"/>
  <c r="BX505" i="1"/>
  <c r="BW505" i="1"/>
  <c r="BV505" i="1"/>
  <c r="BU505" i="1"/>
  <c r="BT505" i="1"/>
  <c r="BS505" i="1"/>
  <c r="BR505" i="1"/>
  <c r="BQ505" i="1"/>
  <c r="BP505" i="1"/>
  <c r="CF504" i="1"/>
  <c r="CE504" i="1"/>
  <c r="CD504" i="1"/>
  <c r="CC504" i="1"/>
  <c r="CB504" i="1"/>
  <c r="CA504" i="1"/>
  <c r="BZ504" i="1"/>
  <c r="BY504" i="1"/>
  <c r="BX504" i="1"/>
  <c r="BW504" i="1"/>
  <c r="BV504" i="1"/>
  <c r="BU504" i="1"/>
  <c r="BT504" i="1"/>
  <c r="BS504" i="1"/>
  <c r="BR504" i="1"/>
  <c r="BQ504" i="1"/>
  <c r="BP504" i="1"/>
  <c r="CF503" i="1"/>
  <c r="CE503" i="1"/>
  <c r="CD503" i="1"/>
  <c r="CC503" i="1"/>
  <c r="CB503" i="1"/>
  <c r="CA503" i="1"/>
  <c r="BZ503" i="1"/>
  <c r="BY503" i="1"/>
  <c r="BX503" i="1"/>
  <c r="BW503" i="1"/>
  <c r="BV503" i="1"/>
  <c r="BU503" i="1"/>
  <c r="BT503" i="1"/>
  <c r="BS503" i="1"/>
  <c r="BR503" i="1"/>
  <c r="BQ503" i="1"/>
  <c r="BP503" i="1"/>
  <c r="CF502" i="1"/>
  <c r="CE502" i="1"/>
  <c r="CD502" i="1"/>
  <c r="CC502" i="1"/>
  <c r="CB502" i="1"/>
  <c r="CA502" i="1"/>
  <c r="BZ502" i="1"/>
  <c r="BY502" i="1"/>
  <c r="BX502" i="1"/>
  <c r="BW502" i="1"/>
  <c r="BV502" i="1"/>
  <c r="BU502" i="1"/>
  <c r="BT502" i="1"/>
  <c r="BS502" i="1"/>
  <c r="BR502" i="1"/>
  <c r="BQ502" i="1"/>
  <c r="BP502" i="1"/>
  <c r="CF501" i="1"/>
  <c r="CE501" i="1"/>
  <c r="CD501" i="1"/>
  <c r="CC501" i="1"/>
  <c r="CB501" i="1"/>
  <c r="CA501" i="1"/>
  <c r="BZ501" i="1"/>
  <c r="BY501" i="1"/>
  <c r="BX501" i="1"/>
  <c r="BW501" i="1"/>
  <c r="BV501" i="1"/>
  <c r="BU501" i="1"/>
  <c r="BT501" i="1"/>
  <c r="BS501" i="1"/>
  <c r="BR501" i="1"/>
  <c r="BQ501" i="1"/>
  <c r="BP501" i="1"/>
  <c r="CF500" i="1"/>
  <c r="CE500" i="1"/>
  <c r="CD500" i="1"/>
  <c r="CC500" i="1"/>
  <c r="CB500" i="1"/>
  <c r="CA500" i="1"/>
  <c r="BZ500" i="1"/>
  <c r="BY500" i="1"/>
  <c r="BX500" i="1"/>
  <c r="BW500" i="1"/>
  <c r="BV500" i="1"/>
  <c r="BU500" i="1"/>
  <c r="BT500" i="1"/>
  <c r="BS500" i="1"/>
  <c r="BR500" i="1"/>
  <c r="BQ500" i="1"/>
  <c r="BP500" i="1"/>
  <c r="CF499" i="1"/>
  <c r="CE499" i="1"/>
  <c r="CD499" i="1"/>
  <c r="CC499" i="1"/>
  <c r="CB499" i="1"/>
  <c r="CA499" i="1"/>
  <c r="BZ499" i="1"/>
  <c r="BY499" i="1"/>
  <c r="BX499" i="1"/>
  <c r="BW499" i="1"/>
  <c r="BV499" i="1"/>
  <c r="BU499" i="1"/>
  <c r="BT499" i="1"/>
  <c r="BS499" i="1"/>
  <c r="BR499" i="1"/>
  <c r="BQ499" i="1"/>
  <c r="BP499" i="1"/>
  <c r="CF498" i="1"/>
  <c r="CE498" i="1"/>
  <c r="CD498" i="1"/>
  <c r="CC498" i="1"/>
  <c r="CB498" i="1"/>
  <c r="CA498" i="1"/>
  <c r="BZ498" i="1"/>
  <c r="BY498" i="1"/>
  <c r="BX498" i="1"/>
  <c r="BW498" i="1"/>
  <c r="BV498" i="1"/>
  <c r="BU498" i="1"/>
  <c r="BT498" i="1"/>
  <c r="BS498" i="1"/>
  <c r="BR498" i="1"/>
  <c r="BQ498" i="1"/>
  <c r="BP498" i="1"/>
  <c r="CF497" i="1"/>
  <c r="CE497" i="1"/>
  <c r="CD497" i="1"/>
  <c r="CC497" i="1"/>
  <c r="CB497" i="1"/>
  <c r="CA497" i="1"/>
  <c r="BZ497" i="1"/>
  <c r="BY497" i="1"/>
  <c r="BX497" i="1"/>
  <c r="BW497" i="1"/>
  <c r="BV497" i="1"/>
  <c r="BU497" i="1"/>
  <c r="BT497" i="1"/>
  <c r="BS497" i="1"/>
  <c r="BR497" i="1"/>
  <c r="BQ497" i="1"/>
  <c r="BP497" i="1"/>
  <c r="CF496" i="1"/>
  <c r="CE496" i="1"/>
  <c r="CD496" i="1"/>
  <c r="CC496" i="1"/>
  <c r="CB496" i="1"/>
  <c r="CA496" i="1"/>
  <c r="BZ496" i="1"/>
  <c r="BY496" i="1"/>
  <c r="BX496" i="1"/>
  <c r="BW496" i="1"/>
  <c r="BV496" i="1"/>
  <c r="BU496" i="1"/>
  <c r="BT496" i="1"/>
  <c r="BS496" i="1"/>
  <c r="BR496" i="1"/>
  <c r="BQ496" i="1"/>
  <c r="BP496" i="1"/>
  <c r="CF495" i="1"/>
  <c r="CE495" i="1"/>
  <c r="CD495" i="1"/>
  <c r="CC495" i="1"/>
  <c r="CB495" i="1"/>
  <c r="CA495" i="1"/>
  <c r="BZ495" i="1"/>
  <c r="BY495" i="1"/>
  <c r="BX495" i="1"/>
  <c r="BW495" i="1"/>
  <c r="BV495" i="1"/>
  <c r="BU495" i="1"/>
  <c r="BT495" i="1"/>
  <c r="BS495" i="1"/>
  <c r="BR495" i="1"/>
  <c r="BQ495" i="1"/>
  <c r="BP495" i="1"/>
  <c r="CF494" i="1"/>
  <c r="CE494" i="1"/>
  <c r="CD494" i="1"/>
  <c r="CC494" i="1"/>
  <c r="CB494" i="1"/>
  <c r="CA494" i="1"/>
  <c r="BZ494" i="1"/>
  <c r="BY494" i="1"/>
  <c r="BX494" i="1"/>
  <c r="BW494" i="1"/>
  <c r="BV494" i="1"/>
  <c r="BU494" i="1"/>
  <c r="BT494" i="1"/>
  <c r="BS494" i="1"/>
  <c r="BR494" i="1"/>
  <c r="BQ494" i="1"/>
  <c r="BP494" i="1"/>
  <c r="CF493" i="1"/>
  <c r="CE493" i="1"/>
  <c r="CD493" i="1"/>
  <c r="CC493" i="1"/>
  <c r="CB493" i="1"/>
  <c r="CA493" i="1"/>
  <c r="BZ493" i="1"/>
  <c r="BY493" i="1"/>
  <c r="BX493" i="1"/>
  <c r="BW493" i="1"/>
  <c r="BV493" i="1"/>
  <c r="BU493" i="1"/>
  <c r="BT493" i="1"/>
  <c r="BS493" i="1"/>
  <c r="BR493" i="1"/>
  <c r="BQ493" i="1"/>
  <c r="BP493" i="1"/>
  <c r="CF492" i="1"/>
  <c r="CE492" i="1"/>
  <c r="CD492" i="1"/>
  <c r="CC492" i="1"/>
  <c r="CB492" i="1"/>
  <c r="CA492" i="1"/>
  <c r="BZ492" i="1"/>
  <c r="BY492" i="1"/>
  <c r="BX492" i="1"/>
  <c r="BW492" i="1"/>
  <c r="BV492" i="1"/>
  <c r="BU492" i="1"/>
  <c r="BT492" i="1"/>
  <c r="BS492" i="1"/>
  <c r="BR492" i="1"/>
  <c r="BQ492" i="1"/>
  <c r="BP492" i="1"/>
  <c r="CF491" i="1"/>
  <c r="CE491" i="1"/>
  <c r="CD491" i="1"/>
  <c r="CC491" i="1"/>
  <c r="CB491" i="1"/>
  <c r="CA491" i="1"/>
  <c r="BZ491" i="1"/>
  <c r="BY491" i="1"/>
  <c r="BX491" i="1"/>
  <c r="BW491" i="1"/>
  <c r="BV491" i="1"/>
  <c r="BU491" i="1"/>
  <c r="BT491" i="1"/>
  <c r="BS491" i="1"/>
  <c r="BR491" i="1"/>
  <c r="BQ491" i="1"/>
  <c r="BP491" i="1"/>
  <c r="CF490" i="1"/>
  <c r="CE490" i="1"/>
  <c r="CD490" i="1"/>
  <c r="CC490" i="1"/>
  <c r="CB490" i="1"/>
  <c r="CA490" i="1"/>
  <c r="BZ490" i="1"/>
  <c r="BY490" i="1"/>
  <c r="BX490" i="1"/>
  <c r="BW490" i="1"/>
  <c r="BV490" i="1"/>
  <c r="BU490" i="1"/>
  <c r="BT490" i="1"/>
  <c r="BS490" i="1"/>
  <c r="BR490" i="1"/>
  <c r="BQ490" i="1"/>
  <c r="BP490" i="1"/>
  <c r="CF489" i="1"/>
  <c r="CE489" i="1"/>
  <c r="CD489" i="1"/>
  <c r="CC489" i="1"/>
  <c r="CB489" i="1"/>
  <c r="CA489" i="1"/>
  <c r="BZ489" i="1"/>
  <c r="BY489" i="1"/>
  <c r="BX489" i="1"/>
  <c r="BW489" i="1"/>
  <c r="BV489" i="1"/>
  <c r="BU489" i="1"/>
  <c r="BT489" i="1"/>
  <c r="BS489" i="1"/>
  <c r="BR489" i="1"/>
  <c r="BQ489" i="1"/>
  <c r="BP489" i="1"/>
  <c r="CF488" i="1"/>
  <c r="CE488" i="1"/>
  <c r="CD488" i="1"/>
  <c r="CC488" i="1"/>
  <c r="CB488" i="1"/>
  <c r="CA488" i="1"/>
  <c r="BZ488" i="1"/>
  <c r="BY488" i="1"/>
  <c r="BX488" i="1"/>
  <c r="BW488" i="1"/>
  <c r="BV488" i="1"/>
  <c r="BU488" i="1"/>
  <c r="BT488" i="1"/>
  <c r="BS488" i="1"/>
  <c r="BR488" i="1"/>
  <c r="BQ488" i="1"/>
  <c r="BP488" i="1"/>
  <c r="CF487" i="1"/>
  <c r="CE487" i="1"/>
  <c r="CD487" i="1"/>
  <c r="CC487" i="1"/>
  <c r="CB487" i="1"/>
  <c r="CA487" i="1"/>
  <c r="BZ487" i="1"/>
  <c r="BY487" i="1"/>
  <c r="BX487" i="1"/>
  <c r="BW487" i="1"/>
  <c r="BV487" i="1"/>
  <c r="BU487" i="1"/>
  <c r="BT487" i="1"/>
  <c r="BS487" i="1"/>
  <c r="BR487" i="1"/>
  <c r="BQ487" i="1"/>
  <c r="BP487" i="1"/>
  <c r="CF486" i="1"/>
  <c r="CE486" i="1"/>
  <c r="CD486" i="1"/>
  <c r="CC486" i="1"/>
  <c r="CB486" i="1"/>
  <c r="CA486" i="1"/>
  <c r="BZ486" i="1"/>
  <c r="BY486" i="1"/>
  <c r="BX486" i="1"/>
  <c r="BW486" i="1"/>
  <c r="BV486" i="1"/>
  <c r="BU486" i="1"/>
  <c r="BT486" i="1"/>
  <c r="BS486" i="1"/>
  <c r="BR486" i="1"/>
  <c r="BQ486" i="1"/>
  <c r="BP486" i="1"/>
  <c r="CF485" i="1"/>
  <c r="CE485" i="1"/>
  <c r="CD485" i="1"/>
  <c r="CC485" i="1"/>
  <c r="CB485" i="1"/>
  <c r="CA485" i="1"/>
  <c r="BZ485" i="1"/>
  <c r="BY485" i="1"/>
  <c r="BX485" i="1"/>
  <c r="BW485" i="1"/>
  <c r="BV485" i="1"/>
  <c r="BU485" i="1"/>
  <c r="BT485" i="1"/>
  <c r="BS485" i="1"/>
  <c r="BR485" i="1"/>
  <c r="BQ485" i="1"/>
  <c r="BP485" i="1"/>
  <c r="CF484" i="1"/>
  <c r="CE484" i="1"/>
  <c r="CD484" i="1"/>
  <c r="CC484" i="1"/>
  <c r="CB484" i="1"/>
  <c r="CA484" i="1"/>
  <c r="BZ484" i="1"/>
  <c r="BY484" i="1"/>
  <c r="BX484" i="1"/>
  <c r="BW484" i="1"/>
  <c r="BV484" i="1"/>
  <c r="BU484" i="1"/>
  <c r="BT484" i="1"/>
  <c r="BS484" i="1"/>
  <c r="BR484" i="1"/>
  <c r="BQ484" i="1"/>
  <c r="BP484" i="1"/>
  <c r="CF483" i="1"/>
  <c r="CE483" i="1"/>
  <c r="CD483" i="1"/>
  <c r="CC483" i="1"/>
  <c r="CB483" i="1"/>
  <c r="CA483" i="1"/>
  <c r="BZ483" i="1"/>
  <c r="BY483" i="1"/>
  <c r="BX483" i="1"/>
  <c r="BW483" i="1"/>
  <c r="BV483" i="1"/>
  <c r="BU483" i="1"/>
  <c r="BT483" i="1"/>
  <c r="BS483" i="1"/>
  <c r="BR483" i="1"/>
  <c r="BQ483" i="1"/>
  <c r="BP483" i="1"/>
  <c r="CF482" i="1"/>
  <c r="CE482" i="1"/>
  <c r="CD482" i="1"/>
  <c r="CC482" i="1"/>
  <c r="CB482" i="1"/>
  <c r="CA482" i="1"/>
  <c r="BZ482" i="1"/>
  <c r="BY482" i="1"/>
  <c r="BX482" i="1"/>
  <c r="BW482" i="1"/>
  <c r="BV482" i="1"/>
  <c r="BU482" i="1"/>
  <c r="BT482" i="1"/>
  <c r="BS482" i="1"/>
  <c r="BR482" i="1"/>
  <c r="BQ482" i="1"/>
  <c r="BP482" i="1"/>
  <c r="CF481" i="1"/>
  <c r="CE481" i="1"/>
  <c r="CD481" i="1"/>
  <c r="CC481" i="1"/>
  <c r="CB481" i="1"/>
  <c r="CA481" i="1"/>
  <c r="BZ481" i="1"/>
  <c r="BY481" i="1"/>
  <c r="BX481" i="1"/>
  <c r="BW481" i="1"/>
  <c r="BV481" i="1"/>
  <c r="BU481" i="1"/>
  <c r="BT481" i="1"/>
  <c r="BS481" i="1"/>
  <c r="BR481" i="1"/>
  <c r="BQ481" i="1"/>
  <c r="BP481" i="1"/>
  <c r="CF480" i="1"/>
  <c r="CE480" i="1"/>
  <c r="CD480" i="1"/>
  <c r="CC480" i="1"/>
  <c r="CB480" i="1"/>
  <c r="CA480" i="1"/>
  <c r="BZ480" i="1"/>
  <c r="BY480" i="1"/>
  <c r="BX480" i="1"/>
  <c r="BW480" i="1"/>
  <c r="BV480" i="1"/>
  <c r="BU480" i="1"/>
  <c r="BT480" i="1"/>
  <c r="BS480" i="1"/>
  <c r="BR480" i="1"/>
  <c r="BQ480" i="1"/>
  <c r="BP480" i="1"/>
  <c r="CF479" i="1"/>
  <c r="CE479" i="1"/>
  <c r="CD479" i="1"/>
  <c r="CC479" i="1"/>
  <c r="CB479" i="1"/>
  <c r="CA479" i="1"/>
  <c r="BZ479" i="1"/>
  <c r="BY479" i="1"/>
  <c r="BX479" i="1"/>
  <c r="BW479" i="1"/>
  <c r="BV479" i="1"/>
  <c r="BU479" i="1"/>
  <c r="BT479" i="1"/>
  <c r="BS479" i="1"/>
  <c r="BR479" i="1"/>
  <c r="BQ479" i="1"/>
  <c r="BP479" i="1"/>
  <c r="CF478" i="1"/>
  <c r="CE478" i="1"/>
  <c r="CD478" i="1"/>
  <c r="CC478" i="1"/>
  <c r="CB478" i="1"/>
  <c r="CA478" i="1"/>
  <c r="BZ478" i="1"/>
  <c r="BY478" i="1"/>
  <c r="BX478" i="1"/>
  <c r="BW478" i="1"/>
  <c r="BV478" i="1"/>
  <c r="BU478" i="1"/>
  <c r="BT478" i="1"/>
  <c r="BS478" i="1"/>
  <c r="BR478" i="1"/>
  <c r="BQ478" i="1"/>
  <c r="BP478" i="1"/>
  <c r="CF477" i="1"/>
  <c r="CE477" i="1"/>
  <c r="CD477" i="1"/>
  <c r="CC477" i="1"/>
  <c r="CB477" i="1"/>
  <c r="CA477" i="1"/>
  <c r="BZ477" i="1"/>
  <c r="BY477" i="1"/>
  <c r="BX477" i="1"/>
  <c r="BW477" i="1"/>
  <c r="BV477" i="1"/>
  <c r="BU477" i="1"/>
  <c r="BT477" i="1"/>
  <c r="BS477" i="1"/>
  <c r="BR477" i="1"/>
  <c r="BQ477" i="1"/>
  <c r="BP477" i="1"/>
  <c r="CF476" i="1"/>
  <c r="CE476" i="1"/>
  <c r="CD476" i="1"/>
  <c r="CC476" i="1"/>
  <c r="CB476" i="1"/>
  <c r="CA476" i="1"/>
  <c r="BZ476" i="1"/>
  <c r="BY476" i="1"/>
  <c r="BX476" i="1"/>
  <c r="BW476" i="1"/>
  <c r="BV476" i="1"/>
  <c r="BU476" i="1"/>
  <c r="BT476" i="1"/>
  <c r="BS476" i="1"/>
  <c r="BR476" i="1"/>
  <c r="BQ476" i="1"/>
  <c r="BP476" i="1"/>
  <c r="CF475" i="1"/>
  <c r="CE475" i="1"/>
  <c r="CD475" i="1"/>
  <c r="CC475" i="1"/>
  <c r="CB475" i="1"/>
  <c r="CA475" i="1"/>
  <c r="BZ475" i="1"/>
  <c r="BY475" i="1"/>
  <c r="BX475" i="1"/>
  <c r="BW475" i="1"/>
  <c r="BV475" i="1"/>
  <c r="BU475" i="1"/>
  <c r="BT475" i="1"/>
  <c r="BS475" i="1"/>
  <c r="BR475" i="1"/>
  <c r="BQ475" i="1"/>
  <c r="BP475" i="1"/>
  <c r="CF474" i="1"/>
  <c r="CE474" i="1"/>
  <c r="CD474" i="1"/>
  <c r="CC474" i="1"/>
  <c r="CB474" i="1"/>
  <c r="CA474" i="1"/>
  <c r="BZ474" i="1"/>
  <c r="BY474" i="1"/>
  <c r="BX474" i="1"/>
  <c r="BW474" i="1"/>
  <c r="BV474" i="1"/>
  <c r="BU474" i="1"/>
  <c r="BT474" i="1"/>
  <c r="BS474" i="1"/>
  <c r="BR474" i="1"/>
  <c r="BQ474" i="1"/>
  <c r="BP474" i="1"/>
  <c r="CF473" i="1"/>
  <c r="CE473" i="1"/>
  <c r="CD473" i="1"/>
  <c r="CC473" i="1"/>
  <c r="CB473" i="1"/>
  <c r="CA473" i="1"/>
  <c r="BZ473" i="1"/>
  <c r="BY473" i="1"/>
  <c r="BX473" i="1"/>
  <c r="BW473" i="1"/>
  <c r="BV473" i="1"/>
  <c r="BU473" i="1"/>
  <c r="BT473" i="1"/>
  <c r="BS473" i="1"/>
  <c r="BR473" i="1"/>
  <c r="BQ473" i="1"/>
  <c r="BP473" i="1"/>
  <c r="CF472" i="1"/>
  <c r="CE472" i="1"/>
  <c r="CD472" i="1"/>
  <c r="CC472" i="1"/>
  <c r="CB472" i="1"/>
  <c r="CA472" i="1"/>
  <c r="BZ472" i="1"/>
  <c r="BY472" i="1"/>
  <c r="BX472" i="1"/>
  <c r="BW472" i="1"/>
  <c r="BV472" i="1"/>
  <c r="BU472" i="1"/>
  <c r="BT472" i="1"/>
  <c r="BS472" i="1"/>
  <c r="BR472" i="1"/>
  <c r="BQ472" i="1"/>
  <c r="BP472" i="1"/>
  <c r="CF471" i="1"/>
  <c r="CE471" i="1"/>
  <c r="CD471" i="1"/>
  <c r="CC471" i="1"/>
  <c r="CB471" i="1"/>
  <c r="CA471" i="1"/>
  <c r="BZ471" i="1"/>
  <c r="BY471" i="1"/>
  <c r="BX471" i="1"/>
  <c r="BW471" i="1"/>
  <c r="BV471" i="1"/>
  <c r="BU471" i="1"/>
  <c r="BT471" i="1"/>
  <c r="BS471" i="1"/>
  <c r="BR471" i="1"/>
  <c r="BQ471" i="1"/>
  <c r="BP471" i="1"/>
  <c r="CF470" i="1"/>
  <c r="CE470" i="1"/>
  <c r="CD470" i="1"/>
  <c r="CC470" i="1"/>
  <c r="CB470" i="1"/>
  <c r="CA470" i="1"/>
  <c r="BZ470" i="1"/>
  <c r="BY470" i="1"/>
  <c r="BX470" i="1"/>
  <c r="BW470" i="1"/>
  <c r="BV470" i="1"/>
  <c r="BU470" i="1"/>
  <c r="BT470" i="1"/>
  <c r="BS470" i="1"/>
  <c r="BR470" i="1"/>
  <c r="BQ470" i="1"/>
  <c r="BP470" i="1"/>
  <c r="CF469" i="1"/>
  <c r="CE469" i="1"/>
  <c r="CD469" i="1"/>
  <c r="CC469" i="1"/>
  <c r="CB469" i="1"/>
  <c r="CA469" i="1"/>
  <c r="BZ469" i="1"/>
  <c r="BY469" i="1"/>
  <c r="BX469" i="1"/>
  <c r="BW469" i="1"/>
  <c r="BV469" i="1"/>
  <c r="BU469" i="1"/>
  <c r="BT469" i="1"/>
  <c r="BS469" i="1"/>
  <c r="BR469" i="1"/>
  <c r="BQ469" i="1"/>
  <c r="BP469" i="1"/>
  <c r="CF468" i="1"/>
  <c r="CE468" i="1"/>
  <c r="CD468" i="1"/>
  <c r="CC468" i="1"/>
  <c r="CB468" i="1"/>
  <c r="CA468" i="1"/>
  <c r="BZ468" i="1"/>
  <c r="BY468" i="1"/>
  <c r="BX468" i="1"/>
  <c r="BW468" i="1"/>
  <c r="BV468" i="1"/>
  <c r="BU468" i="1"/>
  <c r="BT468" i="1"/>
  <c r="BS468" i="1"/>
  <c r="BR468" i="1"/>
  <c r="BQ468" i="1"/>
  <c r="BP468" i="1"/>
  <c r="CF467" i="1"/>
  <c r="CE467" i="1"/>
  <c r="CD467" i="1"/>
  <c r="CC467" i="1"/>
  <c r="CB467" i="1"/>
  <c r="CA467" i="1"/>
  <c r="BZ467" i="1"/>
  <c r="BY467" i="1"/>
  <c r="BX467" i="1"/>
  <c r="BW467" i="1"/>
  <c r="BV467" i="1"/>
  <c r="BU467" i="1"/>
  <c r="BT467" i="1"/>
  <c r="BS467" i="1"/>
  <c r="BR467" i="1"/>
  <c r="BQ467" i="1"/>
  <c r="BP467" i="1"/>
  <c r="CF466" i="1"/>
  <c r="CE466" i="1"/>
  <c r="CD466" i="1"/>
  <c r="CC466" i="1"/>
  <c r="CB466" i="1"/>
  <c r="CA466" i="1"/>
  <c r="BZ466" i="1"/>
  <c r="BY466" i="1"/>
  <c r="BX466" i="1"/>
  <c r="BW466" i="1"/>
  <c r="BV466" i="1"/>
  <c r="BU466" i="1"/>
  <c r="BT466" i="1"/>
  <c r="BS466" i="1"/>
  <c r="BR466" i="1"/>
  <c r="BQ466" i="1"/>
  <c r="BP466" i="1"/>
  <c r="CF465" i="1"/>
  <c r="CE465" i="1"/>
  <c r="CD465" i="1"/>
  <c r="CC465" i="1"/>
  <c r="CB465" i="1"/>
  <c r="CA465" i="1"/>
  <c r="BZ465" i="1"/>
  <c r="BY465" i="1"/>
  <c r="BX465" i="1"/>
  <c r="BW465" i="1"/>
  <c r="BV465" i="1"/>
  <c r="BU465" i="1"/>
  <c r="BT465" i="1"/>
  <c r="BS465" i="1"/>
  <c r="BR465" i="1"/>
  <c r="BQ465" i="1"/>
  <c r="BP465" i="1"/>
  <c r="CF464" i="1"/>
  <c r="CE464" i="1"/>
  <c r="CD464" i="1"/>
  <c r="CC464" i="1"/>
  <c r="CB464" i="1"/>
  <c r="CA464" i="1"/>
  <c r="BZ464" i="1"/>
  <c r="BY464" i="1"/>
  <c r="BX464" i="1"/>
  <c r="BW464" i="1"/>
  <c r="BV464" i="1"/>
  <c r="BU464" i="1"/>
  <c r="BT464" i="1"/>
  <c r="BS464" i="1"/>
  <c r="BR464" i="1"/>
  <c r="BQ464" i="1"/>
  <c r="BP464" i="1"/>
  <c r="CF463" i="1"/>
  <c r="CE463" i="1"/>
  <c r="CD463" i="1"/>
  <c r="CC463" i="1"/>
  <c r="CB463" i="1"/>
  <c r="CA463" i="1"/>
  <c r="BZ463" i="1"/>
  <c r="BY463" i="1"/>
  <c r="BX463" i="1"/>
  <c r="BW463" i="1"/>
  <c r="BV463" i="1"/>
  <c r="BU463" i="1"/>
  <c r="BT463" i="1"/>
  <c r="BS463" i="1"/>
  <c r="BR463" i="1"/>
  <c r="BQ463" i="1"/>
  <c r="BP463" i="1"/>
  <c r="CF462" i="1"/>
  <c r="CE462" i="1"/>
  <c r="CD462" i="1"/>
  <c r="CC462" i="1"/>
  <c r="CB462" i="1"/>
  <c r="CA462" i="1"/>
  <c r="BZ462" i="1"/>
  <c r="BY462" i="1"/>
  <c r="BX462" i="1"/>
  <c r="BW462" i="1"/>
  <c r="BV462" i="1"/>
  <c r="BU462" i="1"/>
  <c r="BT462" i="1"/>
  <c r="BS462" i="1"/>
  <c r="BR462" i="1"/>
  <c r="BQ462" i="1"/>
  <c r="BP462" i="1"/>
  <c r="CF461" i="1"/>
  <c r="CE461" i="1"/>
  <c r="CD461" i="1"/>
  <c r="CC461" i="1"/>
  <c r="CB461" i="1"/>
  <c r="CA461" i="1"/>
  <c r="BZ461" i="1"/>
  <c r="BY461" i="1"/>
  <c r="BX461" i="1"/>
  <c r="BW461" i="1"/>
  <c r="BV461" i="1"/>
  <c r="BU461" i="1"/>
  <c r="BT461" i="1"/>
  <c r="BS461" i="1"/>
  <c r="BR461" i="1"/>
  <c r="BQ461" i="1"/>
  <c r="BP461" i="1"/>
  <c r="CF460" i="1"/>
  <c r="CE460" i="1"/>
  <c r="CD460" i="1"/>
  <c r="CC460" i="1"/>
  <c r="CB460" i="1"/>
  <c r="CA460" i="1"/>
  <c r="BZ460" i="1"/>
  <c r="BY460" i="1"/>
  <c r="BX460" i="1"/>
  <c r="BW460" i="1"/>
  <c r="BV460" i="1"/>
  <c r="BU460" i="1"/>
  <c r="BT460" i="1"/>
  <c r="BS460" i="1"/>
  <c r="BR460" i="1"/>
  <c r="BQ460" i="1"/>
  <c r="BP460" i="1"/>
  <c r="CF459" i="1"/>
  <c r="CE459" i="1"/>
  <c r="CD459" i="1"/>
  <c r="CC459" i="1"/>
  <c r="CB459" i="1"/>
  <c r="CA459" i="1"/>
  <c r="BZ459" i="1"/>
  <c r="BY459" i="1"/>
  <c r="BX459" i="1"/>
  <c r="BW459" i="1"/>
  <c r="BV459" i="1"/>
  <c r="BU459" i="1"/>
  <c r="BT459" i="1"/>
  <c r="BS459" i="1"/>
  <c r="BR459" i="1"/>
  <c r="BQ459" i="1"/>
  <c r="BP459" i="1"/>
  <c r="CF458" i="1"/>
  <c r="CE458" i="1"/>
  <c r="CD458" i="1"/>
  <c r="CC458" i="1"/>
  <c r="CB458" i="1"/>
  <c r="CA458" i="1"/>
  <c r="BZ458" i="1"/>
  <c r="BY458" i="1"/>
  <c r="BX458" i="1"/>
  <c r="BW458" i="1"/>
  <c r="BV458" i="1"/>
  <c r="BU458" i="1"/>
  <c r="BT458" i="1"/>
  <c r="BS458" i="1"/>
  <c r="BR458" i="1"/>
  <c r="BQ458" i="1"/>
  <c r="BP458" i="1"/>
  <c r="CF457" i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BS457" i="1"/>
  <c r="BR457" i="1"/>
  <c r="BQ457" i="1"/>
  <c r="BP457" i="1"/>
  <c r="CF456" i="1"/>
  <c r="CE456" i="1"/>
  <c r="CD456" i="1"/>
  <c r="CC456" i="1"/>
  <c r="CB456" i="1"/>
  <c r="CA456" i="1"/>
  <c r="BZ456" i="1"/>
  <c r="BY456" i="1"/>
  <c r="BX456" i="1"/>
  <c r="BW456" i="1"/>
  <c r="BV456" i="1"/>
  <c r="BU456" i="1"/>
  <c r="BT456" i="1"/>
  <c r="BS456" i="1"/>
  <c r="BR456" i="1"/>
  <c r="BQ456" i="1"/>
  <c r="BP456" i="1"/>
  <c r="CF455" i="1"/>
  <c r="CE455" i="1"/>
  <c r="CD455" i="1"/>
  <c r="CC455" i="1"/>
  <c r="CB455" i="1"/>
  <c r="CA455" i="1"/>
  <c r="BZ455" i="1"/>
  <c r="BY455" i="1"/>
  <c r="BX455" i="1"/>
  <c r="BW455" i="1"/>
  <c r="BV455" i="1"/>
  <c r="BU455" i="1"/>
  <c r="BT455" i="1"/>
  <c r="BS455" i="1"/>
  <c r="BR455" i="1"/>
  <c r="BQ455" i="1"/>
  <c r="BP455" i="1"/>
  <c r="CF454" i="1"/>
  <c r="CE454" i="1"/>
  <c r="CD454" i="1"/>
  <c r="CC454" i="1"/>
  <c r="CB454" i="1"/>
  <c r="CA454" i="1"/>
  <c r="BZ454" i="1"/>
  <c r="BY454" i="1"/>
  <c r="BX454" i="1"/>
  <c r="BW454" i="1"/>
  <c r="BV454" i="1"/>
  <c r="BU454" i="1"/>
  <c r="BT454" i="1"/>
  <c r="BS454" i="1"/>
  <c r="BR454" i="1"/>
  <c r="BQ454" i="1"/>
  <c r="BP454" i="1"/>
  <c r="CF453" i="1"/>
  <c r="CE453" i="1"/>
  <c r="CD453" i="1"/>
  <c r="CC453" i="1"/>
  <c r="CB453" i="1"/>
  <c r="CA453" i="1"/>
  <c r="BZ453" i="1"/>
  <c r="BY453" i="1"/>
  <c r="BX453" i="1"/>
  <c r="BW453" i="1"/>
  <c r="BV453" i="1"/>
  <c r="BU453" i="1"/>
  <c r="BT453" i="1"/>
  <c r="BS453" i="1"/>
  <c r="BR453" i="1"/>
  <c r="BQ453" i="1"/>
  <c r="BP453" i="1"/>
  <c r="CF452" i="1"/>
  <c r="CE452" i="1"/>
  <c r="CD452" i="1"/>
  <c r="CC452" i="1"/>
  <c r="CB452" i="1"/>
  <c r="CA452" i="1"/>
  <c r="BZ452" i="1"/>
  <c r="BY452" i="1"/>
  <c r="BX452" i="1"/>
  <c r="BW452" i="1"/>
  <c r="BV452" i="1"/>
  <c r="BU452" i="1"/>
  <c r="BT452" i="1"/>
  <c r="BS452" i="1"/>
  <c r="BR452" i="1"/>
  <c r="BQ452" i="1"/>
  <c r="BP452" i="1"/>
  <c r="CF451" i="1"/>
  <c r="CE451" i="1"/>
  <c r="CD451" i="1"/>
  <c r="CC451" i="1"/>
  <c r="CB451" i="1"/>
  <c r="CA451" i="1"/>
  <c r="BZ451" i="1"/>
  <c r="BY451" i="1"/>
  <c r="BX451" i="1"/>
  <c r="BW451" i="1"/>
  <c r="BV451" i="1"/>
  <c r="BU451" i="1"/>
  <c r="BT451" i="1"/>
  <c r="BS451" i="1"/>
  <c r="BR451" i="1"/>
  <c r="BQ451" i="1"/>
  <c r="BP451" i="1"/>
  <c r="CF450" i="1"/>
  <c r="CE450" i="1"/>
  <c r="CD450" i="1"/>
  <c r="CC450" i="1"/>
  <c r="CB450" i="1"/>
  <c r="CA450" i="1"/>
  <c r="BZ450" i="1"/>
  <c r="BY450" i="1"/>
  <c r="BX450" i="1"/>
  <c r="BW450" i="1"/>
  <c r="BV450" i="1"/>
  <c r="BU450" i="1"/>
  <c r="BT450" i="1"/>
  <c r="BS450" i="1"/>
  <c r="BR450" i="1"/>
  <c r="BQ450" i="1"/>
  <c r="BP450" i="1"/>
  <c r="CF449" i="1"/>
  <c r="CE449" i="1"/>
  <c r="CD449" i="1"/>
  <c r="CC449" i="1"/>
  <c r="CB449" i="1"/>
  <c r="CA449" i="1"/>
  <c r="BZ449" i="1"/>
  <c r="BY449" i="1"/>
  <c r="BX449" i="1"/>
  <c r="BW449" i="1"/>
  <c r="BV449" i="1"/>
  <c r="BU449" i="1"/>
  <c r="BT449" i="1"/>
  <c r="BS449" i="1"/>
  <c r="BR449" i="1"/>
  <c r="BQ449" i="1"/>
  <c r="BP449" i="1"/>
  <c r="CF448" i="1"/>
  <c r="CE448" i="1"/>
  <c r="CD448" i="1"/>
  <c r="CC448" i="1"/>
  <c r="CB448" i="1"/>
  <c r="CA448" i="1"/>
  <c r="BZ448" i="1"/>
  <c r="BY448" i="1"/>
  <c r="BX448" i="1"/>
  <c r="BW448" i="1"/>
  <c r="BV448" i="1"/>
  <c r="BU448" i="1"/>
  <c r="BT448" i="1"/>
  <c r="BS448" i="1"/>
  <c r="BR448" i="1"/>
  <c r="BQ448" i="1"/>
  <c r="BP448" i="1"/>
  <c r="CF447" i="1"/>
  <c r="CE447" i="1"/>
  <c r="CD447" i="1"/>
  <c r="CC447" i="1"/>
  <c r="CB447" i="1"/>
  <c r="CA447" i="1"/>
  <c r="BZ447" i="1"/>
  <c r="BY447" i="1"/>
  <c r="BX447" i="1"/>
  <c r="BW447" i="1"/>
  <c r="BV447" i="1"/>
  <c r="BU447" i="1"/>
  <c r="BT447" i="1"/>
  <c r="BS447" i="1"/>
  <c r="BR447" i="1"/>
  <c r="BQ447" i="1"/>
  <c r="BP447" i="1"/>
  <c r="CF446" i="1"/>
  <c r="CE446" i="1"/>
  <c r="CD446" i="1"/>
  <c r="CC446" i="1"/>
  <c r="CB446" i="1"/>
  <c r="CA446" i="1"/>
  <c r="BZ446" i="1"/>
  <c r="BY446" i="1"/>
  <c r="BX446" i="1"/>
  <c r="BW446" i="1"/>
  <c r="BV446" i="1"/>
  <c r="BU446" i="1"/>
  <c r="BT446" i="1"/>
  <c r="BS446" i="1"/>
  <c r="BR446" i="1"/>
  <c r="BQ446" i="1"/>
  <c r="BP446" i="1"/>
  <c r="CF445" i="1"/>
  <c r="CE445" i="1"/>
  <c r="CD445" i="1"/>
  <c r="CC445" i="1"/>
  <c r="CB445" i="1"/>
  <c r="CA445" i="1"/>
  <c r="BZ445" i="1"/>
  <c r="BY445" i="1"/>
  <c r="BX445" i="1"/>
  <c r="BW445" i="1"/>
  <c r="BV445" i="1"/>
  <c r="BU445" i="1"/>
  <c r="BT445" i="1"/>
  <c r="BS445" i="1"/>
  <c r="BR445" i="1"/>
  <c r="BQ445" i="1"/>
  <c r="BP445" i="1"/>
  <c r="CF444" i="1"/>
  <c r="CE444" i="1"/>
  <c r="CD444" i="1"/>
  <c r="CC444" i="1"/>
  <c r="CB444" i="1"/>
  <c r="CA444" i="1"/>
  <c r="BZ444" i="1"/>
  <c r="BY444" i="1"/>
  <c r="BX444" i="1"/>
  <c r="BW444" i="1"/>
  <c r="BV444" i="1"/>
  <c r="BU444" i="1"/>
  <c r="BT444" i="1"/>
  <c r="BS444" i="1"/>
  <c r="BR444" i="1"/>
  <c r="BQ444" i="1"/>
  <c r="BP444" i="1"/>
  <c r="CF443" i="1"/>
  <c r="CE443" i="1"/>
  <c r="CD443" i="1"/>
  <c r="CC443" i="1"/>
  <c r="CB443" i="1"/>
  <c r="CA443" i="1"/>
  <c r="BZ443" i="1"/>
  <c r="BY443" i="1"/>
  <c r="BX443" i="1"/>
  <c r="BW443" i="1"/>
  <c r="BV443" i="1"/>
  <c r="BU443" i="1"/>
  <c r="BT443" i="1"/>
  <c r="BS443" i="1"/>
  <c r="BR443" i="1"/>
  <c r="BQ443" i="1"/>
  <c r="BP443" i="1"/>
  <c r="CF442" i="1"/>
  <c r="CE442" i="1"/>
  <c r="CD442" i="1"/>
  <c r="CC442" i="1"/>
  <c r="CB442" i="1"/>
  <c r="CA442" i="1"/>
  <c r="BZ442" i="1"/>
  <c r="BY442" i="1"/>
  <c r="BX442" i="1"/>
  <c r="BW442" i="1"/>
  <c r="BV442" i="1"/>
  <c r="BU442" i="1"/>
  <c r="BT442" i="1"/>
  <c r="BS442" i="1"/>
  <c r="BR442" i="1"/>
  <c r="BQ442" i="1"/>
  <c r="BP442" i="1"/>
  <c r="CF441" i="1"/>
  <c r="CE441" i="1"/>
  <c r="CD441" i="1"/>
  <c r="CC441" i="1"/>
  <c r="CB441" i="1"/>
  <c r="CA441" i="1"/>
  <c r="BZ441" i="1"/>
  <c r="BY441" i="1"/>
  <c r="BX441" i="1"/>
  <c r="BW441" i="1"/>
  <c r="BV441" i="1"/>
  <c r="BU441" i="1"/>
  <c r="BT441" i="1"/>
  <c r="BS441" i="1"/>
  <c r="BR441" i="1"/>
  <c r="BQ441" i="1"/>
  <c r="BP441" i="1"/>
  <c r="CF440" i="1"/>
  <c r="CE440" i="1"/>
  <c r="CD440" i="1"/>
  <c r="CC440" i="1"/>
  <c r="CB440" i="1"/>
  <c r="CA440" i="1"/>
  <c r="BZ440" i="1"/>
  <c r="BY440" i="1"/>
  <c r="BX440" i="1"/>
  <c r="BW440" i="1"/>
  <c r="BV440" i="1"/>
  <c r="BU440" i="1"/>
  <c r="BT440" i="1"/>
  <c r="BS440" i="1"/>
  <c r="BR440" i="1"/>
  <c r="BQ440" i="1"/>
  <c r="BP440" i="1"/>
  <c r="CF439" i="1"/>
  <c r="CE439" i="1"/>
  <c r="CD439" i="1"/>
  <c r="CC439" i="1"/>
  <c r="CB439" i="1"/>
  <c r="CA439" i="1"/>
  <c r="BZ439" i="1"/>
  <c r="BY439" i="1"/>
  <c r="BX439" i="1"/>
  <c r="BW439" i="1"/>
  <c r="BV439" i="1"/>
  <c r="BU439" i="1"/>
  <c r="BT439" i="1"/>
  <c r="BS439" i="1"/>
  <c r="BR439" i="1"/>
  <c r="BQ439" i="1"/>
  <c r="BP439" i="1"/>
  <c r="CF438" i="1"/>
  <c r="CE438" i="1"/>
  <c r="CD438" i="1"/>
  <c r="CC438" i="1"/>
  <c r="CB438" i="1"/>
  <c r="CA438" i="1"/>
  <c r="BZ438" i="1"/>
  <c r="BY438" i="1"/>
  <c r="BX438" i="1"/>
  <c r="BW438" i="1"/>
  <c r="BV438" i="1"/>
  <c r="BU438" i="1"/>
  <c r="BT438" i="1"/>
  <c r="BS438" i="1"/>
  <c r="BR438" i="1"/>
  <c r="BQ438" i="1"/>
  <c r="BP438" i="1"/>
  <c r="CF437" i="1"/>
  <c r="CE437" i="1"/>
  <c r="CD437" i="1"/>
  <c r="CC437" i="1"/>
  <c r="CB437" i="1"/>
  <c r="CA437" i="1"/>
  <c r="BZ437" i="1"/>
  <c r="BY437" i="1"/>
  <c r="BX437" i="1"/>
  <c r="BW437" i="1"/>
  <c r="BV437" i="1"/>
  <c r="BU437" i="1"/>
  <c r="BT437" i="1"/>
  <c r="BS437" i="1"/>
  <c r="BR437" i="1"/>
  <c r="BQ437" i="1"/>
  <c r="BP437" i="1"/>
  <c r="CF436" i="1"/>
  <c r="CE436" i="1"/>
  <c r="CD436" i="1"/>
  <c r="CC436" i="1"/>
  <c r="CB436" i="1"/>
  <c r="CA436" i="1"/>
  <c r="BZ436" i="1"/>
  <c r="BY436" i="1"/>
  <c r="BX436" i="1"/>
  <c r="BW436" i="1"/>
  <c r="BV436" i="1"/>
  <c r="BU436" i="1"/>
  <c r="BT436" i="1"/>
  <c r="BS436" i="1"/>
  <c r="BR436" i="1"/>
  <c r="BQ436" i="1"/>
  <c r="BP436" i="1"/>
  <c r="CF435" i="1"/>
  <c r="CE435" i="1"/>
  <c r="CD435" i="1"/>
  <c r="CC435" i="1"/>
  <c r="CB435" i="1"/>
  <c r="CA435" i="1"/>
  <c r="BZ435" i="1"/>
  <c r="BY435" i="1"/>
  <c r="BX435" i="1"/>
  <c r="BW435" i="1"/>
  <c r="BV435" i="1"/>
  <c r="BU435" i="1"/>
  <c r="BT435" i="1"/>
  <c r="BS435" i="1"/>
  <c r="BR435" i="1"/>
  <c r="BQ435" i="1"/>
  <c r="BP435" i="1"/>
  <c r="CF434" i="1"/>
  <c r="CE434" i="1"/>
  <c r="CD434" i="1"/>
  <c r="CC434" i="1"/>
  <c r="CB434" i="1"/>
  <c r="CA434" i="1"/>
  <c r="BZ434" i="1"/>
  <c r="BY434" i="1"/>
  <c r="BX434" i="1"/>
  <c r="BW434" i="1"/>
  <c r="BV434" i="1"/>
  <c r="BU434" i="1"/>
  <c r="BT434" i="1"/>
  <c r="BS434" i="1"/>
  <c r="BR434" i="1"/>
  <c r="BQ434" i="1"/>
  <c r="BP434" i="1"/>
  <c r="CF433" i="1"/>
  <c r="CE433" i="1"/>
  <c r="CD433" i="1"/>
  <c r="CC433" i="1"/>
  <c r="CB433" i="1"/>
  <c r="CA433" i="1"/>
  <c r="BZ433" i="1"/>
  <c r="BY433" i="1"/>
  <c r="BX433" i="1"/>
  <c r="BW433" i="1"/>
  <c r="BV433" i="1"/>
  <c r="BU433" i="1"/>
  <c r="BT433" i="1"/>
  <c r="BS433" i="1"/>
  <c r="BR433" i="1"/>
  <c r="BQ433" i="1"/>
  <c r="BP433" i="1"/>
  <c r="CF432" i="1"/>
  <c r="CE432" i="1"/>
  <c r="CD432" i="1"/>
  <c r="CC432" i="1"/>
  <c r="CB432" i="1"/>
  <c r="CA432" i="1"/>
  <c r="BZ432" i="1"/>
  <c r="BY432" i="1"/>
  <c r="BX432" i="1"/>
  <c r="BW432" i="1"/>
  <c r="BV432" i="1"/>
  <c r="BU432" i="1"/>
  <c r="BT432" i="1"/>
  <c r="BS432" i="1"/>
  <c r="BR432" i="1"/>
  <c r="BQ432" i="1"/>
  <c r="BP432" i="1"/>
  <c r="CF431" i="1"/>
  <c r="CE431" i="1"/>
  <c r="CD431" i="1"/>
  <c r="CC431" i="1"/>
  <c r="CB431" i="1"/>
  <c r="CA431" i="1"/>
  <c r="BZ431" i="1"/>
  <c r="BY431" i="1"/>
  <c r="BX431" i="1"/>
  <c r="BW431" i="1"/>
  <c r="BV431" i="1"/>
  <c r="BU431" i="1"/>
  <c r="BT431" i="1"/>
  <c r="BS431" i="1"/>
  <c r="BR431" i="1"/>
  <c r="BQ431" i="1"/>
  <c r="BP431" i="1"/>
  <c r="CF430" i="1"/>
  <c r="CE430" i="1"/>
  <c r="CD430" i="1"/>
  <c r="CC430" i="1"/>
  <c r="CB430" i="1"/>
  <c r="CA430" i="1"/>
  <c r="BZ430" i="1"/>
  <c r="BY430" i="1"/>
  <c r="BX430" i="1"/>
  <c r="BW430" i="1"/>
  <c r="BV430" i="1"/>
  <c r="BU430" i="1"/>
  <c r="BT430" i="1"/>
  <c r="BS430" i="1"/>
  <c r="BR430" i="1"/>
  <c r="BQ430" i="1"/>
  <c r="BP430" i="1"/>
  <c r="CF429" i="1"/>
  <c r="CE429" i="1"/>
  <c r="CD429" i="1"/>
  <c r="CC429" i="1"/>
  <c r="CB429" i="1"/>
  <c r="CA429" i="1"/>
  <c r="BZ429" i="1"/>
  <c r="BY429" i="1"/>
  <c r="BX429" i="1"/>
  <c r="BW429" i="1"/>
  <c r="BV429" i="1"/>
  <c r="BU429" i="1"/>
  <c r="BT429" i="1"/>
  <c r="BS429" i="1"/>
  <c r="BR429" i="1"/>
  <c r="BQ429" i="1"/>
  <c r="BP429" i="1"/>
  <c r="CF428" i="1"/>
  <c r="CE428" i="1"/>
  <c r="CD428" i="1"/>
  <c r="CC428" i="1"/>
  <c r="CB428" i="1"/>
  <c r="CA428" i="1"/>
  <c r="BZ428" i="1"/>
  <c r="BY428" i="1"/>
  <c r="BX428" i="1"/>
  <c r="BW428" i="1"/>
  <c r="BV428" i="1"/>
  <c r="BU428" i="1"/>
  <c r="BT428" i="1"/>
  <c r="BS428" i="1"/>
  <c r="BR428" i="1"/>
  <c r="BQ428" i="1"/>
  <c r="BP428" i="1"/>
  <c r="CF427" i="1"/>
  <c r="CE427" i="1"/>
  <c r="CD427" i="1"/>
  <c r="CC427" i="1"/>
  <c r="CB427" i="1"/>
  <c r="CA427" i="1"/>
  <c r="BZ427" i="1"/>
  <c r="BY427" i="1"/>
  <c r="BX427" i="1"/>
  <c r="BW427" i="1"/>
  <c r="BV427" i="1"/>
  <c r="BU427" i="1"/>
  <c r="BT427" i="1"/>
  <c r="BS427" i="1"/>
  <c r="BR427" i="1"/>
  <c r="BQ427" i="1"/>
  <c r="BP427" i="1"/>
  <c r="CF426" i="1"/>
  <c r="CE426" i="1"/>
  <c r="CD426" i="1"/>
  <c r="CC426" i="1"/>
  <c r="CB426" i="1"/>
  <c r="CA426" i="1"/>
  <c r="BZ426" i="1"/>
  <c r="BY426" i="1"/>
  <c r="BX426" i="1"/>
  <c r="BW426" i="1"/>
  <c r="BV426" i="1"/>
  <c r="BU426" i="1"/>
  <c r="BT426" i="1"/>
  <c r="BS426" i="1"/>
  <c r="BR426" i="1"/>
  <c r="BQ426" i="1"/>
  <c r="BP426" i="1"/>
  <c r="CF425" i="1"/>
  <c r="CE425" i="1"/>
  <c r="CD425" i="1"/>
  <c r="CC425" i="1"/>
  <c r="CB425" i="1"/>
  <c r="CA425" i="1"/>
  <c r="BZ425" i="1"/>
  <c r="BY425" i="1"/>
  <c r="BX425" i="1"/>
  <c r="BW425" i="1"/>
  <c r="BV425" i="1"/>
  <c r="BU425" i="1"/>
  <c r="BT425" i="1"/>
  <c r="BS425" i="1"/>
  <c r="BR425" i="1"/>
  <c r="BQ425" i="1"/>
  <c r="BP425" i="1"/>
  <c r="CF424" i="1"/>
  <c r="CE424" i="1"/>
  <c r="CD424" i="1"/>
  <c r="CC424" i="1"/>
  <c r="CB424" i="1"/>
  <c r="CA424" i="1"/>
  <c r="BZ424" i="1"/>
  <c r="BY424" i="1"/>
  <c r="BX424" i="1"/>
  <c r="BW424" i="1"/>
  <c r="BV424" i="1"/>
  <c r="BU424" i="1"/>
  <c r="BT424" i="1"/>
  <c r="BS424" i="1"/>
  <c r="BR424" i="1"/>
  <c r="BQ424" i="1"/>
  <c r="BP424" i="1"/>
  <c r="CF423" i="1"/>
  <c r="CE423" i="1"/>
  <c r="CD423" i="1"/>
  <c r="CC423" i="1"/>
  <c r="CB423" i="1"/>
  <c r="CA423" i="1"/>
  <c r="BZ423" i="1"/>
  <c r="BY423" i="1"/>
  <c r="BX423" i="1"/>
  <c r="BW423" i="1"/>
  <c r="BV423" i="1"/>
  <c r="BU423" i="1"/>
  <c r="BT423" i="1"/>
  <c r="BS423" i="1"/>
  <c r="BR423" i="1"/>
  <c r="BQ423" i="1"/>
  <c r="BP423" i="1"/>
  <c r="CF422" i="1"/>
  <c r="CE422" i="1"/>
  <c r="CD422" i="1"/>
  <c r="CC422" i="1"/>
  <c r="CB422" i="1"/>
  <c r="CA422" i="1"/>
  <c r="BZ422" i="1"/>
  <c r="BY422" i="1"/>
  <c r="BX422" i="1"/>
  <c r="BW422" i="1"/>
  <c r="BV422" i="1"/>
  <c r="BU422" i="1"/>
  <c r="BT422" i="1"/>
  <c r="BS422" i="1"/>
  <c r="BR422" i="1"/>
  <c r="BQ422" i="1"/>
  <c r="BP422" i="1"/>
  <c r="CF421" i="1"/>
  <c r="CE421" i="1"/>
  <c r="CD421" i="1"/>
  <c r="CC421" i="1"/>
  <c r="CB421" i="1"/>
  <c r="CA421" i="1"/>
  <c r="BZ421" i="1"/>
  <c r="BY421" i="1"/>
  <c r="BX421" i="1"/>
  <c r="BW421" i="1"/>
  <c r="BV421" i="1"/>
  <c r="BU421" i="1"/>
  <c r="BT421" i="1"/>
  <c r="BS421" i="1"/>
  <c r="BR421" i="1"/>
  <c r="BQ421" i="1"/>
  <c r="BP421" i="1"/>
  <c r="CF420" i="1"/>
  <c r="CE420" i="1"/>
  <c r="CD420" i="1"/>
  <c r="CC420" i="1"/>
  <c r="CB420" i="1"/>
  <c r="CA420" i="1"/>
  <c r="BZ420" i="1"/>
  <c r="BY420" i="1"/>
  <c r="BX420" i="1"/>
  <c r="BW420" i="1"/>
  <c r="BV420" i="1"/>
  <c r="BU420" i="1"/>
  <c r="BT420" i="1"/>
  <c r="BS420" i="1"/>
  <c r="BR420" i="1"/>
  <c r="BQ420" i="1"/>
  <c r="BP420" i="1"/>
  <c r="CF419" i="1"/>
  <c r="CE419" i="1"/>
  <c r="CD419" i="1"/>
  <c r="CC419" i="1"/>
  <c r="CB419" i="1"/>
  <c r="CA419" i="1"/>
  <c r="BZ419" i="1"/>
  <c r="BY419" i="1"/>
  <c r="BX419" i="1"/>
  <c r="BW419" i="1"/>
  <c r="BV419" i="1"/>
  <c r="BU419" i="1"/>
  <c r="BT419" i="1"/>
  <c r="BS419" i="1"/>
  <c r="BR419" i="1"/>
  <c r="BQ419" i="1"/>
  <c r="BP419" i="1"/>
  <c r="CF418" i="1"/>
  <c r="CE418" i="1"/>
  <c r="CD418" i="1"/>
  <c r="CC418" i="1"/>
  <c r="CB418" i="1"/>
  <c r="CA418" i="1"/>
  <c r="BZ418" i="1"/>
  <c r="BY418" i="1"/>
  <c r="BX418" i="1"/>
  <c r="BW418" i="1"/>
  <c r="BV418" i="1"/>
  <c r="BU418" i="1"/>
  <c r="BT418" i="1"/>
  <c r="BS418" i="1"/>
  <c r="BR418" i="1"/>
  <c r="BQ418" i="1"/>
  <c r="BP418" i="1"/>
  <c r="CF417" i="1"/>
  <c r="CE417" i="1"/>
  <c r="CD417" i="1"/>
  <c r="CC417" i="1"/>
  <c r="CB417" i="1"/>
  <c r="CA417" i="1"/>
  <c r="BZ417" i="1"/>
  <c r="BY417" i="1"/>
  <c r="BX417" i="1"/>
  <c r="BW417" i="1"/>
  <c r="BV417" i="1"/>
  <c r="BU417" i="1"/>
  <c r="BT417" i="1"/>
  <c r="BS417" i="1"/>
  <c r="BR417" i="1"/>
  <c r="BQ417" i="1"/>
  <c r="BP417" i="1"/>
  <c r="CF416" i="1"/>
  <c r="CE416" i="1"/>
  <c r="CD416" i="1"/>
  <c r="CC416" i="1"/>
  <c r="CB416" i="1"/>
  <c r="CA416" i="1"/>
  <c r="BZ416" i="1"/>
  <c r="BY416" i="1"/>
  <c r="BX416" i="1"/>
  <c r="BW416" i="1"/>
  <c r="BV416" i="1"/>
  <c r="BU416" i="1"/>
  <c r="BT416" i="1"/>
  <c r="BS416" i="1"/>
  <c r="BR416" i="1"/>
  <c r="BQ416" i="1"/>
  <c r="BP416" i="1"/>
  <c r="CF415" i="1"/>
  <c r="CE415" i="1"/>
  <c r="CD415" i="1"/>
  <c r="CC415" i="1"/>
  <c r="CB415" i="1"/>
  <c r="CA415" i="1"/>
  <c r="BZ415" i="1"/>
  <c r="BY415" i="1"/>
  <c r="BX415" i="1"/>
  <c r="BW415" i="1"/>
  <c r="BV415" i="1"/>
  <c r="BU415" i="1"/>
  <c r="BT415" i="1"/>
  <c r="BS415" i="1"/>
  <c r="BR415" i="1"/>
  <c r="BQ415" i="1"/>
  <c r="BP415" i="1"/>
  <c r="CF414" i="1"/>
  <c r="CE414" i="1"/>
  <c r="CD414" i="1"/>
  <c r="CC414" i="1"/>
  <c r="CB414" i="1"/>
  <c r="CA414" i="1"/>
  <c r="BZ414" i="1"/>
  <c r="BY414" i="1"/>
  <c r="BX414" i="1"/>
  <c r="BW414" i="1"/>
  <c r="BV414" i="1"/>
  <c r="BU414" i="1"/>
  <c r="BT414" i="1"/>
  <c r="BS414" i="1"/>
  <c r="BR414" i="1"/>
  <c r="BQ414" i="1"/>
  <c r="BP414" i="1"/>
  <c r="CF413" i="1"/>
  <c r="CE413" i="1"/>
  <c r="CD413" i="1"/>
  <c r="CC413" i="1"/>
  <c r="CB413" i="1"/>
  <c r="CA413" i="1"/>
  <c r="BZ413" i="1"/>
  <c r="BY413" i="1"/>
  <c r="BX413" i="1"/>
  <c r="BW413" i="1"/>
  <c r="BV413" i="1"/>
  <c r="BU413" i="1"/>
  <c r="BT413" i="1"/>
  <c r="BS413" i="1"/>
  <c r="BR413" i="1"/>
  <c r="BQ413" i="1"/>
  <c r="BP413" i="1"/>
  <c r="CF412" i="1"/>
  <c r="CE412" i="1"/>
  <c r="CD412" i="1"/>
  <c r="CC412" i="1"/>
  <c r="CB412" i="1"/>
  <c r="CA412" i="1"/>
  <c r="BZ412" i="1"/>
  <c r="BY412" i="1"/>
  <c r="BX412" i="1"/>
  <c r="BW412" i="1"/>
  <c r="BV412" i="1"/>
  <c r="BU412" i="1"/>
  <c r="BT412" i="1"/>
  <c r="BS412" i="1"/>
  <c r="BR412" i="1"/>
  <c r="BQ412" i="1"/>
  <c r="BP412" i="1"/>
  <c r="CF411" i="1"/>
  <c r="CE411" i="1"/>
  <c r="CD411" i="1"/>
  <c r="CC411" i="1"/>
  <c r="CB411" i="1"/>
  <c r="CA411" i="1"/>
  <c r="BZ411" i="1"/>
  <c r="BY411" i="1"/>
  <c r="BX411" i="1"/>
  <c r="BW411" i="1"/>
  <c r="BV411" i="1"/>
  <c r="BU411" i="1"/>
  <c r="BT411" i="1"/>
  <c r="BS411" i="1"/>
  <c r="BR411" i="1"/>
  <c r="BQ411" i="1"/>
  <c r="BP411" i="1"/>
  <c r="CF410" i="1"/>
  <c r="CE410" i="1"/>
  <c r="CD410" i="1"/>
  <c r="CC410" i="1"/>
  <c r="CB410" i="1"/>
  <c r="CA410" i="1"/>
  <c r="BZ410" i="1"/>
  <c r="BY410" i="1"/>
  <c r="BX410" i="1"/>
  <c r="BW410" i="1"/>
  <c r="BV410" i="1"/>
  <c r="BU410" i="1"/>
  <c r="BT410" i="1"/>
  <c r="BS410" i="1"/>
  <c r="BR410" i="1"/>
  <c r="BQ410" i="1"/>
  <c r="BP410" i="1"/>
  <c r="CF409" i="1"/>
  <c r="CE409" i="1"/>
  <c r="CD409" i="1"/>
  <c r="CC409" i="1"/>
  <c r="CB409" i="1"/>
  <c r="CA409" i="1"/>
  <c r="BZ409" i="1"/>
  <c r="BY409" i="1"/>
  <c r="BX409" i="1"/>
  <c r="BW409" i="1"/>
  <c r="BV409" i="1"/>
  <c r="BU409" i="1"/>
  <c r="BT409" i="1"/>
  <c r="BS409" i="1"/>
  <c r="BR409" i="1"/>
  <c r="BQ409" i="1"/>
  <c r="BP409" i="1"/>
  <c r="CF408" i="1"/>
  <c r="CE408" i="1"/>
  <c r="CD408" i="1"/>
  <c r="CC408" i="1"/>
  <c r="CB408" i="1"/>
  <c r="CA408" i="1"/>
  <c r="BZ408" i="1"/>
  <c r="BY408" i="1"/>
  <c r="BX408" i="1"/>
  <c r="BW408" i="1"/>
  <c r="BV408" i="1"/>
  <c r="BU408" i="1"/>
  <c r="BT408" i="1"/>
  <c r="BS408" i="1"/>
  <c r="BR408" i="1"/>
  <c r="BQ408" i="1"/>
  <c r="BP408" i="1"/>
  <c r="CF407" i="1"/>
  <c r="CE407" i="1"/>
  <c r="CD407" i="1"/>
  <c r="CC407" i="1"/>
  <c r="CB407" i="1"/>
  <c r="CA407" i="1"/>
  <c r="BZ407" i="1"/>
  <c r="BY407" i="1"/>
  <c r="BX407" i="1"/>
  <c r="BW407" i="1"/>
  <c r="BV407" i="1"/>
  <c r="BU407" i="1"/>
  <c r="BT407" i="1"/>
  <c r="BS407" i="1"/>
  <c r="BR407" i="1"/>
  <c r="BQ407" i="1"/>
  <c r="BP407" i="1"/>
  <c r="CF406" i="1"/>
  <c r="CE406" i="1"/>
  <c r="CD406" i="1"/>
  <c r="CC406" i="1"/>
  <c r="CB406" i="1"/>
  <c r="CA406" i="1"/>
  <c r="BZ406" i="1"/>
  <c r="BY406" i="1"/>
  <c r="BX406" i="1"/>
  <c r="BW406" i="1"/>
  <c r="BV406" i="1"/>
  <c r="BU406" i="1"/>
  <c r="BT406" i="1"/>
  <c r="BS406" i="1"/>
  <c r="BR406" i="1"/>
  <c r="BQ406" i="1"/>
  <c r="BP406" i="1"/>
  <c r="CF405" i="1"/>
  <c r="CE405" i="1"/>
  <c r="CD405" i="1"/>
  <c r="CC405" i="1"/>
  <c r="CB405" i="1"/>
  <c r="CA405" i="1"/>
  <c r="BZ405" i="1"/>
  <c r="BY405" i="1"/>
  <c r="BX405" i="1"/>
  <c r="BW405" i="1"/>
  <c r="BV405" i="1"/>
  <c r="BU405" i="1"/>
  <c r="BT405" i="1"/>
  <c r="BS405" i="1"/>
  <c r="BR405" i="1"/>
  <c r="BQ405" i="1"/>
  <c r="BP405" i="1"/>
  <c r="CF404" i="1"/>
  <c r="CE404" i="1"/>
  <c r="CD404" i="1"/>
  <c r="CC404" i="1"/>
  <c r="CB404" i="1"/>
  <c r="CA404" i="1"/>
  <c r="BZ404" i="1"/>
  <c r="BY404" i="1"/>
  <c r="BX404" i="1"/>
  <c r="BW404" i="1"/>
  <c r="BV404" i="1"/>
  <c r="BU404" i="1"/>
  <c r="BT404" i="1"/>
  <c r="BS404" i="1"/>
  <c r="BR404" i="1"/>
  <c r="BQ404" i="1"/>
  <c r="BP404" i="1"/>
  <c r="CF403" i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BS403" i="1"/>
  <c r="BR403" i="1"/>
  <c r="BQ403" i="1"/>
  <c r="BP403" i="1"/>
  <c r="CF402" i="1"/>
  <c r="CE402" i="1"/>
  <c r="CD402" i="1"/>
  <c r="CC402" i="1"/>
  <c r="CB402" i="1"/>
  <c r="CA402" i="1"/>
  <c r="BZ402" i="1"/>
  <c r="BY402" i="1"/>
  <c r="BX402" i="1"/>
  <c r="BW402" i="1"/>
  <c r="BV402" i="1"/>
  <c r="BU402" i="1"/>
  <c r="BT402" i="1"/>
  <c r="BS402" i="1"/>
  <c r="BR402" i="1"/>
  <c r="BQ402" i="1"/>
  <c r="BP402" i="1"/>
  <c r="CF401" i="1"/>
  <c r="CE401" i="1"/>
  <c r="CD401" i="1"/>
  <c r="CC401" i="1"/>
  <c r="CB401" i="1"/>
  <c r="CA401" i="1"/>
  <c r="BZ401" i="1"/>
  <c r="BY401" i="1"/>
  <c r="BX401" i="1"/>
  <c r="BW401" i="1"/>
  <c r="BV401" i="1"/>
  <c r="BU401" i="1"/>
  <c r="BT401" i="1"/>
  <c r="BS401" i="1"/>
  <c r="BR401" i="1"/>
  <c r="BQ401" i="1"/>
  <c r="BP401" i="1"/>
  <c r="CF400" i="1"/>
  <c r="CE400" i="1"/>
  <c r="CD400" i="1"/>
  <c r="CC400" i="1"/>
  <c r="CB400" i="1"/>
  <c r="CA400" i="1"/>
  <c r="BZ400" i="1"/>
  <c r="BY400" i="1"/>
  <c r="BX400" i="1"/>
  <c r="BW400" i="1"/>
  <c r="BV400" i="1"/>
  <c r="BU400" i="1"/>
  <c r="BT400" i="1"/>
  <c r="BS400" i="1"/>
  <c r="BR400" i="1"/>
  <c r="BQ400" i="1"/>
  <c r="BP400" i="1"/>
  <c r="CF399" i="1"/>
  <c r="CE399" i="1"/>
  <c r="CD399" i="1"/>
  <c r="CC399" i="1"/>
  <c r="CB399" i="1"/>
  <c r="CA399" i="1"/>
  <c r="BZ399" i="1"/>
  <c r="BY399" i="1"/>
  <c r="BX399" i="1"/>
  <c r="BW399" i="1"/>
  <c r="BV399" i="1"/>
  <c r="BU399" i="1"/>
  <c r="BT399" i="1"/>
  <c r="BS399" i="1"/>
  <c r="BR399" i="1"/>
  <c r="BQ399" i="1"/>
  <c r="BP399" i="1"/>
  <c r="CF398" i="1"/>
  <c r="CE398" i="1"/>
  <c r="CD398" i="1"/>
  <c r="CC398" i="1"/>
  <c r="CB398" i="1"/>
  <c r="CA398" i="1"/>
  <c r="BZ398" i="1"/>
  <c r="BY398" i="1"/>
  <c r="BX398" i="1"/>
  <c r="BW398" i="1"/>
  <c r="BV398" i="1"/>
  <c r="BU398" i="1"/>
  <c r="BT398" i="1"/>
  <c r="BS398" i="1"/>
  <c r="BR398" i="1"/>
  <c r="BQ398" i="1"/>
  <c r="BP398" i="1"/>
  <c r="CF397" i="1"/>
  <c r="CE397" i="1"/>
  <c r="CD397" i="1"/>
  <c r="CC397" i="1"/>
  <c r="CB397" i="1"/>
  <c r="CA397" i="1"/>
  <c r="BZ397" i="1"/>
  <c r="BY397" i="1"/>
  <c r="BX397" i="1"/>
  <c r="BW397" i="1"/>
  <c r="BV397" i="1"/>
  <c r="BU397" i="1"/>
  <c r="BT397" i="1"/>
  <c r="BS397" i="1"/>
  <c r="BR397" i="1"/>
  <c r="BQ397" i="1"/>
  <c r="BP397" i="1"/>
  <c r="CF396" i="1"/>
  <c r="CE396" i="1"/>
  <c r="CD396" i="1"/>
  <c r="CC396" i="1"/>
  <c r="CB396" i="1"/>
  <c r="CA396" i="1"/>
  <c r="BZ396" i="1"/>
  <c r="BY396" i="1"/>
  <c r="BX396" i="1"/>
  <c r="BW396" i="1"/>
  <c r="BV396" i="1"/>
  <c r="BU396" i="1"/>
  <c r="BT396" i="1"/>
  <c r="BS396" i="1"/>
  <c r="BR396" i="1"/>
  <c r="BQ396" i="1"/>
  <c r="BP396" i="1"/>
  <c r="CF395" i="1"/>
  <c r="CE395" i="1"/>
  <c r="CD395" i="1"/>
  <c r="CC395" i="1"/>
  <c r="CB395" i="1"/>
  <c r="CA395" i="1"/>
  <c r="BZ395" i="1"/>
  <c r="BY395" i="1"/>
  <c r="BX395" i="1"/>
  <c r="BW395" i="1"/>
  <c r="BV395" i="1"/>
  <c r="BU395" i="1"/>
  <c r="BT395" i="1"/>
  <c r="BS395" i="1"/>
  <c r="BR395" i="1"/>
  <c r="BQ395" i="1"/>
  <c r="BP395" i="1"/>
  <c r="CF394" i="1"/>
  <c r="CE394" i="1"/>
  <c r="CD394" i="1"/>
  <c r="CC394" i="1"/>
  <c r="CB394" i="1"/>
  <c r="CA394" i="1"/>
  <c r="BZ394" i="1"/>
  <c r="BY394" i="1"/>
  <c r="BX394" i="1"/>
  <c r="BW394" i="1"/>
  <c r="BV394" i="1"/>
  <c r="BU394" i="1"/>
  <c r="BT394" i="1"/>
  <c r="BS394" i="1"/>
  <c r="BR394" i="1"/>
  <c r="BQ394" i="1"/>
  <c r="BP394" i="1"/>
  <c r="CF393" i="1"/>
  <c r="CE393" i="1"/>
  <c r="CD393" i="1"/>
  <c r="CC393" i="1"/>
  <c r="CB393" i="1"/>
  <c r="CA393" i="1"/>
  <c r="BZ393" i="1"/>
  <c r="BY393" i="1"/>
  <c r="BX393" i="1"/>
  <c r="BW393" i="1"/>
  <c r="BV393" i="1"/>
  <c r="BU393" i="1"/>
  <c r="BT393" i="1"/>
  <c r="BS393" i="1"/>
  <c r="BR393" i="1"/>
  <c r="BQ393" i="1"/>
  <c r="BP393" i="1"/>
  <c r="CF392" i="1"/>
  <c r="CE392" i="1"/>
  <c r="CD392" i="1"/>
  <c r="CC392" i="1"/>
  <c r="CB392" i="1"/>
  <c r="CA392" i="1"/>
  <c r="BZ392" i="1"/>
  <c r="BY392" i="1"/>
  <c r="BX392" i="1"/>
  <c r="BW392" i="1"/>
  <c r="BV392" i="1"/>
  <c r="BU392" i="1"/>
  <c r="BT392" i="1"/>
  <c r="BS392" i="1"/>
  <c r="BR392" i="1"/>
  <c r="BQ392" i="1"/>
  <c r="BP392" i="1"/>
  <c r="CF391" i="1"/>
  <c r="CE391" i="1"/>
  <c r="CD391" i="1"/>
  <c r="CC391" i="1"/>
  <c r="CB391" i="1"/>
  <c r="CA391" i="1"/>
  <c r="BZ391" i="1"/>
  <c r="BY391" i="1"/>
  <c r="BX391" i="1"/>
  <c r="BW391" i="1"/>
  <c r="BV391" i="1"/>
  <c r="BU391" i="1"/>
  <c r="BT391" i="1"/>
  <c r="BS391" i="1"/>
  <c r="BR391" i="1"/>
  <c r="BQ391" i="1"/>
  <c r="BP391" i="1"/>
  <c r="CF390" i="1"/>
  <c r="CE390" i="1"/>
  <c r="CD390" i="1"/>
  <c r="CC390" i="1"/>
  <c r="CB390" i="1"/>
  <c r="CA390" i="1"/>
  <c r="BZ390" i="1"/>
  <c r="BY390" i="1"/>
  <c r="BX390" i="1"/>
  <c r="BW390" i="1"/>
  <c r="BV390" i="1"/>
  <c r="BU390" i="1"/>
  <c r="BT390" i="1"/>
  <c r="BS390" i="1"/>
  <c r="BR390" i="1"/>
  <c r="BQ390" i="1"/>
  <c r="BP390" i="1"/>
  <c r="CF389" i="1"/>
  <c r="CE389" i="1"/>
  <c r="CD389" i="1"/>
  <c r="CC389" i="1"/>
  <c r="CB389" i="1"/>
  <c r="CA389" i="1"/>
  <c r="BZ389" i="1"/>
  <c r="BY389" i="1"/>
  <c r="BX389" i="1"/>
  <c r="BW389" i="1"/>
  <c r="BV389" i="1"/>
  <c r="BU389" i="1"/>
  <c r="BT389" i="1"/>
  <c r="BS389" i="1"/>
  <c r="BR389" i="1"/>
  <c r="BQ389" i="1"/>
  <c r="BP389" i="1"/>
  <c r="CF388" i="1"/>
  <c r="CE388" i="1"/>
  <c r="CD388" i="1"/>
  <c r="CC388" i="1"/>
  <c r="CB388" i="1"/>
  <c r="CA388" i="1"/>
  <c r="BZ388" i="1"/>
  <c r="BY388" i="1"/>
  <c r="BX388" i="1"/>
  <c r="BW388" i="1"/>
  <c r="BV388" i="1"/>
  <c r="BU388" i="1"/>
  <c r="BT388" i="1"/>
  <c r="BS388" i="1"/>
  <c r="BR388" i="1"/>
  <c r="BQ388" i="1"/>
  <c r="BP388" i="1"/>
  <c r="CF387" i="1"/>
  <c r="CE387" i="1"/>
  <c r="CD387" i="1"/>
  <c r="CC387" i="1"/>
  <c r="CB387" i="1"/>
  <c r="CA387" i="1"/>
  <c r="BZ387" i="1"/>
  <c r="BY387" i="1"/>
  <c r="BX387" i="1"/>
  <c r="BW387" i="1"/>
  <c r="BV387" i="1"/>
  <c r="BU387" i="1"/>
  <c r="BT387" i="1"/>
  <c r="BS387" i="1"/>
  <c r="BR387" i="1"/>
  <c r="BQ387" i="1"/>
  <c r="BP387" i="1"/>
  <c r="CF386" i="1"/>
  <c r="CE386" i="1"/>
  <c r="CD386" i="1"/>
  <c r="CC386" i="1"/>
  <c r="CB386" i="1"/>
  <c r="CA386" i="1"/>
  <c r="BZ386" i="1"/>
  <c r="BY386" i="1"/>
  <c r="BX386" i="1"/>
  <c r="BW386" i="1"/>
  <c r="BV386" i="1"/>
  <c r="BU386" i="1"/>
  <c r="BT386" i="1"/>
  <c r="BS386" i="1"/>
  <c r="BR386" i="1"/>
  <c r="BQ386" i="1"/>
  <c r="BP386" i="1"/>
  <c r="CF385" i="1"/>
  <c r="CE385" i="1"/>
  <c r="CD385" i="1"/>
  <c r="CC385" i="1"/>
  <c r="CB385" i="1"/>
  <c r="CA385" i="1"/>
  <c r="BZ385" i="1"/>
  <c r="BY385" i="1"/>
  <c r="BX385" i="1"/>
  <c r="BW385" i="1"/>
  <c r="BV385" i="1"/>
  <c r="BU385" i="1"/>
  <c r="BT385" i="1"/>
  <c r="BS385" i="1"/>
  <c r="BR385" i="1"/>
  <c r="BQ385" i="1"/>
  <c r="BP385" i="1"/>
  <c r="CF384" i="1"/>
  <c r="CE384" i="1"/>
  <c r="CD384" i="1"/>
  <c r="CC384" i="1"/>
  <c r="CB384" i="1"/>
  <c r="CA384" i="1"/>
  <c r="BZ384" i="1"/>
  <c r="BY384" i="1"/>
  <c r="BX384" i="1"/>
  <c r="BW384" i="1"/>
  <c r="BV384" i="1"/>
  <c r="BU384" i="1"/>
  <c r="BT384" i="1"/>
  <c r="BS384" i="1"/>
  <c r="BR384" i="1"/>
  <c r="BQ384" i="1"/>
  <c r="BP384" i="1"/>
  <c r="CF383" i="1"/>
  <c r="CE383" i="1"/>
  <c r="CD383" i="1"/>
  <c r="CC383" i="1"/>
  <c r="CB383" i="1"/>
  <c r="CA383" i="1"/>
  <c r="BZ383" i="1"/>
  <c r="BY383" i="1"/>
  <c r="BX383" i="1"/>
  <c r="BW383" i="1"/>
  <c r="BV383" i="1"/>
  <c r="BU383" i="1"/>
  <c r="BT383" i="1"/>
  <c r="BS383" i="1"/>
  <c r="BR383" i="1"/>
  <c r="BQ383" i="1"/>
  <c r="BP383" i="1"/>
  <c r="CF382" i="1"/>
  <c r="CE382" i="1"/>
  <c r="CD382" i="1"/>
  <c r="CC382" i="1"/>
  <c r="CB382" i="1"/>
  <c r="CA382" i="1"/>
  <c r="BZ382" i="1"/>
  <c r="BY382" i="1"/>
  <c r="BX382" i="1"/>
  <c r="BW382" i="1"/>
  <c r="BV382" i="1"/>
  <c r="BU382" i="1"/>
  <c r="BT382" i="1"/>
  <c r="BS382" i="1"/>
  <c r="BR382" i="1"/>
  <c r="BQ382" i="1"/>
  <c r="BP382" i="1"/>
  <c r="CF381" i="1"/>
  <c r="CE381" i="1"/>
  <c r="CD381" i="1"/>
  <c r="CC381" i="1"/>
  <c r="CB381" i="1"/>
  <c r="CA381" i="1"/>
  <c r="BZ381" i="1"/>
  <c r="BY381" i="1"/>
  <c r="BX381" i="1"/>
  <c r="BW381" i="1"/>
  <c r="BV381" i="1"/>
  <c r="BU381" i="1"/>
  <c r="BT381" i="1"/>
  <c r="BS381" i="1"/>
  <c r="BR381" i="1"/>
  <c r="BQ381" i="1"/>
  <c r="BP381" i="1"/>
  <c r="CF380" i="1"/>
  <c r="CE380" i="1"/>
  <c r="CD380" i="1"/>
  <c r="CC380" i="1"/>
  <c r="CB380" i="1"/>
  <c r="CA380" i="1"/>
  <c r="BZ380" i="1"/>
  <c r="BY380" i="1"/>
  <c r="BX380" i="1"/>
  <c r="BW380" i="1"/>
  <c r="BV380" i="1"/>
  <c r="BU380" i="1"/>
  <c r="BT380" i="1"/>
  <c r="BS380" i="1"/>
  <c r="BR380" i="1"/>
  <c r="BQ380" i="1"/>
  <c r="BP380" i="1"/>
  <c r="CF379" i="1"/>
  <c r="CE379" i="1"/>
  <c r="CD379" i="1"/>
  <c r="CC379" i="1"/>
  <c r="CB379" i="1"/>
  <c r="CA379" i="1"/>
  <c r="BZ379" i="1"/>
  <c r="BY379" i="1"/>
  <c r="BX379" i="1"/>
  <c r="BW379" i="1"/>
  <c r="BV379" i="1"/>
  <c r="BU379" i="1"/>
  <c r="BT379" i="1"/>
  <c r="BS379" i="1"/>
  <c r="BR379" i="1"/>
  <c r="BQ379" i="1"/>
  <c r="BP379" i="1"/>
  <c r="CF378" i="1"/>
  <c r="CE378" i="1"/>
  <c r="CD378" i="1"/>
  <c r="CC378" i="1"/>
  <c r="CB378" i="1"/>
  <c r="CA378" i="1"/>
  <c r="BZ378" i="1"/>
  <c r="BY378" i="1"/>
  <c r="BX378" i="1"/>
  <c r="BW378" i="1"/>
  <c r="BV378" i="1"/>
  <c r="BU378" i="1"/>
  <c r="BT378" i="1"/>
  <c r="BS378" i="1"/>
  <c r="BR378" i="1"/>
  <c r="BQ378" i="1"/>
  <c r="BP378" i="1"/>
  <c r="CF377" i="1"/>
  <c r="CE377" i="1"/>
  <c r="CD377" i="1"/>
  <c r="CC377" i="1"/>
  <c r="CB377" i="1"/>
  <c r="CA377" i="1"/>
  <c r="BZ377" i="1"/>
  <c r="BY377" i="1"/>
  <c r="BX377" i="1"/>
  <c r="BW377" i="1"/>
  <c r="BV377" i="1"/>
  <c r="BU377" i="1"/>
  <c r="BT377" i="1"/>
  <c r="BS377" i="1"/>
  <c r="BR377" i="1"/>
  <c r="BQ377" i="1"/>
  <c r="BP377" i="1"/>
  <c r="CF376" i="1"/>
  <c r="CE376" i="1"/>
  <c r="CD376" i="1"/>
  <c r="CC376" i="1"/>
  <c r="CB376" i="1"/>
  <c r="CA376" i="1"/>
  <c r="BZ376" i="1"/>
  <c r="BY376" i="1"/>
  <c r="BX376" i="1"/>
  <c r="BW376" i="1"/>
  <c r="BV376" i="1"/>
  <c r="BU376" i="1"/>
  <c r="BT376" i="1"/>
  <c r="BS376" i="1"/>
  <c r="BR376" i="1"/>
  <c r="BQ376" i="1"/>
  <c r="BP376" i="1"/>
  <c r="CF375" i="1"/>
  <c r="CE375" i="1"/>
  <c r="CD375" i="1"/>
  <c r="CC375" i="1"/>
  <c r="CB375" i="1"/>
  <c r="CA375" i="1"/>
  <c r="BZ375" i="1"/>
  <c r="BY375" i="1"/>
  <c r="BX375" i="1"/>
  <c r="BW375" i="1"/>
  <c r="BV375" i="1"/>
  <c r="BU375" i="1"/>
  <c r="BT375" i="1"/>
  <c r="BS375" i="1"/>
  <c r="BR375" i="1"/>
  <c r="BQ375" i="1"/>
  <c r="BP375" i="1"/>
  <c r="CF374" i="1"/>
  <c r="CE374" i="1"/>
  <c r="CD374" i="1"/>
  <c r="CC374" i="1"/>
  <c r="CB374" i="1"/>
  <c r="CA374" i="1"/>
  <c r="BZ374" i="1"/>
  <c r="BY374" i="1"/>
  <c r="BX374" i="1"/>
  <c r="BW374" i="1"/>
  <c r="BV374" i="1"/>
  <c r="BU374" i="1"/>
  <c r="BT374" i="1"/>
  <c r="BS374" i="1"/>
  <c r="BR374" i="1"/>
  <c r="BQ374" i="1"/>
  <c r="BP374" i="1"/>
  <c r="CF373" i="1"/>
  <c r="CE373" i="1"/>
  <c r="CD373" i="1"/>
  <c r="CC373" i="1"/>
  <c r="CB373" i="1"/>
  <c r="CA373" i="1"/>
  <c r="BZ373" i="1"/>
  <c r="BY373" i="1"/>
  <c r="BX373" i="1"/>
  <c r="BW373" i="1"/>
  <c r="BV373" i="1"/>
  <c r="BU373" i="1"/>
  <c r="BT373" i="1"/>
  <c r="BS373" i="1"/>
  <c r="BR373" i="1"/>
  <c r="BQ373" i="1"/>
  <c r="BP373" i="1"/>
  <c r="CF372" i="1"/>
  <c r="CE372" i="1"/>
  <c r="CD372" i="1"/>
  <c r="CC372" i="1"/>
  <c r="CB372" i="1"/>
  <c r="CA372" i="1"/>
  <c r="BZ372" i="1"/>
  <c r="BY372" i="1"/>
  <c r="BX372" i="1"/>
  <c r="BW372" i="1"/>
  <c r="BV372" i="1"/>
  <c r="BU372" i="1"/>
  <c r="BT372" i="1"/>
  <c r="BS372" i="1"/>
  <c r="BR372" i="1"/>
  <c r="BQ372" i="1"/>
  <c r="BP372" i="1"/>
  <c r="CF371" i="1"/>
  <c r="CE371" i="1"/>
  <c r="CD371" i="1"/>
  <c r="CC371" i="1"/>
  <c r="CB371" i="1"/>
  <c r="CA371" i="1"/>
  <c r="BZ371" i="1"/>
  <c r="BY371" i="1"/>
  <c r="BX371" i="1"/>
  <c r="BW371" i="1"/>
  <c r="BV371" i="1"/>
  <c r="BU371" i="1"/>
  <c r="BT371" i="1"/>
  <c r="BS371" i="1"/>
  <c r="BR371" i="1"/>
  <c r="BQ371" i="1"/>
  <c r="BP371" i="1"/>
  <c r="CF370" i="1"/>
  <c r="CE370" i="1"/>
  <c r="CD370" i="1"/>
  <c r="CC370" i="1"/>
  <c r="CB370" i="1"/>
  <c r="CA370" i="1"/>
  <c r="BZ370" i="1"/>
  <c r="BY370" i="1"/>
  <c r="BX370" i="1"/>
  <c r="BW370" i="1"/>
  <c r="BV370" i="1"/>
  <c r="BU370" i="1"/>
  <c r="BT370" i="1"/>
  <c r="BS370" i="1"/>
  <c r="BR370" i="1"/>
  <c r="BQ370" i="1"/>
  <c r="BP370" i="1"/>
  <c r="CF369" i="1"/>
  <c r="CE369" i="1"/>
  <c r="CD369" i="1"/>
  <c r="CC369" i="1"/>
  <c r="CB369" i="1"/>
  <c r="CA369" i="1"/>
  <c r="BZ369" i="1"/>
  <c r="BY369" i="1"/>
  <c r="BX369" i="1"/>
  <c r="BW369" i="1"/>
  <c r="BV369" i="1"/>
  <c r="BU369" i="1"/>
  <c r="BT369" i="1"/>
  <c r="BS369" i="1"/>
  <c r="BR369" i="1"/>
  <c r="BQ369" i="1"/>
  <c r="BP369" i="1"/>
  <c r="CF368" i="1"/>
  <c r="CE368" i="1"/>
  <c r="CD368" i="1"/>
  <c r="CC368" i="1"/>
  <c r="CB368" i="1"/>
  <c r="CA368" i="1"/>
  <c r="BZ368" i="1"/>
  <c r="BY368" i="1"/>
  <c r="BX368" i="1"/>
  <c r="BW368" i="1"/>
  <c r="BV368" i="1"/>
  <c r="BU368" i="1"/>
  <c r="BT368" i="1"/>
  <c r="BS368" i="1"/>
  <c r="BR368" i="1"/>
  <c r="BQ368" i="1"/>
  <c r="BP368" i="1"/>
  <c r="CF367" i="1"/>
  <c r="CE367" i="1"/>
  <c r="CD367" i="1"/>
  <c r="CC367" i="1"/>
  <c r="CB367" i="1"/>
  <c r="CA367" i="1"/>
  <c r="BZ367" i="1"/>
  <c r="BY367" i="1"/>
  <c r="BX367" i="1"/>
  <c r="BW367" i="1"/>
  <c r="BV367" i="1"/>
  <c r="BU367" i="1"/>
  <c r="BT367" i="1"/>
  <c r="BS367" i="1"/>
  <c r="BR367" i="1"/>
  <c r="BQ367" i="1"/>
  <c r="BP367" i="1"/>
  <c r="CF366" i="1"/>
  <c r="CE366" i="1"/>
  <c r="CD366" i="1"/>
  <c r="CC366" i="1"/>
  <c r="CB366" i="1"/>
  <c r="CA366" i="1"/>
  <c r="BZ366" i="1"/>
  <c r="BY366" i="1"/>
  <c r="BX366" i="1"/>
  <c r="BW366" i="1"/>
  <c r="BV366" i="1"/>
  <c r="BU366" i="1"/>
  <c r="BT366" i="1"/>
  <c r="BS366" i="1"/>
  <c r="BR366" i="1"/>
  <c r="BQ366" i="1"/>
  <c r="BP366" i="1"/>
  <c r="CF365" i="1"/>
  <c r="CE365" i="1"/>
  <c r="CD365" i="1"/>
  <c r="CC365" i="1"/>
  <c r="CB365" i="1"/>
  <c r="CA365" i="1"/>
  <c r="BZ365" i="1"/>
  <c r="BY365" i="1"/>
  <c r="BX365" i="1"/>
  <c r="BW365" i="1"/>
  <c r="BV365" i="1"/>
  <c r="BU365" i="1"/>
  <c r="BT365" i="1"/>
  <c r="BS365" i="1"/>
  <c r="BR365" i="1"/>
  <c r="BQ365" i="1"/>
  <c r="BP365" i="1"/>
  <c r="CF364" i="1"/>
  <c r="CE364" i="1"/>
  <c r="CD364" i="1"/>
  <c r="CC364" i="1"/>
  <c r="CB364" i="1"/>
  <c r="CA364" i="1"/>
  <c r="BZ364" i="1"/>
  <c r="BY364" i="1"/>
  <c r="BX364" i="1"/>
  <c r="BW364" i="1"/>
  <c r="BV364" i="1"/>
  <c r="BU364" i="1"/>
  <c r="BT364" i="1"/>
  <c r="BS364" i="1"/>
  <c r="BR364" i="1"/>
  <c r="BQ364" i="1"/>
  <c r="BP364" i="1"/>
  <c r="CF363" i="1"/>
  <c r="CE363" i="1"/>
  <c r="CD363" i="1"/>
  <c r="CC363" i="1"/>
  <c r="CB363" i="1"/>
  <c r="CA363" i="1"/>
  <c r="BZ363" i="1"/>
  <c r="BY363" i="1"/>
  <c r="BX363" i="1"/>
  <c r="BW363" i="1"/>
  <c r="BV363" i="1"/>
  <c r="BU363" i="1"/>
  <c r="BT363" i="1"/>
  <c r="BS363" i="1"/>
  <c r="BR363" i="1"/>
  <c r="BQ363" i="1"/>
  <c r="BP363" i="1"/>
  <c r="CF362" i="1"/>
  <c r="CE362" i="1"/>
  <c r="CD362" i="1"/>
  <c r="CC362" i="1"/>
  <c r="CB362" i="1"/>
  <c r="CA362" i="1"/>
  <c r="BZ362" i="1"/>
  <c r="BY362" i="1"/>
  <c r="BX362" i="1"/>
  <c r="BW362" i="1"/>
  <c r="BV362" i="1"/>
  <c r="BU362" i="1"/>
  <c r="BT362" i="1"/>
  <c r="BS362" i="1"/>
  <c r="BR362" i="1"/>
  <c r="BQ362" i="1"/>
  <c r="BP362" i="1"/>
  <c r="CF361" i="1"/>
  <c r="CE361" i="1"/>
  <c r="CD361" i="1"/>
  <c r="CC361" i="1"/>
  <c r="CB361" i="1"/>
  <c r="CA361" i="1"/>
  <c r="BZ361" i="1"/>
  <c r="BY361" i="1"/>
  <c r="BX361" i="1"/>
  <c r="BW361" i="1"/>
  <c r="BV361" i="1"/>
  <c r="BU361" i="1"/>
  <c r="BT361" i="1"/>
  <c r="BS361" i="1"/>
  <c r="BR361" i="1"/>
  <c r="BQ361" i="1"/>
  <c r="BP361" i="1"/>
  <c r="CF360" i="1"/>
  <c r="CE360" i="1"/>
  <c r="CD360" i="1"/>
  <c r="CC360" i="1"/>
  <c r="CB360" i="1"/>
  <c r="CA360" i="1"/>
  <c r="BZ360" i="1"/>
  <c r="BY360" i="1"/>
  <c r="BX360" i="1"/>
  <c r="BW360" i="1"/>
  <c r="BV360" i="1"/>
  <c r="BU360" i="1"/>
  <c r="BT360" i="1"/>
  <c r="BS360" i="1"/>
  <c r="BR360" i="1"/>
  <c r="BQ360" i="1"/>
  <c r="BP360" i="1"/>
  <c r="CF359" i="1"/>
  <c r="CE359" i="1"/>
  <c r="CD359" i="1"/>
  <c r="CC359" i="1"/>
  <c r="CB359" i="1"/>
  <c r="CA359" i="1"/>
  <c r="BZ359" i="1"/>
  <c r="BY359" i="1"/>
  <c r="BX359" i="1"/>
  <c r="BW359" i="1"/>
  <c r="BV359" i="1"/>
  <c r="BU359" i="1"/>
  <c r="BT359" i="1"/>
  <c r="BS359" i="1"/>
  <c r="BR359" i="1"/>
  <c r="BQ359" i="1"/>
  <c r="BP359" i="1"/>
  <c r="CF358" i="1"/>
  <c r="CE358" i="1"/>
  <c r="CD358" i="1"/>
  <c r="CC358" i="1"/>
  <c r="CB358" i="1"/>
  <c r="CA358" i="1"/>
  <c r="BZ358" i="1"/>
  <c r="BY358" i="1"/>
  <c r="BX358" i="1"/>
  <c r="BW358" i="1"/>
  <c r="BV358" i="1"/>
  <c r="BU358" i="1"/>
  <c r="BT358" i="1"/>
  <c r="BS358" i="1"/>
  <c r="BR358" i="1"/>
  <c r="BQ358" i="1"/>
  <c r="BP358" i="1"/>
  <c r="CF357" i="1"/>
  <c r="CE357" i="1"/>
  <c r="CD357" i="1"/>
  <c r="CC357" i="1"/>
  <c r="CB357" i="1"/>
  <c r="CA357" i="1"/>
  <c r="BZ357" i="1"/>
  <c r="BY357" i="1"/>
  <c r="BX357" i="1"/>
  <c r="BW357" i="1"/>
  <c r="BV357" i="1"/>
  <c r="BU357" i="1"/>
  <c r="BT357" i="1"/>
  <c r="BS357" i="1"/>
  <c r="BR357" i="1"/>
  <c r="BQ357" i="1"/>
  <c r="BP357" i="1"/>
  <c r="CF356" i="1"/>
  <c r="CE356" i="1"/>
  <c r="CD356" i="1"/>
  <c r="CC356" i="1"/>
  <c r="CB356" i="1"/>
  <c r="CA356" i="1"/>
  <c r="BZ356" i="1"/>
  <c r="BY356" i="1"/>
  <c r="BX356" i="1"/>
  <c r="BW356" i="1"/>
  <c r="BV356" i="1"/>
  <c r="BU356" i="1"/>
  <c r="BT356" i="1"/>
  <c r="BS356" i="1"/>
  <c r="BR356" i="1"/>
  <c r="BQ356" i="1"/>
  <c r="BP356" i="1"/>
  <c r="CF355" i="1"/>
  <c r="CE355" i="1"/>
  <c r="CD355" i="1"/>
  <c r="CC355" i="1"/>
  <c r="CB355" i="1"/>
  <c r="CA355" i="1"/>
  <c r="BZ355" i="1"/>
  <c r="BY355" i="1"/>
  <c r="BX355" i="1"/>
  <c r="BW355" i="1"/>
  <c r="BV355" i="1"/>
  <c r="BU355" i="1"/>
  <c r="BT355" i="1"/>
  <c r="BS355" i="1"/>
  <c r="BR355" i="1"/>
  <c r="BQ355" i="1"/>
  <c r="BP355" i="1"/>
  <c r="CF354" i="1"/>
  <c r="CE354" i="1"/>
  <c r="CD354" i="1"/>
  <c r="CC354" i="1"/>
  <c r="CB354" i="1"/>
  <c r="CA354" i="1"/>
  <c r="BZ354" i="1"/>
  <c r="BY354" i="1"/>
  <c r="BX354" i="1"/>
  <c r="BW354" i="1"/>
  <c r="BV354" i="1"/>
  <c r="BU354" i="1"/>
  <c r="BT354" i="1"/>
  <c r="BS354" i="1"/>
  <c r="BR354" i="1"/>
  <c r="BQ354" i="1"/>
  <c r="BP354" i="1"/>
  <c r="CF353" i="1"/>
  <c r="CE353" i="1"/>
  <c r="CD353" i="1"/>
  <c r="CC353" i="1"/>
  <c r="CB353" i="1"/>
  <c r="CA353" i="1"/>
  <c r="BZ353" i="1"/>
  <c r="BY353" i="1"/>
  <c r="BX353" i="1"/>
  <c r="BW353" i="1"/>
  <c r="BV353" i="1"/>
  <c r="BU353" i="1"/>
  <c r="BT353" i="1"/>
  <c r="BS353" i="1"/>
  <c r="BR353" i="1"/>
  <c r="BQ353" i="1"/>
  <c r="BP353" i="1"/>
  <c r="CF352" i="1"/>
  <c r="CE352" i="1"/>
  <c r="CD352" i="1"/>
  <c r="CC352" i="1"/>
  <c r="CB352" i="1"/>
  <c r="CA352" i="1"/>
  <c r="BZ352" i="1"/>
  <c r="BY352" i="1"/>
  <c r="BX352" i="1"/>
  <c r="BW352" i="1"/>
  <c r="BV352" i="1"/>
  <c r="BU352" i="1"/>
  <c r="BT352" i="1"/>
  <c r="BS352" i="1"/>
  <c r="BR352" i="1"/>
  <c r="BQ352" i="1"/>
  <c r="BP352" i="1"/>
  <c r="CF351" i="1"/>
  <c r="CE351" i="1"/>
  <c r="CD351" i="1"/>
  <c r="CC351" i="1"/>
  <c r="CB351" i="1"/>
  <c r="CA351" i="1"/>
  <c r="BZ351" i="1"/>
  <c r="BY351" i="1"/>
  <c r="BX351" i="1"/>
  <c r="BW351" i="1"/>
  <c r="BV351" i="1"/>
  <c r="BU351" i="1"/>
  <c r="BT351" i="1"/>
  <c r="BS351" i="1"/>
  <c r="BR351" i="1"/>
  <c r="BQ351" i="1"/>
  <c r="BP351" i="1"/>
  <c r="CF350" i="1"/>
  <c r="CE350" i="1"/>
  <c r="CD350" i="1"/>
  <c r="CC350" i="1"/>
  <c r="CB350" i="1"/>
  <c r="CA350" i="1"/>
  <c r="BZ350" i="1"/>
  <c r="BY350" i="1"/>
  <c r="BX350" i="1"/>
  <c r="BW350" i="1"/>
  <c r="BV350" i="1"/>
  <c r="BU350" i="1"/>
  <c r="BT350" i="1"/>
  <c r="BS350" i="1"/>
  <c r="BR350" i="1"/>
  <c r="BQ350" i="1"/>
  <c r="BP350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CF348" i="1"/>
  <c r="CE348" i="1"/>
  <c r="CD348" i="1"/>
  <c r="CC348" i="1"/>
  <c r="CB348" i="1"/>
  <c r="CA348" i="1"/>
  <c r="BZ348" i="1"/>
  <c r="BY348" i="1"/>
  <c r="BX348" i="1"/>
  <c r="BW348" i="1"/>
  <c r="BV348" i="1"/>
  <c r="BU348" i="1"/>
  <c r="BT348" i="1"/>
  <c r="BS348" i="1"/>
  <c r="BR348" i="1"/>
  <c r="BQ348" i="1"/>
  <c r="BP348" i="1"/>
  <c r="CF347" i="1"/>
  <c r="CE347" i="1"/>
  <c r="CD347" i="1"/>
  <c r="CC347" i="1"/>
  <c r="CB347" i="1"/>
  <c r="CA347" i="1"/>
  <c r="BZ347" i="1"/>
  <c r="BY347" i="1"/>
  <c r="BX347" i="1"/>
  <c r="BW347" i="1"/>
  <c r="BV347" i="1"/>
  <c r="BU347" i="1"/>
  <c r="BT347" i="1"/>
  <c r="BS347" i="1"/>
  <c r="BR347" i="1"/>
  <c r="BQ347" i="1"/>
  <c r="BP347" i="1"/>
  <c r="CF346" i="1"/>
  <c r="CE346" i="1"/>
  <c r="CD346" i="1"/>
  <c r="CC346" i="1"/>
  <c r="CB346" i="1"/>
  <c r="CA346" i="1"/>
  <c r="BZ346" i="1"/>
  <c r="BY346" i="1"/>
  <c r="BX346" i="1"/>
  <c r="BW346" i="1"/>
  <c r="BV346" i="1"/>
  <c r="BU346" i="1"/>
  <c r="BT346" i="1"/>
  <c r="BS346" i="1"/>
  <c r="BR346" i="1"/>
  <c r="BQ346" i="1"/>
  <c r="BP346" i="1"/>
  <c r="CF345" i="1"/>
  <c r="CE345" i="1"/>
  <c r="CD345" i="1"/>
  <c r="CC345" i="1"/>
  <c r="CB345" i="1"/>
  <c r="CA345" i="1"/>
  <c r="BZ345" i="1"/>
  <c r="BY345" i="1"/>
  <c r="BX345" i="1"/>
  <c r="BW345" i="1"/>
  <c r="BV345" i="1"/>
  <c r="BU345" i="1"/>
  <c r="BT345" i="1"/>
  <c r="BS345" i="1"/>
  <c r="BR345" i="1"/>
  <c r="BQ345" i="1"/>
  <c r="BP345" i="1"/>
  <c r="CF344" i="1"/>
  <c r="CE344" i="1"/>
  <c r="CD344" i="1"/>
  <c r="CC344" i="1"/>
  <c r="CB344" i="1"/>
  <c r="CA344" i="1"/>
  <c r="BZ344" i="1"/>
  <c r="BY344" i="1"/>
  <c r="BX344" i="1"/>
  <c r="BW344" i="1"/>
  <c r="BV344" i="1"/>
  <c r="BU344" i="1"/>
  <c r="BT344" i="1"/>
  <c r="BS344" i="1"/>
  <c r="BR344" i="1"/>
  <c r="BQ344" i="1"/>
  <c r="BP344" i="1"/>
  <c r="CF343" i="1"/>
  <c r="CE343" i="1"/>
  <c r="CD343" i="1"/>
  <c r="CC343" i="1"/>
  <c r="CB343" i="1"/>
  <c r="CA343" i="1"/>
  <c r="BZ343" i="1"/>
  <c r="BY343" i="1"/>
  <c r="BX343" i="1"/>
  <c r="BW343" i="1"/>
  <c r="BV343" i="1"/>
  <c r="BU343" i="1"/>
  <c r="BT343" i="1"/>
  <c r="BS343" i="1"/>
  <c r="BR343" i="1"/>
  <c r="BQ343" i="1"/>
  <c r="BP343" i="1"/>
  <c r="CF342" i="1"/>
  <c r="CE342" i="1"/>
  <c r="CD342" i="1"/>
  <c r="CC342" i="1"/>
  <c r="CB342" i="1"/>
  <c r="CA342" i="1"/>
  <c r="BZ342" i="1"/>
  <c r="BY342" i="1"/>
  <c r="BX342" i="1"/>
  <c r="BW342" i="1"/>
  <c r="BV342" i="1"/>
  <c r="BU342" i="1"/>
  <c r="BT342" i="1"/>
  <c r="BS342" i="1"/>
  <c r="BR342" i="1"/>
  <c r="BQ342" i="1"/>
  <c r="BP342" i="1"/>
  <c r="CF341" i="1"/>
  <c r="CE341" i="1"/>
  <c r="CD341" i="1"/>
  <c r="CC341" i="1"/>
  <c r="CB341" i="1"/>
  <c r="CA341" i="1"/>
  <c r="BZ341" i="1"/>
  <c r="BY341" i="1"/>
  <c r="BX341" i="1"/>
  <c r="BW341" i="1"/>
  <c r="BV341" i="1"/>
  <c r="BU341" i="1"/>
  <c r="BT341" i="1"/>
  <c r="BS341" i="1"/>
  <c r="BR341" i="1"/>
  <c r="BQ341" i="1"/>
  <c r="BP341" i="1"/>
  <c r="CF340" i="1"/>
  <c r="CE340" i="1"/>
  <c r="CD340" i="1"/>
  <c r="CC340" i="1"/>
  <c r="CB340" i="1"/>
  <c r="CA340" i="1"/>
  <c r="BZ340" i="1"/>
  <c r="BY340" i="1"/>
  <c r="BX340" i="1"/>
  <c r="BW340" i="1"/>
  <c r="BV340" i="1"/>
  <c r="BU340" i="1"/>
  <c r="BT340" i="1"/>
  <c r="BS340" i="1"/>
  <c r="BR340" i="1"/>
  <c r="BQ340" i="1"/>
  <c r="BP340" i="1"/>
  <c r="CF339" i="1"/>
  <c r="CE339" i="1"/>
  <c r="CD339" i="1"/>
  <c r="CC339" i="1"/>
  <c r="CB339" i="1"/>
  <c r="CA339" i="1"/>
  <c r="BZ339" i="1"/>
  <c r="BY339" i="1"/>
  <c r="BX339" i="1"/>
  <c r="BW339" i="1"/>
  <c r="BV339" i="1"/>
  <c r="BU339" i="1"/>
  <c r="BT339" i="1"/>
  <c r="BS339" i="1"/>
  <c r="BR339" i="1"/>
  <c r="BQ339" i="1"/>
  <c r="BP339" i="1"/>
  <c r="CF338" i="1"/>
  <c r="CE338" i="1"/>
  <c r="CD338" i="1"/>
  <c r="CC338" i="1"/>
  <c r="CB338" i="1"/>
  <c r="CA338" i="1"/>
  <c r="BZ338" i="1"/>
  <c r="BY338" i="1"/>
  <c r="BX338" i="1"/>
  <c r="BW338" i="1"/>
  <c r="BV338" i="1"/>
  <c r="BU338" i="1"/>
  <c r="BT338" i="1"/>
  <c r="BS338" i="1"/>
  <c r="BR338" i="1"/>
  <c r="BQ338" i="1"/>
  <c r="BP338" i="1"/>
  <c r="CF337" i="1"/>
  <c r="CE337" i="1"/>
  <c r="CD337" i="1"/>
  <c r="CC337" i="1"/>
  <c r="CB337" i="1"/>
  <c r="CA337" i="1"/>
  <c r="BZ337" i="1"/>
  <c r="BY337" i="1"/>
  <c r="BX337" i="1"/>
  <c r="BW337" i="1"/>
  <c r="BV337" i="1"/>
  <c r="BU337" i="1"/>
  <c r="BT337" i="1"/>
  <c r="BS337" i="1"/>
  <c r="BR337" i="1"/>
  <c r="BQ337" i="1"/>
  <c r="BP337" i="1"/>
  <c r="CF336" i="1"/>
  <c r="CE336" i="1"/>
  <c r="CD336" i="1"/>
  <c r="CC336" i="1"/>
  <c r="CB336" i="1"/>
  <c r="CA336" i="1"/>
  <c r="BZ336" i="1"/>
  <c r="BY336" i="1"/>
  <c r="BX336" i="1"/>
  <c r="BW336" i="1"/>
  <c r="BV336" i="1"/>
  <c r="BU336" i="1"/>
  <c r="BT336" i="1"/>
  <c r="BS336" i="1"/>
  <c r="BR336" i="1"/>
  <c r="BQ336" i="1"/>
  <c r="BP336" i="1"/>
  <c r="CF335" i="1"/>
  <c r="CE335" i="1"/>
  <c r="CD335" i="1"/>
  <c r="CC335" i="1"/>
  <c r="CB335" i="1"/>
  <c r="CA335" i="1"/>
  <c r="BZ335" i="1"/>
  <c r="BY335" i="1"/>
  <c r="BX335" i="1"/>
  <c r="BW335" i="1"/>
  <c r="BV335" i="1"/>
  <c r="BU335" i="1"/>
  <c r="BT335" i="1"/>
  <c r="BS335" i="1"/>
  <c r="BR335" i="1"/>
  <c r="BQ335" i="1"/>
  <c r="BP335" i="1"/>
  <c r="CF334" i="1"/>
  <c r="CE334" i="1"/>
  <c r="CD334" i="1"/>
  <c r="CC334" i="1"/>
  <c r="CB334" i="1"/>
  <c r="CA334" i="1"/>
  <c r="BZ334" i="1"/>
  <c r="BY334" i="1"/>
  <c r="BX334" i="1"/>
  <c r="BW334" i="1"/>
  <c r="BV334" i="1"/>
  <c r="BU334" i="1"/>
  <c r="BT334" i="1"/>
  <c r="BS334" i="1"/>
  <c r="BR334" i="1"/>
  <c r="BQ334" i="1"/>
  <c r="BP334" i="1"/>
  <c r="CF333" i="1"/>
  <c r="CE333" i="1"/>
  <c r="CD333" i="1"/>
  <c r="CC333" i="1"/>
  <c r="CB333" i="1"/>
  <c r="CA333" i="1"/>
  <c r="BZ333" i="1"/>
  <c r="BY333" i="1"/>
  <c r="BX333" i="1"/>
  <c r="BW333" i="1"/>
  <c r="BV333" i="1"/>
  <c r="BU333" i="1"/>
  <c r="BT333" i="1"/>
  <c r="BS333" i="1"/>
  <c r="BR333" i="1"/>
  <c r="BQ333" i="1"/>
  <c r="BP333" i="1"/>
  <c r="CF332" i="1"/>
  <c r="CE332" i="1"/>
  <c r="CD332" i="1"/>
  <c r="CC332" i="1"/>
  <c r="CB332" i="1"/>
  <c r="CA332" i="1"/>
  <c r="BZ332" i="1"/>
  <c r="BY332" i="1"/>
  <c r="BX332" i="1"/>
  <c r="BW332" i="1"/>
  <c r="BV332" i="1"/>
  <c r="BU332" i="1"/>
  <c r="BT332" i="1"/>
  <c r="BS332" i="1"/>
  <c r="BR332" i="1"/>
  <c r="BQ332" i="1"/>
  <c r="BP332" i="1"/>
  <c r="CF331" i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BS331" i="1"/>
  <c r="BR331" i="1"/>
  <c r="BQ331" i="1"/>
  <c r="BP331" i="1"/>
  <c r="CF330" i="1"/>
  <c r="CE330" i="1"/>
  <c r="CD330" i="1"/>
  <c r="CC330" i="1"/>
  <c r="CB330" i="1"/>
  <c r="CA330" i="1"/>
  <c r="BZ330" i="1"/>
  <c r="BY330" i="1"/>
  <c r="BX330" i="1"/>
  <c r="BW330" i="1"/>
  <c r="BV330" i="1"/>
  <c r="BU330" i="1"/>
  <c r="BT330" i="1"/>
  <c r="BS330" i="1"/>
  <c r="BR330" i="1"/>
  <c r="BQ330" i="1"/>
  <c r="BP330" i="1"/>
  <c r="CF329" i="1"/>
  <c r="CE329" i="1"/>
  <c r="CD329" i="1"/>
  <c r="CC329" i="1"/>
  <c r="CB329" i="1"/>
  <c r="CA329" i="1"/>
  <c r="BZ329" i="1"/>
  <c r="BY329" i="1"/>
  <c r="BX329" i="1"/>
  <c r="BW329" i="1"/>
  <c r="BV329" i="1"/>
  <c r="BU329" i="1"/>
  <c r="BT329" i="1"/>
  <c r="BS329" i="1"/>
  <c r="BR329" i="1"/>
  <c r="BQ329" i="1"/>
  <c r="BP329" i="1"/>
  <c r="CF328" i="1"/>
  <c r="CE328" i="1"/>
  <c r="CD328" i="1"/>
  <c r="CC328" i="1"/>
  <c r="CB328" i="1"/>
  <c r="CA328" i="1"/>
  <c r="BZ328" i="1"/>
  <c r="BY328" i="1"/>
  <c r="BX328" i="1"/>
  <c r="BW328" i="1"/>
  <c r="BV328" i="1"/>
  <c r="BU328" i="1"/>
  <c r="BT328" i="1"/>
  <c r="BS328" i="1"/>
  <c r="BR328" i="1"/>
  <c r="BQ328" i="1"/>
  <c r="BP328" i="1"/>
  <c r="CF327" i="1"/>
  <c r="CE327" i="1"/>
  <c r="CD327" i="1"/>
  <c r="CC327" i="1"/>
  <c r="CB327" i="1"/>
  <c r="CA327" i="1"/>
  <c r="BZ327" i="1"/>
  <c r="BY327" i="1"/>
  <c r="BX327" i="1"/>
  <c r="BW327" i="1"/>
  <c r="BV327" i="1"/>
  <c r="BU327" i="1"/>
  <c r="BT327" i="1"/>
  <c r="BS327" i="1"/>
  <c r="BR327" i="1"/>
  <c r="BQ327" i="1"/>
  <c r="BP327" i="1"/>
  <c r="CF326" i="1"/>
  <c r="CE326" i="1"/>
  <c r="CD326" i="1"/>
  <c r="CC326" i="1"/>
  <c r="CB326" i="1"/>
  <c r="CA326" i="1"/>
  <c r="BZ326" i="1"/>
  <c r="BY326" i="1"/>
  <c r="BX326" i="1"/>
  <c r="BW326" i="1"/>
  <c r="BV326" i="1"/>
  <c r="BU326" i="1"/>
  <c r="BT326" i="1"/>
  <c r="BS326" i="1"/>
  <c r="BR326" i="1"/>
  <c r="BQ326" i="1"/>
  <c r="BP326" i="1"/>
  <c r="CF325" i="1"/>
  <c r="CE325" i="1"/>
  <c r="CD325" i="1"/>
  <c r="CC325" i="1"/>
  <c r="CB325" i="1"/>
  <c r="CA325" i="1"/>
  <c r="BZ325" i="1"/>
  <c r="BY325" i="1"/>
  <c r="BX325" i="1"/>
  <c r="BW325" i="1"/>
  <c r="BV325" i="1"/>
  <c r="BU325" i="1"/>
  <c r="BT325" i="1"/>
  <c r="BS325" i="1"/>
  <c r="BR325" i="1"/>
  <c r="BQ325" i="1"/>
  <c r="BP325" i="1"/>
  <c r="CF324" i="1"/>
  <c r="CE324" i="1"/>
  <c r="CD324" i="1"/>
  <c r="CC324" i="1"/>
  <c r="CB324" i="1"/>
  <c r="CA324" i="1"/>
  <c r="BZ324" i="1"/>
  <c r="BY324" i="1"/>
  <c r="BX324" i="1"/>
  <c r="BW324" i="1"/>
  <c r="BV324" i="1"/>
  <c r="BU324" i="1"/>
  <c r="BT324" i="1"/>
  <c r="BS324" i="1"/>
  <c r="BR324" i="1"/>
  <c r="BQ324" i="1"/>
  <c r="BP324" i="1"/>
  <c r="CF323" i="1"/>
  <c r="CE323" i="1"/>
  <c r="CD323" i="1"/>
  <c r="CC323" i="1"/>
  <c r="CB323" i="1"/>
  <c r="CA323" i="1"/>
  <c r="BZ323" i="1"/>
  <c r="BY323" i="1"/>
  <c r="BX323" i="1"/>
  <c r="BW323" i="1"/>
  <c r="BV323" i="1"/>
  <c r="BU323" i="1"/>
  <c r="BT323" i="1"/>
  <c r="BS323" i="1"/>
  <c r="BR323" i="1"/>
  <c r="BQ323" i="1"/>
  <c r="BP323" i="1"/>
  <c r="CF322" i="1"/>
  <c r="CE322" i="1"/>
  <c r="CD322" i="1"/>
  <c r="CC322" i="1"/>
  <c r="CB322" i="1"/>
  <c r="CA322" i="1"/>
  <c r="BZ322" i="1"/>
  <c r="BY322" i="1"/>
  <c r="BX322" i="1"/>
  <c r="BW322" i="1"/>
  <c r="BV322" i="1"/>
  <c r="BU322" i="1"/>
  <c r="BT322" i="1"/>
  <c r="BS322" i="1"/>
  <c r="BR322" i="1"/>
  <c r="BQ322" i="1"/>
  <c r="BP322" i="1"/>
  <c r="CF321" i="1"/>
  <c r="CE321" i="1"/>
  <c r="CD321" i="1"/>
  <c r="CC321" i="1"/>
  <c r="CB321" i="1"/>
  <c r="CA321" i="1"/>
  <c r="BZ321" i="1"/>
  <c r="BY321" i="1"/>
  <c r="BX321" i="1"/>
  <c r="BW321" i="1"/>
  <c r="BV321" i="1"/>
  <c r="BU321" i="1"/>
  <c r="BT321" i="1"/>
  <c r="BS321" i="1"/>
  <c r="BR321" i="1"/>
  <c r="BQ321" i="1"/>
  <c r="BP321" i="1"/>
  <c r="CF320" i="1"/>
  <c r="CE320" i="1"/>
  <c r="CD320" i="1"/>
  <c r="CC320" i="1"/>
  <c r="CB320" i="1"/>
  <c r="CA320" i="1"/>
  <c r="BZ320" i="1"/>
  <c r="BY320" i="1"/>
  <c r="BX320" i="1"/>
  <c r="BW320" i="1"/>
  <c r="BV320" i="1"/>
  <c r="BU320" i="1"/>
  <c r="BT320" i="1"/>
  <c r="BS320" i="1"/>
  <c r="BR320" i="1"/>
  <c r="BQ320" i="1"/>
  <c r="BP320" i="1"/>
  <c r="CF319" i="1"/>
  <c r="CE319" i="1"/>
  <c r="CD319" i="1"/>
  <c r="CC319" i="1"/>
  <c r="CB319" i="1"/>
  <c r="CA319" i="1"/>
  <c r="BZ319" i="1"/>
  <c r="BY319" i="1"/>
  <c r="BX319" i="1"/>
  <c r="BW319" i="1"/>
  <c r="BV319" i="1"/>
  <c r="BU319" i="1"/>
  <c r="BT319" i="1"/>
  <c r="BS319" i="1"/>
  <c r="BR319" i="1"/>
  <c r="BQ319" i="1"/>
  <c r="BP319" i="1"/>
  <c r="CF318" i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BS318" i="1"/>
  <c r="BR318" i="1"/>
  <c r="BQ318" i="1"/>
  <c r="BP318" i="1"/>
  <c r="CF317" i="1"/>
  <c r="CE317" i="1"/>
  <c r="CD317" i="1"/>
  <c r="CC317" i="1"/>
  <c r="CB317" i="1"/>
  <c r="CA317" i="1"/>
  <c r="BZ317" i="1"/>
  <c r="BY317" i="1"/>
  <c r="BX317" i="1"/>
  <c r="BW317" i="1"/>
  <c r="BV317" i="1"/>
  <c r="BU317" i="1"/>
  <c r="BT317" i="1"/>
  <c r="BS317" i="1"/>
  <c r="BR317" i="1"/>
  <c r="BQ317" i="1"/>
  <c r="BP317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CF315" i="1"/>
  <c r="CE315" i="1"/>
  <c r="CD315" i="1"/>
  <c r="CC315" i="1"/>
  <c r="CB315" i="1"/>
  <c r="CA315" i="1"/>
  <c r="BZ315" i="1"/>
  <c r="BY315" i="1"/>
  <c r="BX315" i="1"/>
  <c r="BW315" i="1"/>
  <c r="BV315" i="1"/>
  <c r="BU315" i="1"/>
  <c r="BT315" i="1"/>
  <c r="BS315" i="1"/>
  <c r="BR315" i="1"/>
  <c r="BQ315" i="1"/>
  <c r="BP315" i="1"/>
  <c r="CF314" i="1"/>
  <c r="CE314" i="1"/>
  <c r="CD314" i="1"/>
  <c r="CC314" i="1"/>
  <c r="CB314" i="1"/>
  <c r="CA314" i="1"/>
  <c r="BZ314" i="1"/>
  <c r="BY314" i="1"/>
  <c r="BX314" i="1"/>
  <c r="BW314" i="1"/>
  <c r="BV314" i="1"/>
  <c r="BU314" i="1"/>
  <c r="BT314" i="1"/>
  <c r="BS314" i="1"/>
  <c r="BR314" i="1"/>
  <c r="BQ314" i="1"/>
  <c r="BP314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CF312" i="1"/>
  <c r="CE312" i="1"/>
  <c r="CD312" i="1"/>
  <c r="CC312" i="1"/>
  <c r="CB312" i="1"/>
  <c r="CA312" i="1"/>
  <c r="BZ312" i="1"/>
  <c r="BY312" i="1"/>
  <c r="BX312" i="1"/>
  <c r="BW312" i="1"/>
  <c r="BV312" i="1"/>
  <c r="BU312" i="1"/>
  <c r="BT312" i="1"/>
  <c r="BS312" i="1"/>
  <c r="BR312" i="1"/>
  <c r="BQ312" i="1"/>
  <c r="BP312" i="1"/>
  <c r="CF311" i="1"/>
  <c r="CE311" i="1"/>
  <c r="CD311" i="1"/>
  <c r="CC311" i="1"/>
  <c r="CB311" i="1"/>
  <c r="CA311" i="1"/>
  <c r="BZ311" i="1"/>
  <c r="BY311" i="1"/>
  <c r="BX311" i="1"/>
  <c r="BW311" i="1"/>
  <c r="BV311" i="1"/>
  <c r="BU311" i="1"/>
  <c r="BT311" i="1"/>
  <c r="BS311" i="1"/>
  <c r="BR311" i="1"/>
  <c r="BQ311" i="1"/>
  <c r="BP311" i="1"/>
  <c r="CF310" i="1"/>
  <c r="CE310" i="1"/>
  <c r="CD310" i="1"/>
  <c r="CC310" i="1"/>
  <c r="CB310" i="1"/>
  <c r="CA310" i="1"/>
  <c r="BZ310" i="1"/>
  <c r="BY310" i="1"/>
  <c r="BX310" i="1"/>
  <c r="BW310" i="1"/>
  <c r="BV310" i="1"/>
  <c r="BU310" i="1"/>
  <c r="BT310" i="1"/>
  <c r="BS310" i="1"/>
  <c r="BR310" i="1"/>
  <c r="BQ310" i="1"/>
  <c r="BP310" i="1"/>
  <c r="CF309" i="1"/>
  <c r="CE309" i="1"/>
  <c r="CD309" i="1"/>
  <c r="CC309" i="1"/>
  <c r="CB309" i="1"/>
  <c r="CA309" i="1"/>
  <c r="BZ309" i="1"/>
  <c r="BY309" i="1"/>
  <c r="BX309" i="1"/>
  <c r="BW309" i="1"/>
  <c r="BV309" i="1"/>
  <c r="BU309" i="1"/>
  <c r="BT309" i="1"/>
  <c r="BS309" i="1"/>
  <c r="BR309" i="1"/>
  <c r="BQ309" i="1"/>
  <c r="BP309" i="1"/>
  <c r="CF308" i="1"/>
  <c r="CE308" i="1"/>
  <c r="CD308" i="1"/>
  <c r="CC308" i="1"/>
  <c r="CB308" i="1"/>
  <c r="CA308" i="1"/>
  <c r="BZ308" i="1"/>
  <c r="BY308" i="1"/>
  <c r="BX308" i="1"/>
  <c r="BW308" i="1"/>
  <c r="BV308" i="1"/>
  <c r="BU308" i="1"/>
  <c r="BT308" i="1"/>
  <c r="BS308" i="1"/>
  <c r="BR308" i="1"/>
  <c r="BQ308" i="1"/>
  <c r="BP308" i="1"/>
  <c r="CF307" i="1"/>
  <c r="CE307" i="1"/>
  <c r="CD307" i="1"/>
  <c r="CC307" i="1"/>
  <c r="CB307" i="1"/>
  <c r="CA307" i="1"/>
  <c r="BZ307" i="1"/>
  <c r="BY307" i="1"/>
  <c r="BX307" i="1"/>
  <c r="BW307" i="1"/>
  <c r="BV307" i="1"/>
  <c r="BU307" i="1"/>
  <c r="BT307" i="1"/>
  <c r="BS307" i="1"/>
  <c r="BR307" i="1"/>
  <c r="BQ307" i="1"/>
  <c r="BP307" i="1"/>
  <c r="CF306" i="1"/>
  <c r="CE306" i="1"/>
  <c r="CD306" i="1"/>
  <c r="CC306" i="1"/>
  <c r="CB306" i="1"/>
  <c r="CA306" i="1"/>
  <c r="BZ306" i="1"/>
  <c r="BY306" i="1"/>
  <c r="BX306" i="1"/>
  <c r="BW306" i="1"/>
  <c r="BV306" i="1"/>
  <c r="BU306" i="1"/>
  <c r="BT306" i="1"/>
  <c r="BS306" i="1"/>
  <c r="BR306" i="1"/>
  <c r="BQ306" i="1"/>
  <c r="BP306" i="1"/>
  <c r="CF305" i="1"/>
  <c r="CE305" i="1"/>
  <c r="CD305" i="1"/>
  <c r="CC305" i="1"/>
  <c r="CB305" i="1"/>
  <c r="CA305" i="1"/>
  <c r="BZ305" i="1"/>
  <c r="BY305" i="1"/>
  <c r="BX305" i="1"/>
  <c r="BW305" i="1"/>
  <c r="BV305" i="1"/>
  <c r="BU305" i="1"/>
  <c r="BT305" i="1"/>
  <c r="BS305" i="1"/>
  <c r="BR305" i="1"/>
  <c r="BQ305" i="1"/>
  <c r="BP305" i="1"/>
  <c r="CF304" i="1"/>
  <c r="CE304" i="1"/>
  <c r="CD304" i="1"/>
  <c r="CC304" i="1"/>
  <c r="CB304" i="1"/>
  <c r="CA304" i="1"/>
  <c r="BZ304" i="1"/>
  <c r="BY304" i="1"/>
  <c r="BX304" i="1"/>
  <c r="BW304" i="1"/>
  <c r="BV304" i="1"/>
  <c r="BU304" i="1"/>
  <c r="BT304" i="1"/>
  <c r="BS304" i="1"/>
  <c r="BR304" i="1"/>
  <c r="BQ304" i="1"/>
  <c r="BP304" i="1"/>
  <c r="CF303" i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BS303" i="1"/>
  <c r="BR303" i="1"/>
  <c r="BQ303" i="1"/>
  <c r="BP303" i="1"/>
  <c r="CF302" i="1"/>
  <c r="CE302" i="1"/>
  <c r="CD302" i="1"/>
  <c r="CC302" i="1"/>
  <c r="CB302" i="1"/>
  <c r="CA302" i="1"/>
  <c r="BZ302" i="1"/>
  <c r="BY302" i="1"/>
  <c r="BX302" i="1"/>
  <c r="BW302" i="1"/>
  <c r="BV302" i="1"/>
  <c r="BU302" i="1"/>
  <c r="BT302" i="1"/>
  <c r="BS302" i="1"/>
  <c r="BR302" i="1"/>
  <c r="BQ302" i="1"/>
  <c r="BP302" i="1"/>
  <c r="CF301" i="1"/>
  <c r="CE301" i="1"/>
  <c r="CD301" i="1"/>
  <c r="CC301" i="1"/>
  <c r="CB301" i="1"/>
  <c r="CA301" i="1"/>
  <c r="BZ301" i="1"/>
  <c r="BY301" i="1"/>
  <c r="BX301" i="1"/>
  <c r="BW301" i="1"/>
  <c r="BV301" i="1"/>
  <c r="BU301" i="1"/>
  <c r="BT301" i="1"/>
  <c r="BS301" i="1"/>
  <c r="BR301" i="1"/>
  <c r="BQ301" i="1"/>
  <c r="BP301" i="1"/>
  <c r="CF300" i="1"/>
  <c r="CE300" i="1"/>
  <c r="CD300" i="1"/>
  <c r="CC300" i="1"/>
  <c r="CB300" i="1"/>
  <c r="CA300" i="1"/>
  <c r="BZ300" i="1"/>
  <c r="BY300" i="1"/>
  <c r="BX300" i="1"/>
  <c r="BW300" i="1"/>
  <c r="BV300" i="1"/>
  <c r="BU300" i="1"/>
  <c r="BT300" i="1"/>
  <c r="BS300" i="1"/>
  <c r="BR300" i="1"/>
  <c r="BQ300" i="1"/>
  <c r="BP300" i="1"/>
  <c r="CF299" i="1"/>
  <c r="CE299" i="1"/>
  <c r="CD299" i="1"/>
  <c r="CC299" i="1"/>
  <c r="CB299" i="1"/>
  <c r="CA299" i="1"/>
  <c r="BZ299" i="1"/>
  <c r="BY299" i="1"/>
  <c r="BX299" i="1"/>
  <c r="BW299" i="1"/>
  <c r="BV299" i="1"/>
  <c r="BU299" i="1"/>
  <c r="BT299" i="1"/>
  <c r="BS299" i="1"/>
  <c r="BR299" i="1"/>
  <c r="BQ299" i="1"/>
  <c r="BP299" i="1"/>
  <c r="CF298" i="1"/>
  <c r="CE298" i="1"/>
  <c r="CD298" i="1"/>
  <c r="CC298" i="1"/>
  <c r="CB298" i="1"/>
  <c r="CA298" i="1"/>
  <c r="BZ298" i="1"/>
  <c r="BY298" i="1"/>
  <c r="BX298" i="1"/>
  <c r="BW298" i="1"/>
  <c r="BV298" i="1"/>
  <c r="BU298" i="1"/>
  <c r="BT298" i="1"/>
  <c r="BS298" i="1"/>
  <c r="BR298" i="1"/>
  <c r="BQ298" i="1"/>
  <c r="BP298" i="1"/>
  <c r="CF297" i="1"/>
  <c r="CE297" i="1"/>
  <c r="CD297" i="1"/>
  <c r="CC297" i="1"/>
  <c r="CB297" i="1"/>
  <c r="CA297" i="1"/>
  <c r="BZ297" i="1"/>
  <c r="BY297" i="1"/>
  <c r="BX297" i="1"/>
  <c r="BW297" i="1"/>
  <c r="BV297" i="1"/>
  <c r="BU297" i="1"/>
  <c r="BT297" i="1"/>
  <c r="BS297" i="1"/>
  <c r="BR297" i="1"/>
  <c r="BQ297" i="1"/>
  <c r="BP297" i="1"/>
  <c r="CF296" i="1"/>
  <c r="CE296" i="1"/>
  <c r="CD296" i="1"/>
  <c r="CC296" i="1"/>
  <c r="CB296" i="1"/>
  <c r="CA296" i="1"/>
  <c r="BZ296" i="1"/>
  <c r="BY296" i="1"/>
  <c r="BX296" i="1"/>
  <c r="BW296" i="1"/>
  <c r="BV296" i="1"/>
  <c r="BU296" i="1"/>
  <c r="BT296" i="1"/>
  <c r="BS296" i="1"/>
  <c r="BR296" i="1"/>
  <c r="BQ296" i="1"/>
  <c r="BP296" i="1"/>
  <c r="CF295" i="1"/>
  <c r="CE295" i="1"/>
  <c r="CD295" i="1"/>
  <c r="CC295" i="1"/>
  <c r="CB295" i="1"/>
  <c r="CA295" i="1"/>
  <c r="BZ295" i="1"/>
  <c r="BY295" i="1"/>
  <c r="BX295" i="1"/>
  <c r="BW295" i="1"/>
  <c r="BV295" i="1"/>
  <c r="BU295" i="1"/>
  <c r="BT295" i="1"/>
  <c r="BS295" i="1"/>
  <c r="BR295" i="1"/>
  <c r="BQ295" i="1"/>
  <c r="BP295" i="1"/>
  <c r="CF294" i="1"/>
  <c r="CE294" i="1"/>
  <c r="CD294" i="1"/>
  <c r="CC294" i="1"/>
  <c r="CB294" i="1"/>
  <c r="CA294" i="1"/>
  <c r="BZ294" i="1"/>
  <c r="BY294" i="1"/>
  <c r="BX294" i="1"/>
  <c r="BW294" i="1"/>
  <c r="BV294" i="1"/>
  <c r="BU294" i="1"/>
  <c r="BT294" i="1"/>
  <c r="BS294" i="1"/>
  <c r="BR294" i="1"/>
  <c r="BQ294" i="1"/>
  <c r="BP294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CF292" i="1"/>
  <c r="CE292" i="1"/>
  <c r="CD292" i="1"/>
  <c r="CC292" i="1"/>
  <c r="CB292" i="1"/>
  <c r="CA292" i="1"/>
  <c r="BZ292" i="1"/>
  <c r="BY292" i="1"/>
  <c r="BX292" i="1"/>
  <c r="BW292" i="1"/>
  <c r="BV292" i="1"/>
  <c r="BU292" i="1"/>
  <c r="BT292" i="1"/>
  <c r="BS292" i="1"/>
  <c r="BR292" i="1"/>
  <c r="BQ292" i="1"/>
  <c r="BP292" i="1"/>
  <c r="CF291" i="1"/>
  <c r="CE291" i="1"/>
  <c r="CD291" i="1"/>
  <c r="CC291" i="1"/>
  <c r="CB291" i="1"/>
  <c r="CA291" i="1"/>
  <c r="BZ291" i="1"/>
  <c r="BY291" i="1"/>
  <c r="BX291" i="1"/>
  <c r="BW291" i="1"/>
  <c r="BV291" i="1"/>
  <c r="BU291" i="1"/>
  <c r="BT291" i="1"/>
  <c r="BS291" i="1"/>
  <c r="BR291" i="1"/>
  <c r="BQ291" i="1"/>
  <c r="BP291" i="1"/>
  <c r="CF290" i="1"/>
  <c r="CE290" i="1"/>
  <c r="CD290" i="1"/>
  <c r="CC290" i="1"/>
  <c r="CB290" i="1"/>
  <c r="CA290" i="1"/>
  <c r="BZ290" i="1"/>
  <c r="BY290" i="1"/>
  <c r="BX290" i="1"/>
  <c r="BW290" i="1"/>
  <c r="BV290" i="1"/>
  <c r="BU290" i="1"/>
  <c r="BT290" i="1"/>
  <c r="BS290" i="1"/>
  <c r="BR290" i="1"/>
  <c r="BQ290" i="1"/>
  <c r="BP290" i="1"/>
  <c r="CF289" i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CF288" i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CF287" i="1"/>
  <c r="CE287" i="1"/>
  <c r="CD287" i="1"/>
  <c r="CC287" i="1"/>
  <c r="CB287" i="1"/>
  <c r="CA287" i="1"/>
  <c r="BZ287" i="1"/>
  <c r="BY287" i="1"/>
  <c r="BX287" i="1"/>
  <c r="BW287" i="1"/>
  <c r="BV287" i="1"/>
  <c r="BU287" i="1"/>
  <c r="BT287" i="1"/>
  <c r="BS287" i="1"/>
  <c r="BR287" i="1"/>
  <c r="BQ287" i="1"/>
  <c r="BP287" i="1"/>
  <c r="CF286" i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P286" i="1"/>
  <c r="CF285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CF284" i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CF283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P283" i="1"/>
  <c r="CF282" i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BS282" i="1"/>
  <c r="BR282" i="1"/>
  <c r="BQ282" i="1"/>
  <c r="BP282" i="1"/>
  <c r="CF281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CF280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P280" i="1"/>
  <c r="CF279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CF176" i="1"/>
  <c r="CE176" i="1"/>
  <c r="CD176" i="1"/>
  <c r="CC176" i="1"/>
  <c r="CB176" i="1"/>
  <c r="CA176" i="1"/>
  <c r="BZ176" i="1"/>
  <c r="BY176" i="1"/>
  <c r="BX176" i="1"/>
  <c r="BW176" i="1"/>
  <c r="BU176" i="1"/>
  <c r="BT176" i="1"/>
  <c r="BS176" i="1"/>
  <c r="BQ176" i="1"/>
  <c r="BP176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Q124" i="1"/>
  <c r="BP124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CG575" i="1" l="1"/>
  <c r="CG67" i="1"/>
  <c r="CG187" i="1"/>
  <c r="CG227" i="1"/>
  <c r="CG347" i="1"/>
  <c r="CG379" i="1"/>
  <c r="CG451" i="1"/>
  <c r="CG547" i="1"/>
  <c r="CG443" i="1"/>
  <c r="CG252" i="1"/>
  <c r="CG284" i="1"/>
  <c r="CG300" i="1"/>
  <c r="CG308" i="1"/>
  <c r="CG356" i="1"/>
  <c r="CG364" i="1"/>
  <c r="CG372" i="1"/>
  <c r="CG388" i="1"/>
  <c r="CG436" i="1"/>
  <c r="CG204" i="1"/>
  <c r="CG190" i="1"/>
  <c r="CG264" i="1"/>
  <c r="CG272" i="1"/>
  <c r="CG344" i="1"/>
  <c r="CG368" i="1"/>
  <c r="CG408" i="1"/>
  <c r="CG456" i="1"/>
  <c r="CG480" i="1"/>
  <c r="CG496" i="1"/>
  <c r="CG512" i="1"/>
  <c r="CG536" i="1"/>
  <c r="CG560" i="1"/>
  <c r="CG568" i="1"/>
  <c r="CG592" i="1"/>
  <c r="CG241" i="1"/>
  <c r="CG108" i="1"/>
  <c r="CG206" i="1"/>
  <c r="CG336" i="1"/>
  <c r="CG352" i="1"/>
  <c r="CG416" i="1"/>
  <c r="CG432" i="1"/>
  <c r="CG448" i="1"/>
  <c r="CG520" i="1"/>
  <c r="CG528" i="1"/>
  <c r="CG552" i="1"/>
  <c r="CG576" i="1"/>
  <c r="CG601" i="1"/>
  <c r="CG584" i="1"/>
  <c r="CG411" i="1"/>
  <c r="CG544" i="1"/>
  <c r="CG315" i="1"/>
  <c r="CG488" i="1"/>
  <c r="CG191" i="1"/>
  <c r="CG240" i="1"/>
  <c r="CG267" i="1"/>
  <c r="CG307" i="1"/>
  <c r="CG309" i="1"/>
  <c r="CG322" i="1"/>
  <c r="CG354" i="1"/>
  <c r="CG362" i="1"/>
  <c r="CG381" i="1"/>
  <c r="CG383" i="1"/>
  <c r="CG387" i="1"/>
  <c r="CG466" i="1"/>
  <c r="CG479" i="1"/>
  <c r="CG498" i="1"/>
  <c r="CG529" i="1"/>
  <c r="CG534" i="1"/>
  <c r="CG578" i="1"/>
  <c r="CG593" i="1"/>
  <c r="CG149" i="1"/>
  <c r="CG156" i="1"/>
  <c r="CG169" i="1"/>
  <c r="CG174" i="1"/>
  <c r="CG177" i="1"/>
  <c r="CG180" i="1"/>
  <c r="CG183" i="1"/>
  <c r="CG193" i="1"/>
  <c r="CG198" i="1"/>
  <c r="CG201" i="1"/>
  <c r="CG212" i="1"/>
  <c r="CG214" i="1"/>
  <c r="CG220" i="1"/>
  <c r="CG238" i="1"/>
  <c r="CG244" i="1"/>
  <c r="CG246" i="1"/>
  <c r="CG202" i="1"/>
  <c r="CG251" i="1"/>
  <c r="CG282" i="1"/>
  <c r="CG341" i="1"/>
  <c r="CG373" i="1"/>
  <c r="CG407" i="1"/>
  <c r="CG419" i="1"/>
  <c r="CG427" i="1"/>
  <c r="CG439" i="1"/>
  <c r="CG445" i="1"/>
  <c r="CG447" i="1"/>
  <c r="CG474" i="1"/>
  <c r="CG482" i="1"/>
  <c r="CG514" i="1"/>
  <c r="CG538" i="1"/>
  <c r="CG540" i="1"/>
  <c r="CG546" i="1"/>
  <c r="CG572" i="1"/>
  <c r="CG598" i="1"/>
  <c r="CG428" i="1"/>
  <c r="CG10" i="1"/>
  <c r="CG27" i="1"/>
  <c r="CG46" i="1"/>
  <c r="CG55" i="1"/>
  <c r="CG64" i="1"/>
  <c r="CG73" i="1"/>
  <c r="CG17" i="1"/>
  <c r="CG23" i="1"/>
  <c r="CG26" i="1"/>
  <c r="CG32" i="1"/>
  <c r="CG39" i="1"/>
  <c r="CG50" i="1"/>
  <c r="CG53" i="1"/>
  <c r="CG57" i="1"/>
  <c r="CG59" i="1"/>
  <c r="CG72" i="1"/>
  <c r="CG82" i="1"/>
  <c r="CG203" i="1"/>
  <c r="CG226" i="1"/>
  <c r="CG250" i="1"/>
  <c r="CG327" i="1"/>
  <c r="CG363" i="1"/>
  <c r="CG371" i="1"/>
  <c r="CG386" i="1"/>
  <c r="CG405" i="1"/>
  <c r="CG450" i="1"/>
  <c r="CG506" i="1"/>
  <c r="CG508" i="1"/>
  <c r="CG530" i="1"/>
  <c r="CG543" i="1"/>
  <c r="CG562" i="1"/>
  <c r="CG594" i="1"/>
  <c r="CG141" i="1"/>
  <c r="CG18" i="1"/>
  <c r="CG36" i="1"/>
  <c r="CG42" i="1"/>
  <c r="CG9" i="1"/>
  <c r="CG12" i="1"/>
  <c r="CG20" i="1"/>
  <c r="CG35" i="1"/>
  <c r="CG66" i="1"/>
  <c r="CG78" i="1"/>
  <c r="CG464" i="1"/>
  <c r="CG127" i="1"/>
  <c r="CG184" i="1"/>
  <c r="CG216" i="1"/>
  <c r="CG239" i="1"/>
  <c r="CG245" i="1"/>
  <c r="CG266" i="1"/>
  <c r="CG283" i="1"/>
  <c r="CG317" i="1"/>
  <c r="CG319" i="1"/>
  <c r="CG391" i="1"/>
  <c r="CG418" i="1"/>
  <c r="CG435" i="1"/>
  <c r="CG437" i="1"/>
  <c r="CG465" i="1"/>
  <c r="CG481" i="1"/>
  <c r="CG497" i="1"/>
  <c r="CG511" i="1"/>
  <c r="CG513" i="1"/>
  <c r="CG545" i="1"/>
  <c r="CG561" i="1"/>
  <c r="CG566" i="1"/>
  <c r="CG570" i="1"/>
  <c r="CG574" i="1"/>
  <c r="CG577" i="1"/>
  <c r="CG126" i="1"/>
  <c r="CG135" i="1"/>
  <c r="CG2" i="1"/>
  <c r="CG4" i="1"/>
  <c r="CG6" i="1"/>
  <c r="CG14" i="1"/>
  <c r="CG30" i="1"/>
  <c r="CG41" i="1"/>
  <c r="CG48" i="1"/>
  <c r="CG54" i="1"/>
  <c r="CG63" i="1"/>
  <c r="CG75" i="1"/>
  <c r="CG270" i="1"/>
  <c r="CG273" i="1"/>
  <c r="CG286" i="1"/>
  <c r="CG297" i="1"/>
  <c r="CG302" i="1"/>
  <c r="CG318" i="1"/>
  <c r="CG329" i="1"/>
  <c r="CG358" i="1"/>
  <c r="CG361" i="1"/>
  <c r="CG366" i="1"/>
  <c r="CG393" i="1"/>
  <c r="CG422" i="1"/>
  <c r="CG425" i="1"/>
  <c r="CG430" i="1"/>
  <c r="CG454" i="1"/>
  <c r="CG460" i="1"/>
  <c r="CG470" i="1"/>
  <c r="CG476" i="1"/>
  <c r="CG478" i="1"/>
  <c r="CG486" i="1"/>
  <c r="CG494" i="1"/>
  <c r="CG502" i="1"/>
  <c r="CG509" i="1"/>
  <c r="CG517" i="1"/>
  <c r="CG541" i="1"/>
  <c r="CG549" i="1"/>
  <c r="CG557" i="1"/>
  <c r="CG573" i="1"/>
  <c r="CG581" i="1"/>
  <c r="CG589" i="1"/>
  <c r="CG83" i="1"/>
  <c r="CG92" i="1"/>
  <c r="CG97" i="1"/>
  <c r="CG112" i="1"/>
  <c r="CG125" i="1"/>
  <c r="CG134" i="1"/>
  <c r="CG139" i="1"/>
  <c r="CG145" i="1"/>
  <c r="CG148" i="1"/>
  <c r="CG155" i="1"/>
  <c r="CG158" i="1"/>
  <c r="CG168" i="1"/>
  <c r="CG173" i="1"/>
  <c r="CG176" i="1"/>
  <c r="CG182" i="1"/>
  <c r="CG196" i="1"/>
  <c r="CG209" i="1"/>
  <c r="CG217" i="1"/>
  <c r="CG224" i="1"/>
  <c r="CG296" i="1"/>
  <c r="CG312" i="1"/>
  <c r="CG328" i="1"/>
  <c r="CG360" i="1"/>
  <c r="CG376" i="1"/>
  <c r="CG392" i="1"/>
  <c r="CG424" i="1"/>
  <c r="CG472" i="1"/>
  <c r="CG504" i="1"/>
  <c r="CG596" i="1"/>
  <c r="CG600" i="1"/>
  <c r="CG86" i="1"/>
  <c r="CG100" i="1"/>
  <c r="CG138" i="1"/>
  <c r="CG170" i="1"/>
  <c r="CG248" i="1"/>
  <c r="CG320" i="1"/>
  <c r="CG348" i="1"/>
  <c r="CG396" i="1"/>
  <c r="CG400" i="1"/>
  <c r="CG420" i="1"/>
  <c r="CG3" i="1"/>
  <c r="CG5" i="1"/>
  <c r="CG8" i="1"/>
  <c r="CG11" i="1"/>
  <c r="CG13" i="1"/>
  <c r="CG16" i="1"/>
  <c r="CG19" i="1"/>
  <c r="CG22" i="1"/>
  <c r="CG25" i="1"/>
  <c r="CG28" i="1"/>
  <c r="CG31" i="1"/>
  <c r="CG34" i="1"/>
  <c r="CG38" i="1"/>
  <c r="CG40" i="1"/>
  <c r="CG44" i="1"/>
  <c r="CG47" i="1"/>
  <c r="CG49" i="1"/>
  <c r="CG52" i="1"/>
  <c r="CG56" i="1"/>
  <c r="CG58" i="1"/>
  <c r="CG62" i="1"/>
  <c r="CG65" i="1"/>
  <c r="CG68" i="1"/>
  <c r="CG71" i="1"/>
  <c r="CG74" i="1"/>
  <c r="CG76" i="1"/>
  <c r="CG81" i="1"/>
  <c r="CG84" i="1"/>
  <c r="CG88" i="1"/>
  <c r="CG94" i="1"/>
  <c r="CG99" i="1"/>
  <c r="CG102" i="1"/>
  <c r="CG116" i="1"/>
  <c r="CG121" i="1"/>
  <c r="CG123" i="1"/>
  <c r="CG130" i="1"/>
  <c r="CG137" i="1"/>
  <c r="CG151" i="1"/>
  <c r="CG162" i="1"/>
  <c r="CG164" i="1"/>
  <c r="CG166" i="1"/>
  <c r="CG179" i="1"/>
  <c r="CG219" i="1"/>
  <c r="CG259" i="1"/>
  <c r="CG268" i="1"/>
  <c r="CG275" i="1"/>
  <c r="CG323" i="1"/>
  <c r="CG331" i="1"/>
  <c r="CG339" i="1"/>
  <c r="CG395" i="1"/>
  <c r="CG403" i="1"/>
  <c r="CG459" i="1"/>
  <c r="CG467" i="1"/>
  <c r="CG475" i="1"/>
  <c r="CG483" i="1"/>
  <c r="CG491" i="1"/>
  <c r="CG499" i="1"/>
  <c r="CG507" i="1"/>
  <c r="CG515" i="1"/>
  <c r="CG523" i="1"/>
  <c r="CG531" i="1"/>
  <c r="CG539" i="1"/>
  <c r="CG555" i="1"/>
  <c r="CG563" i="1"/>
  <c r="CG571" i="1"/>
  <c r="CG579" i="1"/>
  <c r="CG587" i="1"/>
  <c r="CG595" i="1"/>
  <c r="CG91" i="1"/>
  <c r="CG104" i="1"/>
  <c r="CG115" i="1"/>
  <c r="CG124" i="1"/>
  <c r="CG146" i="1"/>
  <c r="CG167" i="1"/>
  <c r="CG228" i="1"/>
  <c r="CG256" i="1"/>
  <c r="CG304" i="1"/>
  <c r="CG340" i="1"/>
  <c r="CG24" i="1"/>
  <c r="CG51" i="1"/>
  <c r="CG60" i="1"/>
  <c r="CG70" i="1"/>
  <c r="CG93" i="1"/>
  <c r="CG105" i="1"/>
  <c r="CG153" i="1"/>
  <c r="CG157" i="1"/>
  <c r="CG185" i="1"/>
  <c r="CG192" i="1"/>
  <c r="CG222" i="1"/>
  <c r="CG232" i="1"/>
  <c r="CG235" i="1"/>
  <c r="CG90" i="1"/>
  <c r="CG101" i="1"/>
  <c r="CG132" i="1"/>
  <c r="CG159" i="1"/>
  <c r="CG276" i="1"/>
  <c r="CG280" i="1"/>
  <c r="CG288" i="1"/>
  <c r="CG292" i="1"/>
  <c r="CG324" i="1"/>
  <c r="CG332" i="1"/>
  <c r="CG384" i="1"/>
  <c r="CG404" i="1"/>
  <c r="CG412" i="1"/>
  <c r="CG7" i="1"/>
  <c r="CG15" i="1"/>
  <c r="CG33" i="1"/>
  <c r="CG43" i="1"/>
  <c r="CG79" i="1"/>
  <c r="CG118" i="1"/>
  <c r="CG120" i="1"/>
  <c r="CG142" i="1"/>
  <c r="CG109" i="1"/>
  <c r="CG113" i="1"/>
  <c r="CG316" i="1"/>
  <c r="CG380" i="1"/>
  <c r="CG444" i="1"/>
  <c r="CG45" i="1"/>
  <c r="CG95" i="1"/>
  <c r="CG96" i="1"/>
  <c r="CG111" i="1"/>
  <c r="CG140" i="1"/>
  <c r="CG382" i="1"/>
  <c r="CG37" i="1"/>
  <c r="CG110" i="1"/>
  <c r="CG154" i="1"/>
  <c r="CG189" i="1"/>
  <c r="CG225" i="1"/>
  <c r="CG249" i="1"/>
  <c r="CG281" i="1"/>
  <c r="CG343" i="1"/>
  <c r="CG440" i="1"/>
  <c r="CG446" i="1"/>
  <c r="CG525" i="1"/>
  <c r="CG542" i="1"/>
  <c r="CG29" i="1"/>
  <c r="CG85" i="1"/>
  <c r="CG114" i="1"/>
  <c r="CG128" i="1"/>
  <c r="CG129" i="1"/>
  <c r="CG144" i="1"/>
  <c r="CG171" i="1"/>
  <c r="CG172" i="1"/>
  <c r="CG188" i="1"/>
  <c r="CG207" i="1"/>
  <c r="CG208" i="1"/>
  <c r="CG229" i="1"/>
  <c r="CG254" i="1"/>
  <c r="CG337" i="1"/>
  <c r="CG21" i="1"/>
  <c r="CG143" i="1"/>
  <c r="CG178" i="1"/>
  <c r="CG213" i="1"/>
  <c r="CG230" i="1"/>
  <c r="CG257" i="1"/>
  <c r="CG298" i="1"/>
  <c r="CG299" i="1"/>
  <c r="CG355" i="1"/>
  <c r="CG401" i="1"/>
  <c r="CG462" i="1"/>
  <c r="CG477" i="1"/>
  <c r="CG117" i="1"/>
  <c r="CG133" i="1"/>
  <c r="CG233" i="1"/>
  <c r="CG69" i="1"/>
  <c r="CG89" i="1"/>
  <c r="CG175" i="1"/>
  <c r="CG181" i="1"/>
  <c r="CG194" i="1"/>
  <c r="CG195" i="1"/>
  <c r="CG211" i="1"/>
  <c r="CG236" i="1"/>
  <c r="CG265" i="1"/>
  <c r="CG311" i="1"/>
  <c r="CG414" i="1"/>
  <c r="CG426" i="1"/>
  <c r="CG77" i="1"/>
  <c r="CG103" i="1"/>
  <c r="CG147" i="1"/>
  <c r="CG160" i="1"/>
  <c r="CG161" i="1"/>
  <c r="CG215" i="1"/>
  <c r="CG237" i="1"/>
  <c r="CG289" i="1"/>
  <c r="CG350" i="1"/>
  <c r="CG61" i="1"/>
  <c r="CG80" i="1"/>
  <c r="CG106" i="1"/>
  <c r="CG107" i="1"/>
  <c r="CG122" i="1"/>
  <c r="CG136" i="1"/>
  <c r="CG150" i="1"/>
  <c r="CG165" i="1"/>
  <c r="CG199" i="1"/>
  <c r="CG200" i="1"/>
  <c r="CG242" i="1"/>
  <c r="CG243" i="1"/>
  <c r="CG260" i="1"/>
  <c r="CG291" i="1"/>
  <c r="CG375" i="1"/>
  <c r="CG510" i="1"/>
  <c r="CG253" i="1"/>
  <c r="CG255" i="1"/>
  <c r="CG269" i="1"/>
  <c r="CG271" i="1"/>
  <c r="CG285" i="1"/>
  <c r="CG287" i="1"/>
  <c r="CG301" i="1"/>
  <c r="CG303" i="1"/>
  <c r="CG321" i="1"/>
  <c r="CG342" i="1"/>
  <c r="CG346" i="1"/>
  <c r="CG365" i="1"/>
  <c r="CG367" i="1"/>
  <c r="CG385" i="1"/>
  <c r="CG406" i="1"/>
  <c r="CG410" i="1"/>
  <c r="CG429" i="1"/>
  <c r="CG431" i="1"/>
  <c r="CG449" i="1"/>
  <c r="CG453" i="1"/>
  <c r="CG455" i="1"/>
  <c r="CG484" i="1"/>
  <c r="CG485" i="1"/>
  <c r="CG487" i="1"/>
  <c r="CG516" i="1"/>
  <c r="CG518" i="1"/>
  <c r="CG519" i="1"/>
  <c r="CG548" i="1"/>
  <c r="CG550" i="1"/>
  <c r="CG551" i="1"/>
  <c r="CG580" i="1"/>
  <c r="CG582" i="1"/>
  <c r="CG583" i="1"/>
  <c r="CG306" i="1"/>
  <c r="CG325" i="1"/>
  <c r="CG345" i="1"/>
  <c r="CG370" i="1"/>
  <c r="CG389" i="1"/>
  <c r="CG409" i="1"/>
  <c r="CG434" i="1"/>
  <c r="CG452" i="1"/>
  <c r="CG457" i="1"/>
  <c r="CG458" i="1"/>
  <c r="CG489" i="1"/>
  <c r="CG490" i="1"/>
  <c r="CG521" i="1"/>
  <c r="CG522" i="1"/>
  <c r="CG553" i="1"/>
  <c r="CG554" i="1"/>
  <c r="CG585" i="1"/>
  <c r="CG586" i="1"/>
  <c r="CG205" i="1"/>
  <c r="CG218" i="1"/>
  <c r="CG231" i="1"/>
  <c r="CG258" i="1"/>
  <c r="CG274" i="1"/>
  <c r="CG290" i="1"/>
  <c r="CG305" i="1"/>
  <c r="CG326" i="1"/>
  <c r="CG330" i="1"/>
  <c r="CG349" i="1"/>
  <c r="CG351" i="1"/>
  <c r="CG369" i="1"/>
  <c r="CG390" i="1"/>
  <c r="CG394" i="1"/>
  <c r="CG413" i="1"/>
  <c r="CG415" i="1"/>
  <c r="CG433" i="1"/>
  <c r="CG461" i="1"/>
  <c r="CG463" i="1"/>
  <c r="CG492" i="1"/>
  <c r="CG493" i="1"/>
  <c r="CG495" i="1"/>
  <c r="CG524" i="1"/>
  <c r="CG526" i="1"/>
  <c r="CG527" i="1"/>
  <c r="CG556" i="1"/>
  <c r="CG558" i="1"/>
  <c r="CG559" i="1"/>
  <c r="CG588" i="1"/>
  <c r="CG590" i="1"/>
  <c r="CG591" i="1"/>
  <c r="CG221" i="1"/>
  <c r="CG234" i="1"/>
  <c r="CG247" i="1"/>
  <c r="CG261" i="1"/>
  <c r="CG263" i="1"/>
  <c r="CG277" i="1"/>
  <c r="CG279" i="1"/>
  <c r="CG293" i="1"/>
  <c r="CG295" i="1"/>
  <c r="CG310" i="1"/>
  <c r="CG314" i="1"/>
  <c r="CG333" i="1"/>
  <c r="CG335" i="1"/>
  <c r="CG353" i="1"/>
  <c r="CG374" i="1"/>
  <c r="CG378" i="1"/>
  <c r="CG397" i="1"/>
  <c r="CG399" i="1"/>
  <c r="CG417" i="1"/>
  <c r="CG438" i="1"/>
  <c r="CG442" i="1"/>
  <c r="CG469" i="1"/>
  <c r="CG471" i="1"/>
  <c r="CG500" i="1"/>
  <c r="CG501" i="1"/>
  <c r="CG503" i="1"/>
  <c r="CG532" i="1"/>
  <c r="CG535" i="1"/>
  <c r="CG564" i="1"/>
  <c r="CG567" i="1"/>
  <c r="CG597" i="1"/>
  <c r="CG599" i="1"/>
  <c r="CG87" i="1"/>
  <c r="CG98" i="1"/>
  <c r="CG119" i="1"/>
  <c r="CG131" i="1"/>
  <c r="CG152" i="1"/>
  <c r="CG163" i="1"/>
  <c r="CG186" i="1"/>
  <c r="CG197" i="1"/>
  <c r="CG210" i="1"/>
  <c r="CG223" i="1"/>
  <c r="CG262" i="1"/>
  <c r="CG278" i="1"/>
  <c r="CG294" i="1"/>
  <c r="CG313" i="1"/>
  <c r="CG334" i="1"/>
  <c r="CG338" i="1"/>
  <c r="CG357" i="1"/>
  <c r="CG359" i="1"/>
  <c r="CG377" i="1"/>
  <c r="CG398" i="1"/>
  <c r="CG402" i="1"/>
  <c r="CG421" i="1"/>
  <c r="CG423" i="1"/>
  <c r="CG441" i="1"/>
  <c r="CG468" i="1"/>
  <c r="CG473" i="1"/>
  <c r="CG505" i="1"/>
  <c r="CG533" i="1"/>
  <c r="CG537" i="1"/>
  <c r="CG565" i="1"/>
  <c r="CG569" i="1"/>
  <c r="CG602" i="1"/>
</calcChain>
</file>

<file path=xl/sharedStrings.xml><?xml version="1.0" encoding="utf-8"?>
<sst xmlns="http://schemas.openxmlformats.org/spreadsheetml/2006/main" count="12128" uniqueCount="1244">
  <si>
    <t>INCIDENT_TYPE</t>
  </si>
  <si>
    <t>IncidentRole</t>
  </si>
  <si>
    <t>FILENUM</t>
  </si>
  <si>
    <t>CASENUM</t>
  </si>
  <si>
    <t>Time Occurred</t>
  </si>
  <si>
    <t>Date Occurred</t>
  </si>
  <si>
    <t>OCCURRED_DAY</t>
  </si>
  <si>
    <t>STREET_N</t>
  </si>
  <si>
    <t>STREET</t>
  </si>
  <si>
    <t>CITY</t>
  </si>
  <si>
    <t>STATE</t>
  </si>
  <si>
    <t>ZIPCODE</t>
  </si>
  <si>
    <t>PRECINCT</t>
  </si>
  <si>
    <t>Incident Precinct</t>
  </si>
  <si>
    <t>UoF_1</t>
  </si>
  <si>
    <t>UoF_1_Zones</t>
  </si>
  <si>
    <t>UoF_1_Effective</t>
  </si>
  <si>
    <t>UoF_1_Deployed_Only</t>
  </si>
  <si>
    <t>UoF_1_Arc_Display_Only</t>
  </si>
  <si>
    <t>UoF_2</t>
  </si>
  <si>
    <t>UoF_2_Zones</t>
  </si>
  <si>
    <t>UoF_2_Effective</t>
  </si>
  <si>
    <t>UoF_2_Deployed_Only</t>
  </si>
  <si>
    <t>UoF_2_Arc_Display_Only</t>
  </si>
  <si>
    <t>UoF_3</t>
  </si>
  <si>
    <t>UoF_3_Zones</t>
  </si>
  <si>
    <t>UoF_3_Effective</t>
  </si>
  <si>
    <t>UoF_3_Deployed_Only</t>
  </si>
  <si>
    <t>UoF_3_Arc_Display_Only</t>
  </si>
  <si>
    <t>UoF_4</t>
  </si>
  <si>
    <t>UoF_4_Zones</t>
  </si>
  <si>
    <t>UoF_4_Effective</t>
  </si>
  <si>
    <t>UoF_4_Deployed_Only</t>
  </si>
  <si>
    <t>UoF_4_Arc_Display_Only</t>
  </si>
  <si>
    <t>UoF_5</t>
  </si>
  <si>
    <t>UoF_5_Zones</t>
  </si>
  <si>
    <t>UoF_5_Effective</t>
  </si>
  <si>
    <t>UoF_5_Deployed_Only</t>
  </si>
  <si>
    <t>UoF_5_Arc_Display_Only</t>
  </si>
  <si>
    <t>UoF_6</t>
  </si>
  <si>
    <t>UoF_6_Zones</t>
  </si>
  <si>
    <t>UoF_6_Effective</t>
  </si>
  <si>
    <t>UoF_6_Deployed_Only</t>
  </si>
  <si>
    <t>UoF_6_Arc_Display_Only</t>
  </si>
  <si>
    <t>UoF_7</t>
  </si>
  <si>
    <t>UoF_7_Zones</t>
  </si>
  <si>
    <t>UoF_7_Effective</t>
  </si>
  <si>
    <t>UoF_7_Deployed_Only</t>
  </si>
  <si>
    <t>UoF_7_Arc_Display_Only</t>
  </si>
  <si>
    <t>UoF_8</t>
  </si>
  <si>
    <t>UoF_8_Zones</t>
  </si>
  <si>
    <t>UoF_8_Effective</t>
  </si>
  <si>
    <t>UoF_8_Deployed_Only</t>
  </si>
  <si>
    <t>UoF_8_Arc_Display_Only</t>
  </si>
  <si>
    <t>UoF_9</t>
  </si>
  <si>
    <t>UoF_9_Zones</t>
  </si>
  <si>
    <t>UoF_9_Effective</t>
  </si>
  <si>
    <t>UoF_9_Deployed_Only</t>
  </si>
  <si>
    <t>UoF_9_Arc_Display_Only</t>
  </si>
  <si>
    <t>UoF_10</t>
  </si>
  <si>
    <t>UoF_10_Zones</t>
  </si>
  <si>
    <t>UoF_10_Effective</t>
  </si>
  <si>
    <t>UoF_10_Deployed_Only</t>
  </si>
  <si>
    <t>UoF_10_Arc_Display_Only</t>
  </si>
  <si>
    <t>CIT_INFL_ASSMT</t>
  </si>
  <si>
    <t>IN_BLUETEAM</t>
  </si>
  <si>
    <t>STATUS</t>
  </si>
  <si>
    <t>LL Used</t>
  </si>
  <si>
    <t>40MM</t>
  </si>
  <si>
    <t>BB</t>
  </si>
  <si>
    <t>BB - OC</t>
  </si>
  <si>
    <t>OC Can</t>
  </si>
  <si>
    <t>OC Spray</t>
  </si>
  <si>
    <t>CS Can</t>
  </si>
  <si>
    <t>CS</t>
  </si>
  <si>
    <t>Chem Other</t>
  </si>
  <si>
    <t>FN303</t>
  </si>
  <si>
    <t>BlueNose</t>
  </si>
  <si>
    <t>Sting</t>
  </si>
  <si>
    <t>NFDD</t>
  </si>
  <si>
    <t>PB Launch</t>
  </si>
  <si>
    <t>Baton</t>
  </si>
  <si>
    <t>Orange</t>
  </si>
  <si>
    <t>Other Wpn</t>
  </si>
  <si>
    <t>Total</t>
  </si>
  <si>
    <t>Level 2 - Use of Force</t>
  </si>
  <si>
    <t>Officer</t>
  </si>
  <si>
    <t>Sunday</t>
  </si>
  <si>
    <t>4 Av</t>
  </si>
  <si>
    <t>Seattle</t>
  </si>
  <si>
    <t>WA</t>
  </si>
  <si>
    <t>K1 | KING | WEST</t>
  </si>
  <si>
    <t>Demonstration</t>
  </si>
  <si>
    <t>No</t>
  </si>
  <si>
    <t>Chemical Agent – OC Spray</t>
  </si>
  <si>
    <t>Yes</t>
  </si>
  <si>
    <t>Unimpaired</t>
  </si>
  <si>
    <t>Active</t>
  </si>
  <si>
    <t>D3 | DAVID | WEST</t>
  </si>
  <si>
    <t>Control Hold – Takedown</t>
  </si>
  <si>
    <t>3, 4</t>
  </si>
  <si>
    <t>Control Hold – Restraint</t>
  </si>
  <si>
    <t>2020UOF-0894</t>
  </si>
  <si>
    <t>2020-176553</t>
  </si>
  <si>
    <t>Friday</t>
  </si>
  <si>
    <t>2 Av</t>
  </si>
  <si>
    <t>S Jackson st</t>
  </si>
  <si>
    <t>seattle</t>
  </si>
  <si>
    <t>K3 | KING | WEST</t>
  </si>
  <si>
    <t>3, 5, 4</t>
  </si>
  <si>
    <t>Impaired by Alcohol or Drugs</t>
  </si>
  <si>
    <t>Suspended</t>
  </si>
  <si>
    <t>2020UOF-0570</t>
  </si>
  <si>
    <t>1000 S Jackson ST</t>
  </si>
  <si>
    <t>Personal Weapons – Punch/Elbow</t>
  </si>
  <si>
    <t>1, 1, 1</t>
  </si>
  <si>
    <t>Personal Weapons – Pressure Point</t>
  </si>
  <si>
    <t>Personal Weapons – Feet/Leg Kick/Knee</t>
  </si>
  <si>
    <t>2020UOF-0638</t>
  </si>
  <si>
    <t>Saturday</t>
  </si>
  <si>
    <t>Jackson ST</t>
  </si>
  <si>
    <t>K2 | KING | WEST</t>
  </si>
  <si>
    <t>16, 18</t>
  </si>
  <si>
    <t>2020UOF-0664</t>
  </si>
  <si>
    <t>10 Ave S/S Jackson St</t>
  </si>
  <si>
    <t>2020UOF-0708</t>
  </si>
  <si>
    <t>600 blk</t>
  </si>
  <si>
    <t>5th</t>
  </si>
  <si>
    <t>5, 3</t>
  </si>
  <si>
    <t>2020UOF-0709</t>
  </si>
  <si>
    <t>600 Blk of 5 Av</t>
  </si>
  <si>
    <t>Control Hold – Team Takedown</t>
  </si>
  <si>
    <t>20, 19</t>
  </si>
  <si>
    <t>Level 1 - Use of Force</t>
  </si>
  <si>
    <t>2020UOF-0742</t>
  </si>
  <si>
    <t>5 AV</t>
  </si>
  <si>
    <t>Handcuffing</t>
  </si>
  <si>
    <t>Initial</t>
  </si>
  <si>
    <t>2020UOF-1025</t>
  </si>
  <si>
    <t>900 5 Av</t>
  </si>
  <si>
    <t>Verbal Commands</t>
  </si>
  <si>
    <t>2020UOF-1662</t>
  </si>
  <si>
    <t>2020UOF-0569</t>
  </si>
  <si>
    <t>Broadway Ave</t>
  </si>
  <si>
    <t>E2 | EDWARD | EAST</t>
  </si>
  <si>
    <t>Blue Nose Device</t>
  </si>
  <si>
    <t>2020UOF-0707</t>
  </si>
  <si>
    <t>5 Av</t>
  </si>
  <si>
    <t>2020UOF-0918</t>
  </si>
  <si>
    <t>5 AV / Madison ST</t>
  </si>
  <si>
    <t>1, 1</t>
  </si>
  <si>
    <t>2020UOF-0919</t>
  </si>
  <si>
    <t>Balls - Blast</t>
  </si>
  <si>
    <t>2020UOF-0572</t>
  </si>
  <si>
    <t>200 Block S Main St</t>
  </si>
  <si>
    <t>1, 14</t>
  </si>
  <si>
    <t>2020UOF-0573</t>
  </si>
  <si>
    <t>Broadway</t>
  </si>
  <si>
    <t>2020UOF-0741</t>
  </si>
  <si>
    <t>2 AV S / S Jackson St</t>
  </si>
  <si>
    <t>Seatte</t>
  </si>
  <si>
    <t>Balls - OC</t>
  </si>
  <si>
    <t>2020UOF-0815</t>
  </si>
  <si>
    <t>1, 11</t>
  </si>
  <si>
    <t>2020UOF-0816</t>
  </si>
  <si>
    <t>Pine St</t>
  </si>
  <si>
    <t>seatte</t>
  </si>
  <si>
    <t>M3 | MARY | WEST</t>
  </si>
  <si>
    <t>2020UOF-0842</t>
  </si>
  <si>
    <t>12th Ave</t>
  </si>
  <si>
    <t>Marion St</t>
  </si>
  <si>
    <t>CIT / Behavioral Crisis Event</t>
  </si>
  <si>
    <t>2020UOF-0988</t>
  </si>
  <si>
    <t>2020UOF-0610</t>
  </si>
  <si>
    <t>200 Blk</t>
  </si>
  <si>
    <t>S Jackson St</t>
  </si>
  <si>
    <t>2020UOF-0814</t>
  </si>
  <si>
    <t>5 Ave</t>
  </si>
  <si>
    <t>2020UOF-0706</t>
  </si>
  <si>
    <t>Broadway Av E / E Madison St</t>
  </si>
  <si>
    <t>2020UOF-0841</t>
  </si>
  <si>
    <t>2020UOF-0611</t>
  </si>
  <si>
    <t>5 ave</t>
  </si>
  <si>
    <t>7, 9, 1</t>
  </si>
  <si>
    <t>2020UOF-0812</t>
  </si>
  <si>
    <t>5th Avenue / Marion Street</t>
  </si>
  <si>
    <t>M1 | MARY | WEST</t>
  </si>
  <si>
    <t>2020UOF-0571</t>
  </si>
  <si>
    <t>2020UOF-0701</t>
  </si>
  <si>
    <t>2020UOF-1026</t>
  </si>
  <si>
    <t>Blk 5 Av</t>
  </si>
  <si>
    <t>2020UOF-0813</t>
  </si>
  <si>
    <t>2020UOF-0637</t>
  </si>
  <si>
    <t>2020UOF-0989</t>
  </si>
  <si>
    <t>2020-177015</t>
  </si>
  <si>
    <t>4 AV</t>
  </si>
  <si>
    <t>M2 | MARY | WEST</t>
  </si>
  <si>
    <t>2020UOF-0608</t>
  </si>
  <si>
    <t>Olive Way</t>
  </si>
  <si>
    <t>D2 | DAVID | WEST</t>
  </si>
  <si>
    <t>Personal Weapons – Push</t>
  </si>
  <si>
    <t>2020UOF-0898</t>
  </si>
  <si>
    <t>5 Ave / Pine ST</t>
  </si>
  <si>
    <t>2020UOF-1193</t>
  </si>
  <si>
    <t>5 Av / Pine St</t>
  </si>
  <si>
    <t>2020UOF-1344</t>
  </si>
  <si>
    <t>5th AVE</t>
  </si>
  <si>
    <t>SEATTLE</t>
  </si>
  <si>
    <t>2020UOF-1408</t>
  </si>
  <si>
    <t>400 Pine St</t>
  </si>
  <si>
    <t>2020UOF-1663</t>
  </si>
  <si>
    <t>2020UOF-1685</t>
  </si>
  <si>
    <t>2020UOF-0590</t>
  </si>
  <si>
    <t>2020UOF-0591</t>
  </si>
  <si>
    <t>Seneca St</t>
  </si>
  <si>
    <t>2020UOF-0593</t>
  </si>
  <si>
    <t>12 Ave</t>
  </si>
  <si>
    <t>C1 | CHARLIE | EAST</t>
  </si>
  <si>
    <t>2020UOF-0636</t>
  </si>
  <si>
    <t>2020UOF-0639</t>
  </si>
  <si>
    <t>2020UOF-0642</t>
  </si>
  <si>
    <t>5 AV &amp; Cherry St</t>
  </si>
  <si>
    <t>2020UOF-0651</t>
  </si>
  <si>
    <t>2020UOF-0654</t>
  </si>
  <si>
    <t>Pike ST</t>
  </si>
  <si>
    <t>Canister - CS</t>
  </si>
  <si>
    <t>2020UOF-0662</t>
  </si>
  <si>
    <t>610 5 Av</t>
  </si>
  <si>
    <t>2020UOF-0705</t>
  </si>
  <si>
    <t>2020UOF-0711</t>
  </si>
  <si>
    <t>5 av</t>
  </si>
  <si>
    <t>2020UOF-0743</t>
  </si>
  <si>
    <t>2020UOF-0744</t>
  </si>
  <si>
    <t>2020UOF-0817</t>
  </si>
  <si>
    <t>9th and pine</t>
  </si>
  <si>
    <t>2020UOF-0820</t>
  </si>
  <si>
    <t>2020UOF-0823</t>
  </si>
  <si>
    <t>2020UOF-0824</t>
  </si>
  <si>
    <t>2020UOF-0845</t>
  </si>
  <si>
    <t>D1 | DAVID | WEST</t>
  </si>
  <si>
    <t>2020UOF-0848</t>
  </si>
  <si>
    <t>2020UOF-0897</t>
  </si>
  <si>
    <t>13, 11</t>
  </si>
  <si>
    <t>2020UOF-0953</t>
  </si>
  <si>
    <t>5 Ave / Pine St</t>
  </si>
  <si>
    <t>21, 26</t>
  </si>
  <si>
    <t>2020UOF-0957</t>
  </si>
  <si>
    <t>700 block Pine Street</t>
  </si>
  <si>
    <t>2020UOF-0999</t>
  </si>
  <si>
    <t>2020UOF-1103</t>
  </si>
  <si>
    <t>5 av / Pine St</t>
  </si>
  <si>
    <t>Baton – Straight – Impact</t>
  </si>
  <si>
    <t>2020UOF-0609</t>
  </si>
  <si>
    <t>2020UOF-0847</t>
  </si>
  <si>
    <t>1, 15</t>
  </si>
  <si>
    <t>2020UOF-0821</t>
  </si>
  <si>
    <t>500 blk Pine St</t>
  </si>
  <si>
    <t>2020UOF-0843</t>
  </si>
  <si>
    <t>2020UOF-0846</t>
  </si>
  <si>
    <t>2020UOF-0920</t>
  </si>
  <si>
    <t>6 Av</t>
  </si>
  <si>
    <t>23, 25, 11, 13</t>
  </si>
  <si>
    <t>2020UOF-0973</t>
  </si>
  <si>
    <t>Westlake Park</t>
  </si>
  <si>
    <t>2020UOF-0674</t>
  </si>
  <si>
    <t>4 av</t>
  </si>
  <si>
    <t>2020UOF-0825</t>
  </si>
  <si>
    <t>2020UOF-0956</t>
  </si>
  <si>
    <t>2020UOF-1251</t>
  </si>
  <si>
    <t>Dwntn</t>
  </si>
  <si>
    <t>5th Ave / Pine St</t>
  </si>
  <si>
    <t>2020UOF-0592</t>
  </si>
  <si>
    <t>2020UOF-0656</t>
  </si>
  <si>
    <t>2020UOF-0818</t>
  </si>
  <si>
    <t>Pine ST</t>
  </si>
  <si>
    <t>1, 2</t>
  </si>
  <si>
    <t>2020UOF-0819</t>
  </si>
  <si>
    <t>6th Ave</t>
  </si>
  <si>
    <t>2020UOF-0822</t>
  </si>
  <si>
    <t>2020UOF-0574</t>
  </si>
  <si>
    <t>Block of 5th AV</t>
  </si>
  <si>
    <t>12, 12, 12</t>
  </si>
  <si>
    <t>2020UOF-0576</t>
  </si>
  <si>
    <t>600 block 5 Av</t>
  </si>
  <si>
    <t>12, 10</t>
  </si>
  <si>
    <t>40mm - BIP Round</t>
  </si>
  <si>
    <t>10, 12</t>
  </si>
  <si>
    <t>2020UOF-0589</t>
  </si>
  <si>
    <t>2020UOF-0653</t>
  </si>
  <si>
    <t>2020UOF-0699</t>
  </si>
  <si>
    <t>Canister - OC</t>
  </si>
  <si>
    <t>2020UOF-0895</t>
  </si>
  <si>
    <t>2020UOF-0896</t>
  </si>
  <si>
    <t>500 PINE ST</t>
  </si>
  <si>
    <t>2020UOF-1157</t>
  </si>
  <si>
    <t>2020UOF-0588</t>
  </si>
  <si>
    <t>Pepperball Launcher</t>
  </si>
  <si>
    <t>2020UOF-0700</t>
  </si>
  <si>
    <t>2020UOF-0844</t>
  </si>
  <si>
    <t>2020UOF-0641</t>
  </si>
  <si>
    <t>10, 10</t>
  </si>
  <si>
    <t>2020UOF-0650</t>
  </si>
  <si>
    <t>5 AV / Pine St</t>
  </si>
  <si>
    <t>Chemical Agent - CS</t>
  </si>
  <si>
    <t>2020UOF-0655</t>
  </si>
  <si>
    <t>Pine</t>
  </si>
  <si>
    <t>2020UOF-0710</t>
  </si>
  <si>
    <t>2020UOF-0873</t>
  </si>
  <si>
    <t>5th Ave</t>
  </si>
  <si>
    <t>2020UOF-0575</t>
  </si>
  <si>
    <t>2020UOF-0577</t>
  </si>
  <si>
    <t>5th av</t>
  </si>
  <si>
    <t>2020UOF-0594</t>
  </si>
  <si>
    <t>5 Av / Cherry St</t>
  </si>
  <si>
    <t>2020UOF-1053</t>
  </si>
  <si>
    <t>2020UOF-0652</t>
  </si>
  <si>
    <t>5 av / pine st</t>
  </si>
  <si>
    <t>2020UOF-0673</t>
  </si>
  <si>
    <t>1600 blk</t>
  </si>
  <si>
    <t>1600 5 Av</t>
  </si>
  <si>
    <t>Seatle</t>
  </si>
  <si>
    <t>10, 11</t>
  </si>
  <si>
    <t>12, 13</t>
  </si>
  <si>
    <t>2020UOF-0725</t>
  </si>
  <si>
    <t>downtown seattle area</t>
  </si>
  <si>
    <t>2020UOF-1009</t>
  </si>
  <si>
    <t>2020UOF-0595</t>
  </si>
  <si>
    <t>2020UOF-0579</t>
  </si>
  <si>
    <t>2020-177227</t>
  </si>
  <si>
    <t>1600 blk 4 Av</t>
  </si>
  <si>
    <t>2020UOF-0578</t>
  </si>
  <si>
    <t>Other Weapon - Other</t>
  </si>
  <si>
    <t>22, 22, 22, 22, 22, 22, 24, 26, 26</t>
  </si>
  <si>
    <t>2020UOF-0774</t>
  </si>
  <si>
    <t>14, 1</t>
  </si>
  <si>
    <t>2020UOF-0826</t>
  </si>
  <si>
    <t>2020-177281</t>
  </si>
  <si>
    <t>2020UOF-0908</t>
  </si>
  <si>
    <t>8, 21</t>
  </si>
  <si>
    <t>2020UOF-0827</t>
  </si>
  <si>
    <t>2020-177283</t>
  </si>
  <si>
    <t>2020UOF-0974</t>
  </si>
  <si>
    <t>2020-177286</t>
  </si>
  <si>
    <t>Olive Wy</t>
  </si>
  <si>
    <t>2020UOF-0909</t>
  </si>
  <si>
    <t>2020-177312</t>
  </si>
  <si>
    <t>1600 Blk Pine St</t>
  </si>
  <si>
    <t>2020UOF-0775</t>
  </si>
  <si>
    <t>1600 5th Ave S</t>
  </si>
  <si>
    <t>2020UOF-0828</t>
  </si>
  <si>
    <t>2020-177314</t>
  </si>
  <si>
    <t>4, 6</t>
  </si>
  <si>
    <t>7, 4</t>
  </si>
  <si>
    <t>Completed</t>
  </si>
  <si>
    <t>2020UOF-0829</t>
  </si>
  <si>
    <t>7, 20</t>
  </si>
  <si>
    <t>2020UOF-0596</t>
  </si>
  <si>
    <t>2020-177373</t>
  </si>
  <si>
    <t>5th AV</t>
  </si>
  <si>
    <t>22, 22, 22, 24</t>
  </si>
  <si>
    <t>2020UOF-0597</t>
  </si>
  <si>
    <t>2020-177429</t>
  </si>
  <si>
    <t>PINE ST</t>
  </si>
  <si>
    <t>21, 21</t>
  </si>
  <si>
    <t>2020UOF-0598</t>
  </si>
  <si>
    <t>17, 19</t>
  </si>
  <si>
    <t>2020UOF-0830</t>
  </si>
  <si>
    <t>Pike St</t>
  </si>
  <si>
    <t>2020UOF-0582</t>
  </si>
  <si>
    <t>2020-177748</t>
  </si>
  <si>
    <t>1 Av &amp; Union St</t>
  </si>
  <si>
    <t>2020UOF-0634</t>
  </si>
  <si>
    <t>2020-178007</t>
  </si>
  <si>
    <t>1100 blk</t>
  </si>
  <si>
    <t>2020UOF-0745</t>
  </si>
  <si>
    <t>1200 4 av</t>
  </si>
  <si>
    <t>2020UOF-0601</t>
  </si>
  <si>
    <t>2020UOF-1409</t>
  </si>
  <si>
    <t>2020UOF-0714</t>
  </si>
  <si>
    <t>1 Av</t>
  </si>
  <si>
    <t>1 av / Cherry St</t>
  </si>
  <si>
    <t>2020UOF-0849</t>
  </si>
  <si>
    <t>4th Ave</t>
  </si>
  <si>
    <t>2020UOF-1108</t>
  </si>
  <si>
    <t>2020UOF-0600</t>
  </si>
  <si>
    <t>Seneca ST</t>
  </si>
  <si>
    <t>2020UOF-0612</t>
  </si>
  <si>
    <t>4 Ave</t>
  </si>
  <si>
    <t>2020UOF-0635</t>
  </si>
  <si>
    <t>pine</t>
  </si>
  <si>
    <t>E1 | EDWARD | EAST</t>
  </si>
  <si>
    <t>1, 2, 7</t>
  </si>
  <si>
    <t>2020UOF-0649</t>
  </si>
  <si>
    <t>500 4 Av</t>
  </si>
  <si>
    <t>2020UOF-0668</t>
  </si>
  <si>
    <t>1519 12 Ave S</t>
  </si>
  <si>
    <t>2020UOF-0670</t>
  </si>
  <si>
    <t>Monday</t>
  </si>
  <si>
    <t>2020UOF-0698</t>
  </si>
  <si>
    <t>4 AV / UNIVERSITY ST</t>
  </si>
  <si>
    <t>2020UOF-0833</t>
  </si>
  <si>
    <t>1200 Blk</t>
  </si>
  <si>
    <t>2020UOF-0875</t>
  </si>
  <si>
    <t>4th AVE</t>
  </si>
  <si>
    <t>2020UOF-0911</t>
  </si>
  <si>
    <t>2020UOF-0951</t>
  </si>
  <si>
    <t>2020UOF-0998</t>
  </si>
  <si>
    <t>700 block of 4 AV</t>
  </si>
  <si>
    <t>2020UOF-1001</t>
  </si>
  <si>
    <t>2020UOF-1010</t>
  </si>
  <si>
    <t>400 Blk Universtory St</t>
  </si>
  <si>
    <t>2020UOF-0876</t>
  </si>
  <si>
    <t>4th Ave/Seneca St</t>
  </si>
  <si>
    <t>Chemical Agent – Other</t>
  </si>
  <si>
    <t>2020UOF-0663</t>
  </si>
  <si>
    <t>2020UOF-0899</t>
  </si>
  <si>
    <t>400 PINE ST</t>
  </si>
  <si>
    <t>2020UOF-0910</t>
  </si>
  <si>
    <t>2020UOF-0983</t>
  </si>
  <si>
    <t>4 Ave / Lenora St</t>
  </si>
  <si>
    <t>2020UOF-0669</t>
  </si>
  <si>
    <t>600 BLK Pine St</t>
  </si>
  <si>
    <t>2020UOF-0746</t>
  </si>
  <si>
    <t>Pine St/7th Ave</t>
  </si>
  <si>
    <t>2020UOF-0874</t>
  </si>
  <si>
    <t>2020UOF-0648</t>
  </si>
  <si>
    <t>2020UOF-0602</t>
  </si>
  <si>
    <t>Seneca Av</t>
  </si>
  <si>
    <t>2020UOF-0647</t>
  </si>
  <si>
    <t>2020-178212</t>
  </si>
  <si>
    <t>7, 7</t>
  </si>
  <si>
    <t>Bicycle – Powerslide / Takedown</t>
  </si>
  <si>
    <t>2020UOF-0832</t>
  </si>
  <si>
    <t>2020-178214</t>
  </si>
  <si>
    <t>2020UOF-1109</t>
  </si>
  <si>
    <t>SENECA ST / 4 AV</t>
  </si>
  <si>
    <t>2020UOF-0921</t>
  </si>
  <si>
    <t>4th av</t>
  </si>
  <si>
    <t>2020UOF-0640</t>
  </si>
  <si>
    <t>15, 7</t>
  </si>
  <si>
    <t>2020UOF-0831</t>
  </si>
  <si>
    <t>4 Av / Seneca St</t>
  </si>
  <si>
    <t>2020UOF-0633</t>
  </si>
  <si>
    <t>2020-178234</t>
  </si>
  <si>
    <t>4 AV/Cherry ST</t>
  </si>
  <si>
    <t>2020UOF-1436</t>
  </si>
  <si>
    <t>4, 4</t>
  </si>
  <si>
    <t>2020UOF-0958</t>
  </si>
  <si>
    <t>2020-178240</t>
  </si>
  <si>
    <t>Boren</t>
  </si>
  <si>
    <t>E3 | EDWARD | EAST</t>
  </si>
  <si>
    <t>7, 20, 5, 6, 7, 7</t>
  </si>
  <si>
    <t>2020UOF-0613</t>
  </si>
  <si>
    <t>2020-178442</t>
  </si>
  <si>
    <t>2020UOF-0672</t>
  </si>
  <si>
    <t>2020UOF-0715</t>
  </si>
  <si>
    <t>2020UOF-1104</t>
  </si>
  <si>
    <t>2020-178585</t>
  </si>
  <si>
    <t>1519 12 AV</t>
  </si>
  <si>
    <t>2020UOF-0660</t>
  </si>
  <si>
    <t>2020UOF-0838</t>
  </si>
  <si>
    <t>E Pine St</t>
  </si>
  <si>
    <t>2020UOF-0852</t>
  </si>
  <si>
    <t>11 AV</t>
  </si>
  <si>
    <t>2020UOF-0877</t>
  </si>
  <si>
    <t>2020UOF-0935</t>
  </si>
  <si>
    <t>1100 Block E Pine ST</t>
  </si>
  <si>
    <t>2020UOF-1011</t>
  </si>
  <si>
    <t>Push</t>
  </si>
  <si>
    <t>2020UOF-0936</t>
  </si>
  <si>
    <t>1100blk</t>
  </si>
  <si>
    <t>E. Pine St.</t>
  </si>
  <si>
    <t>2020UOF-0671</t>
  </si>
  <si>
    <t>E PIne St</t>
  </si>
  <si>
    <t>2020UOF-0632</t>
  </si>
  <si>
    <t>2020UOF-0628</t>
  </si>
  <si>
    <t>Tuesday</t>
  </si>
  <si>
    <t>1100 E Pine St</t>
  </si>
  <si>
    <t>2020UOF-0606</t>
  </si>
  <si>
    <t>E Pine ST</t>
  </si>
  <si>
    <t>G1 | GEORGE | EAST</t>
  </si>
  <si>
    <t>2020UOF-1410</t>
  </si>
  <si>
    <t>2020UOF-0604</t>
  </si>
  <si>
    <t>Sting Ball</t>
  </si>
  <si>
    <t>2020UOF-0621</t>
  </si>
  <si>
    <t>11 Av / E Pine St</t>
  </si>
  <si>
    <t>2020UOF-0679</t>
  </si>
  <si>
    <t>2020UOF-0850</t>
  </si>
  <si>
    <t>2020UOF-0913</t>
  </si>
  <si>
    <t>2020UOF-0952</t>
  </si>
  <si>
    <t>11 Ave E / E Pine St</t>
  </si>
  <si>
    <t>WY</t>
  </si>
  <si>
    <t>2020UOF-0614</t>
  </si>
  <si>
    <t>2020UOF-0712</t>
  </si>
  <si>
    <t>2020UOF-0751</t>
  </si>
  <si>
    <t>11 Av / Pine St</t>
  </si>
  <si>
    <t>7, 1</t>
  </si>
  <si>
    <t>2020UOF-0586</t>
  </si>
  <si>
    <t>12 AV</t>
  </si>
  <si>
    <t>2020UOF-0587</t>
  </si>
  <si>
    <t>2020UOF-0605</t>
  </si>
  <si>
    <t>11 Av/E Pine St</t>
  </si>
  <si>
    <t>1, 1, 2, 1, 1</t>
  </si>
  <si>
    <t>2020UOF-0607</t>
  </si>
  <si>
    <t>E PINE ST</t>
  </si>
  <si>
    <t>10, 10, 12, 12</t>
  </si>
  <si>
    <t>2020UOF-0615</t>
  </si>
  <si>
    <t>2020UOF-0657</t>
  </si>
  <si>
    <t>1519 12 Av</t>
  </si>
  <si>
    <t>12, 22</t>
  </si>
  <si>
    <t>2020UOF-0681</t>
  </si>
  <si>
    <t>2020UOF-0702</t>
  </si>
  <si>
    <t>17, 24, 4, 14, 20, 16, 18, 19, 1, 7, 9, 5, 6, 3</t>
  </si>
  <si>
    <t>2020UOF-0703</t>
  </si>
  <si>
    <t>2020UOF-0718</t>
  </si>
  <si>
    <t>11 av</t>
  </si>
  <si>
    <t>2020UOF-0834</t>
  </si>
  <si>
    <t>11 av /  Pine st</t>
  </si>
  <si>
    <t>2020UOF-0851</t>
  </si>
  <si>
    <t>2020UOF-0901</t>
  </si>
  <si>
    <t>11 AV / E PINE ST</t>
  </si>
  <si>
    <t>2020UOF-0912</t>
  </si>
  <si>
    <t>2020UOF-0937</t>
  </si>
  <si>
    <t>2020UOF-0959</t>
  </si>
  <si>
    <t>1, 7, 7, 7, 8</t>
  </si>
  <si>
    <t>2020UOF-1002</t>
  </si>
  <si>
    <t>2020UOF-1054</t>
  </si>
  <si>
    <t>2020UOF-1664</t>
  </si>
  <si>
    <t>2020UOF-1757</t>
  </si>
  <si>
    <t>11 Av</t>
  </si>
  <si>
    <t>2020UOF-0658</t>
  </si>
  <si>
    <t>11 Av /  E Pine St</t>
  </si>
  <si>
    <t>2020UOF-0676</t>
  </si>
  <si>
    <t>2020UOF-0680</t>
  </si>
  <si>
    <t>12 Av</t>
  </si>
  <si>
    <t>2020UOF-0747</t>
  </si>
  <si>
    <t>2020UOF-0839</t>
  </si>
  <si>
    <t>12 av</t>
  </si>
  <si>
    <t>2020UOF-0900</t>
  </si>
  <si>
    <t>2020UOF-0667</t>
  </si>
  <si>
    <t>2020UOF-0717</t>
  </si>
  <si>
    <t>11th Ave / E Pine St Vicinity</t>
  </si>
  <si>
    <t>2020UOF-0677</t>
  </si>
  <si>
    <t>2020UOF-0748</t>
  </si>
  <si>
    <t>10, 12, 22, 24, 26</t>
  </si>
  <si>
    <t>2020UOF-0750</t>
  </si>
  <si>
    <t>2020UOF-1003</t>
  </si>
  <si>
    <t>2020UOF-0678</t>
  </si>
  <si>
    <t>2020UOF-0631</t>
  </si>
  <si>
    <t>11 Ave/E Pine St</t>
  </si>
  <si>
    <t>2020UOF-0659</t>
  </si>
  <si>
    <t>11 Ave</t>
  </si>
  <si>
    <t>2020UOF-0837</t>
  </si>
  <si>
    <t>2020UOF-0622</t>
  </si>
  <si>
    <t>2020UOF-0716</t>
  </si>
  <si>
    <t>2020UOF-0749</t>
  </si>
  <si>
    <t>2020UOF-0984</t>
  </si>
  <si>
    <t>2020UOF-1216</t>
  </si>
  <si>
    <t>2020UOF-0661</t>
  </si>
  <si>
    <t>2020-178853</t>
  </si>
  <si>
    <t>NE 45 ST</t>
  </si>
  <si>
    <t>U3 | UNION | NORTH</t>
  </si>
  <si>
    <t>2020UOF-0990</t>
  </si>
  <si>
    <t>NE45 St</t>
  </si>
  <si>
    <t>U2 | UNION | NORTH</t>
  </si>
  <si>
    <t>2020UOF-0778</t>
  </si>
  <si>
    <t>2020-179105</t>
  </si>
  <si>
    <t>6, 16</t>
  </si>
  <si>
    <t>18, 20, 16</t>
  </si>
  <si>
    <t>2020UOF-1131</t>
  </si>
  <si>
    <t>2020-179568</t>
  </si>
  <si>
    <t>40mm Launcher</t>
  </si>
  <si>
    <t>2020UOF-0626</t>
  </si>
  <si>
    <t>Wednesday</t>
  </si>
  <si>
    <t>12, 12, 26, 26, 22, 24, 24, 10, 10</t>
  </si>
  <si>
    <t>2020UOF-0754</t>
  </si>
  <si>
    <t>2020UOF-0938</t>
  </si>
  <si>
    <t>1000 Block E Pine ST</t>
  </si>
  <si>
    <t>2020UOF-0880</t>
  </si>
  <si>
    <t>2020UOF-0665</t>
  </si>
  <si>
    <t>2020UOF-0697</t>
  </si>
  <si>
    <t>2020UOF-0720</t>
  </si>
  <si>
    <t>11 ave E</t>
  </si>
  <si>
    <t>2020UOF-0721</t>
  </si>
  <si>
    <t>Harvard Av E</t>
  </si>
  <si>
    <t>2020UOF-0723</t>
  </si>
  <si>
    <t>Nagle Pl</t>
  </si>
  <si>
    <t>2020UOF-0739</t>
  </si>
  <si>
    <t>1000 blk</t>
  </si>
  <si>
    <t>2020UOF-0753</t>
  </si>
  <si>
    <t>2020UOF-0755</t>
  </si>
  <si>
    <t>11 Av E/E Pine St</t>
  </si>
  <si>
    <t>2020UOF-0856</t>
  </si>
  <si>
    <t>2020UOF-0857</t>
  </si>
  <si>
    <t>12th av</t>
  </si>
  <si>
    <t>2020UOF-0879</t>
  </si>
  <si>
    <t>1000 BLK</t>
  </si>
  <si>
    <t>2020UOF-0902</t>
  </si>
  <si>
    <t>2020UOF-0927</t>
  </si>
  <si>
    <t>Pine st</t>
  </si>
  <si>
    <t>2020UOF-1004</t>
  </si>
  <si>
    <t>2020UOF-1055</t>
  </si>
  <si>
    <t>2020UOF-0617</t>
  </si>
  <si>
    <t>10, 10, 10</t>
  </si>
  <si>
    <t>2020UOF-0627</t>
  </si>
  <si>
    <t>2020UOF-0619</t>
  </si>
  <si>
    <t>1000 E pine St</t>
  </si>
  <si>
    <t>2020UOF-0646</t>
  </si>
  <si>
    <t>2020UOF-0722</t>
  </si>
  <si>
    <t>12th AV E</t>
  </si>
  <si>
    <t>2020UOF-1665</t>
  </si>
  <si>
    <t>2020UOF-0620</t>
  </si>
  <si>
    <t>E. Pine</t>
  </si>
  <si>
    <t>1, 7</t>
  </si>
  <si>
    <t>2020UOF-0724</t>
  </si>
  <si>
    <t>2020UOF-0878</t>
  </si>
  <si>
    <t>2020UOF-0950</t>
  </si>
  <si>
    <t>2020UOF-1005</t>
  </si>
  <si>
    <t>2020UOF-0853</t>
  </si>
  <si>
    <t>2020UOF-0630</t>
  </si>
  <si>
    <t>2020UOF-0666</t>
  </si>
  <si>
    <t>2020UOF-1012</t>
  </si>
  <si>
    <t>1100 Pine St</t>
  </si>
  <si>
    <t>2020UOF-0855</t>
  </si>
  <si>
    <t>11 av / Pine St.</t>
  </si>
  <si>
    <t>2020UOF-1132</t>
  </si>
  <si>
    <t>2020UOF-0752</t>
  </si>
  <si>
    <t>1000 Blk Pine St</t>
  </si>
  <si>
    <t>11, 12, 22, 12, 10</t>
  </si>
  <si>
    <t>10, 10, 10, 10</t>
  </si>
  <si>
    <t>12, 12, 12, 12, 10</t>
  </si>
  <si>
    <t>2020UOF-0719</t>
  </si>
  <si>
    <t>2020UOF-0629</t>
  </si>
  <si>
    <t>2020UOF-0616</t>
  </si>
  <si>
    <t>11 Ave / E Pine St</t>
  </si>
  <si>
    <t>2020UOF-0960</t>
  </si>
  <si>
    <t>2020UOF-0645</t>
  </si>
  <si>
    <t>2020UOF-0618</t>
  </si>
  <si>
    <t>E. Pine St</t>
  </si>
  <si>
    <t>22, 22, 22</t>
  </si>
  <si>
    <t>2020UOF-0854</t>
  </si>
  <si>
    <t>2020UOF-1881</t>
  </si>
  <si>
    <t>2020-181409</t>
  </si>
  <si>
    <t>Thursday</t>
  </si>
  <si>
    <t>12av</t>
  </si>
  <si>
    <t>2020UOF-1882</t>
  </si>
  <si>
    <t>e pine st</t>
  </si>
  <si>
    <t>2020UOF-1883</t>
  </si>
  <si>
    <t>2020UOF-0985</t>
  </si>
  <si>
    <t>2020-181424</t>
  </si>
  <si>
    <t>25, 25</t>
  </si>
  <si>
    <t>20, 17</t>
  </si>
  <si>
    <t>20, 21</t>
  </si>
  <si>
    <t>2020UOF-1006</t>
  </si>
  <si>
    <t>5, 3, 16, 12</t>
  </si>
  <si>
    <t>18, 11, 13</t>
  </si>
  <si>
    <t>2020UOF-0858</t>
  </si>
  <si>
    <t>2020UOF-0882</t>
  </si>
  <si>
    <t>2020-182483</t>
  </si>
  <si>
    <t>11 Ave/ E Pine St.</t>
  </si>
  <si>
    <t>2020UOF-0975</t>
  </si>
  <si>
    <t>2020UOF-1411</t>
  </si>
  <si>
    <t>2020UOF-1666</t>
  </si>
  <si>
    <t>2020UOF-0766</t>
  </si>
  <si>
    <t>98122`</t>
  </si>
  <si>
    <t>2020UOF-0922</t>
  </si>
  <si>
    <t>900 blk</t>
  </si>
  <si>
    <t>2020UOF-0704</t>
  </si>
  <si>
    <t>11, 13</t>
  </si>
  <si>
    <t>2020UOF-0726</t>
  </si>
  <si>
    <t>7, 7, 7, 7, 16, 20, 20, 20, 20, 18, 7</t>
  </si>
  <si>
    <t>2020UOF-0731</t>
  </si>
  <si>
    <t>2020UOF-0756</t>
  </si>
  <si>
    <t>2020UOF-0757</t>
  </si>
  <si>
    <t>E Pine st</t>
  </si>
  <si>
    <t>2020UOF-0758</t>
  </si>
  <si>
    <t>2020UOF-0759</t>
  </si>
  <si>
    <t>2020UOF-0760</t>
  </si>
  <si>
    <t>2020UOF-0764</t>
  </si>
  <si>
    <t>2020UOF-0781</t>
  </si>
  <si>
    <t>1, 1, 1, 1, 1</t>
  </si>
  <si>
    <t>2020UOF-0804</t>
  </si>
  <si>
    <t>2020UOF-0805</t>
  </si>
  <si>
    <t>2020UOF-0860</t>
  </si>
  <si>
    <t>2020UOF-0939</t>
  </si>
  <si>
    <t>2020UOF-0940</t>
  </si>
  <si>
    <t>2020UOF-1008</t>
  </si>
  <si>
    <t>11th Ave</t>
  </si>
  <si>
    <t>1, 7, 3, 7, 7</t>
  </si>
  <si>
    <t>2020UOF-0811</t>
  </si>
  <si>
    <t>1100 block Pine St.</t>
  </si>
  <si>
    <t>2020UOF-0761</t>
  </si>
  <si>
    <t>OrangeNose Round</t>
  </si>
  <si>
    <t>2020UOF-0941</t>
  </si>
  <si>
    <t>1, 1, 2, 1</t>
  </si>
  <si>
    <t>2020UOF-0942</t>
  </si>
  <si>
    <t>E Pine Street</t>
  </si>
  <si>
    <t>2020UOF-0730</t>
  </si>
  <si>
    <t>2020UOF-0762</t>
  </si>
  <si>
    <t>2020UOF-0765</t>
  </si>
  <si>
    <t>11 Ave and E Pine St</t>
  </si>
  <si>
    <t>20, 20</t>
  </si>
  <si>
    <t>2020UOF-0809</t>
  </si>
  <si>
    <t>2020UOF-0883</t>
  </si>
  <si>
    <t>2020UOF-0923</t>
  </si>
  <si>
    <t>2020UOF-0976</t>
  </si>
  <si>
    <t>2020UOF-1007</t>
  </si>
  <si>
    <t>2020UOF-1252</t>
  </si>
  <si>
    <t>east pine st</t>
  </si>
  <si>
    <t>2020UOF-0727</t>
  </si>
  <si>
    <t>2020UOF-1086</t>
  </si>
  <si>
    <t>1, 1, 3, 5, 7</t>
  </si>
  <si>
    <t>2020UOF-1253</t>
  </si>
  <si>
    <t>2020UOF-0694</t>
  </si>
  <si>
    <t>2020UOF-0803</t>
  </si>
  <si>
    <t>2020UOF-0763</t>
  </si>
  <si>
    <t>2020UOF-0810</t>
  </si>
  <si>
    <t>2020UOF-0806</t>
  </si>
  <si>
    <t>2020UOF-0861</t>
  </si>
  <si>
    <t>2020UOF-1049</t>
  </si>
  <si>
    <t>2020UOF-0695</t>
  </si>
  <si>
    <t>2020UOF-0729</t>
  </si>
  <si>
    <t>2020UOF-0808</t>
  </si>
  <si>
    <t>2020UOF-0732</t>
  </si>
  <si>
    <t>11th</t>
  </si>
  <si>
    <t>Pine Street</t>
  </si>
  <si>
    <t>2020UOF-0884</t>
  </si>
  <si>
    <t>Pine St / 11 Ave</t>
  </si>
  <si>
    <t>26, 26, 26, 1, 1</t>
  </si>
  <si>
    <t>2020UOF-1110</t>
  </si>
  <si>
    <t>2020UOF-0914</t>
  </si>
  <si>
    <t>2020UOF-0728</t>
  </si>
  <si>
    <t>11 Av  / E Pine St</t>
  </si>
  <si>
    <t>2020UOF-0859</t>
  </si>
  <si>
    <t>2020UOF-0862</t>
  </si>
  <si>
    <t>2020-182830</t>
  </si>
  <si>
    <t>1500 blk</t>
  </si>
  <si>
    <t>11th Ave E</t>
  </si>
  <si>
    <t>4, 19</t>
  </si>
  <si>
    <t>2020UOF-0943</t>
  </si>
  <si>
    <t>11 th Ave.</t>
  </si>
  <si>
    <t>3, 4, 19, 19</t>
  </si>
  <si>
    <t>19, 19, 3, 4</t>
  </si>
  <si>
    <t>2020UOF-0903</t>
  </si>
  <si>
    <t>2020-182835</t>
  </si>
  <si>
    <t>12th AV</t>
  </si>
  <si>
    <t>1, 1, 1, 1</t>
  </si>
  <si>
    <t>21, 21, 21</t>
  </si>
  <si>
    <t>2020UOF-0696</t>
  </si>
  <si>
    <t>2020-182965</t>
  </si>
  <si>
    <t>E Pike St</t>
  </si>
  <si>
    <t>2020UOF-0780</t>
  </si>
  <si>
    <t>21, 18, 19, 25</t>
  </si>
  <si>
    <t>2020UOF-1289</t>
  </si>
  <si>
    <t>2020-183044</t>
  </si>
  <si>
    <t>2020UOF-1412</t>
  </si>
  <si>
    <t>2020UOF-1667</t>
  </si>
  <si>
    <t>2020UOF-1254</t>
  </si>
  <si>
    <t>13th Ave</t>
  </si>
  <si>
    <t>2, 1</t>
  </si>
  <si>
    <t>2020UOF-0735</t>
  </si>
  <si>
    <t>2020UOF-0770</t>
  </si>
  <si>
    <t>2020UOF-0788</t>
  </si>
  <si>
    <t>1000 block E Pine ST</t>
  </si>
  <si>
    <t>2020UOF-0790</t>
  </si>
  <si>
    <t>2020UOF-0791</t>
  </si>
  <si>
    <t>2020UOF-0864</t>
  </si>
  <si>
    <t>blk of E. Pine St</t>
  </si>
  <si>
    <t>2020UOF-0866</t>
  </si>
  <si>
    <t>2020UOF-0904</t>
  </si>
  <si>
    <t>2020UOF-0905</t>
  </si>
  <si>
    <t>2020UOF-0924</t>
  </si>
  <si>
    <t>2020UOF-0944</t>
  </si>
  <si>
    <t>2020UOF-0945</t>
  </si>
  <si>
    <t>2020UOF-0963</t>
  </si>
  <si>
    <t>2020UOF-0978</t>
  </si>
  <si>
    <t>2020UOF-0979</t>
  </si>
  <si>
    <t>2020UOF-1013</t>
  </si>
  <si>
    <t>1300 E</t>
  </si>
  <si>
    <t>2020UOF-1016</t>
  </si>
  <si>
    <t>10th</t>
  </si>
  <si>
    <t>2020UOF-1017</t>
  </si>
  <si>
    <t>13 Ave / E Pine St</t>
  </si>
  <si>
    <t>2020UOF-1106</t>
  </si>
  <si>
    <t>12th Avenue</t>
  </si>
  <si>
    <t>2020UOF-1255</t>
  </si>
  <si>
    <t>2020UOF-1256</t>
  </si>
  <si>
    <t>2020UOF-1314</t>
  </si>
  <si>
    <t>E Pine St / 11th Ave</t>
  </si>
  <si>
    <t>2020UOF-0796</t>
  </si>
  <si>
    <t>1100 Blk Pine St</t>
  </si>
  <si>
    <t>2020UOF-0863</t>
  </si>
  <si>
    <t>11th Av / E Pine St</t>
  </si>
  <si>
    <t>2020UOF-0865</t>
  </si>
  <si>
    <t>2020UOF-0734</t>
  </si>
  <si>
    <t>2020UOF-0799</t>
  </si>
  <si>
    <t>2020UOF-0980</t>
  </si>
  <si>
    <t>2020UOF-0868</t>
  </si>
  <si>
    <t>2020UOF-0946</t>
  </si>
  <si>
    <t>2020UOF-1014</t>
  </si>
  <si>
    <t>2020UOF-1105</t>
  </si>
  <si>
    <t>1000 Block E Pine St</t>
  </si>
  <si>
    <t>2020UOF-0792</t>
  </si>
  <si>
    <t>12, 22, 24, 10</t>
  </si>
  <si>
    <t>2020UOF-0797</t>
  </si>
  <si>
    <t>pine st</t>
  </si>
  <si>
    <t>2020UOF-0886</t>
  </si>
  <si>
    <t>1100 blk E. Pine St.</t>
  </si>
  <si>
    <t>2020UOF-0961</t>
  </si>
  <si>
    <t>1000 Pine St</t>
  </si>
  <si>
    <t>2020UOF-0962</t>
  </si>
  <si>
    <t>2020UOF-0964</t>
  </si>
  <si>
    <t>11 av / Pine St</t>
  </si>
  <si>
    <t>2020UOF-1050</t>
  </si>
  <si>
    <t>2020UOF-1057</t>
  </si>
  <si>
    <t>2020UOF-1112</t>
  </si>
  <si>
    <t>2020UOF-0767</t>
  </si>
  <si>
    <t>Level 3 - Use of Force</t>
  </si>
  <si>
    <t>2020UOF-0768</t>
  </si>
  <si>
    <t>2020UOF-0800</t>
  </si>
  <si>
    <t>2020UOF-0802</t>
  </si>
  <si>
    <t>1100 block E Pine St</t>
  </si>
  <si>
    <t>2020UOF-0885</t>
  </si>
  <si>
    <t>2020UOF-1288</t>
  </si>
  <si>
    <t>2020UOF-0801</t>
  </si>
  <si>
    <t>12 av / Pine St</t>
  </si>
  <si>
    <t>2020UOF-0733</t>
  </si>
  <si>
    <t>2020UOF-0738</t>
  </si>
  <si>
    <t>2020UOF-0794</t>
  </si>
  <si>
    <t>11 Av E / E Pine St</t>
  </si>
  <si>
    <t>2020UOF-0795</t>
  </si>
  <si>
    <t>2020UOF-0798</t>
  </si>
  <si>
    <t>2020UOF-0965</t>
  </si>
  <si>
    <t>2020UOF-1015</t>
  </si>
  <si>
    <t>2020UOF-1056</t>
  </si>
  <si>
    <t>2020UOF-0769</t>
  </si>
  <si>
    <t>2020UOF-0887</t>
  </si>
  <si>
    <t>13 Ave / Pine St</t>
  </si>
  <si>
    <t>2020UOF-0889</t>
  </si>
  <si>
    <t>2020UOF-0925</t>
  </si>
  <si>
    <t>East Pine St.</t>
  </si>
  <si>
    <t>2020UOF-0736</t>
  </si>
  <si>
    <t>1100 BLK</t>
  </si>
  <si>
    <t>2020UOF-0789</t>
  </si>
  <si>
    <t>2020UOF-0926</t>
  </si>
  <si>
    <t>12, 24</t>
  </si>
  <si>
    <t>Firearm – Pistol – Point</t>
  </si>
  <si>
    <t>2020UOF-0772</t>
  </si>
  <si>
    <t>1100 E Pine Street</t>
  </si>
  <si>
    <t>2020UOF-0793</t>
  </si>
  <si>
    <t>2020UOF-0773</t>
  </si>
  <si>
    <t>22, 24, 23, 25</t>
  </si>
  <si>
    <t>12, 12, 13</t>
  </si>
  <si>
    <t>2020UOF-0771</t>
  </si>
  <si>
    <t>2020UOF-0737</t>
  </si>
  <si>
    <t>1100 block of 12th ave E</t>
  </si>
  <si>
    <t>2020UOF-0977</t>
  </si>
  <si>
    <t>E Pine</t>
  </si>
  <si>
    <t>2020UOF-0779</t>
  </si>
  <si>
    <t>2020-183426</t>
  </si>
  <si>
    <t>2020UOF-0740</t>
  </si>
  <si>
    <t>2020-183449</t>
  </si>
  <si>
    <t>6, 6</t>
  </si>
  <si>
    <t>2020UOF-0888</t>
  </si>
  <si>
    <t>2020-183540</t>
  </si>
  <si>
    <t>2020UOF-0867</t>
  </si>
  <si>
    <t>13 Ave E / E Pine St</t>
  </si>
  <si>
    <t>3, 14</t>
  </si>
  <si>
    <t>2020UOF-0906</t>
  </si>
  <si>
    <t>2020-183541</t>
  </si>
  <si>
    <t>1100 Blk</t>
  </si>
  <si>
    <t>6, 23, 25, 11, 13</t>
  </si>
  <si>
    <t>2020UOF-1345</t>
  </si>
  <si>
    <t>8, 7, 8</t>
  </si>
  <si>
    <t>2020UOF-0907</t>
  </si>
  <si>
    <t>2020-183542</t>
  </si>
  <si>
    <t>13th AVE</t>
  </si>
  <si>
    <t>17, 6</t>
  </si>
  <si>
    <t>2020UOF-0966</t>
  </si>
  <si>
    <t>2020-183589</t>
  </si>
  <si>
    <t>2020UOF-0915</t>
  </si>
  <si>
    <t>2020UOF-1224</t>
  </si>
  <si>
    <t>2020-183641</t>
  </si>
  <si>
    <t>2020UOF-0869</t>
  </si>
  <si>
    <t>2020-185899</t>
  </si>
  <si>
    <t>2020UOF-0870</t>
  </si>
  <si>
    <t>2020UOF-1087</t>
  </si>
  <si>
    <t>2020-198346</t>
  </si>
  <si>
    <t>810 Virginia St</t>
  </si>
  <si>
    <t>2020UOF-1041</t>
  </si>
  <si>
    <t>2020-201766</t>
  </si>
  <si>
    <t>12 ave</t>
  </si>
  <si>
    <t>2020UOF-1135</t>
  </si>
  <si>
    <t>2020-201786</t>
  </si>
  <si>
    <t>5, 16</t>
  </si>
  <si>
    <t>2020UOF-1136</t>
  </si>
  <si>
    <t>11 Av &amp; Pine St</t>
  </si>
  <si>
    <t>2020UOF-1218</t>
  </si>
  <si>
    <t>2020-201787</t>
  </si>
  <si>
    <t>1600blk</t>
  </si>
  <si>
    <t>4, 20</t>
  </si>
  <si>
    <t>2020UOF-1656</t>
  </si>
  <si>
    <t>18, 19</t>
  </si>
  <si>
    <t>2020UOF-1084</t>
  </si>
  <si>
    <t>2020-201788</t>
  </si>
  <si>
    <t>1110 E Pine St</t>
  </si>
  <si>
    <t>2020UOF-1886</t>
  </si>
  <si>
    <t>2020-201796</t>
  </si>
  <si>
    <t>2020UOF-1887</t>
  </si>
  <si>
    <t>1100 Blk E Pine St</t>
  </si>
  <si>
    <t>4, 3, 19, 18</t>
  </si>
  <si>
    <t>4, 3, 18, 19</t>
  </si>
  <si>
    <t>2020UOF-1040</t>
  </si>
  <si>
    <t>2020-201800</t>
  </si>
  <si>
    <t>2020UOF-1083</t>
  </si>
  <si>
    <t>2020-201823</t>
  </si>
  <si>
    <t>2020UOF-1151</t>
  </si>
  <si>
    <t>2020-201892</t>
  </si>
  <si>
    <t>4, 6, 17, 19</t>
  </si>
  <si>
    <t>2020UOF-1039</t>
  </si>
  <si>
    <t>2020-201960</t>
  </si>
  <si>
    <t>E PINE ST / BROADWAY</t>
  </si>
  <si>
    <t>18, 3, 5, 16</t>
  </si>
  <si>
    <t>21, 8</t>
  </si>
  <si>
    <t>2020UOF-1038</t>
  </si>
  <si>
    <t>2020-201981</t>
  </si>
  <si>
    <t>E Pine St &amp; Broadway</t>
  </si>
  <si>
    <t>6, 5</t>
  </si>
  <si>
    <t>2020UOF-1082</t>
  </si>
  <si>
    <t>2020-202332</t>
  </si>
  <si>
    <t>2020UOF-1080</t>
  </si>
  <si>
    <t>2020UOF-1120</t>
  </si>
  <si>
    <t>Broadway and E Pine ST</t>
  </si>
  <si>
    <t>2020UOF-1217</t>
  </si>
  <si>
    <t>Broadway/E Pine St</t>
  </si>
  <si>
    <t>2020UOF-1081</t>
  </si>
  <si>
    <t>Broadway Ave E / E Pine St</t>
  </si>
  <si>
    <t>2020UOF-1037</t>
  </si>
  <si>
    <t>2020-202456</t>
  </si>
  <si>
    <t>broadway</t>
  </si>
  <si>
    <t>7, 17</t>
  </si>
  <si>
    <t>2020UOF-1035</t>
  </si>
  <si>
    <t>2020-202460</t>
  </si>
  <si>
    <t>2020UOF-1034</t>
  </si>
  <si>
    <t>2020UOF-1079</t>
  </si>
  <si>
    <t>2020-202468</t>
  </si>
  <si>
    <t>2020UOF-1221</t>
  </si>
  <si>
    <t>2020-202472</t>
  </si>
  <si>
    <t>Broadway and E Pine St</t>
  </si>
  <si>
    <t>2020UOF-1078</t>
  </si>
  <si>
    <t>2020UOF-1077</t>
  </si>
  <si>
    <t>2020-202474</t>
  </si>
  <si>
    <t>18, 20</t>
  </si>
  <si>
    <t>13, 23</t>
  </si>
  <si>
    <t>2020UOF-1107</t>
  </si>
  <si>
    <t>E Pine St/Broadway</t>
  </si>
  <si>
    <t>11, 13, 23, 25</t>
  </si>
  <si>
    <t>2020UOF-1242</t>
  </si>
  <si>
    <t>Broadway AV/E Pine St</t>
  </si>
  <si>
    <t>2020UOF-1030</t>
  </si>
  <si>
    <t>2020-202487</t>
  </si>
  <si>
    <t>2020UOF-1058</t>
  </si>
  <si>
    <t>2020-202490</t>
  </si>
  <si>
    <t>Broadway / E Pine ST</t>
  </si>
  <si>
    <t>2020UOF-1096</t>
  </si>
  <si>
    <t>2020-202519</t>
  </si>
  <si>
    <t>2020UOF-1033</t>
  </si>
  <si>
    <t>2020-202540</t>
  </si>
  <si>
    <t>2020UOF-1076</t>
  </si>
  <si>
    <t>2020-202541</t>
  </si>
  <si>
    <t>E Pine St / Broadway</t>
  </si>
  <si>
    <t>2020UOF-1032</t>
  </si>
  <si>
    <t>2020-202544</t>
  </si>
  <si>
    <t>2020UOF-1031</t>
  </si>
  <si>
    <t>2020-202545</t>
  </si>
  <si>
    <t>4, 4, 21</t>
  </si>
  <si>
    <t>2020UOF-1490</t>
  </si>
  <si>
    <t>6, 17</t>
  </si>
  <si>
    <t>2020UOF-1075</t>
  </si>
  <si>
    <t>2020-202607</t>
  </si>
  <si>
    <t>900blk</t>
  </si>
  <si>
    <t>2020UOF-1028</t>
  </si>
  <si>
    <t>2020-202862</t>
  </si>
  <si>
    <t>10, 12, 4</t>
  </si>
  <si>
    <t>2020UOF-1029</t>
  </si>
  <si>
    <t>3, 5</t>
  </si>
  <si>
    <t>2020UOF-1059</t>
  </si>
  <si>
    <t>2020-203179</t>
  </si>
  <si>
    <t>Virginia St</t>
  </si>
  <si>
    <t>2020UOF-1072</t>
  </si>
  <si>
    <t>virginia st</t>
  </si>
  <si>
    <t>11, 3</t>
  </si>
  <si>
    <t>2020UOF-1073</t>
  </si>
  <si>
    <t>8 Ave</t>
  </si>
  <si>
    <t>2020UOF-1074</t>
  </si>
  <si>
    <t>8th Avenue</t>
  </si>
  <si>
    <t>22, 24, 25, 23</t>
  </si>
  <si>
    <t>2020UOF-1070</t>
  </si>
  <si>
    <t>2020-203180</t>
  </si>
  <si>
    <t>virginia</t>
  </si>
  <si>
    <t>2020UOF-1071</t>
  </si>
  <si>
    <t>16, 20, 23</t>
  </si>
  <si>
    <t>2020UOF-1069</t>
  </si>
  <si>
    <t>2020-203278</t>
  </si>
  <si>
    <t>2020UOF-1027</t>
  </si>
  <si>
    <t>2020-203290</t>
  </si>
  <si>
    <t>2020UOF-1066</t>
  </si>
  <si>
    <t>2020-203301</t>
  </si>
  <si>
    <t>2020UOF-1068</t>
  </si>
  <si>
    <t>Broadway / East Pine St</t>
  </si>
  <si>
    <t>22, 13, 11</t>
  </si>
  <si>
    <t>2020UOF-1067</t>
  </si>
  <si>
    <t>E Pine St / Broadway Av E</t>
  </si>
  <si>
    <t>2020UOF-1065</t>
  </si>
  <si>
    <t>2020-203310</t>
  </si>
  <si>
    <t>2020UOF-1064</t>
  </si>
  <si>
    <t>2020-204303</t>
  </si>
  <si>
    <t>E Howell ST</t>
  </si>
  <si>
    <t>3, 5, 16, 18</t>
  </si>
  <si>
    <t>2020UOF-1061</t>
  </si>
  <si>
    <t>2020-204309</t>
  </si>
  <si>
    <t>13 AV</t>
  </si>
  <si>
    <t>2020UOF-1062</t>
  </si>
  <si>
    <t>e howell st</t>
  </si>
  <si>
    <t>2020UOF-1063</t>
  </si>
  <si>
    <t>2020UOF-1060</t>
  </si>
  <si>
    <t>2020-205052</t>
  </si>
  <si>
    <t>11 AV &amp; E Pine ST</t>
  </si>
  <si>
    <t>2020UOF-1316</t>
  </si>
  <si>
    <t>2020-217180</t>
  </si>
  <si>
    <t>2020UOF-1461</t>
  </si>
  <si>
    <t>2020UOF-1771</t>
  </si>
  <si>
    <t>1918 8 Av</t>
  </si>
  <si>
    <t>2020UOF-1302</t>
  </si>
  <si>
    <t>Virginia st</t>
  </si>
  <si>
    <t>2020UOF-1304</t>
  </si>
  <si>
    <t>Virginia Street</t>
  </si>
  <si>
    <t>2020UOF-1311</t>
  </si>
  <si>
    <t>2, 7</t>
  </si>
  <si>
    <t>2020UOF-1315</t>
  </si>
  <si>
    <t>Virginia ST</t>
  </si>
  <si>
    <t>2020UOF-1772</t>
  </si>
  <si>
    <t>2020UOF-1773</t>
  </si>
  <si>
    <t>2020UOF-1774</t>
  </si>
  <si>
    <t>1918 8 AV</t>
  </si>
  <si>
    <t>2020UOF-1308</t>
  </si>
  <si>
    <t>2020-217369</t>
  </si>
  <si>
    <t>2020UOF-1303</t>
  </si>
  <si>
    <t>20, 18</t>
  </si>
  <si>
    <t>2020UOF-1307</t>
  </si>
  <si>
    <t>Virginia</t>
  </si>
  <si>
    <t>2020UOF-1705</t>
  </si>
  <si>
    <t>2020UOF-1706</t>
  </si>
  <si>
    <t>2020UOF-1305</t>
  </si>
  <si>
    <t>2020-217398</t>
  </si>
  <si>
    <t>Virgnia</t>
  </si>
  <si>
    <t>2020UOF-1310</t>
  </si>
  <si>
    <t>20, 19, 18</t>
  </si>
  <si>
    <t>2020UOF-1317</t>
  </si>
  <si>
    <t>2020UOF-1309</t>
  </si>
  <si>
    <t>2020UOF-1312</t>
  </si>
  <si>
    <t>8 AV</t>
  </si>
  <si>
    <t>1, 1, 1, 1, 1, 1, 1</t>
  </si>
  <si>
    <t>2020UOF-1240</t>
  </si>
  <si>
    <t>2020-222475</t>
  </si>
  <si>
    <t>E pine st</t>
  </si>
  <si>
    <t>2020UOF-1196</t>
  </si>
  <si>
    <t>2020UOF-1225</t>
  </si>
  <si>
    <t>Broadway / Pine St</t>
  </si>
  <si>
    <t>2020UOF-1414</t>
  </si>
  <si>
    <t>11 AV / E Pine St</t>
  </si>
  <si>
    <t>2020UOF-1770</t>
  </si>
  <si>
    <t>2020UOF-1171</t>
  </si>
  <si>
    <t>12 Av S</t>
  </si>
  <si>
    <t>2020UOF-1192</t>
  </si>
  <si>
    <t>2020UOF-1121</t>
  </si>
  <si>
    <t>2020UOF-1130</t>
  </si>
  <si>
    <t>2020UOF-1139</t>
  </si>
  <si>
    <t>1000 Broadway</t>
  </si>
  <si>
    <t>2020UOF-1140</t>
  </si>
  <si>
    <t>2020UOF-1149</t>
  </si>
  <si>
    <t>2020UOF-1156</t>
  </si>
  <si>
    <t>2020UOF-1159</t>
  </si>
  <si>
    <t>2020UOF-1161</t>
  </si>
  <si>
    <t>2020UOF-1164</t>
  </si>
  <si>
    <t>2020UOF-1173</t>
  </si>
  <si>
    <t>11th AV/E Pine ST</t>
  </si>
  <si>
    <t>2020UOF-1185</t>
  </si>
  <si>
    <t>2020UOF-1191</t>
  </si>
  <si>
    <t>Harvard AV</t>
  </si>
  <si>
    <t>2020UOF-1200</t>
  </si>
  <si>
    <t>11th Ave/ E Pine St</t>
  </si>
  <si>
    <t>7, 7, 2</t>
  </si>
  <si>
    <t>2020UOF-1201</t>
  </si>
  <si>
    <t>2020UOF-1207</t>
  </si>
  <si>
    <t>2020UOF-1208</t>
  </si>
  <si>
    <t>E PINE</t>
  </si>
  <si>
    <t>2020UOF-1209</t>
  </si>
  <si>
    <t>12th Av</t>
  </si>
  <si>
    <t>2020UOF-1229</t>
  </si>
  <si>
    <t>2020UOF-1239</t>
  </si>
  <si>
    <t>C2 | CHARLIE | EAST</t>
  </si>
  <si>
    <t>2020UOF-1125</t>
  </si>
  <si>
    <t>2020UOF-1163</t>
  </si>
  <si>
    <t>2020UOF-1174</t>
  </si>
  <si>
    <t>2020UOF-1232</t>
  </si>
  <si>
    <t>2020UOF-1235</t>
  </si>
  <si>
    <t xml:space="preserve">1519 12 Av </t>
  </si>
  <si>
    <t>2020UOF-1124</t>
  </si>
  <si>
    <t>Broadway Ave/E Pine St</t>
  </si>
  <si>
    <t>2020UOF-1154</t>
  </si>
  <si>
    <t>2020UOF-1179</t>
  </si>
  <si>
    <t>1000 blk E Pine St</t>
  </si>
  <si>
    <t>2020UOF-1214</t>
  </si>
  <si>
    <t>11 Av E</t>
  </si>
  <si>
    <t>2020UOF-1234</t>
  </si>
  <si>
    <t>2020UOF-1160</t>
  </si>
  <si>
    <t>2020UOF-1137</t>
  </si>
  <si>
    <t>E Pine St / 11 AV</t>
  </si>
  <si>
    <t>2020UOF-1183</t>
  </si>
  <si>
    <t>12 Ave E</t>
  </si>
  <si>
    <t>2020UOF-1197</t>
  </si>
  <si>
    <t>11 AV / Pine ST</t>
  </si>
  <si>
    <t>Other Weapon – Blunt Object</t>
  </si>
  <si>
    <t>16, 22</t>
  </si>
  <si>
    <t>2020UOF-1166</t>
  </si>
  <si>
    <t>seattel</t>
  </si>
  <si>
    <t>2020UOF-1167</t>
  </si>
  <si>
    <t>2020UOF-1176</t>
  </si>
  <si>
    <t>1000 Bl E Pine/1600 Bl Harvard E</t>
  </si>
  <si>
    <t>2020UOF-1187</t>
  </si>
  <si>
    <t>12 AVE</t>
  </si>
  <si>
    <t>2020UOF-1188</t>
  </si>
  <si>
    <t>2020UOF-1210</t>
  </si>
  <si>
    <t>2020UOF-1213</t>
  </si>
  <si>
    <t>Broadway St / E Pine St</t>
  </si>
  <si>
    <t>2020UOF-1270</t>
  </si>
  <si>
    <t>2020UOF-1180</t>
  </si>
  <si>
    <t>11 Av and Pine St</t>
  </si>
  <si>
    <t>2020UOF-1148</t>
  </si>
  <si>
    <t>2020UOF-1202</t>
  </si>
  <si>
    <t>11 Av/Pine St</t>
  </si>
  <si>
    <t>7, 7, 7</t>
  </si>
  <si>
    <t>20, 21, 21</t>
  </si>
  <si>
    <t>2020UOF-1276</t>
  </si>
  <si>
    <t>12 Ave / E Pine St</t>
  </si>
  <si>
    <t>2020UOF-1142</t>
  </si>
  <si>
    <t>BROADWAY</t>
  </si>
  <si>
    <t>2020UOF-1158</t>
  </si>
  <si>
    <t>11th/Pine st</t>
  </si>
  <si>
    <t>2020UOF-1162</t>
  </si>
  <si>
    <t>1000 Blk</t>
  </si>
  <si>
    <t>2020UOF-1186</t>
  </si>
  <si>
    <t>2020UOF-1189</t>
  </si>
  <si>
    <t>2020UOF-1123</t>
  </si>
  <si>
    <t>2020UOF-1129</t>
  </si>
  <si>
    <t>1000 Block of E Pine St</t>
  </si>
  <si>
    <t>2020UOF-1198</t>
  </si>
  <si>
    <t>2020UOF-1126</t>
  </si>
  <si>
    <t>2020UOF-1127</t>
  </si>
  <si>
    <t>2020UOF-1184</t>
  </si>
  <si>
    <t>7, 2</t>
  </si>
  <si>
    <t>2020UOF-1199</t>
  </si>
  <si>
    <t>2020UOF-1241</t>
  </si>
  <si>
    <t>2020UOF-1168</t>
  </si>
  <si>
    <t>1000 block E Pine St</t>
  </si>
  <si>
    <t>1, 26</t>
  </si>
  <si>
    <t>2020UOF-1215</t>
  </si>
  <si>
    <t>2020UOF-1227</t>
  </si>
  <si>
    <t>Bicycle – Push</t>
  </si>
  <si>
    <t>2020UOF-1122</t>
  </si>
  <si>
    <t>2020UOF-1204</t>
  </si>
  <si>
    <t>Pine St / Broadway</t>
  </si>
  <si>
    <t>2020UOF-1212</t>
  </si>
  <si>
    <t>2020UOF-1182</t>
  </si>
  <si>
    <t>12 Ave.</t>
  </si>
  <si>
    <t>2020UOF-1203</t>
  </si>
  <si>
    <t>Baton – Straight –Control/Pressure Point</t>
  </si>
  <si>
    <t>2020UOF-1147</t>
  </si>
  <si>
    <t>22, 24</t>
  </si>
  <si>
    <t>2020UOF-1211</t>
  </si>
  <si>
    <t>2020UOF-1128</t>
  </si>
  <si>
    <t>10, 12, 21, 23</t>
  </si>
  <si>
    <t>2020UOF-1223</t>
  </si>
  <si>
    <t>11, 1</t>
  </si>
  <si>
    <t>2020UOF-1177</t>
  </si>
  <si>
    <t>Pine St.</t>
  </si>
  <si>
    <t>2020UOF-1138</t>
  </si>
  <si>
    <t>2020UOF-1141</t>
  </si>
  <si>
    <t>12th AVE</t>
  </si>
  <si>
    <t>2020UOF-1205</t>
  </si>
  <si>
    <t>2020UOF-1238</t>
  </si>
  <si>
    <t>2020UOF-1441</t>
  </si>
  <si>
    <t>2020UOF-1228</t>
  </si>
  <si>
    <t>2020-222706</t>
  </si>
  <si>
    <t>15, 6</t>
  </si>
  <si>
    <t>23, 25</t>
  </si>
  <si>
    <t>2020UOF-1178</t>
  </si>
  <si>
    <t>2020UOF-1146</t>
  </si>
  <si>
    <t>2020-222711</t>
  </si>
  <si>
    <t>1200blk</t>
  </si>
  <si>
    <t>2020UOF-1155</t>
  </si>
  <si>
    <t>2020-222735</t>
  </si>
  <si>
    <t>Broadway &amp; E Pine St</t>
  </si>
  <si>
    <t>2020UOF-1172</t>
  </si>
  <si>
    <t>2020-222737</t>
  </si>
  <si>
    <t>Pine St / Nagle PL</t>
  </si>
  <si>
    <t>21, 22</t>
  </si>
  <si>
    <t>2020UOF-1233</t>
  </si>
  <si>
    <t>2020UOF-1175</t>
  </si>
  <si>
    <t>2020-222742</t>
  </si>
  <si>
    <t>1, 7, 1</t>
  </si>
  <si>
    <t>2020UOF-1153</t>
  </si>
  <si>
    <t>2020-222764</t>
  </si>
  <si>
    <t>E OLIVE ST</t>
  </si>
  <si>
    <t>2020UOF-1165</t>
  </si>
  <si>
    <t>2020-222791</t>
  </si>
  <si>
    <t>E Harvard st</t>
  </si>
  <si>
    <t>2020UOF-1181</t>
  </si>
  <si>
    <t>2020-222792</t>
  </si>
  <si>
    <t>Boylston Ave</t>
  </si>
  <si>
    <t>8, 8, 21, 21</t>
  </si>
  <si>
    <t>2020UOF-1190</t>
  </si>
  <si>
    <t>2020-222841</t>
  </si>
  <si>
    <t>2020UOF-1222</t>
  </si>
  <si>
    <t>2020-222849</t>
  </si>
  <si>
    <t>Broadway Av and E Pine St</t>
  </si>
  <si>
    <t>2020UOF-1143</t>
  </si>
  <si>
    <t>2020-222890</t>
  </si>
  <si>
    <t>Boylston AV</t>
  </si>
  <si>
    <t>23, 25, 17</t>
  </si>
  <si>
    <t>2020UOF-1169</t>
  </si>
  <si>
    <t>2020-222900</t>
  </si>
  <si>
    <t>7, 5</t>
  </si>
  <si>
    <t>2020UOF-1150</t>
  </si>
  <si>
    <t>2020-222990</t>
  </si>
  <si>
    <t>E Olive ST</t>
  </si>
  <si>
    <t>2020UOF-1170</t>
  </si>
  <si>
    <t>Harvard Ave / E Olive St</t>
  </si>
  <si>
    <t>E. Roanoke St.</t>
  </si>
  <si>
    <t>2020-251102</t>
  </si>
  <si>
    <t>2020UOF-1333</t>
  </si>
  <si>
    <t>2020UOF-1331</t>
  </si>
  <si>
    <t>2020-251113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</si>
</sst>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1" fillId="3" borderId="1" xfId="1" applyFill="1"/>
    <xf numFmtId="21" fontId="0" fillId="0" borderId="0" xfId="0" applyNumberFormat="1"/>
    <xf numFmtId="14" fontId="0" fillId="0" borderId="0" xfId="0" applyNumberFormat="1"/>
    <xf numFmtId="0" fontId="0" fillId="4" borderId="0" xfId="0" applyFill="1"/>
  </cellXfs>
  <cellStyles count="2">
    <cellStyle name="Check Cell" xfId="1" builtinId="2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0BCB-BE97-49E3-8123-1D85600AC4B8}">
  <dimension ref="A1:CG602"/>
  <sheetViews>
    <sheetView tabSelected="1" workbookViewId="0">
      <pane ySplit="1" topLeftCell="A569" activePane="bottomLeft" state="frozen"/>
      <selection pane="bottomLeft" activeCell="O1" sqref="O1:W1048576"/>
    </sheetView>
  </sheetViews>
  <sheetFormatPr defaultColWidth="16.85546875" defaultRowHeight="15" x14ac:dyDescent="0.25"/>
  <cols>
    <col min="1" max="1" width="16.85546875" customWidth="1"/>
    <col min="2" max="2" width="2.140625" customWidth="1"/>
    <col min="3" max="3" width="15.28515625" customWidth="1"/>
    <col min="4" max="4" width="12.85546875" customWidth="1"/>
    <col min="5" max="5" width="13.42578125" customWidth="1"/>
    <col min="6" max="6" width="13.7109375" customWidth="1"/>
    <col min="7" max="7" width="14.28515625" customWidth="1"/>
    <col min="8" max="8" width="13.28515625" customWidth="1"/>
    <col min="9" max="12" width="16.85546875" customWidth="1"/>
    <col min="13" max="13" width="21.7109375" customWidth="1"/>
    <col min="14" max="15" width="16.85546875" customWidth="1"/>
    <col min="16" max="19" width="16.85546875" hidden="1" customWidth="1"/>
    <col min="20" max="20" width="16.85546875" customWidth="1"/>
    <col min="21" max="24" width="16.85546875" hidden="1" customWidth="1"/>
    <col min="25" max="25" width="16.85546875" customWidth="1"/>
    <col min="26" max="29" width="16.85546875" hidden="1" customWidth="1"/>
    <col min="30" max="30" width="16.85546875" customWidth="1"/>
    <col min="31" max="34" width="16.85546875" hidden="1" customWidth="1"/>
    <col min="35" max="35" width="16.85546875" customWidth="1"/>
    <col min="36" max="39" width="16.85546875" hidden="1" customWidth="1"/>
    <col min="40" max="40" width="16.85546875" customWidth="1"/>
    <col min="41" max="44" width="16.85546875" hidden="1" customWidth="1"/>
    <col min="45" max="45" width="16.85546875" customWidth="1"/>
    <col min="46" max="49" width="16.85546875" hidden="1" customWidth="1"/>
    <col min="50" max="50" width="16.85546875" customWidth="1"/>
    <col min="51" max="54" width="16.85546875" hidden="1" customWidth="1"/>
    <col min="55" max="55" width="16.85546875" customWidth="1"/>
    <col min="56" max="59" width="16.85546875" hidden="1" customWidth="1"/>
    <col min="60" max="60" width="16.85546875" customWidth="1"/>
    <col min="61" max="67" width="16.85546875" hidden="1" customWidth="1"/>
    <col min="68" max="68" width="10.28515625" customWidth="1"/>
    <col min="69" max="69" width="8.85546875" customWidth="1"/>
    <col min="70" max="70" width="6.85546875" customWidth="1"/>
    <col min="71" max="74" width="9.42578125" customWidth="1"/>
    <col min="75" max="76" width="8.42578125" customWidth="1"/>
    <col min="77" max="77" width="8.28515625" customWidth="1"/>
    <col min="78" max="78" width="9.5703125" customWidth="1"/>
    <col min="79" max="79" width="8.42578125" customWidth="1"/>
    <col min="80" max="80" width="9.28515625" customWidth="1"/>
    <col min="81" max="81" width="10.42578125" customWidth="1"/>
    <col min="82" max="83" width="9.5703125" customWidth="1"/>
    <col min="84" max="84" width="11.140625" customWidth="1"/>
    <col min="85" max="85" width="9.5703125" customWidth="1"/>
  </cols>
  <sheetData>
    <row r="1" spans="1:85" s="1" customFormat="1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1" t="s">
        <v>84</v>
      </c>
    </row>
    <row r="2" spans="1:85" ht="15.75" thickTop="1" x14ac:dyDescent="0.25">
      <c r="A2" t="s">
        <v>85</v>
      </c>
      <c r="B2" t="s">
        <v>86</v>
      </c>
      <c r="C2" t="s">
        <v>102</v>
      </c>
      <c r="D2" t="s">
        <v>103</v>
      </c>
      <c r="E2" s="3">
        <v>0</v>
      </c>
      <c r="F2" s="4">
        <v>43980</v>
      </c>
      <c r="G2" t="s">
        <v>104</v>
      </c>
      <c r="H2" t="s">
        <v>105</v>
      </c>
      <c r="I2" t="s">
        <v>106</v>
      </c>
      <c r="J2" t="s">
        <v>107</v>
      </c>
      <c r="K2" t="s">
        <v>90</v>
      </c>
      <c r="L2">
        <v>98104</v>
      </c>
      <c r="M2" t="s">
        <v>108</v>
      </c>
      <c r="N2" t="s">
        <v>92</v>
      </c>
      <c r="O2" t="s">
        <v>99</v>
      </c>
      <c r="P2" t="s">
        <v>109</v>
      </c>
      <c r="Q2" t="s">
        <v>95</v>
      </c>
      <c r="R2" t="s">
        <v>93</v>
      </c>
      <c r="BM2" t="s">
        <v>110</v>
      </c>
      <c r="BN2" t="s">
        <v>93</v>
      </c>
      <c r="BO2" t="s">
        <v>111</v>
      </c>
      <c r="BP2">
        <f t="shared" ref="BP2:BP62" si="0" xml:space="preserve"> COUNTIF(O2:BH2,"40mm Launcher")+COUNTIF(O2:BH2,"Balls - Blast")+COUNTIF(O2:BH2,"Balls - OC")+COUNTIF(O2:BH2,"Canister - CS")+COUNTIF(O2:BH2,"Baton – Expandable –Control/Pressure Point")+COUNTIF(O2:BH2,"Baton – Straight – Impact")+COUNTIF(O2:BH2,"Blue Nose Device")+COUNTIF(O2:BH2,"Canine")+COUNTIF(O2:BH2,"Canister - OC")+COUNTIF(O2:BH2,"Chemical Agent – OC Spray")+COUNTIF(O2:BH2,"Electronic Control (ECD / Taser)")+COUNTIF(O2:BH2,"NFDD")+COUNTIF(O2:BH2,"Other Weapon - Other")+COUNTIF(O2:BH2,"Pepperball Launcher")+COUNTIF(O2:BH2,"Vehicle – Other")+COUNTIF(O2:BH2,"Chemical Agent - CS")+COUNTIF(O2:BH2,"Chemical Agent – Other")+COUNTIF(O2:BH2,"FN303")+COUNTIF(O2:BH2,"Sting Ball")+COUNTIF(O2:BH2,"Other Weapon – Blunt Object")</f>
        <v>0</v>
      </c>
      <c r="BQ2">
        <f t="shared" ref="BQ2:BQ62" si="1" xml:space="preserve"> COUNTIF(O2:BH2,"40mm Launcher")+COUNTIF(O2:BH2,"40mm - BIP Round")</f>
        <v>0</v>
      </c>
      <c r="BR2">
        <f t="shared" ref="BR2:BR62" si="2">COUNTIF(O2:BH2,"Balls - Blast")</f>
        <v>0</v>
      </c>
      <c r="BS2">
        <f t="shared" ref="BS2:BS62" si="3">COUNTIF(O2:BH2,"Balls - OC")</f>
        <v>0</v>
      </c>
      <c r="BT2">
        <f t="shared" ref="BT2:BT62" si="4">COUNTIF(O2:BH2,"Canister - OC")</f>
        <v>0</v>
      </c>
      <c r="BU2">
        <f t="shared" ref="BU2:BU62" si="5">COUNTIF(O2:BH2,"Chemical Agent – OC Spray")</f>
        <v>0</v>
      </c>
      <c r="BV2">
        <f t="shared" ref="BV2:BV62" si="6">COUNTIF(O2:BH2,"Canister - CS")</f>
        <v>0</v>
      </c>
      <c r="BW2">
        <f t="shared" ref="BW2:BW62" si="7">COUNTIF(O2:BH2,"Chemical Agent - CS")</f>
        <v>0</v>
      </c>
      <c r="BX2">
        <f t="shared" ref="BX2:BX62" si="8">COUNTIF(O2:BH2,"Chemical Agent – Other")</f>
        <v>0</v>
      </c>
      <c r="BY2">
        <f t="shared" ref="BY2:BY62" si="9">COUNTIF(O2:BH2,"FN303")</f>
        <v>0</v>
      </c>
      <c r="BZ2">
        <f t="shared" ref="BZ2:BZ62" si="10">COUNTIF(O2:BH2,"Blue Nose Device")</f>
        <v>0</v>
      </c>
      <c r="CA2">
        <f t="shared" ref="CA2:CA62" si="11">COUNTIF(O2:BH2,"Sting Ball")</f>
        <v>0</v>
      </c>
      <c r="CB2">
        <f t="shared" ref="CB2:CB62" si="12">COUNTIF(O2:BH2,"NFDD")</f>
        <v>0</v>
      </c>
      <c r="CC2">
        <f t="shared" ref="CC2:CC62" si="13">COUNTIF(O2:BH2,"Pepperball Launcher")</f>
        <v>0</v>
      </c>
      <c r="CD2">
        <f t="shared" ref="CD2:CD62" si="14">COUNTIF(O2:BH2,"Baton – Expandable –Control/Pressure Point")+COUNTIF(O2:BH2,"Baton – Straight – Impact")</f>
        <v>0</v>
      </c>
      <c r="CE2">
        <f t="shared" ref="CE2:CE62" si="15">COUNTIF(O2:BH2,"OrangeNose Round")</f>
        <v>0</v>
      </c>
      <c r="CF2">
        <f t="shared" ref="CF2:CF62" si="16">COUNTIF(O2:BH2,"Other Weapon - Other")+COUNTIF(O2:BH2,"Other Weapon – Blunt Object")</f>
        <v>0</v>
      </c>
      <c r="CG2">
        <f t="shared" ref="CG2:CG65" si="17">SUM(BQ2:CF2)</f>
        <v>0</v>
      </c>
    </row>
    <row r="3" spans="1:85" x14ac:dyDescent="0.25">
      <c r="A3" t="s">
        <v>85</v>
      </c>
      <c r="B3" t="s">
        <v>86</v>
      </c>
      <c r="C3" t="s">
        <v>112</v>
      </c>
      <c r="D3" t="s">
        <v>103</v>
      </c>
      <c r="E3" s="3">
        <v>0.9784722222222223</v>
      </c>
      <c r="F3" s="4">
        <v>43980</v>
      </c>
      <c r="G3" t="s">
        <v>104</v>
      </c>
      <c r="I3" t="s">
        <v>113</v>
      </c>
      <c r="J3" t="s">
        <v>89</v>
      </c>
      <c r="K3" t="s">
        <v>90</v>
      </c>
      <c r="L3">
        <v>98118</v>
      </c>
      <c r="M3" t="s">
        <v>108</v>
      </c>
      <c r="N3" t="s">
        <v>92</v>
      </c>
      <c r="O3" t="s">
        <v>114</v>
      </c>
      <c r="P3" t="s">
        <v>115</v>
      </c>
      <c r="Q3" t="s">
        <v>95</v>
      </c>
      <c r="R3" t="s">
        <v>93</v>
      </c>
      <c r="T3" t="s">
        <v>116</v>
      </c>
      <c r="U3">
        <v>1</v>
      </c>
      <c r="V3" t="s">
        <v>93</v>
      </c>
      <c r="W3" t="s">
        <v>93</v>
      </c>
      <c r="Y3" t="s">
        <v>117</v>
      </c>
      <c r="Z3">
        <v>8</v>
      </c>
      <c r="AA3" t="s">
        <v>95</v>
      </c>
      <c r="AB3" t="s">
        <v>93</v>
      </c>
      <c r="BM3" t="s">
        <v>110</v>
      </c>
      <c r="BN3" t="s">
        <v>93</v>
      </c>
      <c r="BO3" t="s">
        <v>111</v>
      </c>
      <c r="BP3">
        <f t="shared" si="0"/>
        <v>0</v>
      </c>
      <c r="BQ3">
        <f t="shared" si="1"/>
        <v>0</v>
      </c>
      <c r="BR3">
        <f t="shared" si="2"/>
        <v>0</v>
      </c>
      <c r="BS3">
        <f t="shared" si="3"/>
        <v>0</v>
      </c>
      <c r="BT3">
        <f t="shared" si="4"/>
        <v>0</v>
      </c>
      <c r="BU3">
        <f t="shared" si="5"/>
        <v>0</v>
      </c>
      <c r="BV3">
        <f t="shared" si="6"/>
        <v>0</v>
      </c>
      <c r="BW3">
        <f t="shared" si="7"/>
        <v>0</v>
      </c>
      <c r="BX3">
        <f t="shared" si="8"/>
        <v>0</v>
      </c>
      <c r="BY3">
        <f t="shared" si="9"/>
        <v>0</v>
      </c>
      <c r="BZ3">
        <f t="shared" si="10"/>
        <v>0</v>
      </c>
      <c r="CA3">
        <f t="shared" si="11"/>
        <v>0</v>
      </c>
      <c r="CB3">
        <f t="shared" si="12"/>
        <v>0</v>
      </c>
      <c r="CC3">
        <f t="shared" si="13"/>
        <v>0</v>
      </c>
      <c r="CD3">
        <f t="shared" si="14"/>
        <v>0</v>
      </c>
      <c r="CE3">
        <f t="shared" si="15"/>
        <v>0</v>
      </c>
      <c r="CF3">
        <f t="shared" si="16"/>
        <v>0</v>
      </c>
      <c r="CG3">
        <f t="shared" si="17"/>
        <v>0</v>
      </c>
    </row>
    <row r="4" spans="1:85" x14ac:dyDescent="0.25">
      <c r="A4" t="s">
        <v>85</v>
      </c>
      <c r="B4" t="s">
        <v>86</v>
      </c>
      <c r="C4" t="s">
        <v>118</v>
      </c>
      <c r="D4" t="s">
        <v>103</v>
      </c>
      <c r="E4" s="3">
        <v>1.3888888888888888E-2</v>
      </c>
      <c r="F4" s="4">
        <v>43981</v>
      </c>
      <c r="G4" t="s">
        <v>119</v>
      </c>
      <c r="H4">
        <v>200</v>
      </c>
      <c r="I4" t="s">
        <v>120</v>
      </c>
      <c r="J4" t="s">
        <v>89</v>
      </c>
      <c r="K4" t="s">
        <v>90</v>
      </c>
      <c r="L4">
        <v>98104</v>
      </c>
      <c r="M4" t="s">
        <v>121</v>
      </c>
      <c r="N4" t="s">
        <v>92</v>
      </c>
      <c r="O4" t="s">
        <v>99</v>
      </c>
      <c r="P4" t="s">
        <v>122</v>
      </c>
      <c r="Q4" t="s">
        <v>95</v>
      </c>
      <c r="R4" t="s">
        <v>93</v>
      </c>
      <c r="BM4" t="s">
        <v>110</v>
      </c>
      <c r="BN4" t="s">
        <v>93</v>
      </c>
      <c r="BO4" t="s">
        <v>111</v>
      </c>
      <c r="BP4">
        <f t="shared" si="0"/>
        <v>0</v>
      </c>
      <c r="BQ4">
        <f t="shared" si="1"/>
        <v>0</v>
      </c>
      <c r="BR4">
        <f t="shared" si="2"/>
        <v>0</v>
      </c>
      <c r="BS4">
        <f t="shared" si="3"/>
        <v>0</v>
      </c>
      <c r="BT4">
        <f t="shared" si="4"/>
        <v>0</v>
      </c>
      <c r="BU4">
        <f t="shared" si="5"/>
        <v>0</v>
      </c>
      <c r="BV4">
        <f t="shared" si="6"/>
        <v>0</v>
      </c>
      <c r="BW4">
        <f t="shared" si="7"/>
        <v>0</v>
      </c>
      <c r="BX4">
        <f t="shared" si="8"/>
        <v>0</v>
      </c>
      <c r="BY4">
        <f t="shared" si="9"/>
        <v>0</v>
      </c>
      <c r="BZ4">
        <f t="shared" si="10"/>
        <v>0</v>
      </c>
      <c r="CA4">
        <f t="shared" si="11"/>
        <v>0</v>
      </c>
      <c r="CB4">
        <f t="shared" si="12"/>
        <v>0</v>
      </c>
      <c r="CC4">
        <f t="shared" si="13"/>
        <v>0</v>
      </c>
      <c r="CD4">
        <f t="shared" si="14"/>
        <v>0</v>
      </c>
      <c r="CE4">
        <f t="shared" si="15"/>
        <v>0</v>
      </c>
      <c r="CF4">
        <f t="shared" si="16"/>
        <v>0</v>
      </c>
      <c r="CG4">
        <f t="shared" si="17"/>
        <v>0</v>
      </c>
    </row>
    <row r="5" spans="1:85" x14ac:dyDescent="0.25">
      <c r="A5" t="s">
        <v>85</v>
      </c>
      <c r="B5" t="s">
        <v>86</v>
      </c>
      <c r="C5" t="s">
        <v>123</v>
      </c>
      <c r="D5" t="s">
        <v>103</v>
      </c>
      <c r="E5" s="3">
        <v>0.9784722222222223</v>
      </c>
      <c r="F5" s="4">
        <v>43981</v>
      </c>
      <c r="G5" t="s">
        <v>119</v>
      </c>
      <c r="I5" t="s">
        <v>124</v>
      </c>
      <c r="J5" t="s">
        <v>89</v>
      </c>
      <c r="K5" t="s">
        <v>90</v>
      </c>
      <c r="L5">
        <v>98112</v>
      </c>
      <c r="M5" t="s">
        <v>108</v>
      </c>
      <c r="N5" t="s">
        <v>92</v>
      </c>
      <c r="O5" t="s">
        <v>114</v>
      </c>
      <c r="P5">
        <v>8</v>
      </c>
      <c r="Q5" t="s">
        <v>93</v>
      </c>
      <c r="R5" t="s">
        <v>93</v>
      </c>
      <c r="BM5" t="s">
        <v>110</v>
      </c>
      <c r="BN5" t="s">
        <v>93</v>
      </c>
      <c r="BO5" t="s">
        <v>111</v>
      </c>
      <c r="BP5">
        <f t="shared" si="0"/>
        <v>0</v>
      </c>
      <c r="BQ5">
        <f t="shared" si="1"/>
        <v>0</v>
      </c>
      <c r="BR5">
        <f t="shared" si="2"/>
        <v>0</v>
      </c>
      <c r="BS5">
        <f t="shared" si="3"/>
        <v>0</v>
      </c>
      <c r="BT5">
        <f t="shared" si="4"/>
        <v>0</v>
      </c>
      <c r="BU5">
        <f t="shared" si="5"/>
        <v>0</v>
      </c>
      <c r="BV5">
        <f t="shared" si="6"/>
        <v>0</v>
      </c>
      <c r="BW5">
        <f t="shared" si="7"/>
        <v>0</v>
      </c>
      <c r="BX5">
        <f t="shared" si="8"/>
        <v>0</v>
      </c>
      <c r="BY5">
        <f t="shared" si="9"/>
        <v>0</v>
      </c>
      <c r="BZ5">
        <f t="shared" si="10"/>
        <v>0</v>
      </c>
      <c r="CA5">
        <f t="shared" si="11"/>
        <v>0</v>
      </c>
      <c r="CB5">
        <f t="shared" si="12"/>
        <v>0</v>
      </c>
      <c r="CC5">
        <f t="shared" si="13"/>
        <v>0</v>
      </c>
      <c r="CD5">
        <f t="shared" si="14"/>
        <v>0</v>
      </c>
      <c r="CE5">
        <f t="shared" si="15"/>
        <v>0</v>
      </c>
      <c r="CF5">
        <f t="shared" si="16"/>
        <v>0</v>
      </c>
      <c r="CG5">
        <f t="shared" si="17"/>
        <v>0</v>
      </c>
    </row>
    <row r="6" spans="1:85" x14ac:dyDescent="0.25">
      <c r="A6" t="s">
        <v>85</v>
      </c>
      <c r="B6" t="s">
        <v>86</v>
      </c>
      <c r="C6" t="s">
        <v>125</v>
      </c>
      <c r="D6" t="s">
        <v>103</v>
      </c>
      <c r="E6" s="3">
        <v>0.88541666666666663</v>
      </c>
      <c r="F6" s="4">
        <v>43980</v>
      </c>
      <c r="G6" t="s">
        <v>104</v>
      </c>
      <c r="H6" t="s">
        <v>126</v>
      </c>
      <c r="I6" t="s">
        <v>127</v>
      </c>
      <c r="J6" t="s">
        <v>89</v>
      </c>
      <c r="K6" t="s">
        <v>90</v>
      </c>
      <c r="N6" t="s">
        <v>92</v>
      </c>
      <c r="O6" t="s">
        <v>99</v>
      </c>
      <c r="P6" t="s">
        <v>128</v>
      </c>
      <c r="Q6" t="s">
        <v>95</v>
      </c>
      <c r="R6" t="s">
        <v>93</v>
      </c>
      <c r="BM6" t="s">
        <v>96</v>
      </c>
      <c r="BN6" t="s">
        <v>93</v>
      </c>
      <c r="BO6" t="s">
        <v>111</v>
      </c>
      <c r="BP6">
        <f t="shared" si="0"/>
        <v>0</v>
      </c>
      <c r="BQ6">
        <f t="shared" si="1"/>
        <v>0</v>
      </c>
      <c r="BR6">
        <f t="shared" si="2"/>
        <v>0</v>
      </c>
      <c r="BS6">
        <f t="shared" si="3"/>
        <v>0</v>
      </c>
      <c r="BT6">
        <f t="shared" si="4"/>
        <v>0</v>
      </c>
      <c r="BU6">
        <f t="shared" si="5"/>
        <v>0</v>
      </c>
      <c r="BV6">
        <f t="shared" si="6"/>
        <v>0</v>
      </c>
      <c r="BW6">
        <f t="shared" si="7"/>
        <v>0</v>
      </c>
      <c r="BX6">
        <f t="shared" si="8"/>
        <v>0</v>
      </c>
      <c r="BY6">
        <f t="shared" si="9"/>
        <v>0</v>
      </c>
      <c r="BZ6">
        <f t="shared" si="10"/>
        <v>0</v>
      </c>
      <c r="CA6">
        <f t="shared" si="11"/>
        <v>0</v>
      </c>
      <c r="CB6">
        <f t="shared" si="12"/>
        <v>0</v>
      </c>
      <c r="CC6">
        <f t="shared" si="13"/>
        <v>0</v>
      </c>
      <c r="CD6">
        <f t="shared" si="14"/>
        <v>0</v>
      </c>
      <c r="CE6">
        <f t="shared" si="15"/>
        <v>0</v>
      </c>
      <c r="CF6">
        <f t="shared" si="16"/>
        <v>0</v>
      </c>
      <c r="CG6">
        <f t="shared" si="17"/>
        <v>0</v>
      </c>
    </row>
    <row r="7" spans="1:85" x14ac:dyDescent="0.25">
      <c r="A7" t="s">
        <v>85</v>
      </c>
      <c r="B7" t="s">
        <v>86</v>
      </c>
      <c r="C7" t="s">
        <v>129</v>
      </c>
      <c r="D7" t="s">
        <v>103</v>
      </c>
      <c r="E7" s="3">
        <v>0.88680555555555562</v>
      </c>
      <c r="F7" s="4">
        <v>43980</v>
      </c>
      <c r="G7" t="s">
        <v>104</v>
      </c>
      <c r="I7" t="s">
        <v>130</v>
      </c>
      <c r="J7" t="s">
        <v>89</v>
      </c>
      <c r="K7" t="s">
        <v>90</v>
      </c>
      <c r="M7" t="s">
        <v>91</v>
      </c>
      <c r="N7" t="s">
        <v>92</v>
      </c>
      <c r="O7" t="s">
        <v>131</v>
      </c>
      <c r="P7" t="s">
        <v>132</v>
      </c>
      <c r="Q7" t="s">
        <v>95</v>
      </c>
      <c r="R7" t="s">
        <v>93</v>
      </c>
      <c r="BM7" t="s">
        <v>96</v>
      </c>
      <c r="BN7" t="s">
        <v>93</v>
      </c>
      <c r="BO7" t="s">
        <v>111</v>
      </c>
      <c r="BP7">
        <f t="shared" si="0"/>
        <v>0</v>
      </c>
      <c r="BQ7">
        <f t="shared" si="1"/>
        <v>0</v>
      </c>
      <c r="BR7">
        <f t="shared" si="2"/>
        <v>0</v>
      </c>
      <c r="BS7">
        <f t="shared" si="3"/>
        <v>0</v>
      </c>
      <c r="BT7">
        <f t="shared" si="4"/>
        <v>0</v>
      </c>
      <c r="BU7">
        <f t="shared" si="5"/>
        <v>0</v>
      </c>
      <c r="BV7">
        <f t="shared" si="6"/>
        <v>0</v>
      </c>
      <c r="BW7">
        <f t="shared" si="7"/>
        <v>0</v>
      </c>
      <c r="BX7">
        <f t="shared" si="8"/>
        <v>0</v>
      </c>
      <c r="BY7">
        <f t="shared" si="9"/>
        <v>0</v>
      </c>
      <c r="BZ7">
        <f t="shared" si="10"/>
        <v>0</v>
      </c>
      <c r="CA7">
        <f t="shared" si="11"/>
        <v>0</v>
      </c>
      <c r="CB7">
        <f t="shared" si="12"/>
        <v>0</v>
      </c>
      <c r="CC7">
        <f t="shared" si="13"/>
        <v>0</v>
      </c>
      <c r="CD7">
        <f t="shared" si="14"/>
        <v>0</v>
      </c>
      <c r="CE7">
        <f t="shared" si="15"/>
        <v>0</v>
      </c>
      <c r="CF7">
        <f t="shared" si="16"/>
        <v>0</v>
      </c>
      <c r="CG7">
        <f t="shared" si="17"/>
        <v>0</v>
      </c>
    </row>
    <row r="8" spans="1:85" x14ac:dyDescent="0.25">
      <c r="A8" t="s">
        <v>133</v>
      </c>
      <c r="B8" t="s">
        <v>86</v>
      </c>
      <c r="C8" t="s">
        <v>134</v>
      </c>
      <c r="D8" t="s">
        <v>103</v>
      </c>
      <c r="E8" s="3">
        <v>0.85416666666666663</v>
      </c>
      <c r="F8" s="4">
        <v>43980</v>
      </c>
      <c r="G8" t="s">
        <v>104</v>
      </c>
      <c r="H8">
        <v>800</v>
      </c>
      <c r="I8" t="s">
        <v>135</v>
      </c>
      <c r="J8" t="s">
        <v>89</v>
      </c>
      <c r="K8" t="s">
        <v>90</v>
      </c>
      <c r="L8">
        <v>98104</v>
      </c>
      <c r="N8" t="s">
        <v>92</v>
      </c>
      <c r="O8" t="s">
        <v>136</v>
      </c>
      <c r="P8">
        <v>3</v>
      </c>
      <c r="Q8" t="s">
        <v>95</v>
      </c>
      <c r="R8" t="s">
        <v>93</v>
      </c>
      <c r="BM8" t="s">
        <v>96</v>
      </c>
      <c r="BN8" t="s">
        <v>95</v>
      </c>
      <c r="BO8" t="s">
        <v>137</v>
      </c>
      <c r="BP8">
        <f t="shared" si="0"/>
        <v>0</v>
      </c>
      <c r="BQ8">
        <f t="shared" si="1"/>
        <v>0</v>
      </c>
      <c r="BR8">
        <f t="shared" si="2"/>
        <v>0</v>
      </c>
      <c r="BS8">
        <f t="shared" si="3"/>
        <v>0</v>
      </c>
      <c r="BT8">
        <f t="shared" si="4"/>
        <v>0</v>
      </c>
      <c r="BU8">
        <f t="shared" si="5"/>
        <v>0</v>
      </c>
      <c r="BV8">
        <f t="shared" si="6"/>
        <v>0</v>
      </c>
      <c r="BW8">
        <f t="shared" si="7"/>
        <v>0</v>
      </c>
      <c r="BX8">
        <f t="shared" si="8"/>
        <v>0</v>
      </c>
      <c r="BY8">
        <f t="shared" si="9"/>
        <v>0</v>
      </c>
      <c r="BZ8">
        <f t="shared" si="10"/>
        <v>0</v>
      </c>
      <c r="CA8">
        <f t="shared" si="11"/>
        <v>0</v>
      </c>
      <c r="CB8">
        <f t="shared" si="12"/>
        <v>0</v>
      </c>
      <c r="CC8">
        <f t="shared" si="13"/>
        <v>0</v>
      </c>
      <c r="CD8">
        <f t="shared" si="14"/>
        <v>0</v>
      </c>
      <c r="CE8">
        <f t="shared" si="15"/>
        <v>0</v>
      </c>
      <c r="CF8">
        <f t="shared" si="16"/>
        <v>0</v>
      </c>
      <c r="CG8">
        <f t="shared" si="17"/>
        <v>0</v>
      </c>
    </row>
    <row r="9" spans="1:85" x14ac:dyDescent="0.25">
      <c r="A9" t="s">
        <v>85</v>
      </c>
      <c r="B9" t="s">
        <v>86</v>
      </c>
      <c r="C9" t="s">
        <v>138</v>
      </c>
      <c r="D9" t="s">
        <v>103</v>
      </c>
      <c r="E9" s="3">
        <v>0.8125</v>
      </c>
      <c r="F9" s="4">
        <v>43980</v>
      </c>
      <c r="G9" t="s">
        <v>104</v>
      </c>
      <c r="I9" t="s">
        <v>139</v>
      </c>
      <c r="J9" t="s">
        <v>89</v>
      </c>
      <c r="K9" t="s">
        <v>90</v>
      </c>
      <c r="N9" t="s">
        <v>92</v>
      </c>
      <c r="O9" t="s">
        <v>140</v>
      </c>
      <c r="Q9" t="s">
        <v>95</v>
      </c>
      <c r="R9" t="s">
        <v>95</v>
      </c>
      <c r="BN9" t="s">
        <v>95</v>
      </c>
      <c r="BO9" t="s">
        <v>137</v>
      </c>
      <c r="BP9">
        <f t="shared" si="0"/>
        <v>0</v>
      </c>
      <c r="BQ9">
        <f t="shared" si="1"/>
        <v>0</v>
      </c>
      <c r="BR9">
        <f t="shared" si="2"/>
        <v>0</v>
      </c>
      <c r="BS9">
        <f t="shared" si="3"/>
        <v>0</v>
      </c>
      <c r="BT9">
        <f t="shared" si="4"/>
        <v>0</v>
      </c>
      <c r="BU9">
        <f t="shared" si="5"/>
        <v>0</v>
      </c>
      <c r="BV9">
        <f t="shared" si="6"/>
        <v>0</v>
      </c>
      <c r="BW9">
        <f t="shared" si="7"/>
        <v>0</v>
      </c>
      <c r="BX9">
        <f t="shared" si="8"/>
        <v>0</v>
      </c>
      <c r="BY9">
        <f t="shared" si="9"/>
        <v>0</v>
      </c>
      <c r="BZ9">
        <f t="shared" si="10"/>
        <v>0</v>
      </c>
      <c r="CA9">
        <f t="shared" si="11"/>
        <v>0</v>
      </c>
      <c r="CB9">
        <f t="shared" si="12"/>
        <v>0</v>
      </c>
      <c r="CC9">
        <f t="shared" si="13"/>
        <v>0</v>
      </c>
      <c r="CD9">
        <f t="shared" si="14"/>
        <v>0</v>
      </c>
      <c r="CE9">
        <f t="shared" si="15"/>
        <v>0</v>
      </c>
      <c r="CF9">
        <f t="shared" si="16"/>
        <v>0</v>
      </c>
      <c r="CG9">
        <f t="shared" si="17"/>
        <v>0</v>
      </c>
    </row>
    <row r="10" spans="1:85" x14ac:dyDescent="0.25">
      <c r="A10" t="s">
        <v>85</v>
      </c>
      <c r="B10" t="s">
        <v>86</v>
      </c>
      <c r="C10" t="s">
        <v>141</v>
      </c>
      <c r="D10" t="s">
        <v>103</v>
      </c>
      <c r="E10" s="3">
        <v>0.8125</v>
      </c>
      <c r="F10" s="4">
        <v>43980</v>
      </c>
      <c r="G10" t="s">
        <v>104</v>
      </c>
      <c r="I10" t="s">
        <v>139</v>
      </c>
      <c r="J10" t="s">
        <v>89</v>
      </c>
      <c r="K10" t="s">
        <v>90</v>
      </c>
      <c r="N10" t="s">
        <v>92</v>
      </c>
      <c r="O10" t="s">
        <v>140</v>
      </c>
      <c r="Q10" t="s">
        <v>95</v>
      </c>
      <c r="R10" t="s">
        <v>95</v>
      </c>
      <c r="BM10" t="s">
        <v>96</v>
      </c>
      <c r="BN10" t="s">
        <v>95</v>
      </c>
      <c r="BO10" t="s">
        <v>137</v>
      </c>
      <c r="BP10">
        <f t="shared" si="0"/>
        <v>0</v>
      </c>
      <c r="BQ10">
        <f t="shared" si="1"/>
        <v>0</v>
      </c>
      <c r="BR10">
        <f t="shared" si="2"/>
        <v>0</v>
      </c>
      <c r="BS10">
        <f t="shared" si="3"/>
        <v>0</v>
      </c>
      <c r="BT10">
        <f t="shared" si="4"/>
        <v>0</v>
      </c>
      <c r="BU10">
        <f t="shared" si="5"/>
        <v>0</v>
      </c>
      <c r="BV10">
        <f t="shared" si="6"/>
        <v>0</v>
      </c>
      <c r="BW10">
        <f t="shared" si="7"/>
        <v>0</v>
      </c>
      <c r="BX10">
        <f t="shared" si="8"/>
        <v>0</v>
      </c>
      <c r="BY10">
        <f t="shared" si="9"/>
        <v>0</v>
      </c>
      <c r="BZ10">
        <f t="shared" si="10"/>
        <v>0</v>
      </c>
      <c r="CA10">
        <f t="shared" si="11"/>
        <v>0</v>
      </c>
      <c r="CB10">
        <f t="shared" si="12"/>
        <v>0</v>
      </c>
      <c r="CC10">
        <f t="shared" si="13"/>
        <v>0</v>
      </c>
      <c r="CD10">
        <f t="shared" si="14"/>
        <v>0</v>
      </c>
      <c r="CE10">
        <f t="shared" si="15"/>
        <v>0</v>
      </c>
      <c r="CF10">
        <f t="shared" si="16"/>
        <v>0</v>
      </c>
      <c r="CG10">
        <f t="shared" si="17"/>
        <v>0</v>
      </c>
    </row>
    <row r="11" spans="1:85" x14ac:dyDescent="0.25">
      <c r="A11" t="s">
        <v>85</v>
      </c>
      <c r="B11" t="s">
        <v>86</v>
      </c>
      <c r="C11" t="s">
        <v>142</v>
      </c>
      <c r="D11" t="s">
        <v>103</v>
      </c>
      <c r="E11" s="3">
        <v>5.9027777777777783E-2</v>
      </c>
      <c r="F11" s="4">
        <v>43981</v>
      </c>
      <c r="G11" t="s">
        <v>119</v>
      </c>
      <c r="H11">
        <v>1150</v>
      </c>
      <c r="I11" t="s">
        <v>143</v>
      </c>
      <c r="J11" t="s">
        <v>89</v>
      </c>
      <c r="K11" t="s">
        <v>90</v>
      </c>
      <c r="L11">
        <v>98122</v>
      </c>
      <c r="M11" t="s">
        <v>144</v>
      </c>
      <c r="N11" t="s">
        <v>92</v>
      </c>
      <c r="O11" t="s">
        <v>145</v>
      </c>
      <c r="P11">
        <v>12</v>
      </c>
      <c r="Q11" t="s">
        <v>95</v>
      </c>
      <c r="R11" t="s">
        <v>93</v>
      </c>
      <c r="BM11" t="s">
        <v>96</v>
      </c>
      <c r="BN11" t="s">
        <v>95</v>
      </c>
      <c r="BO11" t="s">
        <v>137</v>
      </c>
      <c r="BP11">
        <f t="shared" si="0"/>
        <v>1</v>
      </c>
      <c r="BQ11">
        <f t="shared" si="1"/>
        <v>0</v>
      </c>
      <c r="BR11">
        <f t="shared" si="2"/>
        <v>0</v>
      </c>
      <c r="BS11">
        <f t="shared" si="3"/>
        <v>0</v>
      </c>
      <c r="BT11">
        <f t="shared" si="4"/>
        <v>0</v>
      </c>
      <c r="BU11">
        <f t="shared" si="5"/>
        <v>0</v>
      </c>
      <c r="BV11">
        <f t="shared" si="6"/>
        <v>0</v>
      </c>
      <c r="BW11">
        <f t="shared" si="7"/>
        <v>0</v>
      </c>
      <c r="BX11">
        <f t="shared" si="8"/>
        <v>0</v>
      </c>
      <c r="BY11">
        <f t="shared" si="9"/>
        <v>0</v>
      </c>
      <c r="BZ11">
        <f t="shared" si="10"/>
        <v>1</v>
      </c>
      <c r="CA11">
        <f t="shared" si="11"/>
        <v>0</v>
      </c>
      <c r="CB11">
        <f t="shared" si="12"/>
        <v>0</v>
      </c>
      <c r="CC11">
        <f t="shared" si="13"/>
        <v>0</v>
      </c>
      <c r="CD11">
        <f t="shared" si="14"/>
        <v>0</v>
      </c>
      <c r="CE11">
        <f t="shared" si="15"/>
        <v>0</v>
      </c>
      <c r="CF11">
        <f t="shared" si="16"/>
        <v>0</v>
      </c>
      <c r="CG11">
        <f t="shared" si="17"/>
        <v>1</v>
      </c>
    </row>
    <row r="12" spans="1:85" x14ac:dyDescent="0.25">
      <c r="A12" t="s">
        <v>85</v>
      </c>
      <c r="B12" t="s">
        <v>86</v>
      </c>
      <c r="C12" t="s">
        <v>146</v>
      </c>
      <c r="D12" t="s">
        <v>103</v>
      </c>
      <c r="E12" s="3">
        <v>0.84722222222222221</v>
      </c>
      <c r="F12" s="4">
        <v>43980</v>
      </c>
      <c r="G12" t="s">
        <v>104</v>
      </c>
      <c r="H12">
        <v>900</v>
      </c>
      <c r="I12" t="s">
        <v>147</v>
      </c>
      <c r="J12" t="s">
        <v>89</v>
      </c>
      <c r="K12" t="s">
        <v>90</v>
      </c>
      <c r="L12">
        <v>98104</v>
      </c>
      <c r="M12" t="s">
        <v>91</v>
      </c>
      <c r="N12" t="s">
        <v>92</v>
      </c>
      <c r="O12" t="s">
        <v>94</v>
      </c>
      <c r="P12">
        <v>1</v>
      </c>
      <c r="Q12" t="s">
        <v>95</v>
      </c>
      <c r="R12" t="s">
        <v>93</v>
      </c>
      <c r="BM12" t="s">
        <v>96</v>
      </c>
      <c r="BN12" t="s">
        <v>95</v>
      </c>
      <c r="BO12" t="s">
        <v>137</v>
      </c>
      <c r="BP12">
        <f t="shared" si="0"/>
        <v>1</v>
      </c>
      <c r="BQ12">
        <f t="shared" si="1"/>
        <v>0</v>
      </c>
      <c r="BR12">
        <f t="shared" si="2"/>
        <v>0</v>
      </c>
      <c r="BS12">
        <f t="shared" si="3"/>
        <v>0</v>
      </c>
      <c r="BT12">
        <f t="shared" si="4"/>
        <v>0</v>
      </c>
      <c r="BU12">
        <f t="shared" si="5"/>
        <v>1</v>
      </c>
      <c r="BV12">
        <f t="shared" si="6"/>
        <v>0</v>
      </c>
      <c r="BW12">
        <f t="shared" si="7"/>
        <v>0</v>
      </c>
      <c r="BX12">
        <f t="shared" si="8"/>
        <v>0</v>
      </c>
      <c r="BY12">
        <f t="shared" si="9"/>
        <v>0</v>
      </c>
      <c r="BZ12">
        <f t="shared" si="10"/>
        <v>0</v>
      </c>
      <c r="CA12">
        <f t="shared" si="11"/>
        <v>0</v>
      </c>
      <c r="CB12">
        <f t="shared" si="12"/>
        <v>0</v>
      </c>
      <c r="CC12">
        <f t="shared" si="13"/>
        <v>0</v>
      </c>
      <c r="CD12">
        <f t="shared" si="14"/>
        <v>0</v>
      </c>
      <c r="CE12">
        <f t="shared" si="15"/>
        <v>0</v>
      </c>
      <c r="CF12">
        <f t="shared" si="16"/>
        <v>0</v>
      </c>
      <c r="CG12">
        <f t="shared" si="17"/>
        <v>1</v>
      </c>
    </row>
    <row r="13" spans="1:85" x14ac:dyDescent="0.25">
      <c r="A13" t="s">
        <v>85</v>
      </c>
      <c r="B13" t="s">
        <v>86</v>
      </c>
      <c r="C13" t="s">
        <v>148</v>
      </c>
      <c r="D13" t="s">
        <v>103</v>
      </c>
      <c r="E13" s="3">
        <v>0.88541666666666663</v>
      </c>
      <c r="F13" s="4">
        <v>43980</v>
      </c>
      <c r="G13" t="s">
        <v>104</v>
      </c>
      <c r="I13" t="s">
        <v>149</v>
      </c>
      <c r="J13" t="s">
        <v>107</v>
      </c>
      <c r="K13" t="s">
        <v>90</v>
      </c>
      <c r="M13" t="s">
        <v>91</v>
      </c>
      <c r="N13" t="s">
        <v>92</v>
      </c>
      <c r="O13" t="s">
        <v>94</v>
      </c>
      <c r="P13" t="s">
        <v>150</v>
      </c>
      <c r="Q13" t="s">
        <v>95</v>
      </c>
      <c r="R13" t="s">
        <v>93</v>
      </c>
      <c r="BM13" t="s">
        <v>96</v>
      </c>
      <c r="BN13" t="s">
        <v>95</v>
      </c>
      <c r="BO13" t="s">
        <v>137</v>
      </c>
      <c r="BP13">
        <f t="shared" si="0"/>
        <v>1</v>
      </c>
      <c r="BQ13">
        <f t="shared" si="1"/>
        <v>0</v>
      </c>
      <c r="BR13">
        <f t="shared" si="2"/>
        <v>0</v>
      </c>
      <c r="BS13">
        <f t="shared" si="3"/>
        <v>0</v>
      </c>
      <c r="BT13">
        <f t="shared" si="4"/>
        <v>0</v>
      </c>
      <c r="BU13">
        <f t="shared" si="5"/>
        <v>1</v>
      </c>
      <c r="BV13">
        <f t="shared" si="6"/>
        <v>0</v>
      </c>
      <c r="BW13">
        <f t="shared" si="7"/>
        <v>0</v>
      </c>
      <c r="BX13">
        <f t="shared" si="8"/>
        <v>0</v>
      </c>
      <c r="BY13">
        <f t="shared" si="9"/>
        <v>0</v>
      </c>
      <c r="BZ13">
        <f t="shared" si="10"/>
        <v>0</v>
      </c>
      <c r="CA13">
        <f t="shared" si="11"/>
        <v>0</v>
      </c>
      <c r="CB13">
        <f t="shared" si="12"/>
        <v>0</v>
      </c>
      <c r="CC13">
        <f t="shared" si="13"/>
        <v>0</v>
      </c>
      <c r="CD13">
        <f t="shared" si="14"/>
        <v>0</v>
      </c>
      <c r="CE13">
        <f t="shared" si="15"/>
        <v>0</v>
      </c>
      <c r="CF13">
        <f t="shared" si="16"/>
        <v>0</v>
      </c>
      <c r="CG13">
        <f t="shared" si="17"/>
        <v>1</v>
      </c>
    </row>
    <row r="14" spans="1:85" x14ac:dyDescent="0.25">
      <c r="A14" t="s">
        <v>85</v>
      </c>
      <c r="B14" t="s">
        <v>86</v>
      </c>
      <c r="C14" t="s">
        <v>151</v>
      </c>
      <c r="D14" t="s">
        <v>103</v>
      </c>
      <c r="E14" s="3">
        <v>0.79166666666666663</v>
      </c>
      <c r="F14" s="4">
        <v>43980</v>
      </c>
      <c r="G14" t="s">
        <v>104</v>
      </c>
      <c r="J14" t="s">
        <v>89</v>
      </c>
      <c r="K14" t="s">
        <v>90</v>
      </c>
      <c r="M14" t="s">
        <v>144</v>
      </c>
      <c r="N14" t="s">
        <v>92</v>
      </c>
      <c r="O14" t="s">
        <v>152</v>
      </c>
      <c r="Q14" t="s">
        <v>95</v>
      </c>
      <c r="R14" t="s">
        <v>95</v>
      </c>
      <c r="BN14" t="s">
        <v>93</v>
      </c>
      <c r="BO14" t="s">
        <v>137</v>
      </c>
      <c r="BP14">
        <f t="shared" si="0"/>
        <v>1</v>
      </c>
      <c r="BQ14">
        <f t="shared" si="1"/>
        <v>0</v>
      </c>
      <c r="BR14">
        <f t="shared" si="2"/>
        <v>1</v>
      </c>
      <c r="BS14">
        <f t="shared" si="3"/>
        <v>0</v>
      </c>
      <c r="BT14">
        <f t="shared" si="4"/>
        <v>0</v>
      </c>
      <c r="BU14">
        <f t="shared" si="5"/>
        <v>0</v>
      </c>
      <c r="BV14">
        <f t="shared" si="6"/>
        <v>0</v>
      </c>
      <c r="BW14">
        <f t="shared" si="7"/>
        <v>0</v>
      </c>
      <c r="BX14">
        <f t="shared" si="8"/>
        <v>0</v>
      </c>
      <c r="BY14">
        <f t="shared" si="9"/>
        <v>0</v>
      </c>
      <c r="BZ14">
        <f t="shared" si="10"/>
        <v>0</v>
      </c>
      <c r="CA14">
        <f t="shared" si="11"/>
        <v>0</v>
      </c>
      <c r="CB14">
        <f t="shared" si="12"/>
        <v>0</v>
      </c>
      <c r="CC14">
        <f t="shared" si="13"/>
        <v>0</v>
      </c>
      <c r="CD14">
        <f t="shared" si="14"/>
        <v>0</v>
      </c>
      <c r="CE14">
        <f t="shared" si="15"/>
        <v>0</v>
      </c>
      <c r="CF14">
        <f t="shared" si="16"/>
        <v>0</v>
      </c>
      <c r="CG14">
        <f t="shared" si="17"/>
        <v>1</v>
      </c>
    </row>
    <row r="15" spans="1:85" x14ac:dyDescent="0.25">
      <c r="A15" t="s">
        <v>85</v>
      </c>
      <c r="B15" t="s">
        <v>86</v>
      </c>
      <c r="C15" t="s">
        <v>153</v>
      </c>
      <c r="D15" t="s">
        <v>103</v>
      </c>
      <c r="E15" s="3">
        <v>0.97569444444444453</v>
      </c>
      <c r="F15" s="4">
        <v>43980</v>
      </c>
      <c r="G15" t="s">
        <v>104</v>
      </c>
      <c r="I15" t="s">
        <v>154</v>
      </c>
      <c r="J15" t="s">
        <v>89</v>
      </c>
      <c r="K15" t="s">
        <v>90</v>
      </c>
      <c r="M15" t="s">
        <v>108</v>
      </c>
      <c r="N15" t="s">
        <v>92</v>
      </c>
      <c r="O15" t="s">
        <v>94</v>
      </c>
      <c r="P15" t="s">
        <v>155</v>
      </c>
      <c r="Q15" t="s">
        <v>95</v>
      </c>
      <c r="R15" t="s">
        <v>93</v>
      </c>
      <c r="BM15" t="s">
        <v>96</v>
      </c>
      <c r="BN15" t="s">
        <v>95</v>
      </c>
      <c r="BO15" t="s">
        <v>137</v>
      </c>
      <c r="BP15">
        <f t="shared" si="0"/>
        <v>1</v>
      </c>
      <c r="BQ15">
        <f t="shared" si="1"/>
        <v>0</v>
      </c>
      <c r="BR15">
        <f t="shared" si="2"/>
        <v>0</v>
      </c>
      <c r="BS15">
        <f t="shared" si="3"/>
        <v>0</v>
      </c>
      <c r="BT15">
        <f t="shared" si="4"/>
        <v>0</v>
      </c>
      <c r="BU15">
        <f t="shared" si="5"/>
        <v>1</v>
      </c>
      <c r="BV15">
        <f t="shared" si="6"/>
        <v>0</v>
      </c>
      <c r="BW15">
        <f t="shared" si="7"/>
        <v>0</v>
      </c>
      <c r="BX15">
        <f t="shared" si="8"/>
        <v>0</v>
      </c>
      <c r="BY15">
        <f t="shared" si="9"/>
        <v>0</v>
      </c>
      <c r="BZ15">
        <f t="shared" si="10"/>
        <v>0</v>
      </c>
      <c r="CA15">
        <f t="shared" si="11"/>
        <v>0</v>
      </c>
      <c r="CB15">
        <f t="shared" si="12"/>
        <v>0</v>
      </c>
      <c r="CC15">
        <f t="shared" si="13"/>
        <v>0</v>
      </c>
      <c r="CD15">
        <f t="shared" si="14"/>
        <v>0</v>
      </c>
      <c r="CE15">
        <f t="shared" si="15"/>
        <v>0</v>
      </c>
      <c r="CF15">
        <f t="shared" si="16"/>
        <v>0</v>
      </c>
      <c r="CG15">
        <f t="shared" si="17"/>
        <v>1</v>
      </c>
    </row>
    <row r="16" spans="1:85" x14ac:dyDescent="0.25">
      <c r="A16" t="s">
        <v>85</v>
      </c>
      <c r="B16" t="s">
        <v>86</v>
      </c>
      <c r="C16" t="s">
        <v>156</v>
      </c>
      <c r="D16" t="s">
        <v>103</v>
      </c>
      <c r="E16" s="3">
        <v>5.9027777777777783E-2</v>
      </c>
      <c r="F16" s="4">
        <v>43981</v>
      </c>
      <c r="G16" t="s">
        <v>119</v>
      </c>
      <c r="H16">
        <v>1100</v>
      </c>
      <c r="I16" t="s">
        <v>157</v>
      </c>
      <c r="J16" t="s">
        <v>89</v>
      </c>
      <c r="K16" t="s">
        <v>90</v>
      </c>
      <c r="N16" t="s">
        <v>92</v>
      </c>
      <c r="O16" t="s">
        <v>152</v>
      </c>
      <c r="Q16" t="s">
        <v>95</v>
      </c>
      <c r="R16" t="s">
        <v>95</v>
      </c>
      <c r="BM16" t="s">
        <v>96</v>
      </c>
      <c r="BN16" t="s">
        <v>95</v>
      </c>
      <c r="BO16" t="s">
        <v>137</v>
      </c>
      <c r="BP16">
        <f t="shared" si="0"/>
        <v>1</v>
      </c>
      <c r="BQ16">
        <f t="shared" si="1"/>
        <v>0</v>
      </c>
      <c r="BR16">
        <f t="shared" si="2"/>
        <v>1</v>
      </c>
      <c r="BS16">
        <f t="shared" si="3"/>
        <v>0</v>
      </c>
      <c r="BT16">
        <f t="shared" si="4"/>
        <v>0</v>
      </c>
      <c r="BU16">
        <f t="shared" si="5"/>
        <v>0</v>
      </c>
      <c r="BV16">
        <f t="shared" si="6"/>
        <v>0</v>
      </c>
      <c r="BW16">
        <f t="shared" si="7"/>
        <v>0</v>
      </c>
      <c r="BX16">
        <f t="shared" si="8"/>
        <v>0</v>
      </c>
      <c r="BY16">
        <f t="shared" si="9"/>
        <v>0</v>
      </c>
      <c r="BZ16">
        <f t="shared" si="10"/>
        <v>0</v>
      </c>
      <c r="CA16">
        <f t="shared" si="11"/>
        <v>0</v>
      </c>
      <c r="CB16">
        <f t="shared" si="12"/>
        <v>0</v>
      </c>
      <c r="CC16">
        <f t="shared" si="13"/>
        <v>0</v>
      </c>
      <c r="CD16">
        <f t="shared" si="14"/>
        <v>0</v>
      </c>
      <c r="CE16">
        <f t="shared" si="15"/>
        <v>0</v>
      </c>
      <c r="CF16">
        <f t="shared" si="16"/>
        <v>0</v>
      </c>
      <c r="CG16">
        <f t="shared" si="17"/>
        <v>1</v>
      </c>
    </row>
    <row r="17" spans="1:85" x14ac:dyDescent="0.25">
      <c r="A17" t="s">
        <v>85</v>
      </c>
      <c r="B17" t="s">
        <v>86</v>
      </c>
      <c r="C17" t="s">
        <v>158</v>
      </c>
      <c r="D17" t="s">
        <v>103</v>
      </c>
      <c r="E17" s="3">
        <v>0.99513888888888891</v>
      </c>
      <c r="F17" s="4">
        <v>43980</v>
      </c>
      <c r="G17" t="s">
        <v>104</v>
      </c>
      <c r="I17" t="s">
        <v>159</v>
      </c>
      <c r="J17" t="s">
        <v>160</v>
      </c>
      <c r="K17" t="s">
        <v>90</v>
      </c>
      <c r="M17" t="s">
        <v>121</v>
      </c>
      <c r="N17" t="s">
        <v>92</v>
      </c>
      <c r="O17" t="s">
        <v>161</v>
      </c>
      <c r="P17">
        <v>26</v>
      </c>
      <c r="Q17" t="s">
        <v>95</v>
      </c>
      <c r="R17" t="s">
        <v>93</v>
      </c>
      <c r="BM17" t="s">
        <v>96</v>
      </c>
      <c r="BN17" t="s">
        <v>95</v>
      </c>
      <c r="BO17" t="s">
        <v>137</v>
      </c>
      <c r="BP17">
        <f t="shared" si="0"/>
        <v>1</v>
      </c>
      <c r="BQ17">
        <f t="shared" si="1"/>
        <v>0</v>
      </c>
      <c r="BR17">
        <f t="shared" si="2"/>
        <v>0</v>
      </c>
      <c r="BS17">
        <f t="shared" si="3"/>
        <v>1</v>
      </c>
      <c r="BT17">
        <f t="shared" si="4"/>
        <v>0</v>
      </c>
      <c r="BU17">
        <f t="shared" si="5"/>
        <v>0</v>
      </c>
      <c r="BV17">
        <f t="shared" si="6"/>
        <v>0</v>
      </c>
      <c r="BW17">
        <f t="shared" si="7"/>
        <v>0</v>
      </c>
      <c r="BX17">
        <f t="shared" si="8"/>
        <v>0</v>
      </c>
      <c r="BY17">
        <f t="shared" si="9"/>
        <v>0</v>
      </c>
      <c r="BZ17">
        <f t="shared" si="10"/>
        <v>0</v>
      </c>
      <c r="CA17">
        <f t="shared" si="11"/>
        <v>0</v>
      </c>
      <c r="CB17">
        <f t="shared" si="12"/>
        <v>0</v>
      </c>
      <c r="CC17">
        <f t="shared" si="13"/>
        <v>0</v>
      </c>
      <c r="CD17">
        <f t="shared" si="14"/>
        <v>0</v>
      </c>
      <c r="CE17">
        <f t="shared" si="15"/>
        <v>0</v>
      </c>
      <c r="CF17">
        <f t="shared" si="16"/>
        <v>0</v>
      </c>
      <c r="CG17">
        <f t="shared" si="17"/>
        <v>1</v>
      </c>
    </row>
    <row r="18" spans="1:85" x14ac:dyDescent="0.25">
      <c r="A18" t="s">
        <v>85</v>
      </c>
      <c r="B18" t="s">
        <v>86</v>
      </c>
      <c r="C18" t="s">
        <v>162</v>
      </c>
      <c r="D18" t="s">
        <v>103</v>
      </c>
      <c r="E18" s="3">
        <v>0.85416666666666663</v>
      </c>
      <c r="F18" s="4">
        <v>43980</v>
      </c>
      <c r="G18" t="s">
        <v>104</v>
      </c>
      <c r="H18">
        <v>900</v>
      </c>
      <c r="I18" t="s">
        <v>147</v>
      </c>
      <c r="J18" t="s">
        <v>89</v>
      </c>
      <c r="K18" t="s">
        <v>90</v>
      </c>
      <c r="L18">
        <v>98104</v>
      </c>
      <c r="M18" t="s">
        <v>91</v>
      </c>
      <c r="N18" t="s">
        <v>92</v>
      </c>
      <c r="O18" t="s">
        <v>94</v>
      </c>
      <c r="P18" t="s">
        <v>163</v>
      </c>
      <c r="Q18" t="s">
        <v>95</v>
      </c>
      <c r="R18" t="s">
        <v>93</v>
      </c>
      <c r="BM18" t="s">
        <v>96</v>
      </c>
      <c r="BN18" t="s">
        <v>95</v>
      </c>
      <c r="BO18" t="s">
        <v>137</v>
      </c>
      <c r="BP18">
        <f t="shared" si="0"/>
        <v>1</v>
      </c>
      <c r="BQ18">
        <f t="shared" si="1"/>
        <v>0</v>
      </c>
      <c r="BR18">
        <f t="shared" si="2"/>
        <v>0</v>
      </c>
      <c r="BS18">
        <f t="shared" si="3"/>
        <v>0</v>
      </c>
      <c r="BT18">
        <f t="shared" si="4"/>
        <v>0</v>
      </c>
      <c r="BU18">
        <f t="shared" si="5"/>
        <v>1</v>
      </c>
      <c r="BV18">
        <f t="shared" si="6"/>
        <v>0</v>
      </c>
      <c r="BW18">
        <f t="shared" si="7"/>
        <v>0</v>
      </c>
      <c r="BX18">
        <f t="shared" si="8"/>
        <v>0</v>
      </c>
      <c r="BY18">
        <f t="shared" si="9"/>
        <v>0</v>
      </c>
      <c r="BZ18">
        <f t="shared" si="10"/>
        <v>0</v>
      </c>
      <c r="CA18">
        <f t="shared" si="11"/>
        <v>0</v>
      </c>
      <c r="CB18">
        <f t="shared" si="12"/>
        <v>0</v>
      </c>
      <c r="CC18">
        <f t="shared" si="13"/>
        <v>0</v>
      </c>
      <c r="CD18">
        <f t="shared" si="14"/>
        <v>0</v>
      </c>
      <c r="CE18">
        <f t="shared" si="15"/>
        <v>0</v>
      </c>
      <c r="CF18">
        <f t="shared" si="16"/>
        <v>0</v>
      </c>
      <c r="CG18">
        <f t="shared" si="17"/>
        <v>1</v>
      </c>
    </row>
    <row r="19" spans="1:85" x14ac:dyDescent="0.25">
      <c r="A19" t="s">
        <v>85</v>
      </c>
      <c r="B19" t="s">
        <v>86</v>
      </c>
      <c r="C19" t="s">
        <v>164</v>
      </c>
      <c r="D19" t="s">
        <v>103</v>
      </c>
      <c r="E19" s="3">
        <v>0.66666666666666663</v>
      </c>
      <c r="F19" s="4">
        <v>43981</v>
      </c>
      <c r="G19" t="s">
        <v>119</v>
      </c>
      <c r="H19">
        <v>401</v>
      </c>
      <c r="I19" t="s">
        <v>165</v>
      </c>
      <c r="J19" t="s">
        <v>166</v>
      </c>
      <c r="K19" t="s">
        <v>90</v>
      </c>
      <c r="M19" t="s">
        <v>167</v>
      </c>
      <c r="N19" t="s">
        <v>92</v>
      </c>
      <c r="O19" t="s">
        <v>94</v>
      </c>
      <c r="P19">
        <v>1</v>
      </c>
      <c r="Q19" t="s">
        <v>95</v>
      </c>
      <c r="R19" t="s">
        <v>93</v>
      </c>
      <c r="BM19" t="s">
        <v>96</v>
      </c>
      <c r="BN19" t="s">
        <v>95</v>
      </c>
      <c r="BO19" t="s">
        <v>137</v>
      </c>
      <c r="BP19">
        <f t="shared" si="0"/>
        <v>1</v>
      </c>
      <c r="BQ19">
        <f t="shared" si="1"/>
        <v>0</v>
      </c>
      <c r="BR19">
        <f t="shared" si="2"/>
        <v>0</v>
      </c>
      <c r="BS19">
        <f t="shared" si="3"/>
        <v>0</v>
      </c>
      <c r="BT19">
        <f t="shared" si="4"/>
        <v>0</v>
      </c>
      <c r="BU19">
        <f t="shared" si="5"/>
        <v>1</v>
      </c>
      <c r="BV19">
        <f t="shared" si="6"/>
        <v>0</v>
      </c>
      <c r="BW19">
        <f t="shared" si="7"/>
        <v>0</v>
      </c>
      <c r="BX19">
        <f t="shared" si="8"/>
        <v>0</v>
      </c>
      <c r="BY19">
        <f t="shared" si="9"/>
        <v>0</v>
      </c>
      <c r="BZ19">
        <f t="shared" si="10"/>
        <v>0</v>
      </c>
      <c r="CA19">
        <f t="shared" si="11"/>
        <v>0</v>
      </c>
      <c r="CB19">
        <f t="shared" si="12"/>
        <v>0</v>
      </c>
      <c r="CC19">
        <f t="shared" si="13"/>
        <v>0</v>
      </c>
      <c r="CD19">
        <f t="shared" si="14"/>
        <v>0</v>
      </c>
      <c r="CE19">
        <f t="shared" si="15"/>
        <v>0</v>
      </c>
      <c r="CF19">
        <f t="shared" si="16"/>
        <v>0</v>
      </c>
      <c r="CG19">
        <f t="shared" si="17"/>
        <v>1</v>
      </c>
    </row>
    <row r="20" spans="1:85" x14ac:dyDescent="0.25">
      <c r="A20" t="s">
        <v>85</v>
      </c>
      <c r="B20" t="s">
        <v>86</v>
      </c>
      <c r="C20" t="s">
        <v>168</v>
      </c>
      <c r="D20" t="s">
        <v>103</v>
      </c>
      <c r="E20" s="3">
        <v>0.97430555555555554</v>
      </c>
      <c r="F20" s="4">
        <v>43980</v>
      </c>
      <c r="G20" t="s">
        <v>104</v>
      </c>
      <c r="H20" t="s">
        <v>169</v>
      </c>
      <c r="I20" t="s">
        <v>170</v>
      </c>
      <c r="J20" t="s">
        <v>89</v>
      </c>
      <c r="K20" t="s">
        <v>90</v>
      </c>
      <c r="M20" t="s">
        <v>144</v>
      </c>
      <c r="N20" t="s">
        <v>92</v>
      </c>
      <c r="O20" t="s">
        <v>94</v>
      </c>
      <c r="P20">
        <v>1</v>
      </c>
      <c r="Q20" t="s">
        <v>95</v>
      </c>
      <c r="R20" t="s">
        <v>93</v>
      </c>
      <c r="BM20" t="s">
        <v>171</v>
      </c>
      <c r="BN20" t="s">
        <v>95</v>
      </c>
      <c r="BO20" t="s">
        <v>137</v>
      </c>
      <c r="BP20">
        <f t="shared" si="0"/>
        <v>1</v>
      </c>
      <c r="BQ20">
        <f t="shared" si="1"/>
        <v>0</v>
      </c>
      <c r="BR20">
        <f t="shared" si="2"/>
        <v>0</v>
      </c>
      <c r="BS20">
        <f t="shared" si="3"/>
        <v>0</v>
      </c>
      <c r="BT20">
        <f t="shared" si="4"/>
        <v>0</v>
      </c>
      <c r="BU20">
        <f t="shared" si="5"/>
        <v>1</v>
      </c>
      <c r="BV20">
        <f t="shared" si="6"/>
        <v>0</v>
      </c>
      <c r="BW20">
        <f t="shared" si="7"/>
        <v>0</v>
      </c>
      <c r="BX20">
        <f t="shared" si="8"/>
        <v>0</v>
      </c>
      <c r="BY20">
        <f t="shared" si="9"/>
        <v>0</v>
      </c>
      <c r="BZ20">
        <f t="shared" si="10"/>
        <v>0</v>
      </c>
      <c r="CA20">
        <f t="shared" si="11"/>
        <v>0</v>
      </c>
      <c r="CB20">
        <f t="shared" si="12"/>
        <v>0</v>
      </c>
      <c r="CC20">
        <f t="shared" si="13"/>
        <v>0</v>
      </c>
      <c r="CD20">
        <f t="shared" si="14"/>
        <v>0</v>
      </c>
      <c r="CE20">
        <f t="shared" si="15"/>
        <v>0</v>
      </c>
      <c r="CF20">
        <f t="shared" si="16"/>
        <v>0</v>
      </c>
      <c r="CG20">
        <f t="shared" si="17"/>
        <v>1</v>
      </c>
    </row>
    <row r="21" spans="1:85" x14ac:dyDescent="0.25">
      <c r="A21" t="s">
        <v>85</v>
      </c>
      <c r="B21" t="s">
        <v>86</v>
      </c>
      <c r="C21" t="s">
        <v>172</v>
      </c>
      <c r="D21" t="s">
        <v>103</v>
      </c>
      <c r="E21" s="3">
        <v>0.86458333333333337</v>
      </c>
      <c r="F21" s="4">
        <v>43980</v>
      </c>
      <c r="G21" t="s">
        <v>104</v>
      </c>
      <c r="H21">
        <v>900</v>
      </c>
      <c r="I21" t="s">
        <v>135</v>
      </c>
      <c r="J21" t="s">
        <v>89</v>
      </c>
      <c r="K21" t="s">
        <v>90</v>
      </c>
      <c r="L21">
        <v>98121</v>
      </c>
      <c r="M21" t="s">
        <v>91</v>
      </c>
      <c r="N21" t="s">
        <v>92</v>
      </c>
      <c r="O21" t="s">
        <v>152</v>
      </c>
      <c r="Q21" t="s">
        <v>95</v>
      </c>
      <c r="R21" t="s">
        <v>95</v>
      </c>
      <c r="BM21" t="s">
        <v>96</v>
      </c>
      <c r="BN21" t="s">
        <v>95</v>
      </c>
      <c r="BO21" t="s">
        <v>137</v>
      </c>
      <c r="BP21">
        <f t="shared" si="0"/>
        <v>1</v>
      </c>
      <c r="BQ21">
        <f t="shared" si="1"/>
        <v>0</v>
      </c>
      <c r="BR21">
        <f t="shared" si="2"/>
        <v>1</v>
      </c>
      <c r="BS21">
        <f t="shared" si="3"/>
        <v>0</v>
      </c>
      <c r="BT21">
        <f t="shared" si="4"/>
        <v>0</v>
      </c>
      <c r="BU21">
        <f t="shared" si="5"/>
        <v>0</v>
      </c>
      <c r="BV21">
        <f t="shared" si="6"/>
        <v>0</v>
      </c>
      <c r="BW21">
        <f t="shared" si="7"/>
        <v>0</v>
      </c>
      <c r="BX21">
        <f t="shared" si="8"/>
        <v>0</v>
      </c>
      <c r="BY21">
        <f t="shared" si="9"/>
        <v>0</v>
      </c>
      <c r="BZ21">
        <f t="shared" si="10"/>
        <v>0</v>
      </c>
      <c r="CA21">
        <f t="shared" si="11"/>
        <v>0</v>
      </c>
      <c r="CB21">
        <f t="shared" si="12"/>
        <v>0</v>
      </c>
      <c r="CC21">
        <f t="shared" si="13"/>
        <v>0</v>
      </c>
      <c r="CD21">
        <f t="shared" si="14"/>
        <v>0</v>
      </c>
      <c r="CE21">
        <f t="shared" si="15"/>
        <v>0</v>
      </c>
      <c r="CF21">
        <f t="shared" si="16"/>
        <v>0</v>
      </c>
      <c r="CG21">
        <f t="shared" si="17"/>
        <v>1</v>
      </c>
    </row>
    <row r="22" spans="1:85" x14ac:dyDescent="0.25">
      <c r="A22" t="s">
        <v>85</v>
      </c>
      <c r="B22" t="s">
        <v>86</v>
      </c>
      <c r="C22" t="s">
        <v>173</v>
      </c>
      <c r="D22" t="s">
        <v>103</v>
      </c>
      <c r="E22" s="3">
        <v>0.99583333333333324</v>
      </c>
      <c r="F22" s="4">
        <v>43980</v>
      </c>
      <c r="G22" t="s">
        <v>104</v>
      </c>
      <c r="H22" t="s">
        <v>174</v>
      </c>
      <c r="I22" t="s">
        <v>175</v>
      </c>
      <c r="J22" t="s">
        <v>89</v>
      </c>
      <c r="K22" t="s">
        <v>90</v>
      </c>
      <c r="M22" t="s">
        <v>91</v>
      </c>
      <c r="N22" t="s">
        <v>92</v>
      </c>
      <c r="O22" t="s">
        <v>152</v>
      </c>
      <c r="Q22" t="s">
        <v>95</v>
      </c>
      <c r="R22" t="s">
        <v>95</v>
      </c>
      <c r="T22" t="s">
        <v>145</v>
      </c>
      <c r="U22">
        <v>10</v>
      </c>
      <c r="V22" t="s">
        <v>95</v>
      </c>
      <c r="W22" t="s">
        <v>93</v>
      </c>
      <c r="BN22" t="s">
        <v>95</v>
      </c>
      <c r="BO22" t="s">
        <v>137</v>
      </c>
      <c r="BP22">
        <f t="shared" si="0"/>
        <v>2</v>
      </c>
      <c r="BQ22">
        <f t="shared" si="1"/>
        <v>0</v>
      </c>
      <c r="BR22">
        <f t="shared" si="2"/>
        <v>1</v>
      </c>
      <c r="BS22">
        <f t="shared" si="3"/>
        <v>0</v>
      </c>
      <c r="BT22">
        <f t="shared" si="4"/>
        <v>0</v>
      </c>
      <c r="BU22">
        <f t="shared" si="5"/>
        <v>0</v>
      </c>
      <c r="BV22">
        <f t="shared" si="6"/>
        <v>0</v>
      </c>
      <c r="BW22">
        <f t="shared" si="7"/>
        <v>0</v>
      </c>
      <c r="BX22">
        <f t="shared" si="8"/>
        <v>0</v>
      </c>
      <c r="BY22">
        <f t="shared" si="9"/>
        <v>0</v>
      </c>
      <c r="BZ22">
        <f t="shared" si="10"/>
        <v>1</v>
      </c>
      <c r="CA22">
        <f t="shared" si="11"/>
        <v>0</v>
      </c>
      <c r="CB22">
        <f t="shared" si="12"/>
        <v>0</v>
      </c>
      <c r="CC22">
        <f t="shared" si="13"/>
        <v>0</v>
      </c>
      <c r="CD22">
        <f t="shared" si="14"/>
        <v>0</v>
      </c>
      <c r="CE22">
        <f t="shared" si="15"/>
        <v>0</v>
      </c>
      <c r="CF22">
        <f t="shared" si="16"/>
        <v>0</v>
      </c>
      <c r="CG22">
        <f t="shared" si="17"/>
        <v>2</v>
      </c>
    </row>
    <row r="23" spans="1:85" x14ac:dyDescent="0.25">
      <c r="A23" t="s">
        <v>85</v>
      </c>
      <c r="B23" t="s">
        <v>86</v>
      </c>
      <c r="C23" t="s">
        <v>176</v>
      </c>
      <c r="D23" t="s">
        <v>103</v>
      </c>
      <c r="E23" s="3">
        <v>0.85625000000000007</v>
      </c>
      <c r="F23" s="4">
        <v>43980</v>
      </c>
      <c r="G23" t="s">
        <v>104</v>
      </c>
      <c r="H23">
        <v>900</v>
      </c>
      <c r="I23" t="s">
        <v>177</v>
      </c>
      <c r="J23" t="s">
        <v>89</v>
      </c>
      <c r="K23" t="s">
        <v>90</v>
      </c>
      <c r="L23">
        <v>98101</v>
      </c>
      <c r="M23" t="s">
        <v>91</v>
      </c>
      <c r="N23" t="s">
        <v>92</v>
      </c>
      <c r="O23" t="s">
        <v>152</v>
      </c>
      <c r="P23">
        <v>26</v>
      </c>
      <c r="Q23" t="s">
        <v>93</v>
      </c>
      <c r="R23" t="s">
        <v>93</v>
      </c>
      <c r="T23" t="s">
        <v>94</v>
      </c>
      <c r="U23">
        <v>1</v>
      </c>
      <c r="V23" t="s">
        <v>95</v>
      </c>
      <c r="W23" t="s">
        <v>93</v>
      </c>
      <c r="BM23" t="s">
        <v>96</v>
      </c>
      <c r="BN23" t="s">
        <v>95</v>
      </c>
      <c r="BO23" t="s">
        <v>137</v>
      </c>
      <c r="BP23">
        <f t="shared" si="0"/>
        <v>2</v>
      </c>
      <c r="BQ23">
        <f t="shared" si="1"/>
        <v>0</v>
      </c>
      <c r="BR23">
        <f t="shared" si="2"/>
        <v>1</v>
      </c>
      <c r="BS23">
        <f t="shared" si="3"/>
        <v>0</v>
      </c>
      <c r="BT23">
        <f t="shared" si="4"/>
        <v>0</v>
      </c>
      <c r="BU23">
        <f t="shared" si="5"/>
        <v>1</v>
      </c>
      <c r="BV23">
        <f t="shared" si="6"/>
        <v>0</v>
      </c>
      <c r="BW23">
        <f t="shared" si="7"/>
        <v>0</v>
      </c>
      <c r="BX23">
        <f t="shared" si="8"/>
        <v>0</v>
      </c>
      <c r="BY23">
        <f t="shared" si="9"/>
        <v>0</v>
      </c>
      <c r="BZ23">
        <f t="shared" si="10"/>
        <v>0</v>
      </c>
      <c r="CA23">
        <f t="shared" si="11"/>
        <v>0</v>
      </c>
      <c r="CB23">
        <f t="shared" si="12"/>
        <v>0</v>
      </c>
      <c r="CC23">
        <f t="shared" si="13"/>
        <v>0</v>
      </c>
      <c r="CD23">
        <f t="shared" si="14"/>
        <v>0</v>
      </c>
      <c r="CE23">
        <f t="shared" si="15"/>
        <v>0</v>
      </c>
      <c r="CF23">
        <f t="shared" si="16"/>
        <v>0</v>
      </c>
      <c r="CG23">
        <f t="shared" si="17"/>
        <v>2</v>
      </c>
    </row>
    <row r="24" spans="1:85" x14ac:dyDescent="0.25">
      <c r="A24" t="s">
        <v>85</v>
      </c>
      <c r="B24" t="s">
        <v>86</v>
      </c>
      <c r="C24" t="s">
        <v>178</v>
      </c>
      <c r="D24" t="s">
        <v>103</v>
      </c>
      <c r="E24" s="3">
        <v>6.25E-2</v>
      </c>
      <c r="F24" s="4">
        <v>43981</v>
      </c>
      <c r="G24" t="s">
        <v>119</v>
      </c>
      <c r="I24" t="s">
        <v>179</v>
      </c>
      <c r="J24" t="s">
        <v>89</v>
      </c>
      <c r="K24" t="s">
        <v>90</v>
      </c>
      <c r="M24" t="s">
        <v>144</v>
      </c>
      <c r="N24" t="s">
        <v>92</v>
      </c>
      <c r="O24" t="s">
        <v>152</v>
      </c>
      <c r="Q24" t="s">
        <v>95</v>
      </c>
      <c r="R24" t="s">
        <v>95</v>
      </c>
      <c r="T24" t="s">
        <v>152</v>
      </c>
      <c r="V24" t="s">
        <v>95</v>
      </c>
      <c r="W24" t="s">
        <v>95</v>
      </c>
      <c r="Y24" t="s">
        <v>152</v>
      </c>
      <c r="AA24" t="s">
        <v>95</v>
      </c>
      <c r="AB24" t="s">
        <v>95</v>
      </c>
      <c r="BN24" t="s">
        <v>95</v>
      </c>
      <c r="BO24" t="s">
        <v>137</v>
      </c>
      <c r="BP24">
        <f t="shared" si="0"/>
        <v>3</v>
      </c>
      <c r="BQ24">
        <f t="shared" si="1"/>
        <v>0</v>
      </c>
      <c r="BR24">
        <f t="shared" si="2"/>
        <v>3</v>
      </c>
      <c r="BS24">
        <f t="shared" si="3"/>
        <v>0</v>
      </c>
      <c r="BT24">
        <f t="shared" si="4"/>
        <v>0</v>
      </c>
      <c r="BU24">
        <f t="shared" si="5"/>
        <v>0</v>
      </c>
      <c r="BV24">
        <f t="shared" si="6"/>
        <v>0</v>
      </c>
      <c r="BW24">
        <f t="shared" si="7"/>
        <v>0</v>
      </c>
      <c r="BX24">
        <f t="shared" si="8"/>
        <v>0</v>
      </c>
      <c r="BY24">
        <f t="shared" si="9"/>
        <v>0</v>
      </c>
      <c r="BZ24">
        <f t="shared" si="10"/>
        <v>0</v>
      </c>
      <c r="CA24">
        <f t="shared" si="11"/>
        <v>0</v>
      </c>
      <c r="CB24">
        <f t="shared" si="12"/>
        <v>0</v>
      </c>
      <c r="CC24">
        <f t="shared" si="13"/>
        <v>0</v>
      </c>
      <c r="CD24">
        <f t="shared" si="14"/>
        <v>0</v>
      </c>
      <c r="CE24">
        <f t="shared" si="15"/>
        <v>0</v>
      </c>
      <c r="CF24">
        <f t="shared" si="16"/>
        <v>0</v>
      </c>
      <c r="CG24">
        <f t="shared" si="17"/>
        <v>3</v>
      </c>
    </row>
    <row r="25" spans="1:85" x14ac:dyDescent="0.25">
      <c r="A25" t="s">
        <v>85</v>
      </c>
      <c r="B25" t="s">
        <v>86</v>
      </c>
      <c r="C25" t="s">
        <v>180</v>
      </c>
      <c r="D25" t="s">
        <v>103</v>
      </c>
      <c r="E25" s="3">
        <v>0.79166666666666663</v>
      </c>
      <c r="F25" s="4">
        <v>43980</v>
      </c>
      <c r="G25" t="s">
        <v>104</v>
      </c>
      <c r="I25" t="s">
        <v>149</v>
      </c>
      <c r="J25" t="s">
        <v>89</v>
      </c>
      <c r="K25" t="s">
        <v>90</v>
      </c>
      <c r="M25" t="s">
        <v>91</v>
      </c>
      <c r="N25" t="s">
        <v>92</v>
      </c>
      <c r="O25" t="s">
        <v>94</v>
      </c>
      <c r="P25">
        <v>1</v>
      </c>
      <c r="Q25" t="s">
        <v>95</v>
      </c>
      <c r="R25" t="s">
        <v>93</v>
      </c>
      <c r="T25" t="s">
        <v>94</v>
      </c>
      <c r="U25">
        <v>1</v>
      </c>
      <c r="V25" t="s">
        <v>95</v>
      </c>
      <c r="W25" t="s">
        <v>93</v>
      </c>
      <c r="Y25" t="s">
        <v>94</v>
      </c>
      <c r="Z25">
        <v>1</v>
      </c>
      <c r="AA25" t="s">
        <v>95</v>
      </c>
      <c r="AB25" t="s">
        <v>93</v>
      </c>
      <c r="BM25" t="s">
        <v>96</v>
      </c>
      <c r="BN25" t="s">
        <v>95</v>
      </c>
      <c r="BO25" t="s">
        <v>137</v>
      </c>
      <c r="BP25">
        <f t="shared" si="0"/>
        <v>3</v>
      </c>
      <c r="BQ25">
        <f t="shared" si="1"/>
        <v>0</v>
      </c>
      <c r="BR25">
        <f t="shared" si="2"/>
        <v>0</v>
      </c>
      <c r="BS25">
        <f t="shared" si="3"/>
        <v>0</v>
      </c>
      <c r="BT25">
        <f t="shared" si="4"/>
        <v>0</v>
      </c>
      <c r="BU25">
        <f t="shared" si="5"/>
        <v>3</v>
      </c>
      <c r="BV25">
        <f t="shared" si="6"/>
        <v>0</v>
      </c>
      <c r="BW25">
        <f t="shared" si="7"/>
        <v>0</v>
      </c>
      <c r="BX25">
        <f t="shared" si="8"/>
        <v>0</v>
      </c>
      <c r="BY25">
        <f t="shared" si="9"/>
        <v>0</v>
      </c>
      <c r="BZ25">
        <f t="shared" si="10"/>
        <v>0</v>
      </c>
      <c r="CA25">
        <f t="shared" si="11"/>
        <v>0</v>
      </c>
      <c r="CB25">
        <f t="shared" si="12"/>
        <v>0</v>
      </c>
      <c r="CC25">
        <f t="shared" si="13"/>
        <v>0</v>
      </c>
      <c r="CD25">
        <f t="shared" si="14"/>
        <v>0</v>
      </c>
      <c r="CE25">
        <f t="shared" si="15"/>
        <v>0</v>
      </c>
      <c r="CF25">
        <f t="shared" si="16"/>
        <v>0</v>
      </c>
      <c r="CG25">
        <f t="shared" si="17"/>
        <v>3</v>
      </c>
    </row>
    <row r="26" spans="1:85" x14ac:dyDescent="0.25">
      <c r="A26" t="s">
        <v>85</v>
      </c>
      <c r="B26" t="s">
        <v>86</v>
      </c>
      <c r="C26" t="s">
        <v>181</v>
      </c>
      <c r="D26" t="s">
        <v>103</v>
      </c>
      <c r="E26" s="3">
        <v>0.81597222222222221</v>
      </c>
      <c r="F26" s="4">
        <v>43980</v>
      </c>
      <c r="G26" t="s">
        <v>104</v>
      </c>
      <c r="H26">
        <v>900</v>
      </c>
      <c r="I26" t="s">
        <v>182</v>
      </c>
      <c r="J26" t="s">
        <v>89</v>
      </c>
      <c r="K26" t="s">
        <v>90</v>
      </c>
      <c r="L26">
        <v>98104</v>
      </c>
      <c r="M26" t="s">
        <v>167</v>
      </c>
      <c r="N26" t="s">
        <v>92</v>
      </c>
      <c r="O26" t="s">
        <v>94</v>
      </c>
      <c r="P26" t="s">
        <v>183</v>
      </c>
      <c r="Q26" t="s">
        <v>95</v>
      </c>
      <c r="R26" t="s">
        <v>93</v>
      </c>
      <c r="T26" t="s">
        <v>94</v>
      </c>
      <c r="U26">
        <v>1</v>
      </c>
      <c r="V26" t="s">
        <v>95</v>
      </c>
      <c r="W26" t="s">
        <v>93</v>
      </c>
      <c r="Y26" t="s">
        <v>94</v>
      </c>
      <c r="Z26">
        <v>2</v>
      </c>
      <c r="AA26" t="s">
        <v>95</v>
      </c>
      <c r="AB26" t="s">
        <v>93</v>
      </c>
      <c r="AD26" t="s">
        <v>94</v>
      </c>
      <c r="AE26">
        <v>1</v>
      </c>
      <c r="AF26" t="s">
        <v>95</v>
      </c>
      <c r="AG26" t="s">
        <v>93</v>
      </c>
      <c r="BM26" t="s">
        <v>96</v>
      </c>
      <c r="BN26" t="s">
        <v>95</v>
      </c>
      <c r="BO26" t="s">
        <v>137</v>
      </c>
      <c r="BP26">
        <f t="shared" si="0"/>
        <v>4</v>
      </c>
      <c r="BQ26">
        <f t="shared" si="1"/>
        <v>0</v>
      </c>
      <c r="BR26">
        <f t="shared" si="2"/>
        <v>0</v>
      </c>
      <c r="BS26">
        <f t="shared" si="3"/>
        <v>0</v>
      </c>
      <c r="BT26">
        <f t="shared" si="4"/>
        <v>0</v>
      </c>
      <c r="BU26">
        <f t="shared" si="5"/>
        <v>4</v>
      </c>
      <c r="BV26">
        <f t="shared" si="6"/>
        <v>0</v>
      </c>
      <c r="BW26">
        <f t="shared" si="7"/>
        <v>0</v>
      </c>
      <c r="BX26">
        <f t="shared" si="8"/>
        <v>0</v>
      </c>
      <c r="BY26">
        <f t="shared" si="9"/>
        <v>0</v>
      </c>
      <c r="BZ26">
        <f t="shared" si="10"/>
        <v>0</v>
      </c>
      <c r="CA26">
        <f t="shared" si="11"/>
        <v>0</v>
      </c>
      <c r="CB26">
        <f t="shared" si="12"/>
        <v>0</v>
      </c>
      <c r="CC26">
        <f t="shared" si="13"/>
        <v>0</v>
      </c>
      <c r="CD26">
        <f t="shared" si="14"/>
        <v>0</v>
      </c>
      <c r="CE26">
        <f t="shared" si="15"/>
        <v>0</v>
      </c>
      <c r="CF26">
        <f t="shared" si="16"/>
        <v>0</v>
      </c>
      <c r="CG26">
        <f t="shared" si="17"/>
        <v>4</v>
      </c>
    </row>
    <row r="27" spans="1:85" x14ac:dyDescent="0.25">
      <c r="A27" t="s">
        <v>85</v>
      </c>
      <c r="B27" t="s">
        <v>86</v>
      </c>
      <c r="C27" t="s">
        <v>184</v>
      </c>
      <c r="D27" t="s">
        <v>103</v>
      </c>
      <c r="E27" s="3">
        <v>0.83333333333333337</v>
      </c>
      <c r="F27" s="4">
        <v>43980</v>
      </c>
      <c r="G27" t="s">
        <v>104</v>
      </c>
      <c r="I27" t="s">
        <v>185</v>
      </c>
      <c r="J27" t="s">
        <v>89</v>
      </c>
      <c r="K27" t="s">
        <v>90</v>
      </c>
      <c r="M27" t="s">
        <v>186</v>
      </c>
      <c r="N27" t="s">
        <v>92</v>
      </c>
      <c r="O27" t="s">
        <v>161</v>
      </c>
      <c r="Q27" t="s">
        <v>95</v>
      </c>
      <c r="R27" t="s">
        <v>95</v>
      </c>
      <c r="T27" t="s">
        <v>152</v>
      </c>
      <c r="V27" t="s">
        <v>95</v>
      </c>
      <c r="W27" t="s">
        <v>95</v>
      </c>
      <c r="Y27" t="s">
        <v>161</v>
      </c>
      <c r="AA27" t="s">
        <v>95</v>
      </c>
      <c r="AB27" t="s">
        <v>95</v>
      </c>
      <c r="AD27" t="s">
        <v>152</v>
      </c>
      <c r="AF27" t="s">
        <v>95</v>
      </c>
      <c r="AG27" t="s">
        <v>95</v>
      </c>
      <c r="BN27" t="s">
        <v>95</v>
      </c>
      <c r="BO27" t="s">
        <v>137</v>
      </c>
      <c r="BP27">
        <f t="shared" si="0"/>
        <v>4</v>
      </c>
      <c r="BQ27">
        <f t="shared" si="1"/>
        <v>0</v>
      </c>
      <c r="BR27">
        <f t="shared" si="2"/>
        <v>2</v>
      </c>
      <c r="BS27">
        <f t="shared" si="3"/>
        <v>2</v>
      </c>
      <c r="BT27">
        <f t="shared" si="4"/>
        <v>0</v>
      </c>
      <c r="BU27">
        <f t="shared" si="5"/>
        <v>0</v>
      </c>
      <c r="BV27">
        <f t="shared" si="6"/>
        <v>0</v>
      </c>
      <c r="BW27">
        <f t="shared" si="7"/>
        <v>0</v>
      </c>
      <c r="BX27">
        <f t="shared" si="8"/>
        <v>0</v>
      </c>
      <c r="BY27">
        <f t="shared" si="9"/>
        <v>0</v>
      </c>
      <c r="BZ27">
        <f t="shared" si="10"/>
        <v>0</v>
      </c>
      <c r="CA27">
        <f t="shared" si="11"/>
        <v>0</v>
      </c>
      <c r="CB27">
        <f t="shared" si="12"/>
        <v>0</v>
      </c>
      <c r="CC27">
        <f t="shared" si="13"/>
        <v>0</v>
      </c>
      <c r="CD27">
        <f t="shared" si="14"/>
        <v>0</v>
      </c>
      <c r="CE27">
        <f t="shared" si="15"/>
        <v>0</v>
      </c>
      <c r="CF27">
        <f t="shared" si="16"/>
        <v>0</v>
      </c>
      <c r="CG27">
        <f t="shared" si="17"/>
        <v>4</v>
      </c>
    </row>
    <row r="28" spans="1:85" x14ac:dyDescent="0.25">
      <c r="A28" t="s">
        <v>85</v>
      </c>
      <c r="B28" t="s">
        <v>86</v>
      </c>
      <c r="C28" t="s">
        <v>187</v>
      </c>
      <c r="D28" t="s">
        <v>103</v>
      </c>
      <c r="E28" s="3">
        <v>1.7361111111111112E-2</v>
      </c>
      <c r="F28" s="4">
        <v>43981</v>
      </c>
      <c r="G28" t="s">
        <v>119</v>
      </c>
      <c r="H28">
        <v>200</v>
      </c>
      <c r="I28" t="s">
        <v>175</v>
      </c>
      <c r="J28" t="s">
        <v>107</v>
      </c>
      <c r="K28" t="s">
        <v>90</v>
      </c>
      <c r="L28">
        <v>98124</v>
      </c>
      <c r="M28" t="s">
        <v>91</v>
      </c>
      <c r="N28" t="s">
        <v>92</v>
      </c>
      <c r="O28" t="s">
        <v>94</v>
      </c>
      <c r="P28">
        <v>1</v>
      </c>
      <c r="Q28" t="s">
        <v>95</v>
      </c>
      <c r="R28" t="s">
        <v>93</v>
      </c>
      <c r="T28" t="s">
        <v>94</v>
      </c>
      <c r="U28">
        <v>1</v>
      </c>
      <c r="V28" t="s">
        <v>95</v>
      </c>
      <c r="W28" t="s">
        <v>93</v>
      </c>
      <c r="Y28" t="s">
        <v>94</v>
      </c>
      <c r="Z28">
        <v>1</v>
      </c>
      <c r="AA28" t="s">
        <v>95</v>
      </c>
      <c r="AB28" t="s">
        <v>93</v>
      </c>
      <c r="AD28" t="s">
        <v>94</v>
      </c>
      <c r="AE28">
        <v>1</v>
      </c>
      <c r="AF28" t="s">
        <v>95</v>
      </c>
      <c r="AG28" t="s">
        <v>93</v>
      </c>
      <c r="BM28" t="s">
        <v>96</v>
      </c>
      <c r="BN28" t="s">
        <v>95</v>
      </c>
      <c r="BO28" t="s">
        <v>137</v>
      </c>
      <c r="BP28">
        <f t="shared" si="0"/>
        <v>4</v>
      </c>
      <c r="BQ28">
        <f t="shared" si="1"/>
        <v>0</v>
      </c>
      <c r="BR28">
        <f t="shared" si="2"/>
        <v>0</v>
      </c>
      <c r="BS28">
        <f t="shared" si="3"/>
        <v>0</v>
      </c>
      <c r="BT28">
        <f t="shared" si="4"/>
        <v>0</v>
      </c>
      <c r="BU28">
        <f t="shared" si="5"/>
        <v>4</v>
      </c>
      <c r="BV28">
        <f t="shared" si="6"/>
        <v>0</v>
      </c>
      <c r="BW28">
        <f t="shared" si="7"/>
        <v>0</v>
      </c>
      <c r="BX28">
        <f t="shared" si="8"/>
        <v>0</v>
      </c>
      <c r="BY28">
        <f t="shared" si="9"/>
        <v>0</v>
      </c>
      <c r="BZ28">
        <f t="shared" si="10"/>
        <v>0</v>
      </c>
      <c r="CA28">
        <f t="shared" si="11"/>
        <v>0</v>
      </c>
      <c r="CB28">
        <f t="shared" si="12"/>
        <v>0</v>
      </c>
      <c r="CC28">
        <f t="shared" si="13"/>
        <v>0</v>
      </c>
      <c r="CD28">
        <f t="shared" si="14"/>
        <v>0</v>
      </c>
      <c r="CE28">
        <f t="shared" si="15"/>
        <v>0</v>
      </c>
      <c r="CF28">
        <f t="shared" si="16"/>
        <v>0</v>
      </c>
      <c r="CG28">
        <f t="shared" si="17"/>
        <v>4</v>
      </c>
    </row>
    <row r="29" spans="1:85" x14ac:dyDescent="0.25">
      <c r="A29" t="s">
        <v>85</v>
      </c>
      <c r="B29" t="s">
        <v>86</v>
      </c>
      <c r="C29" t="s">
        <v>188</v>
      </c>
      <c r="D29" t="s">
        <v>103</v>
      </c>
      <c r="E29" s="3">
        <v>0.79166666666666663</v>
      </c>
      <c r="F29" s="4">
        <v>43980</v>
      </c>
      <c r="G29" t="s">
        <v>104</v>
      </c>
      <c r="H29">
        <v>1000</v>
      </c>
      <c r="I29" t="s">
        <v>135</v>
      </c>
      <c r="J29" t="s">
        <v>89</v>
      </c>
      <c r="K29" t="s">
        <v>90</v>
      </c>
      <c r="L29">
        <v>98101</v>
      </c>
      <c r="M29" t="s">
        <v>91</v>
      </c>
      <c r="N29" t="s">
        <v>92</v>
      </c>
      <c r="O29" t="s">
        <v>152</v>
      </c>
      <c r="Q29" t="s">
        <v>95</v>
      </c>
      <c r="R29" t="s">
        <v>95</v>
      </c>
      <c r="T29" t="s">
        <v>152</v>
      </c>
      <c r="V29" t="s">
        <v>95</v>
      </c>
      <c r="W29" t="s">
        <v>95</v>
      </c>
      <c r="Y29" t="s">
        <v>152</v>
      </c>
      <c r="AA29" t="s">
        <v>95</v>
      </c>
      <c r="AB29" t="s">
        <v>95</v>
      </c>
      <c r="AD29" t="s">
        <v>152</v>
      </c>
      <c r="AF29" t="s">
        <v>95</v>
      </c>
      <c r="AG29" t="s">
        <v>95</v>
      </c>
      <c r="BM29" t="s">
        <v>96</v>
      </c>
      <c r="BN29" t="s">
        <v>95</v>
      </c>
      <c r="BO29" t="s">
        <v>137</v>
      </c>
      <c r="BP29">
        <f t="shared" si="0"/>
        <v>4</v>
      </c>
      <c r="BQ29">
        <f t="shared" si="1"/>
        <v>0</v>
      </c>
      <c r="BR29">
        <f t="shared" si="2"/>
        <v>4</v>
      </c>
      <c r="BS29">
        <f t="shared" si="3"/>
        <v>0</v>
      </c>
      <c r="BT29">
        <f t="shared" si="4"/>
        <v>0</v>
      </c>
      <c r="BU29">
        <f t="shared" si="5"/>
        <v>0</v>
      </c>
      <c r="BV29">
        <f t="shared" si="6"/>
        <v>0</v>
      </c>
      <c r="BW29">
        <f t="shared" si="7"/>
        <v>0</v>
      </c>
      <c r="BX29">
        <f t="shared" si="8"/>
        <v>0</v>
      </c>
      <c r="BY29">
        <f t="shared" si="9"/>
        <v>0</v>
      </c>
      <c r="BZ29">
        <f t="shared" si="10"/>
        <v>0</v>
      </c>
      <c r="CA29">
        <f t="shared" si="11"/>
        <v>0</v>
      </c>
      <c r="CB29">
        <f t="shared" si="12"/>
        <v>0</v>
      </c>
      <c r="CC29">
        <f t="shared" si="13"/>
        <v>0</v>
      </c>
      <c r="CD29">
        <f t="shared" si="14"/>
        <v>0</v>
      </c>
      <c r="CE29">
        <f t="shared" si="15"/>
        <v>0</v>
      </c>
      <c r="CF29">
        <f t="shared" si="16"/>
        <v>0</v>
      </c>
      <c r="CG29">
        <f t="shared" si="17"/>
        <v>4</v>
      </c>
    </row>
    <row r="30" spans="1:85" x14ac:dyDescent="0.25">
      <c r="A30" t="s">
        <v>85</v>
      </c>
      <c r="B30" t="s">
        <v>86</v>
      </c>
      <c r="C30" t="s">
        <v>189</v>
      </c>
      <c r="D30" t="s">
        <v>103</v>
      </c>
      <c r="E30" s="3">
        <v>0.85555555555555562</v>
      </c>
      <c r="F30" s="4">
        <v>43980</v>
      </c>
      <c r="G30" t="s">
        <v>104</v>
      </c>
      <c r="H30">
        <v>900</v>
      </c>
      <c r="I30" t="s">
        <v>190</v>
      </c>
      <c r="J30" t="s">
        <v>89</v>
      </c>
      <c r="K30" t="s">
        <v>90</v>
      </c>
      <c r="M30" t="s">
        <v>91</v>
      </c>
      <c r="N30" t="s">
        <v>92</v>
      </c>
      <c r="O30" t="s">
        <v>152</v>
      </c>
      <c r="Q30" t="s">
        <v>93</v>
      </c>
      <c r="R30" t="s">
        <v>95</v>
      </c>
      <c r="T30" t="s">
        <v>152</v>
      </c>
      <c r="V30" t="s">
        <v>95</v>
      </c>
      <c r="W30" t="s">
        <v>95</v>
      </c>
      <c r="Y30" t="s">
        <v>152</v>
      </c>
      <c r="AA30" t="s">
        <v>95</v>
      </c>
      <c r="AB30" t="s">
        <v>95</v>
      </c>
      <c r="AD30" t="s">
        <v>94</v>
      </c>
      <c r="AE30">
        <v>1</v>
      </c>
      <c r="AF30" t="s">
        <v>95</v>
      </c>
      <c r="AG30" t="s">
        <v>93</v>
      </c>
      <c r="BN30" t="s">
        <v>95</v>
      </c>
      <c r="BO30" t="s">
        <v>137</v>
      </c>
      <c r="BP30">
        <f t="shared" si="0"/>
        <v>4</v>
      </c>
      <c r="BQ30">
        <f t="shared" si="1"/>
        <v>0</v>
      </c>
      <c r="BR30">
        <f t="shared" si="2"/>
        <v>3</v>
      </c>
      <c r="BS30">
        <f t="shared" si="3"/>
        <v>0</v>
      </c>
      <c r="BT30">
        <f t="shared" si="4"/>
        <v>0</v>
      </c>
      <c r="BU30">
        <f t="shared" si="5"/>
        <v>1</v>
      </c>
      <c r="BV30">
        <f t="shared" si="6"/>
        <v>0</v>
      </c>
      <c r="BW30">
        <f t="shared" si="7"/>
        <v>0</v>
      </c>
      <c r="BX30">
        <f t="shared" si="8"/>
        <v>0</v>
      </c>
      <c r="BY30">
        <f t="shared" si="9"/>
        <v>0</v>
      </c>
      <c r="BZ30">
        <f t="shared" si="10"/>
        <v>0</v>
      </c>
      <c r="CA30">
        <f t="shared" si="11"/>
        <v>0</v>
      </c>
      <c r="CB30">
        <f t="shared" si="12"/>
        <v>0</v>
      </c>
      <c r="CC30">
        <f t="shared" si="13"/>
        <v>0</v>
      </c>
      <c r="CD30">
        <f t="shared" si="14"/>
        <v>0</v>
      </c>
      <c r="CE30">
        <f t="shared" si="15"/>
        <v>0</v>
      </c>
      <c r="CF30">
        <f t="shared" si="16"/>
        <v>0</v>
      </c>
      <c r="CG30">
        <f t="shared" si="17"/>
        <v>4</v>
      </c>
    </row>
    <row r="31" spans="1:85" x14ac:dyDescent="0.25">
      <c r="A31" t="s">
        <v>85</v>
      </c>
      <c r="B31" t="s">
        <v>86</v>
      </c>
      <c r="C31" t="s">
        <v>191</v>
      </c>
      <c r="D31" t="s">
        <v>103</v>
      </c>
      <c r="E31" s="3">
        <v>0.85069444444444453</v>
      </c>
      <c r="F31" s="4">
        <v>43980</v>
      </c>
      <c r="G31" t="s">
        <v>104</v>
      </c>
      <c r="H31">
        <v>800</v>
      </c>
      <c r="I31" t="s">
        <v>147</v>
      </c>
      <c r="J31" t="s">
        <v>89</v>
      </c>
      <c r="K31" t="s">
        <v>90</v>
      </c>
      <c r="L31">
        <v>98104</v>
      </c>
      <c r="M31" t="s">
        <v>91</v>
      </c>
      <c r="N31" t="s">
        <v>92</v>
      </c>
      <c r="O31" t="s">
        <v>94</v>
      </c>
      <c r="P31">
        <v>1</v>
      </c>
      <c r="Q31" t="s">
        <v>95</v>
      </c>
      <c r="R31" t="s">
        <v>93</v>
      </c>
      <c r="T31" t="s">
        <v>94</v>
      </c>
      <c r="U31">
        <v>1</v>
      </c>
      <c r="V31" t="s">
        <v>95</v>
      </c>
      <c r="W31" t="s">
        <v>93</v>
      </c>
      <c r="Y31" t="s">
        <v>161</v>
      </c>
      <c r="AA31" t="s">
        <v>95</v>
      </c>
      <c r="AB31" t="s">
        <v>95</v>
      </c>
      <c r="AD31" t="s">
        <v>152</v>
      </c>
      <c r="AF31" t="s">
        <v>95</v>
      </c>
      <c r="AG31" t="s">
        <v>95</v>
      </c>
      <c r="AI31" t="s">
        <v>152</v>
      </c>
      <c r="AJ31">
        <v>26</v>
      </c>
      <c r="AK31" t="s">
        <v>95</v>
      </c>
      <c r="AL31" t="s">
        <v>93</v>
      </c>
      <c r="AN31" t="s">
        <v>152</v>
      </c>
      <c r="AO31">
        <v>26</v>
      </c>
      <c r="AP31" t="s">
        <v>95</v>
      </c>
      <c r="AQ31" t="s">
        <v>93</v>
      </c>
      <c r="AS31" t="s">
        <v>161</v>
      </c>
      <c r="AT31">
        <v>26</v>
      </c>
      <c r="AU31" t="s">
        <v>95</v>
      </c>
      <c r="AV31" t="s">
        <v>93</v>
      </c>
      <c r="BN31" t="s">
        <v>95</v>
      </c>
      <c r="BO31" t="s">
        <v>137</v>
      </c>
      <c r="BP31">
        <f t="shared" si="0"/>
        <v>7</v>
      </c>
      <c r="BQ31">
        <f t="shared" si="1"/>
        <v>0</v>
      </c>
      <c r="BR31">
        <f t="shared" si="2"/>
        <v>3</v>
      </c>
      <c r="BS31">
        <f t="shared" si="3"/>
        <v>2</v>
      </c>
      <c r="BT31">
        <f t="shared" si="4"/>
        <v>0</v>
      </c>
      <c r="BU31">
        <f t="shared" si="5"/>
        <v>2</v>
      </c>
      <c r="BV31">
        <f t="shared" si="6"/>
        <v>0</v>
      </c>
      <c r="BW31">
        <f t="shared" si="7"/>
        <v>0</v>
      </c>
      <c r="BX31">
        <f t="shared" si="8"/>
        <v>0</v>
      </c>
      <c r="BY31">
        <f t="shared" si="9"/>
        <v>0</v>
      </c>
      <c r="BZ31">
        <f t="shared" si="10"/>
        <v>0</v>
      </c>
      <c r="CA31">
        <f t="shared" si="11"/>
        <v>0</v>
      </c>
      <c r="CB31">
        <f t="shared" si="12"/>
        <v>0</v>
      </c>
      <c r="CC31">
        <f t="shared" si="13"/>
        <v>0</v>
      </c>
      <c r="CD31">
        <f t="shared" si="14"/>
        <v>0</v>
      </c>
      <c r="CE31">
        <f t="shared" si="15"/>
        <v>0</v>
      </c>
      <c r="CF31">
        <f t="shared" si="16"/>
        <v>0</v>
      </c>
      <c r="CG31">
        <f t="shared" si="17"/>
        <v>7</v>
      </c>
    </row>
    <row r="32" spans="1:85" x14ac:dyDescent="0.25">
      <c r="A32" t="s">
        <v>85</v>
      </c>
      <c r="B32" t="s">
        <v>86</v>
      </c>
      <c r="C32" t="s">
        <v>192</v>
      </c>
      <c r="D32" t="s">
        <v>103</v>
      </c>
      <c r="E32" s="3">
        <v>5.8333333333333327E-2</v>
      </c>
      <c r="F32" s="4">
        <v>43981</v>
      </c>
      <c r="G32" t="s">
        <v>119</v>
      </c>
      <c r="H32">
        <v>1100</v>
      </c>
      <c r="I32" t="s">
        <v>157</v>
      </c>
      <c r="J32" t="s">
        <v>89</v>
      </c>
      <c r="K32" t="s">
        <v>90</v>
      </c>
      <c r="N32" t="s">
        <v>92</v>
      </c>
      <c r="O32" t="s">
        <v>152</v>
      </c>
      <c r="Q32" t="s">
        <v>95</v>
      </c>
      <c r="R32" t="s">
        <v>95</v>
      </c>
      <c r="T32" t="s">
        <v>152</v>
      </c>
      <c r="V32" t="s">
        <v>95</v>
      </c>
      <c r="W32" t="s">
        <v>95</v>
      </c>
      <c r="Y32" t="s">
        <v>152</v>
      </c>
      <c r="AA32" t="s">
        <v>95</v>
      </c>
      <c r="AB32" t="s">
        <v>95</v>
      </c>
      <c r="AD32" t="s">
        <v>152</v>
      </c>
      <c r="AF32" t="s">
        <v>95</v>
      </c>
      <c r="AG32" t="s">
        <v>95</v>
      </c>
      <c r="AI32" t="s">
        <v>152</v>
      </c>
      <c r="AK32" t="s">
        <v>95</v>
      </c>
      <c r="AL32" t="s">
        <v>95</v>
      </c>
      <c r="AN32" t="s">
        <v>145</v>
      </c>
      <c r="AO32">
        <v>10</v>
      </c>
      <c r="AP32" t="s">
        <v>95</v>
      </c>
      <c r="AQ32" t="s">
        <v>93</v>
      </c>
      <c r="AS32" t="s">
        <v>145</v>
      </c>
      <c r="AT32">
        <v>12</v>
      </c>
      <c r="AU32" t="s">
        <v>95</v>
      </c>
      <c r="AV32" t="s">
        <v>93</v>
      </c>
      <c r="BN32" t="s">
        <v>95</v>
      </c>
      <c r="BO32" t="s">
        <v>137</v>
      </c>
      <c r="BP32">
        <f t="shared" si="0"/>
        <v>7</v>
      </c>
      <c r="BQ32">
        <f t="shared" si="1"/>
        <v>0</v>
      </c>
      <c r="BR32">
        <f t="shared" si="2"/>
        <v>5</v>
      </c>
      <c r="BS32">
        <f t="shared" si="3"/>
        <v>0</v>
      </c>
      <c r="BT32">
        <f t="shared" si="4"/>
        <v>0</v>
      </c>
      <c r="BU32">
        <f t="shared" si="5"/>
        <v>0</v>
      </c>
      <c r="BV32">
        <f t="shared" si="6"/>
        <v>0</v>
      </c>
      <c r="BW32">
        <f t="shared" si="7"/>
        <v>0</v>
      </c>
      <c r="BX32">
        <f t="shared" si="8"/>
        <v>0</v>
      </c>
      <c r="BY32">
        <f t="shared" si="9"/>
        <v>0</v>
      </c>
      <c r="BZ32">
        <f t="shared" si="10"/>
        <v>2</v>
      </c>
      <c r="CA32">
        <f t="shared" si="11"/>
        <v>0</v>
      </c>
      <c r="CB32">
        <f t="shared" si="12"/>
        <v>0</v>
      </c>
      <c r="CC32">
        <f t="shared" si="13"/>
        <v>0</v>
      </c>
      <c r="CD32">
        <f t="shared" si="14"/>
        <v>0</v>
      </c>
      <c r="CE32">
        <f t="shared" si="15"/>
        <v>0</v>
      </c>
      <c r="CF32">
        <f t="shared" si="16"/>
        <v>0</v>
      </c>
      <c r="CG32">
        <f t="shared" si="17"/>
        <v>7</v>
      </c>
    </row>
    <row r="33" spans="1:85" x14ac:dyDescent="0.25">
      <c r="A33" s="5" t="s">
        <v>85</v>
      </c>
      <c r="B33" t="s">
        <v>86</v>
      </c>
      <c r="C33" t="s">
        <v>193</v>
      </c>
      <c r="D33" t="s">
        <v>194</v>
      </c>
      <c r="E33" s="3">
        <v>0.63194444444444442</v>
      </c>
      <c r="F33" s="4">
        <v>43981</v>
      </c>
      <c r="G33" t="s">
        <v>119</v>
      </c>
      <c r="H33">
        <v>1500</v>
      </c>
      <c r="I33" t="s">
        <v>195</v>
      </c>
      <c r="J33" t="s">
        <v>89</v>
      </c>
      <c r="K33" t="s">
        <v>90</v>
      </c>
      <c r="L33">
        <v>98121</v>
      </c>
      <c r="M33" t="s">
        <v>196</v>
      </c>
      <c r="N33" t="s">
        <v>92</v>
      </c>
      <c r="O33" t="s">
        <v>94</v>
      </c>
      <c r="BM33" t="s">
        <v>96</v>
      </c>
      <c r="BN33" t="s">
        <v>95</v>
      </c>
      <c r="BO33" t="s">
        <v>137</v>
      </c>
      <c r="BP33">
        <f t="shared" si="0"/>
        <v>1</v>
      </c>
      <c r="BQ33">
        <f t="shared" si="1"/>
        <v>0</v>
      </c>
      <c r="BR33">
        <f t="shared" si="2"/>
        <v>0</v>
      </c>
      <c r="BS33">
        <f t="shared" si="3"/>
        <v>0</v>
      </c>
      <c r="BT33">
        <f t="shared" si="4"/>
        <v>0</v>
      </c>
      <c r="BU33">
        <f t="shared" si="5"/>
        <v>1</v>
      </c>
      <c r="BV33">
        <f t="shared" si="6"/>
        <v>0</v>
      </c>
      <c r="BW33">
        <f t="shared" si="7"/>
        <v>0</v>
      </c>
      <c r="BX33">
        <f t="shared" si="8"/>
        <v>0</v>
      </c>
      <c r="BY33">
        <f t="shared" si="9"/>
        <v>0</v>
      </c>
      <c r="BZ33">
        <f t="shared" si="10"/>
        <v>0</v>
      </c>
      <c r="CA33">
        <f t="shared" si="11"/>
        <v>0</v>
      </c>
      <c r="CB33">
        <f t="shared" si="12"/>
        <v>0</v>
      </c>
      <c r="CC33">
        <f t="shared" si="13"/>
        <v>0</v>
      </c>
      <c r="CD33">
        <f t="shared" si="14"/>
        <v>0</v>
      </c>
      <c r="CE33">
        <f t="shared" si="15"/>
        <v>0</v>
      </c>
      <c r="CF33">
        <f t="shared" si="16"/>
        <v>0</v>
      </c>
      <c r="CG33">
        <f t="shared" si="17"/>
        <v>1</v>
      </c>
    </row>
    <row r="34" spans="1:85" x14ac:dyDescent="0.25">
      <c r="A34" t="s">
        <v>133</v>
      </c>
      <c r="B34" t="s">
        <v>86</v>
      </c>
      <c r="C34" t="s">
        <v>197</v>
      </c>
      <c r="D34" t="s">
        <v>194</v>
      </c>
      <c r="E34" s="3">
        <v>0.58333333333333337</v>
      </c>
      <c r="F34" s="4">
        <v>43981</v>
      </c>
      <c r="G34" t="s">
        <v>119</v>
      </c>
      <c r="H34">
        <v>500</v>
      </c>
      <c r="I34" t="s">
        <v>198</v>
      </c>
      <c r="J34" t="s">
        <v>89</v>
      </c>
      <c r="K34" t="s">
        <v>90</v>
      </c>
      <c r="L34">
        <v>98101</v>
      </c>
      <c r="M34" t="s">
        <v>199</v>
      </c>
      <c r="N34" t="s">
        <v>92</v>
      </c>
      <c r="O34" t="s">
        <v>200</v>
      </c>
      <c r="P34">
        <v>20</v>
      </c>
      <c r="Q34" t="s">
        <v>95</v>
      </c>
      <c r="R34" t="s">
        <v>93</v>
      </c>
      <c r="BM34" t="s">
        <v>96</v>
      </c>
      <c r="BN34" t="s">
        <v>95</v>
      </c>
      <c r="BO34" t="s">
        <v>137</v>
      </c>
      <c r="BP34">
        <f t="shared" si="0"/>
        <v>0</v>
      </c>
      <c r="BQ34">
        <f t="shared" si="1"/>
        <v>0</v>
      </c>
      <c r="BR34">
        <f t="shared" si="2"/>
        <v>0</v>
      </c>
      <c r="BS34">
        <f t="shared" si="3"/>
        <v>0</v>
      </c>
      <c r="BT34">
        <f t="shared" si="4"/>
        <v>0</v>
      </c>
      <c r="BU34">
        <f t="shared" si="5"/>
        <v>0</v>
      </c>
      <c r="BV34">
        <f t="shared" si="6"/>
        <v>0</v>
      </c>
      <c r="BW34">
        <f t="shared" si="7"/>
        <v>0</v>
      </c>
      <c r="BX34">
        <f t="shared" si="8"/>
        <v>0</v>
      </c>
      <c r="BY34">
        <f t="shared" si="9"/>
        <v>0</v>
      </c>
      <c r="BZ34">
        <f t="shared" si="10"/>
        <v>0</v>
      </c>
      <c r="CA34">
        <f t="shared" si="11"/>
        <v>0</v>
      </c>
      <c r="CB34">
        <f t="shared" si="12"/>
        <v>0</v>
      </c>
      <c r="CC34">
        <f t="shared" si="13"/>
        <v>0</v>
      </c>
      <c r="CD34">
        <f t="shared" si="14"/>
        <v>0</v>
      </c>
      <c r="CE34">
        <f t="shared" si="15"/>
        <v>0</v>
      </c>
      <c r="CF34">
        <f t="shared" si="16"/>
        <v>0</v>
      </c>
      <c r="CG34">
        <f t="shared" si="17"/>
        <v>0</v>
      </c>
    </row>
    <row r="35" spans="1:85" x14ac:dyDescent="0.25">
      <c r="A35" t="s">
        <v>85</v>
      </c>
      <c r="B35" t="s">
        <v>86</v>
      </c>
      <c r="C35" t="s">
        <v>201</v>
      </c>
      <c r="D35" t="s">
        <v>194</v>
      </c>
      <c r="F35" s="4">
        <v>43981</v>
      </c>
      <c r="G35" t="s">
        <v>119</v>
      </c>
      <c r="I35" t="s">
        <v>202</v>
      </c>
      <c r="J35" t="s">
        <v>89</v>
      </c>
      <c r="K35" t="s">
        <v>90</v>
      </c>
      <c r="L35">
        <v>98101</v>
      </c>
      <c r="M35" t="s">
        <v>196</v>
      </c>
      <c r="N35" t="s">
        <v>92</v>
      </c>
      <c r="O35" t="s">
        <v>114</v>
      </c>
      <c r="P35">
        <v>8</v>
      </c>
      <c r="Q35" t="s">
        <v>95</v>
      </c>
      <c r="R35" t="s">
        <v>93</v>
      </c>
      <c r="BM35" t="s">
        <v>96</v>
      </c>
      <c r="BN35" t="s">
        <v>95</v>
      </c>
      <c r="BO35" t="s">
        <v>137</v>
      </c>
      <c r="BP35">
        <f t="shared" si="0"/>
        <v>0</v>
      </c>
      <c r="BQ35">
        <f t="shared" si="1"/>
        <v>0</v>
      </c>
      <c r="BR35">
        <f t="shared" si="2"/>
        <v>0</v>
      </c>
      <c r="BS35">
        <f t="shared" si="3"/>
        <v>0</v>
      </c>
      <c r="BT35">
        <f t="shared" si="4"/>
        <v>0</v>
      </c>
      <c r="BU35">
        <f t="shared" si="5"/>
        <v>0</v>
      </c>
      <c r="BV35">
        <f t="shared" si="6"/>
        <v>0</v>
      </c>
      <c r="BW35">
        <f t="shared" si="7"/>
        <v>0</v>
      </c>
      <c r="BX35">
        <f t="shared" si="8"/>
        <v>0</v>
      </c>
      <c r="BY35">
        <f t="shared" si="9"/>
        <v>0</v>
      </c>
      <c r="BZ35">
        <f t="shared" si="10"/>
        <v>0</v>
      </c>
      <c r="CA35">
        <f t="shared" si="11"/>
        <v>0</v>
      </c>
      <c r="CB35">
        <f t="shared" si="12"/>
        <v>0</v>
      </c>
      <c r="CC35">
        <f t="shared" si="13"/>
        <v>0</v>
      </c>
      <c r="CD35">
        <f t="shared" si="14"/>
        <v>0</v>
      </c>
      <c r="CE35">
        <f t="shared" si="15"/>
        <v>0</v>
      </c>
      <c r="CF35">
        <f t="shared" si="16"/>
        <v>0</v>
      </c>
      <c r="CG35">
        <f t="shared" si="17"/>
        <v>0</v>
      </c>
    </row>
    <row r="36" spans="1:85" x14ac:dyDescent="0.25">
      <c r="A36" t="s">
        <v>85</v>
      </c>
      <c r="B36" t="s">
        <v>86</v>
      </c>
      <c r="C36" t="s">
        <v>203</v>
      </c>
      <c r="D36" t="s">
        <v>194</v>
      </c>
      <c r="E36" s="3">
        <v>0.5</v>
      </c>
      <c r="F36" s="4">
        <v>43981</v>
      </c>
      <c r="G36" t="s">
        <v>119</v>
      </c>
      <c r="I36" t="s">
        <v>204</v>
      </c>
      <c r="J36" t="s">
        <v>89</v>
      </c>
      <c r="K36" t="s">
        <v>90</v>
      </c>
      <c r="N36" t="s">
        <v>92</v>
      </c>
      <c r="O36" t="s">
        <v>140</v>
      </c>
      <c r="Q36" t="s">
        <v>95</v>
      </c>
      <c r="R36" t="s">
        <v>95</v>
      </c>
      <c r="BM36" t="s">
        <v>96</v>
      </c>
      <c r="BN36" t="s">
        <v>95</v>
      </c>
      <c r="BO36" t="s">
        <v>137</v>
      </c>
      <c r="BP36">
        <f t="shared" si="0"/>
        <v>0</v>
      </c>
      <c r="BQ36">
        <f t="shared" si="1"/>
        <v>0</v>
      </c>
      <c r="BR36">
        <f t="shared" si="2"/>
        <v>0</v>
      </c>
      <c r="BS36">
        <f t="shared" si="3"/>
        <v>0</v>
      </c>
      <c r="BT36">
        <f t="shared" si="4"/>
        <v>0</v>
      </c>
      <c r="BU36">
        <f t="shared" si="5"/>
        <v>0</v>
      </c>
      <c r="BV36">
        <f t="shared" si="6"/>
        <v>0</v>
      </c>
      <c r="BW36">
        <f t="shared" si="7"/>
        <v>0</v>
      </c>
      <c r="BX36">
        <f t="shared" si="8"/>
        <v>0</v>
      </c>
      <c r="BY36">
        <f t="shared" si="9"/>
        <v>0</v>
      </c>
      <c r="BZ36">
        <f t="shared" si="10"/>
        <v>0</v>
      </c>
      <c r="CA36">
        <f t="shared" si="11"/>
        <v>0</v>
      </c>
      <c r="CB36">
        <f t="shared" si="12"/>
        <v>0</v>
      </c>
      <c r="CC36">
        <f t="shared" si="13"/>
        <v>0</v>
      </c>
      <c r="CD36">
        <f t="shared" si="14"/>
        <v>0</v>
      </c>
      <c r="CE36">
        <f t="shared" si="15"/>
        <v>0</v>
      </c>
      <c r="CF36">
        <f t="shared" si="16"/>
        <v>0</v>
      </c>
      <c r="CG36">
        <f t="shared" si="17"/>
        <v>0</v>
      </c>
    </row>
    <row r="37" spans="1:85" x14ac:dyDescent="0.25">
      <c r="A37" t="s">
        <v>85</v>
      </c>
      <c r="B37" t="s">
        <v>86</v>
      </c>
      <c r="C37" t="s">
        <v>205</v>
      </c>
      <c r="D37" t="s">
        <v>194</v>
      </c>
      <c r="E37" s="3">
        <v>0.5</v>
      </c>
      <c r="F37" s="4">
        <v>43981</v>
      </c>
      <c r="G37" t="s">
        <v>119</v>
      </c>
      <c r="H37">
        <v>610</v>
      </c>
      <c r="I37" t="s">
        <v>206</v>
      </c>
      <c r="J37" t="s">
        <v>207</v>
      </c>
      <c r="K37" t="s">
        <v>90</v>
      </c>
      <c r="L37">
        <v>98124</v>
      </c>
      <c r="M37" t="s">
        <v>196</v>
      </c>
      <c r="N37" t="s">
        <v>92</v>
      </c>
      <c r="O37" t="s">
        <v>140</v>
      </c>
      <c r="Q37" t="s">
        <v>95</v>
      </c>
      <c r="R37" t="s">
        <v>95</v>
      </c>
      <c r="BN37" t="s">
        <v>95</v>
      </c>
      <c r="BO37" t="s">
        <v>137</v>
      </c>
      <c r="BP37">
        <f t="shared" si="0"/>
        <v>0</v>
      </c>
      <c r="BQ37">
        <f t="shared" si="1"/>
        <v>0</v>
      </c>
      <c r="BR37">
        <f t="shared" si="2"/>
        <v>0</v>
      </c>
      <c r="BS37">
        <f t="shared" si="3"/>
        <v>0</v>
      </c>
      <c r="BT37">
        <f t="shared" si="4"/>
        <v>0</v>
      </c>
      <c r="BU37">
        <f t="shared" si="5"/>
        <v>0</v>
      </c>
      <c r="BV37">
        <f t="shared" si="6"/>
        <v>0</v>
      </c>
      <c r="BW37">
        <f t="shared" si="7"/>
        <v>0</v>
      </c>
      <c r="BX37">
        <f t="shared" si="8"/>
        <v>0</v>
      </c>
      <c r="BY37">
        <f t="shared" si="9"/>
        <v>0</v>
      </c>
      <c r="BZ37">
        <f t="shared" si="10"/>
        <v>0</v>
      </c>
      <c r="CA37">
        <f t="shared" si="11"/>
        <v>0</v>
      </c>
      <c r="CB37">
        <f t="shared" si="12"/>
        <v>0</v>
      </c>
      <c r="CC37">
        <f t="shared" si="13"/>
        <v>0</v>
      </c>
      <c r="CD37">
        <f t="shared" si="14"/>
        <v>0</v>
      </c>
      <c r="CE37">
        <f t="shared" si="15"/>
        <v>0</v>
      </c>
      <c r="CF37">
        <f t="shared" si="16"/>
        <v>0</v>
      </c>
      <c r="CG37">
        <f t="shared" si="17"/>
        <v>0</v>
      </c>
    </row>
    <row r="38" spans="1:85" x14ac:dyDescent="0.25">
      <c r="A38" t="s">
        <v>85</v>
      </c>
      <c r="B38" t="s">
        <v>86</v>
      </c>
      <c r="C38" t="s">
        <v>208</v>
      </c>
      <c r="D38" t="s">
        <v>194</v>
      </c>
      <c r="E38" s="3">
        <v>0.5</v>
      </c>
      <c r="F38" s="4">
        <v>43981</v>
      </c>
      <c r="G38" t="s">
        <v>119</v>
      </c>
      <c r="I38" t="s">
        <v>209</v>
      </c>
      <c r="J38" t="s">
        <v>89</v>
      </c>
      <c r="K38" t="s">
        <v>90</v>
      </c>
      <c r="N38" t="s">
        <v>92</v>
      </c>
      <c r="O38" t="s">
        <v>140</v>
      </c>
      <c r="Q38" t="s">
        <v>95</v>
      </c>
      <c r="R38" t="s">
        <v>95</v>
      </c>
      <c r="BM38" t="s">
        <v>96</v>
      </c>
      <c r="BN38" t="s">
        <v>95</v>
      </c>
      <c r="BO38" t="s">
        <v>137</v>
      </c>
      <c r="BP38">
        <f t="shared" si="0"/>
        <v>0</v>
      </c>
      <c r="BQ38">
        <f t="shared" si="1"/>
        <v>0</v>
      </c>
      <c r="BR38">
        <f t="shared" si="2"/>
        <v>0</v>
      </c>
      <c r="BS38">
        <f t="shared" si="3"/>
        <v>0</v>
      </c>
      <c r="BT38">
        <f t="shared" si="4"/>
        <v>0</v>
      </c>
      <c r="BU38">
        <f t="shared" si="5"/>
        <v>0</v>
      </c>
      <c r="BV38">
        <f t="shared" si="6"/>
        <v>0</v>
      </c>
      <c r="BW38">
        <f t="shared" si="7"/>
        <v>0</v>
      </c>
      <c r="BX38">
        <f t="shared" si="8"/>
        <v>0</v>
      </c>
      <c r="BY38">
        <f t="shared" si="9"/>
        <v>0</v>
      </c>
      <c r="BZ38">
        <f t="shared" si="10"/>
        <v>0</v>
      </c>
      <c r="CA38">
        <f t="shared" si="11"/>
        <v>0</v>
      </c>
      <c r="CB38">
        <f t="shared" si="12"/>
        <v>0</v>
      </c>
      <c r="CC38">
        <f t="shared" si="13"/>
        <v>0</v>
      </c>
      <c r="CD38">
        <f t="shared" si="14"/>
        <v>0</v>
      </c>
      <c r="CE38">
        <f t="shared" si="15"/>
        <v>0</v>
      </c>
      <c r="CF38">
        <f t="shared" si="16"/>
        <v>0</v>
      </c>
      <c r="CG38">
        <f t="shared" si="17"/>
        <v>0</v>
      </c>
    </row>
    <row r="39" spans="1:85" x14ac:dyDescent="0.25">
      <c r="A39" t="s">
        <v>85</v>
      </c>
      <c r="B39" t="s">
        <v>86</v>
      </c>
      <c r="C39" t="s">
        <v>210</v>
      </c>
      <c r="D39" t="s">
        <v>194</v>
      </c>
      <c r="E39" s="3">
        <v>0.5</v>
      </c>
      <c r="F39" s="4">
        <v>43981</v>
      </c>
      <c r="G39" t="s">
        <v>119</v>
      </c>
      <c r="I39" t="s">
        <v>204</v>
      </c>
      <c r="J39" t="s">
        <v>89</v>
      </c>
      <c r="K39" t="s">
        <v>90</v>
      </c>
      <c r="N39" t="s">
        <v>92</v>
      </c>
      <c r="O39" t="s">
        <v>140</v>
      </c>
      <c r="Q39" t="s">
        <v>95</v>
      </c>
      <c r="R39" t="s">
        <v>95</v>
      </c>
      <c r="BM39" t="s">
        <v>96</v>
      </c>
      <c r="BN39" t="s">
        <v>95</v>
      </c>
      <c r="BO39" t="s">
        <v>137</v>
      </c>
      <c r="BP39">
        <f t="shared" si="0"/>
        <v>0</v>
      </c>
      <c r="BQ39">
        <f t="shared" si="1"/>
        <v>0</v>
      </c>
      <c r="BR39">
        <f t="shared" si="2"/>
        <v>0</v>
      </c>
      <c r="BS39">
        <f t="shared" si="3"/>
        <v>0</v>
      </c>
      <c r="BT39">
        <f t="shared" si="4"/>
        <v>0</v>
      </c>
      <c r="BU39">
        <f t="shared" si="5"/>
        <v>0</v>
      </c>
      <c r="BV39">
        <f t="shared" si="6"/>
        <v>0</v>
      </c>
      <c r="BW39">
        <f t="shared" si="7"/>
        <v>0</v>
      </c>
      <c r="BX39">
        <f t="shared" si="8"/>
        <v>0</v>
      </c>
      <c r="BY39">
        <f t="shared" si="9"/>
        <v>0</v>
      </c>
      <c r="BZ39">
        <f t="shared" si="10"/>
        <v>0</v>
      </c>
      <c r="CA39">
        <f t="shared" si="11"/>
        <v>0</v>
      </c>
      <c r="CB39">
        <f t="shared" si="12"/>
        <v>0</v>
      </c>
      <c r="CC39">
        <f t="shared" si="13"/>
        <v>0</v>
      </c>
      <c r="CD39">
        <f t="shared" si="14"/>
        <v>0</v>
      </c>
      <c r="CE39">
        <f t="shared" si="15"/>
        <v>0</v>
      </c>
      <c r="CF39">
        <f t="shared" si="16"/>
        <v>0</v>
      </c>
      <c r="CG39">
        <f t="shared" si="17"/>
        <v>0</v>
      </c>
    </row>
    <row r="40" spans="1:85" x14ac:dyDescent="0.25">
      <c r="A40" t="s">
        <v>85</v>
      </c>
      <c r="B40" t="s">
        <v>86</v>
      </c>
      <c r="C40" t="s">
        <v>211</v>
      </c>
      <c r="D40" t="s">
        <v>194</v>
      </c>
      <c r="E40" s="3">
        <v>0.8125</v>
      </c>
      <c r="F40" s="4">
        <v>43981</v>
      </c>
      <c r="G40" t="s">
        <v>119</v>
      </c>
      <c r="I40" t="s">
        <v>204</v>
      </c>
      <c r="J40" t="s">
        <v>89</v>
      </c>
      <c r="K40" t="s">
        <v>90</v>
      </c>
      <c r="N40" t="s">
        <v>92</v>
      </c>
      <c r="O40" t="s">
        <v>140</v>
      </c>
      <c r="Q40" t="s">
        <v>95</v>
      </c>
      <c r="R40" t="s">
        <v>95</v>
      </c>
      <c r="BM40" t="s">
        <v>96</v>
      </c>
      <c r="BN40" t="s">
        <v>95</v>
      </c>
      <c r="BO40" t="s">
        <v>137</v>
      </c>
      <c r="BP40">
        <f t="shared" si="0"/>
        <v>0</v>
      </c>
      <c r="BQ40">
        <f t="shared" si="1"/>
        <v>0</v>
      </c>
      <c r="BR40">
        <f t="shared" si="2"/>
        <v>0</v>
      </c>
      <c r="BS40">
        <f t="shared" si="3"/>
        <v>0</v>
      </c>
      <c r="BT40">
        <f t="shared" si="4"/>
        <v>0</v>
      </c>
      <c r="BU40">
        <f t="shared" si="5"/>
        <v>0</v>
      </c>
      <c r="BV40">
        <f t="shared" si="6"/>
        <v>0</v>
      </c>
      <c r="BW40">
        <f t="shared" si="7"/>
        <v>0</v>
      </c>
      <c r="BX40">
        <f t="shared" si="8"/>
        <v>0</v>
      </c>
      <c r="BY40">
        <f t="shared" si="9"/>
        <v>0</v>
      </c>
      <c r="BZ40">
        <f t="shared" si="10"/>
        <v>0</v>
      </c>
      <c r="CA40">
        <f t="shared" si="11"/>
        <v>0</v>
      </c>
      <c r="CB40">
        <f t="shared" si="12"/>
        <v>0</v>
      </c>
      <c r="CC40">
        <f t="shared" si="13"/>
        <v>0</v>
      </c>
      <c r="CD40">
        <f t="shared" si="14"/>
        <v>0</v>
      </c>
      <c r="CE40">
        <f t="shared" si="15"/>
        <v>0</v>
      </c>
      <c r="CF40">
        <f t="shared" si="16"/>
        <v>0</v>
      </c>
      <c r="CG40">
        <f t="shared" si="17"/>
        <v>0</v>
      </c>
    </row>
    <row r="41" spans="1:85" x14ac:dyDescent="0.25">
      <c r="A41" t="s">
        <v>85</v>
      </c>
      <c r="B41" t="s">
        <v>86</v>
      </c>
      <c r="C41" t="s">
        <v>212</v>
      </c>
      <c r="D41" t="s">
        <v>194</v>
      </c>
      <c r="E41" s="3">
        <v>0.6875</v>
      </c>
      <c r="F41" s="4">
        <v>43981</v>
      </c>
      <c r="G41" t="s">
        <v>119</v>
      </c>
      <c r="H41">
        <v>610</v>
      </c>
      <c r="I41" t="s">
        <v>177</v>
      </c>
      <c r="J41" t="s">
        <v>89</v>
      </c>
      <c r="K41" t="s">
        <v>90</v>
      </c>
      <c r="L41">
        <v>98104</v>
      </c>
      <c r="M41" t="s">
        <v>91</v>
      </c>
      <c r="N41" t="s">
        <v>92</v>
      </c>
      <c r="O41" t="s">
        <v>94</v>
      </c>
      <c r="P41">
        <v>26</v>
      </c>
      <c r="Q41" t="s">
        <v>93</v>
      </c>
      <c r="R41" t="s">
        <v>93</v>
      </c>
      <c r="BM41" t="s">
        <v>96</v>
      </c>
      <c r="BN41" t="s">
        <v>95</v>
      </c>
      <c r="BO41" t="s">
        <v>137</v>
      </c>
      <c r="BP41">
        <f t="shared" si="0"/>
        <v>1</v>
      </c>
      <c r="BQ41">
        <f t="shared" si="1"/>
        <v>0</v>
      </c>
      <c r="BR41">
        <f t="shared" si="2"/>
        <v>0</v>
      </c>
      <c r="BS41">
        <f t="shared" si="3"/>
        <v>0</v>
      </c>
      <c r="BT41">
        <f t="shared" si="4"/>
        <v>0</v>
      </c>
      <c r="BU41">
        <f t="shared" si="5"/>
        <v>1</v>
      </c>
      <c r="BV41">
        <f t="shared" si="6"/>
        <v>0</v>
      </c>
      <c r="BW41">
        <f t="shared" si="7"/>
        <v>0</v>
      </c>
      <c r="BX41">
        <f t="shared" si="8"/>
        <v>0</v>
      </c>
      <c r="BY41">
        <f t="shared" si="9"/>
        <v>0</v>
      </c>
      <c r="BZ41">
        <f t="shared" si="10"/>
        <v>0</v>
      </c>
      <c r="CA41">
        <f t="shared" si="11"/>
        <v>0</v>
      </c>
      <c r="CB41">
        <f t="shared" si="12"/>
        <v>0</v>
      </c>
      <c r="CC41">
        <f t="shared" si="13"/>
        <v>0</v>
      </c>
      <c r="CD41">
        <f t="shared" si="14"/>
        <v>0</v>
      </c>
      <c r="CE41">
        <f t="shared" si="15"/>
        <v>0</v>
      </c>
      <c r="CF41">
        <f t="shared" si="16"/>
        <v>0</v>
      </c>
      <c r="CG41">
        <f t="shared" si="17"/>
        <v>1</v>
      </c>
    </row>
    <row r="42" spans="1:85" x14ac:dyDescent="0.25">
      <c r="A42" t="s">
        <v>85</v>
      </c>
      <c r="B42" t="s">
        <v>86</v>
      </c>
      <c r="C42" t="s">
        <v>213</v>
      </c>
      <c r="D42" t="s">
        <v>194</v>
      </c>
      <c r="E42" s="3">
        <v>0.875</v>
      </c>
      <c r="F42" s="4">
        <v>43981</v>
      </c>
      <c r="G42" t="s">
        <v>119</v>
      </c>
      <c r="H42">
        <v>300</v>
      </c>
      <c r="I42" t="s">
        <v>214</v>
      </c>
      <c r="J42" t="s">
        <v>89</v>
      </c>
      <c r="K42" t="s">
        <v>90</v>
      </c>
      <c r="M42" t="s">
        <v>167</v>
      </c>
      <c r="N42" t="s">
        <v>92</v>
      </c>
      <c r="O42" t="s">
        <v>152</v>
      </c>
      <c r="Q42" t="s">
        <v>95</v>
      </c>
      <c r="R42" t="s">
        <v>95</v>
      </c>
      <c r="BM42" t="s">
        <v>96</v>
      </c>
      <c r="BN42" t="s">
        <v>95</v>
      </c>
      <c r="BO42" t="s">
        <v>137</v>
      </c>
      <c r="BP42">
        <f t="shared" si="0"/>
        <v>1</v>
      </c>
      <c r="BQ42">
        <f t="shared" si="1"/>
        <v>0</v>
      </c>
      <c r="BR42">
        <f t="shared" si="2"/>
        <v>1</v>
      </c>
      <c r="BS42">
        <f t="shared" si="3"/>
        <v>0</v>
      </c>
      <c r="BT42">
        <f t="shared" si="4"/>
        <v>0</v>
      </c>
      <c r="BU42">
        <f t="shared" si="5"/>
        <v>0</v>
      </c>
      <c r="BV42">
        <f t="shared" si="6"/>
        <v>0</v>
      </c>
      <c r="BW42">
        <f t="shared" si="7"/>
        <v>0</v>
      </c>
      <c r="BX42">
        <f t="shared" si="8"/>
        <v>0</v>
      </c>
      <c r="BY42">
        <f t="shared" si="9"/>
        <v>0</v>
      </c>
      <c r="BZ42">
        <f t="shared" si="10"/>
        <v>0</v>
      </c>
      <c r="CA42">
        <f t="shared" si="11"/>
        <v>0</v>
      </c>
      <c r="CB42">
        <f t="shared" si="12"/>
        <v>0</v>
      </c>
      <c r="CC42">
        <f t="shared" si="13"/>
        <v>0</v>
      </c>
      <c r="CD42">
        <f t="shared" si="14"/>
        <v>0</v>
      </c>
      <c r="CE42">
        <f t="shared" si="15"/>
        <v>0</v>
      </c>
      <c r="CF42">
        <f t="shared" si="16"/>
        <v>0</v>
      </c>
      <c r="CG42">
        <f t="shared" si="17"/>
        <v>1</v>
      </c>
    </row>
    <row r="43" spans="1:85" x14ac:dyDescent="0.25">
      <c r="A43" t="s">
        <v>85</v>
      </c>
      <c r="B43" t="s">
        <v>86</v>
      </c>
      <c r="C43" t="s">
        <v>215</v>
      </c>
      <c r="D43" t="s">
        <v>194</v>
      </c>
      <c r="E43" s="3">
        <v>0.95208333333333339</v>
      </c>
      <c r="F43" s="4">
        <v>43980</v>
      </c>
      <c r="G43" t="s">
        <v>104</v>
      </c>
      <c r="H43">
        <v>900</v>
      </c>
      <c r="I43" t="s">
        <v>216</v>
      </c>
      <c r="J43" t="s">
        <v>89</v>
      </c>
      <c r="K43" t="s">
        <v>90</v>
      </c>
      <c r="L43">
        <v>98122</v>
      </c>
      <c r="M43" t="s">
        <v>217</v>
      </c>
      <c r="N43" t="s">
        <v>92</v>
      </c>
      <c r="O43" t="s">
        <v>94</v>
      </c>
      <c r="P43">
        <v>26</v>
      </c>
      <c r="Q43" t="s">
        <v>95</v>
      </c>
      <c r="R43" t="s">
        <v>93</v>
      </c>
      <c r="BM43" t="s">
        <v>96</v>
      </c>
      <c r="BN43" t="s">
        <v>95</v>
      </c>
      <c r="BO43" t="s">
        <v>137</v>
      </c>
      <c r="BP43">
        <f t="shared" si="0"/>
        <v>1</v>
      </c>
      <c r="BQ43">
        <f t="shared" si="1"/>
        <v>0</v>
      </c>
      <c r="BR43">
        <f t="shared" si="2"/>
        <v>0</v>
      </c>
      <c r="BS43">
        <f t="shared" si="3"/>
        <v>0</v>
      </c>
      <c r="BT43">
        <f t="shared" si="4"/>
        <v>0</v>
      </c>
      <c r="BU43">
        <f t="shared" si="5"/>
        <v>1</v>
      </c>
      <c r="BV43">
        <f t="shared" si="6"/>
        <v>0</v>
      </c>
      <c r="BW43">
        <f t="shared" si="7"/>
        <v>0</v>
      </c>
      <c r="BX43">
        <f t="shared" si="8"/>
        <v>0</v>
      </c>
      <c r="BY43">
        <f t="shared" si="9"/>
        <v>0</v>
      </c>
      <c r="BZ43">
        <f t="shared" si="10"/>
        <v>0</v>
      </c>
      <c r="CA43">
        <f t="shared" si="11"/>
        <v>0</v>
      </c>
      <c r="CB43">
        <f t="shared" si="12"/>
        <v>0</v>
      </c>
      <c r="CC43">
        <f t="shared" si="13"/>
        <v>0</v>
      </c>
      <c r="CD43">
        <f t="shared" si="14"/>
        <v>0</v>
      </c>
      <c r="CE43">
        <f t="shared" si="15"/>
        <v>0</v>
      </c>
      <c r="CF43">
        <f t="shared" si="16"/>
        <v>0</v>
      </c>
      <c r="CG43">
        <f t="shared" si="17"/>
        <v>1</v>
      </c>
    </row>
    <row r="44" spans="1:85" x14ac:dyDescent="0.25">
      <c r="A44" t="s">
        <v>85</v>
      </c>
      <c r="B44" t="s">
        <v>86</v>
      </c>
      <c r="C44" t="s">
        <v>218</v>
      </c>
      <c r="D44" t="s">
        <v>194</v>
      </c>
      <c r="E44" s="3">
        <v>0.89583333333333337</v>
      </c>
      <c r="F44" s="4">
        <v>43981</v>
      </c>
      <c r="G44" t="s">
        <v>119</v>
      </c>
      <c r="H44">
        <v>500</v>
      </c>
      <c r="I44" t="s">
        <v>165</v>
      </c>
      <c r="J44" t="s">
        <v>89</v>
      </c>
      <c r="K44" t="s">
        <v>90</v>
      </c>
      <c r="L44">
        <v>98104</v>
      </c>
      <c r="M44" t="s">
        <v>196</v>
      </c>
      <c r="N44" t="s">
        <v>92</v>
      </c>
      <c r="O44" t="s">
        <v>94</v>
      </c>
      <c r="P44">
        <v>1</v>
      </c>
      <c r="Q44" t="s">
        <v>95</v>
      </c>
      <c r="R44" t="s">
        <v>93</v>
      </c>
      <c r="BM44" t="s">
        <v>96</v>
      </c>
      <c r="BN44" t="s">
        <v>95</v>
      </c>
      <c r="BO44" t="s">
        <v>137</v>
      </c>
      <c r="BP44">
        <f t="shared" si="0"/>
        <v>1</v>
      </c>
      <c r="BQ44">
        <f t="shared" si="1"/>
        <v>0</v>
      </c>
      <c r="BR44">
        <f t="shared" si="2"/>
        <v>0</v>
      </c>
      <c r="BS44">
        <f t="shared" si="3"/>
        <v>0</v>
      </c>
      <c r="BT44">
        <f t="shared" si="4"/>
        <v>0</v>
      </c>
      <c r="BU44">
        <f t="shared" si="5"/>
        <v>1</v>
      </c>
      <c r="BV44">
        <f t="shared" si="6"/>
        <v>0</v>
      </c>
      <c r="BW44">
        <f t="shared" si="7"/>
        <v>0</v>
      </c>
      <c r="BX44">
        <f t="shared" si="8"/>
        <v>0</v>
      </c>
      <c r="BY44">
        <f t="shared" si="9"/>
        <v>0</v>
      </c>
      <c r="BZ44">
        <f t="shared" si="10"/>
        <v>0</v>
      </c>
      <c r="CA44">
        <f t="shared" si="11"/>
        <v>0</v>
      </c>
      <c r="CB44">
        <f t="shared" si="12"/>
        <v>0</v>
      </c>
      <c r="CC44">
        <f t="shared" si="13"/>
        <v>0</v>
      </c>
      <c r="CD44">
        <f t="shared" si="14"/>
        <v>0</v>
      </c>
      <c r="CE44">
        <f t="shared" si="15"/>
        <v>0</v>
      </c>
      <c r="CF44">
        <f t="shared" si="16"/>
        <v>0</v>
      </c>
      <c r="CG44">
        <f t="shared" si="17"/>
        <v>1</v>
      </c>
    </row>
    <row r="45" spans="1:85" x14ac:dyDescent="0.25">
      <c r="A45" t="s">
        <v>85</v>
      </c>
      <c r="B45" t="s">
        <v>86</v>
      </c>
      <c r="C45" t="s">
        <v>219</v>
      </c>
      <c r="D45" t="s">
        <v>194</v>
      </c>
      <c r="E45" s="3">
        <v>2.0833333333333332E-2</v>
      </c>
      <c r="F45" s="4">
        <v>43982</v>
      </c>
      <c r="G45" t="s">
        <v>87</v>
      </c>
      <c r="H45">
        <v>600</v>
      </c>
      <c r="I45" t="s">
        <v>165</v>
      </c>
      <c r="J45" t="s">
        <v>89</v>
      </c>
      <c r="K45" t="s">
        <v>90</v>
      </c>
      <c r="L45">
        <v>98101</v>
      </c>
      <c r="M45" t="s">
        <v>196</v>
      </c>
      <c r="N45" t="s">
        <v>92</v>
      </c>
      <c r="O45" t="s">
        <v>94</v>
      </c>
      <c r="P45">
        <v>1</v>
      </c>
      <c r="Q45" t="s">
        <v>95</v>
      </c>
      <c r="R45" t="s">
        <v>93</v>
      </c>
      <c r="BM45" t="s">
        <v>96</v>
      </c>
      <c r="BN45" t="s">
        <v>95</v>
      </c>
      <c r="BO45" t="s">
        <v>137</v>
      </c>
      <c r="BP45">
        <f t="shared" si="0"/>
        <v>1</v>
      </c>
      <c r="BQ45">
        <f t="shared" si="1"/>
        <v>0</v>
      </c>
      <c r="BR45">
        <f t="shared" si="2"/>
        <v>0</v>
      </c>
      <c r="BS45">
        <f t="shared" si="3"/>
        <v>0</v>
      </c>
      <c r="BT45">
        <f t="shared" si="4"/>
        <v>0</v>
      </c>
      <c r="BU45">
        <f t="shared" si="5"/>
        <v>1</v>
      </c>
      <c r="BV45">
        <f t="shared" si="6"/>
        <v>0</v>
      </c>
      <c r="BW45">
        <f t="shared" si="7"/>
        <v>0</v>
      </c>
      <c r="BX45">
        <f t="shared" si="8"/>
        <v>0</v>
      </c>
      <c r="BY45">
        <f t="shared" si="9"/>
        <v>0</v>
      </c>
      <c r="BZ45">
        <f t="shared" si="10"/>
        <v>0</v>
      </c>
      <c r="CA45">
        <f t="shared" si="11"/>
        <v>0</v>
      </c>
      <c r="CB45">
        <f t="shared" si="12"/>
        <v>0</v>
      </c>
      <c r="CC45">
        <f t="shared" si="13"/>
        <v>0</v>
      </c>
      <c r="CD45">
        <f t="shared" si="14"/>
        <v>0</v>
      </c>
      <c r="CE45">
        <f t="shared" si="15"/>
        <v>0</v>
      </c>
      <c r="CF45">
        <f t="shared" si="16"/>
        <v>0</v>
      </c>
      <c r="CG45">
        <f t="shared" si="17"/>
        <v>1</v>
      </c>
    </row>
    <row r="46" spans="1:85" x14ac:dyDescent="0.25">
      <c r="A46" t="s">
        <v>85</v>
      </c>
      <c r="B46" t="s">
        <v>86</v>
      </c>
      <c r="C46" t="s">
        <v>220</v>
      </c>
      <c r="D46" t="s">
        <v>194</v>
      </c>
      <c r="E46" s="3">
        <v>0.69444444444444453</v>
      </c>
      <c r="F46" s="4">
        <v>43981</v>
      </c>
      <c r="G46" t="s">
        <v>119</v>
      </c>
      <c r="I46" t="s">
        <v>221</v>
      </c>
      <c r="J46" t="s">
        <v>89</v>
      </c>
      <c r="K46" t="s">
        <v>90</v>
      </c>
      <c r="M46" t="s">
        <v>91</v>
      </c>
      <c r="N46" t="s">
        <v>92</v>
      </c>
      <c r="O46" t="s">
        <v>94</v>
      </c>
      <c r="P46">
        <v>26</v>
      </c>
      <c r="Q46" t="s">
        <v>95</v>
      </c>
      <c r="R46" t="s">
        <v>93</v>
      </c>
      <c r="BM46" t="s">
        <v>96</v>
      </c>
      <c r="BN46" t="s">
        <v>95</v>
      </c>
      <c r="BO46" t="s">
        <v>137</v>
      </c>
      <c r="BP46">
        <f t="shared" si="0"/>
        <v>1</v>
      </c>
      <c r="BQ46">
        <f t="shared" si="1"/>
        <v>0</v>
      </c>
      <c r="BR46">
        <f t="shared" si="2"/>
        <v>0</v>
      </c>
      <c r="BS46">
        <f t="shared" si="3"/>
        <v>0</v>
      </c>
      <c r="BT46">
        <f t="shared" si="4"/>
        <v>0</v>
      </c>
      <c r="BU46">
        <f t="shared" si="5"/>
        <v>1</v>
      </c>
      <c r="BV46">
        <f t="shared" si="6"/>
        <v>0</v>
      </c>
      <c r="BW46">
        <f t="shared" si="7"/>
        <v>0</v>
      </c>
      <c r="BX46">
        <f t="shared" si="8"/>
        <v>0</v>
      </c>
      <c r="BY46">
        <f t="shared" si="9"/>
        <v>0</v>
      </c>
      <c r="BZ46">
        <f t="shared" si="10"/>
        <v>0</v>
      </c>
      <c r="CA46">
        <f t="shared" si="11"/>
        <v>0</v>
      </c>
      <c r="CB46">
        <f t="shared" si="12"/>
        <v>0</v>
      </c>
      <c r="CC46">
        <f t="shared" si="13"/>
        <v>0</v>
      </c>
      <c r="CD46">
        <f t="shared" si="14"/>
        <v>0</v>
      </c>
      <c r="CE46">
        <f t="shared" si="15"/>
        <v>0</v>
      </c>
      <c r="CF46">
        <f t="shared" si="16"/>
        <v>0</v>
      </c>
      <c r="CG46">
        <f t="shared" si="17"/>
        <v>1</v>
      </c>
    </row>
    <row r="47" spans="1:85" x14ac:dyDescent="0.25">
      <c r="A47" t="s">
        <v>85</v>
      </c>
      <c r="B47" t="s">
        <v>86</v>
      </c>
      <c r="C47" t="s">
        <v>222</v>
      </c>
      <c r="D47" t="s">
        <v>194</v>
      </c>
      <c r="E47" s="3">
        <v>0.65625</v>
      </c>
      <c r="F47" s="4">
        <v>43981</v>
      </c>
      <c r="G47" t="s">
        <v>119</v>
      </c>
      <c r="H47">
        <v>1500</v>
      </c>
      <c r="I47" t="s">
        <v>177</v>
      </c>
      <c r="J47" t="s">
        <v>89</v>
      </c>
      <c r="K47" t="s">
        <v>90</v>
      </c>
      <c r="L47">
        <v>98101</v>
      </c>
      <c r="M47" t="s">
        <v>196</v>
      </c>
      <c r="N47" t="s">
        <v>92</v>
      </c>
      <c r="O47" t="s">
        <v>94</v>
      </c>
      <c r="P47">
        <v>1</v>
      </c>
      <c r="Q47" t="s">
        <v>95</v>
      </c>
      <c r="R47" t="s">
        <v>93</v>
      </c>
      <c r="BM47" t="s">
        <v>96</v>
      </c>
      <c r="BN47" t="s">
        <v>95</v>
      </c>
      <c r="BO47" t="s">
        <v>137</v>
      </c>
      <c r="BP47">
        <f t="shared" si="0"/>
        <v>1</v>
      </c>
      <c r="BQ47">
        <f t="shared" si="1"/>
        <v>0</v>
      </c>
      <c r="BR47">
        <f t="shared" si="2"/>
        <v>0</v>
      </c>
      <c r="BS47">
        <f t="shared" si="3"/>
        <v>0</v>
      </c>
      <c r="BT47">
        <f t="shared" si="4"/>
        <v>0</v>
      </c>
      <c r="BU47">
        <f t="shared" si="5"/>
        <v>1</v>
      </c>
      <c r="BV47">
        <f t="shared" si="6"/>
        <v>0</v>
      </c>
      <c r="BW47">
        <f t="shared" si="7"/>
        <v>0</v>
      </c>
      <c r="BX47">
        <f t="shared" si="8"/>
        <v>0</v>
      </c>
      <c r="BY47">
        <f t="shared" si="9"/>
        <v>0</v>
      </c>
      <c r="BZ47">
        <f t="shared" si="10"/>
        <v>0</v>
      </c>
      <c r="CA47">
        <f t="shared" si="11"/>
        <v>0</v>
      </c>
      <c r="CB47">
        <f t="shared" si="12"/>
        <v>0</v>
      </c>
      <c r="CC47">
        <f t="shared" si="13"/>
        <v>0</v>
      </c>
      <c r="CD47">
        <f t="shared" si="14"/>
        <v>0</v>
      </c>
      <c r="CE47">
        <f t="shared" si="15"/>
        <v>0</v>
      </c>
      <c r="CF47">
        <f t="shared" si="16"/>
        <v>0</v>
      </c>
      <c r="CG47">
        <f t="shared" si="17"/>
        <v>1</v>
      </c>
    </row>
    <row r="48" spans="1:85" x14ac:dyDescent="0.25">
      <c r="A48" t="s">
        <v>85</v>
      </c>
      <c r="B48" t="s">
        <v>86</v>
      </c>
      <c r="C48" t="s">
        <v>223</v>
      </c>
      <c r="D48" t="s">
        <v>194</v>
      </c>
      <c r="E48" s="3">
        <v>0.97916666666666663</v>
      </c>
      <c r="F48" s="4">
        <v>43981</v>
      </c>
      <c r="G48" t="s">
        <v>119</v>
      </c>
      <c r="H48">
        <v>800</v>
      </c>
      <c r="I48" t="s">
        <v>224</v>
      </c>
      <c r="J48" t="s">
        <v>89</v>
      </c>
      <c r="K48" t="s">
        <v>90</v>
      </c>
      <c r="M48" t="s">
        <v>196</v>
      </c>
      <c r="N48" t="s">
        <v>92</v>
      </c>
      <c r="O48" t="s">
        <v>225</v>
      </c>
      <c r="Q48" t="s">
        <v>95</v>
      </c>
      <c r="R48" t="s">
        <v>95</v>
      </c>
      <c r="BN48" t="s">
        <v>95</v>
      </c>
      <c r="BO48" t="s">
        <v>137</v>
      </c>
      <c r="BP48">
        <f t="shared" si="0"/>
        <v>1</v>
      </c>
      <c r="BQ48">
        <f t="shared" si="1"/>
        <v>0</v>
      </c>
      <c r="BR48">
        <f t="shared" si="2"/>
        <v>0</v>
      </c>
      <c r="BS48">
        <f t="shared" si="3"/>
        <v>0</v>
      </c>
      <c r="BT48">
        <f t="shared" si="4"/>
        <v>0</v>
      </c>
      <c r="BU48">
        <f t="shared" si="5"/>
        <v>0</v>
      </c>
      <c r="BV48">
        <f t="shared" si="6"/>
        <v>1</v>
      </c>
      <c r="BW48">
        <f t="shared" si="7"/>
        <v>0</v>
      </c>
      <c r="BX48">
        <f t="shared" si="8"/>
        <v>0</v>
      </c>
      <c r="BY48">
        <f t="shared" si="9"/>
        <v>0</v>
      </c>
      <c r="BZ48">
        <f t="shared" si="10"/>
        <v>0</v>
      </c>
      <c r="CA48">
        <f t="shared" si="11"/>
        <v>0</v>
      </c>
      <c r="CB48">
        <f t="shared" si="12"/>
        <v>0</v>
      </c>
      <c r="CC48">
        <f t="shared" si="13"/>
        <v>0</v>
      </c>
      <c r="CD48">
        <f t="shared" si="14"/>
        <v>0</v>
      </c>
      <c r="CE48">
        <f t="shared" si="15"/>
        <v>0</v>
      </c>
      <c r="CF48">
        <f t="shared" si="16"/>
        <v>0</v>
      </c>
      <c r="CG48">
        <f t="shared" si="17"/>
        <v>1</v>
      </c>
    </row>
    <row r="49" spans="1:85" x14ac:dyDescent="0.25">
      <c r="A49" t="s">
        <v>85</v>
      </c>
      <c r="B49" t="s">
        <v>86</v>
      </c>
      <c r="C49" t="s">
        <v>226</v>
      </c>
      <c r="D49" t="s">
        <v>194</v>
      </c>
      <c r="E49" s="3">
        <v>0.69097222222222221</v>
      </c>
      <c r="F49" s="4">
        <v>43981</v>
      </c>
      <c r="G49" t="s">
        <v>119</v>
      </c>
      <c r="I49" t="s">
        <v>227</v>
      </c>
      <c r="J49" t="s">
        <v>89</v>
      </c>
      <c r="K49" t="s">
        <v>90</v>
      </c>
      <c r="L49">
        <v>98104</v>
      </c>
      <c r="M49" t="s">
        <v>91</v>
      </c>
      <c r="N49" t="s">
        <v>92</v>
      </c>
      <c r="O49" t="s">
        <v>94</v>
      </c>
      <c r="P49">
        <v>26</v>
      </c>
      <c r="Q49" t="s">
        <v>95</v>
      </c>
      <c r="R49" t="s">
        <v>93</v>
      </c>
      <c r="BM49" t="s">
        <v>96</v>
      </c>
      <c r="BN49" t="s">
        <v>95</v>
      </c>
      <c r="BO49" t="s">
        <v>137</v>
      </c>
      <c r="BP49">
        <f t="shared" si="0"/>
        <v>1</v>
      </c>
      <c r="BQ49">
        <f t="shared" si="1"/>
        <v>0</v>
      </c>
      <c r="BR49">
        <f t="shared" si="2"/>
        <v>0</v>
      </c>
      <c r="BS49">
        <f t="shared" si="3"/>
        <v>0</v>
      </c>
      <c r="BT49">
        <f t="shared" si="4"/>
        <v>0</v>
      </c>
      <c r="BU49">
        <f t="shared" si="5"/>
        <v>1</v>
      </c>
      <c r="BV49">
        <f t="shared" si="6"/>
        <v>0</v>
      </c>
      <c r="BW49">
        <f t="shared" si="7"/>
        <v>0</v>
      </c>
      <c r="BX49">
        <f t="shared" si="8"/>
        <v>0</v>
      </c>
      <c r="BY49">
        <f t="shared" si="9"/>
        <v>0</v>
      </c>
      <c r="BZ49">
        <f t="shared" si="10"/>
        <v>0</v>
      </c>
      <c r="CA49">
        <f t="shared" si="11"/>
        <v>0</v>
      </c>
      <c r="CB49">
        <f t="shared" si="12"/>
        <v>0</v>
      </c>
      <c r="CC49">
        <f t="shared" si="13"/>
        <v>0</v>
      </c>
      <c r="CD49">
        <f t="shared" si="14"/>
        <v>0</v>
      </c>
      <c r="CE49">
        <f t="shared" si="15"/>
        <v>0</v>
      </c>
      <c r="CF49">
        <f t="shared" si="16"/>
        <v>0</v>
      </c>
      <c r="CG49">
        <f t="shared" si="17"/>
        <v>1</v>
      </c>
    </row>
    <row r="50" spans="1:85" x14ac:dyDescent="0.25">
      <c r="A50" t="s">
        <v>85</v>
      </c>
      <c r="B50" t="s">
        <v>86</v>
      </c>
      <c r="C50" t="s">
        <v>228</v>
      </c>
      <c r="D50" t="s">
        <v>194</v>
      </c>
      <c r="E50" s="3">
        <v>0.68055555555555547</v>
      </c>
      <c r="F50" s="4">
        <v>43981</v>
      </c>
      <c r="G50" t="s">
        <v>119</v>
      </c>
      <c r="H50">
        <v>1100</v>
      </c>
      <c r="I50" t="s">
        <v>195</v>
      </c>
      <c r="J50" t="s">
        <v>207</v>
      </c>
      <c r="K50" t="s">
        <v>90</v>
      </c>
      <c r="M50" t="s">
        <v>91</v>
      </c>
      <c r="N50" t="s">
        <v>92</v>
      </c>
      <c r="O50" t="s">
        <v>94</v>
      </c>
      <c r="P50">
        <v>1</v>
      </c>
      <c r="Q50" t="s">
        <v>95</v>
      </c>
      <c r="R50" t="s">
        <v>93</v>
      </c>
      <c r="BM50" t="s">
        <v>96</v>
      </c>
      <c r="BN50" t="s">
        <v>95</v>
      </c>
      <c r="BO50" t="s">
        <v>137</v>
      </c>
      <c r="BP50">
        <f t="shared" si="0"/>
        <v>1</v>
      </c>
      <c r="BQ50">
        <f t="shared" si="1"/>
        <v>0</v>
      </c>
      <c r="BR50">
        <f t="shared" si="2"/>
        <v>0</v>
      </c>
      <c r="BS50">
        <f t="shared" si="3"/>
        <v>0</v>
      </c>
      <c r="BT50">
        <f t="shared" si="4"/>
        <v>0</v>
      </c>
      <c r="BU50">
        <f t="shared" si="5"/>
        <v>1</v>
      </c>
      <c r="BV50">
        <f t="shared" si="6"/>
        <v>0</v>
      </c>
      <c r="BW50">
        <f t="shared" si="7"/>
        <v>0</v>
      </c>
      <c r="BX50">
        <f t="shared" si="8"/>
        <v>0</v>
      </c>
      <c r="BY50">
        <f t="shared" si="9"/>
        <v>0</v>
      </c>
      <c r="BZ50">
        <f t="shared" si="10"/>
        <v>0</v>
      </c>
      <c r="CA50">
        <f t="shared" si="11"/>
        <v>0</v>
      </c>
      <c r="CB50">
        <f t="shared" si="12"/>
        <v>0</v>
      </c>
      <c r="CC50">
        <f t="shared" si="13"/>
        <v>0</v>
      </c>
      <c r="CD50">
        <f t="shared" si="14"/>
        <v>0</v>
      </c>
      <c r="CE50">
        <f t="shared" si="15"/>
        <v>0</v>
      </c>
      <c r="CF50">
        <f t="shared" si="16"/>
        <v>0</v>
      </c>
      <c r="CG50">
        <f t="shared" si="17"/>
        <v>1</v>
      </c>
    </row>
    <row r="51" spans="1:85" x14ac:dyDescent="0.25">
      <c r="A51" t="s">
        <v>85</v>
      </c>
      <c r="B51" t="s">
        <v>86</v>
      </c>
      <c r="C51" t="s">
        <v>229</v>
      </c>
      <c r="D51" t="s">
        <v>194</v>
      </c>
      <c r="E51" s="3">
        <v>0.625</v>
      </c>
      <c r="F51" s="4">
        <v>43981</v>
      </c>
      <c r="G51" t="s">
        <v>119</v>
      </c>
      <c r="H51">
        <v>610</v>
      </c>
      <c r="I51" t="s">
        <v>230</v>
      </c>
      <c r="J51" t="s">
        <v>89</v>
      </c>
      <c r="K51" t="s">
        <v>90</v>
      </c>
      <c r="M51" t="s">
        <v>91</v>
      </c>
      <c r="N51" t="s">
        <v>92</v>
      </c>
      <c r="O51" t="s">
        <v>94</v>
      </c>
      <c r="P51">
        <v>1</v>
      </c>
      <c r="Q51" t="s">
        <v>95</v>
      </c>
      <c r="R51" t="s">
        <v>93</v>
      </c>
      <c r="BN51" t="s">
        <v>95</v>
      </c>
      <c r="BO51" t="s">
        <v>137</v>
      </c>
      <c r="BP51">
        <f t="shared" si="0"/>
        <v>1</v>
      </c>
      <c r="BQ51">
        <f t="shared" si="1"/>
        <v>0</v>
      </c>
      <c r="BR51">
        <f t="shared" si="2"/>
        <v>0</v>
      </c>
      <c r="BS51">
        <f t="shared" si="3"/>
        <v>0</v>
      </c>
      <c r="BT51">
        <f t="shared" si="4"/>
        <v>0</v>
      </c>
      <c r="BU51">
        <f t="shared" si="5"/>
        <v>1</v>
      </c>
      <c r="BV51">
        <f t="shared" si="6"/>
        <v>0</v>
      </c>
      <c r="BW51">
        <f t="shared" si="7"/>
        <v>0</v>
      </c>
      <c r="BX51">
        <f t="shared" si="8"/>
        <v>0</v>
      </c>
      <c r="BY51">
        <f t="shared" si="9"/>
        <v>0</v>
      </c>
      <c r="BZ51">
        <f t="shared" si="10"/>
        <v>0</v>
      </c>
      <c r="CA51">
        <f t="shared" si="11"/>
        <v>0</v>
      </c>
      <c r="CB51">
        <f t="shared" si="12"/>
        <v>0</v>
      </c>
      <c r="CC51">
        <f t="shared" si="13"/>
        <v>0</v>
      </c>
      <c r="CD51">
        <f t="shared" si="14"/>
        <v>0</v>
      </c>
      <c r="CE51">
        <f t="shared" si="15"/>
        <v>0</v>
      </c>
      <c r="CF51">
        <f t="shared" si="16"/>
        <v>0</v>
      </c>
      <c r="CG51">
        <f t="shared" si="17"/>
        <v>1</v>
      </c>
    </row>
    <row r="52" spans="1:85" x14ac:dyDescent="0.25">
      <c r="A52" t="s">
        <v>85</v>
      </c>
      <c r="B52" t="s">
        <v>86</v>
      </c>
      <c r="C52" t="s">
        <v>231</v>
      </c>
      <c r="D52" t="s">
        <v>194</v>
      </c>
      <c r="E52" s="3">
        <v>0.6875</v>
      </c>
      <c r="F52" s="4">
        <v>43981</v>
      </c>
      <c r="G52" t="s">
        <v>119</v>
      </c>
      <c r="H52">
        <v>500</v>
      </c>
      <c r="I52" t="s">
        <v>165</v>
      </c>
      <c r="J52" t="s">
        <v>89</v>
      </c>
      <c r="K52" t="s">
        <v>90</v>
      </c>
      <c r="L52">
        <v>98101</v>
      </c>
      <c r="M52" t="s">
        <v>196</v>
      </c>
      <c r="N52" t="s">
        <v>92</v>
      </c>
      <c r="O52" t="s">
        <v>94</v>
      </c>
      <c r="P52">
        <v>1</v>
      </c>
      <c r="Q52" t="s">
        <v>95</v>
      </c>
      <c r="R52" t="s">
        <v>93</v>
      </c>
      <c r="BM52" t="s">
        <v>96</v>
      </c>
      <c r="BN52" t="s">
        <v>95</v>
      </c>
      <c r="BO52" t="s">
        <v>137</v>
      </c>
      <c r="BP52">
        <f t="shared" si="0"/>
        <v>1</v>
      </c>
      <c r="BQ52">
        <f t="shared" si="1"/>
        <v>0</v>
      </c>
      <c r="BR52">
        <f t="shared" si="2"/>
        <v>0</v>
      </c>
      <c r="BS52">
        <f t="shared" si="3"/>
        <v>0</v>
      </c>
      <c r="BT52">
        <f t="shared" si="4"/>
        <v>0</v>
      </c>
      <c r="BU52">
        <f t="shared" si="5"/>
        <v>1</v>
      </c>
      <c r="BV52">
        <f t="shared" si="6"/>
        <v>0</v>
      </c>
      <c r="BW52">
        <f t="shared" si="7"/>
        <v>0</v>
      </c>
      <c r="BX52">
        <f t="shared" si="8"/>
        <v>0</v>
      </c>
      <c r="BY52">
        <f t="shared" si="9"/>
        <v>0</v>
      </c>
      <c r="BZ52">
        <f t="shared" si="10"/>
        <v>0</v>
      </c>
      <c r="CA52">
        <f t="shared" si="11"/>
        <v>0</v>
      </c>
      <c r="CB52">
        <f t="shared" si="12"/>
        <v>0</v>
      </c>
      <c r="CC52">
        <f t="shared" si="13"/>
        <v>0</v>
      </c>
      <c r="CD52">
        <f t="shared" si="14"/>
        <v>0</v>
      </c>
      <c r="CE52">
        <f t="shared" si="15"/>
        <v>0</v>
      </c>
      <c r="CF52">
        <f t="shared" si="16"/>
        <v>0</v>
      </c>
      <c r="CG52">
        <f t="shared" si="17"/>
        <v>1</v>
      </c>
    </row>
    <row r="53" spans="1:85" x14ac:dyDescent="0.25">
      <c r="A53" t="s">
        <v>85</v>
      </c>
      <c r="B53" t="s">
        <v>86</v>
      </c>
      <c r="C53" t="s">
        <v>232</v>
      </c>
      <c r="D53" t="s">
        <v>194</v>
      </c>
      <c r="E53" s="3">
        <v>0.65416666666666667</v>
      </c>
      <c r="F53" s="4">
        <v>43981</v>
      </c>
      <c r="G53" t="s">
        <v>119</v>
      </c>
      <c r="H53">
        <v>500</v>
      </c>
      <c r="I53" t="s">
        <v>165</v>
      </c>
      <c r="J53" t="s">
        <v>89</v>
      </c>
      <c r="K53" t="s">
        <v>90</v>
      </c>
      <c r="M53" t="s">
        <v>196</v>
      </c>
      <c r="N53" t="s">
        <v>92</v>
      </c>
      <c r="O53" t="s">
        <v>94</v>
      </c>
      <c r="P53">
        <v>1</v>
      </c>
      <c r="Q53" t="s">
        <v>95</v>
      </c>
      <c r="R53" t="s">
        <v>93</v>
      </c>
      <c r="BM53" t="s">
        <v>96</v>
      </c>
      <c r="BN53" t="s">
        <v>95</v>
      </c>
      <c r="BO53" t="s">
        <v>137</v>
      </c>
      <c r="BP53">
        <f t="shared" si="0"/>
        <v>1</v>
      </c>
      <c r="BQ53">
        <f t="shared" si="1"/>
        <v>0</v>
      </c>
      <c r="BR53">
        <f t="shared" si="2"/>
        <v>0</v>
      </c>
      <c r="BS53">
        <f t="shared" si="3"/>
        <v>0</v>
      </c>
      <c r="BT53">
        <f t="shared" si="4"/>
        <v>0</v>
      </c>
      <c r="BU53">
        <f t="shared" si="5"/>
        <v>1</v>
      </c>
      <c r="BV53">
        <f t="shared" si="6"/>
        <v>0</v>
      </c>
      <c r="BW53">
        <f t="shared" si="7"/>
        <v>0</v>
      </c>
      <c r="BX53">
        <f t="shared" si="8"/>
        <v>0</v>
      </c>
      <c r="BY53">
        <f t="shared" si="9"/>
        <v>0</v>
      </c>
      <c r="BZ53">
        <f t="shared" si="10"/>
        <v>0</v>
      </c>
      <c r="CA53">
        <f t="shared" si="11"/>
        <v>0</v>
      </c>
      <c r="CB53">
        <f t="shared" si="12"/>
        <v>0</v>
      </c>
      <c r="CC53">
        <f t="shared" si="13"/>
        <v>0</v>
      </c>
      <c r="CD53">
        <f t="shared" si="14"/>
        <v>0</v>
      </c>
      <c r="CE53">
        <f t="shared" si="15"/>
        <v>0</v>
      </c>
      <c r="CF53">
        <f t="shared" si="16"/>
        <v>0</v>
      </c>
      <c r="CG53">
        <f t="shared" si="17"/>
        <v>1</v>
      </c>
    </row>
    <row r="54" spans="1:85" x14ac:dyDescent="0.25">
      <c r="A54" t="s">
        <v>85</v>
      </c>
      <c r="B54" t="s">
        <v>86</v>
      </c>
      <c r="C54" t="s">
        <v>233</v>
      </c>
      <c r="D54" t="s">
        <v>194</v>
      </c>
      <c r="E54" s="3">
        <v>0.78125</v>
      </c>
      <c r="F54" s="4">
        <v>43981</v>
      </c>
      <c r="G54" t="s">
        <v>119</v>
      </c>
      <c r="I54" t="s">
        <v>234</v>
      </c>
      <c r="J54" t="s">
        <v>89</v>
      </c>
      <c r="K54" t="s">
        <v>90</v>
      </c>
      <c r="M54" t="s">
        <v>167</v>
      </c>
      <c r="N54" t="s">
        <v>92</v>
      </c>
      <c r="O54" t="s">
        <v>94</v>
      </c>
      <c r="P54">
        <v>1</v>
      </c>
      <c r="Q54" t="s">
        <v>95</v>
      </c>
      <c r="R54" t="s">
        <v>93</v>
      </c>
      <c r="BM54" t="s">
        <v>96</v>
      </c>
      <c r="BN54" t="s">
        <v>95</v>
      </c>
      <c r="BO54" t="s">
        <v>137</v>
      </c>
      <c r="BP54">
        <f t="shared" si="0"/>
        <v>1</v>
      </c>
      <c r="BQ54">
        <f t="shared" si="1"/>
        <v>0</v>
      </c>
      <c r="BR54">
        <f t="shared" si="2"/>
        <v>0</v>
      </c>
      <c r="BS54">
        <f t="shared" si="3"/>
        <v>0</v>
      </c>
      <c r="BT54">
        <f t="shared" si="4"/>
        <v>0</v>
      </c>
      <c r="BU54">
        <f t="shared" si="5"/>
        <v>1</v>
      </c>
      <c r="BV54">
        <f t="shared" si="6"/>
        <v>0</v>
      </c>
      <c r="BW54">
        <f t="shared" si="7"/>
        <v>0</v>
      </c>
      <c r="BX54">
        <f t="shared" si="8"/>
        <v>0</v>
      </c>
      <c r="BY54">
        <f t="shared" si="9"/>
        <v>0</v>
      </c>
      <c r="BZ54">
        <f t="shared" si="10"/>
        <v>0</v>
      </c>
      <c r="CA54">
        <f t="shared" si="11"/>
        <v>0</v>
      </c>
      <c r="CB54">
        <f t="shared" si="12"/>
        <v>0</v>
      </c>
      <c r="CC54">
        <f t="shared" si="13"/>
        <v>0</v>
      </c>
      <c r="CD54">
        <f t="shared" si="14"/>
        <v>0</v>
      </c>
      <c r="CE54">
        <f t="shared" si="15"/>
        <v>0</v>
      </c>
      <c r="CF54">
        <f t="shared" si="16"/>
        <v>0</v>
      </c>
      <c r="CG54">
        <f t="shared" si="17"/>
        <v>1</v>
      </c>
    </row>
    <row r="55" spans="1:85" x14ac:dyDescent="0.25">
      <c r="A55" t="s">
        <v>85</v>
      </c>
      <c r="B55" t="s">
        <v>86</v>
      </c>
      <c r="C55" t="s">
        <v>235</v>
      </c>
      <c r="D55" t="s">
        <v>194</v>
      </c>
      <c r="E55" s="3">
        <v>0.65277777777777779</v>
      </c>
      <c r="F55" s="4">
        <v>43981</v>
      </c>
      <c r="G55" t="s">
        <v>119</v>
      </c>
      <c r="H55">
        <v>400</v>
      </c>
      <c r="I55" t="s">
        <v>165</v>
      </c>
      <c r="J55" t="s">
        <v>89</v>
      </c>
      <c r="K55" t="s">
        <v>90</v>
      </c>
      <c r="L55">
        <v>98101</v>
      </c>
      <c r="M55" t="s">
        <v>186</v>
      </c>
      <c r="N55" t="s">
        <v>92</v>
      </c>
      <c r="O55" t="s">
        <v>94</v>
      </c>
      <c r="P55">
        <v>7</v>
      </c>
      <c r="Q55" t="s">
        <v>95</v>
      </c>
      <c r="R55" t="s">
        <v>93</v>
      </c>
      <c r="BM55" t="s">
        <v>96</v>
      </c>
      <c r="BN55" t="s">
        <v>95</v>
      </c>
      <c r="BO55" t="s">
        <v>137</v>
      </c>
      <c r="BP55">
        <f t="shared" si="0"/>
        <v>1</v>
      </c>
      <c r="BQ55">
        <f t="shared" si="1"/>
        <v>0</v>
      </c>
      <c r="BR55">
        <f t="shared" si="2"/>
        <v>0</v>
      </c>
      <c r="BS55">
        <f t="shared" si="3"/>
        <v>0</v>
      </c>
      <c r="BT55">
        <f t="shared" si="4"/>
        <v>0</v>
      </c>
      <c r="BU55">
        <f t="shared" si="5"/>
        <v>1</v>
      </c>
      <c r="BV55">
        <f t="shared" si="6"/>
        <v>0</v>
      </c>
      <c r="BW55">
        <f t="shared" si="7"/>
        <v>0</v>
      </c>
      <c r="BX55">
        <f t="shared" si="8"/>
        <v>0</v>
      </c>
      <c r="BY55">
        <f t="shared" si="9"/>
        <v>0</v>
      </c>
      <c r="BZ55">
        <f t="shared" si="10"/>
        <v>0</v>
      </c>
      <c r="CA55">
        <f t="shared" si="11"/>
        <v>0</v>
      </c>
      <c r="CB55">
        <f t="shared" si="12"/>
        <v>0</v>
      </c>
      <c r="CC55">
        <f t="shared" si="13"/>
        <v>0</v>
      </c>
      <c r="CD55">
        <f t="shared" si="14"/>
        <v>0</v>
      </c>
      <c r="CE55">
        <f t="shared" si="15"/>
        <v>0</v>
      </c>
      <c r="CF55">
        <f t="shared" si="16"/>
        <v>0</v>
      </c>
      <c r="CG55">
        <f t="shared" si="17"/>
        <v>1</v>
      </c>
    </row>
    <row r="56" spans="1:85" x14ac:dyDescent="0.25">
      <c r="A56" t="s">
        <v>85</v>
      </c>
      <c r="B56" t="s">
        <v>86</v>
      </c>
      <c r="C56" t="s">
        <v>236</v>
      </c>
      <c r="D56" t="s">
        <v>194</v>
      </c>
      <c r="E56" s="3">
        <v>0.61111111111111105</v>
      </c>
      <c r="F56" s="4">
        <v>43981</v>
      </c>
      <c r="G56" t="s">
        <v>119</v>
      </c>
      <c r="H56">
        <v>1500</v>
      </c>
      <c r="I56" t="s">
        <v>182</v>
      </c>
      <c r="J56" t="s">
        <v>89</v>
      </c>
      <c r="K56" t="s">
        <v>90</v>
      </c>
      <c r="M56" t="s">
        <v>167</v>
      </c>
      <c r="N56" t="s">
        <v>92</v>
      </c>
      <c r="O56" t="s">
        <v>152</v>
      </c>
      <c r="Q56" t="s">
        <v>95</v>
      </c>
      <c r="R56" t="s">
        <v>95</v>
      </c>
      <c r="BN56" t="s">
        <v>95</v>
      </c>
      <c r="BO56" t="s">
        <v>137</v>
      </c>
      <c r="BP56">
        <f t="shared" si="0"/>
        <v>1</v>
      </c>
      <c r="BQ56">
        <f t="shared" si="1"/>
        <v>0</v>
      </c>
      <c r="BR56">
        <f t="shared" si="2"/>
        <v>1</v>
      </c>
      <c r="BS56">
        <f t="shared" si="3"/>
        <v>0</v>
      </c>
      <c r="BT56">
        <f t="shared" si="4"/>
        <v>0</v>
      </c>
      <c r="BU56">
        <f t="shared" si="5"/>
        <v>0</v>
      </c>
      <c r="BV56">
        <f t="shared" si="6"/>
        <v>0</v>
      </c>
      <c r="BW56">
        <f t="shared" si="7"/>
        <v>0</v>
      </c>
      <c r="BX56">
        <f t="shared" si="8"/>
        <v>0</v>
      </c>
      <c r="BY56">
        <f t="shared" si="9"/>
        <v>0</v>
      </c>
      <c r="BZ56">
        <f t="shared" si="10"/>
        <v>0</v>
      </c>
      <c r="CA56">
        <f t="shared" si="11"/>
        <v>0</v>
      </c>
      <c r="CB56">
        <f t="shared" si="12"/>
        <v>0</v>
      </c>
      <c r="CC56">
        <f t="shared" si="13"/>
        <v>0</v>
      </c>
      <c r="CD56">
        <f t="shared" si="14"/>
        <v>0</v>
      </c>
      <c r="CE56">
        <f t="shared" si="15"/>
        <v>0</v>
      </c>
      <c r="CF56">
        <f t="shared" si="16"/>
        <v>0</v>
      </c>
      <c r="CG56">
        <f t="shared" si="17"/>
        <v>1</v>
      </c>
    </row>
    <row r="57" spans="1:85" x14ac:dyDescent="0.25">
      <c r="A57" t="s">
        <v>85</v>
      </c>
      <c r="B57" t="s">
        <v>86</v>
      </c>
      <c r="C57" t="s">
        <v>237</v>
      </c>
      <c r="D57" t="s">
        <v>194</v>
      </c>
      <c r="E57" s="3">
        <v>0.94444444444444453</v>
      </c>
      <c r="F57" s="4">
        <v>43981</v>
      </c>
      <c r="G57" t="s">
        <v>119</v>
      </c>
      <c r="H57">
        <v>700</v>
      </c>
      <c r="I57" t="s">
        <v>165</v>
      </c>
      <c r="J57" t="s">
        <v>89</v>
      </c>
      <c r="K57" t="s">
        <v>90</v>
      </c>
      <c r="L57">
        <v>98101</v>
      </c>
      <c r="M57" t="s">
        <v>186</v>
      </c>
      <c r="N57" t="s">
        <v>92</v>
      </c>
      <c r="O57" t="s">
        <v>225</v>
      </c>
      <c r="Q57" t="s">
        <v>95</v>
      </c>
      <c r="R57" t="s">
        <v>95</v>
      </c>
      <c r="BM57" t="s">
        <v>96</v>
      </c>
      <c r="BN57" t="s">
        <v>95</v>
      </c>
      <c r="BO57" t="s">
        <v>137</v>
      </c>
      <c r="BP57">
        <f t="shared" si="0"/>
        <v>1</v>
      </c>
      <c r="BQ57">
        <f t="shared" si="1"/>
        <v>0</v>
      </c>
      <c r="BR57">
        <f t="shared" si="2"/>
        <v>0</v>
      </c>
      <c r="BS57">
        <f t="shared" si="3"/>
        <v>0</v>
      </c>
      <c r="BT57">
        <f t="shared" si="4"/>
        <v>0</v>
      </c>
      <c r="BU57">
        <f t="shared" si="5"/>
        <v>0</v>
      </c>
      <c r="BV57">
        <f t="shared" si="6"/>
        <v>1</v>
      </c>
      <c r="BW57">
        <f t="shared" si="7"/>
        <v>0</v>
      </c>
      <c r="BX57">
        <f t="shared" si="8"/>
        <v>0</v>
      </c>
      <c r="BY57">
        <f t="shared" si="9"/>
        <v>0</v>
      </c>
      <c r="BZ57">
        <f t="shared" si="10"/>
        <v>0</v>
      </c>
      <c r="CA57">
        <f t="shared" si="11"/>
        <v>0</v>
      </c>
      <c r="CB57">
        <f t="shared" si="12"/>
        <v>0</v>
      </c>
      <c r="CC57">
        <f t="shared" si="13"/>
        <v>0</v>
      </c>
      <c r="CD57">
        <f t="shared" si="14"/>
        <v>0</v>
      </c>
      <c r="CE57">
        <f t="shared" si="15"/>
        <v>0</v>
      </c>
      <c r="CF57">
        <f t="shared" si="16"/>
        <v>0</v>
      </c>
      <c r="CG57">
        <f t="shared" si="17"/>
        <v>1</v>
      </c>
    </row>
    <row r="58" spans="1:85" x14ac:dyDescent="0.25">
      <c r="A58" t="s">
        <v>85</v>
      </c>
      <c r="B58" t="s">
        <v>86</v>
      </c>
      <c r="C58" t="s">
        <v>238</v>
      </c>
      <c r="D58" t="s">
        <v>194</v>
      </c>
      <c r="E58" s="3">
        <v>0.78472222222222221</v>
      </c>
      <c r="F58" s="4">
        <v>43981</v>
      </c>
      <c r="G58" t="s">
        <v>119</v>
      </c>
      <c r="H58">
        <v>800</v>
      </c>
      <c r="I58" t="s">
        <v>165</v>
      </c>
      <c r="J58" t="s">
        <v>89</v>
      </c>
      <c r="K58" t="s">
        <v>90</v>
      </c>
      <c r="L58">
        <v>98101</v>
      </c>
      <c r="M58" t="s">
        <v>239</v>
      </c>
      <c r="N58" t="s">
        <v>92</v>
      </c>
      <c r="O58" t="s">
        <v>94</v>
      </c>
      <c r="P58">
        <v>1</v>
      </c>
      <c r="Q58" t="s">
        <v>95</v>
      </c>
      <c r="R58" t="s">
        <v>93</v>
      </c>
      <c r="BM58" t="s">
        <v>171</v>
      </c>
      <c r="BN58" t="s">
        <v>95</v>
      </c>
      <c r="BO58" t="s">
        <v>137</v>
      </c>
      <c r="BP58">
        <f t="shared" si="0"/>
        <v>1</v>
      </c>
      <c r="BQ58">
        <f t="shared" si="1"/>
        <v>0</v>
      </c>
      <c r="BR58">
        <f t="shared" si="2"/>
        <v>0</v>
      </c>
      <c r="BS58">
        <f t="shared" si="3"/>
        <v>0</v>
      </c>
      <c r="BT58">
        <f t="shared" si="4"/>
        <v>0</v>
      </c>
      <c r="BU58">
        <f t="shared" si="5"/>
        <v>1</v>
      </c>
      <c r="BV58">
        <f t="shared" si="6"/>
        <v>0</v>
      </c>
      <c r="BW58">
        <f t="shared" si="7"/>
        <v>0</v>
      </c>
      <c r="BX58">
        <f t="shared" si="8"/>
        <v>0</v>
      </c>
      <c r="BY58">
        <f t="shared" si="9"/>
        <v>0</v>
      </c>
      <c r="BZ58">
        <f t="shared" si="10"/>
        <v>0</v>
      </c>
      <c r="CA58">
        <f t="shared" si="11"/>
        <v>0</v>
      </c>
      <c r="CB58">
        <f t="shared" si="12"/>
        <v>0</v>
      </c>
      <c r="CC58">
        <f t="shared" si="13"/>
        <v>0</v>
      </c>
      <c r="CD58">
        <f t="shared" si="14"/>
        <v>0</v>
      </c>
      <c r="CE58">
        <f t="shared" si="15"/>
        <v>0</v>
      </c>
      <c r="CF58">
        <f t="shared" si="16"/>
        <v>0</v>
      </c>
      <c r="CG58">
        <f t="shared" si="17"/>
        <v>1</v>
      </c>
    </row>
    <row r="59" spans="1:85" x14ac:dyDescent="0.25">
      <c r="A59" t="s">
        <v>85</v>
      </c>
      <c r="B59" t="s">
        <v>86</v>
      </c>
      <c r="C59" t="s">
        <v>240</v>
      </c>
      <c r="D59" t="s">
        <v>194</v>
      </c>
      <c r="E59" s="3">
        <v>0.78402777777777777</v>
      </c>
      <c r="F59" s="4">
        <v>43981</v>
      </c>
      <c r="G59" t="s">
        <v>119</v>
      </c>
      <c r="H59">
        <v>810</v>
      </c>
      <c r="I59" t="s">
        <v>165</v>
      </c>
      <c r="J59" t="s">
        <v>89</v>
      </c>
      <c r="K59" t="s">
        <v>90</v>
      </c>
      <c r="M59" t="s">
        <v>196</v>
      </c>
      <c r="N59" t="s">
        <v>92</v>
      </c>
      <c r="O59" t="s">
        <v>94</v>
      </c>
      <c r="P59">
        <v>7</v>
      </c>
      <c r="Q59" t="s">
        <v>95</v>
      </c>
      <c r="R59" t="s">
        <v>93</v>
      </c>
      <c r="BM59" t="s">
        <v>96</v>
      </c>
      <c r="BN59" t="s">
        <v>95</v>
      </c>
      <c r="BO59" t="s">
        <v>137</v>
      </c>
      <c r="BP59">
        <f t="shared" si="0"/>
        <v>1</v>
      </c>
      <c r="BQ59">
        <f t="shared" si="1"/>
        <v>0</v>
      </c>
      <c r="BR59">
        <f t="shared" si="2"/>
        <v>0</v>
      </c>
      <c r="BS59">
        <f t="shared" si="3"/>
        <v>0</v>
      </c>
      <c r="BT59">
        <f t="shared" si="4"/>
        <v>0</v>
      </c>
      <c r="BU59">
        <f t="shared" si="5"/>
        <v>1</v>
      </c>
      <c r="BV59">
        <f t="shared" si="6"/>
        <v>0</v>
      </c>
      <c r="BW59">
        <f t="shared" si="7"/>
        <v>0</v>
      </c>
      <c r="BX59">
        <f t="shared" si="8"/>
        <v>0</v>
      </c>
      <c r="BY59">
        <f t="shared" si="9"/>
        <v>0</v>
      </c>
      <c r="BZ59">
        <f t="shared" si="10"/>
        <v>0</v>
      </c>
      <c r="CA59">
        <f t="shared" si="11"/>
        <v>0</v>
      </c>
      <c r="CB59">
        <f t="shared" si="12"/>
        <v>0</v>
      </c>
      <c r="CC59">
        <f t="shared" si="13"/>
        <v>0</v>
      </c>
      <c r="CD59">
        <f t="shared" si="14"/>
        <v>0</v>
      </c>
      <c r="CE59">
        <f t="shared" si="15"/>
        <v>0</v>
      </c>
      <c r="CF59">
        <f t="shared" si="16"/>
        <v>0</v>
      </c>
      <c r="CG59">
        <f t="shared" si="17"/>
        <v>1</v>
      </c>
    </row>
    <row r="60" spans="1:85" x14ac:dyDescent="0.25">
      <c r="A60" t="s">
        <v>85</v>
      </c>
      <c r="B60" t="s">
        <v>86</v>
      </c>
      <c r="C60" t="s">
        <v>241</v>
      </c>
      <c r="D60" t="s">
        <v>194</v>
      </c>
      <c r="E60" s="3">
        <v>0.66666666666666663</v>
      </c>
      <c r="F60" s="4">
        <v>43981</v>
      </c>
      <c r="G60" t="s">
        <v>119</v>
      </c>
      <c r="H60">
        <v>500</v>
      </c>
      <c r="I60" t="s">
        <v>165</v>
      </c>
      <c r="J60" t="s">
        <v>89</v>
      </c>
      <c r="K60" t="s">
        <v>90</v>
      </c>
      <c r="M60" t="s">
        <v>167</v>
      </c>
      <c r="N60" t="s">
        <v>92</v>
      </c>
      <c r="O60" t="s">
        <v>152</v>
      </c>
      <c r="P60" t="s">
        <v>242</v>
      </c>
      <c r="Q60" t="s">
        <v>95</v>
      </c>
      <c r="R60" t="s">
        <v>93</v>
      </c>
      <c r="BM60" t="s">
        <v>96</v>
      </c>
      <c r="BN60" t="s">
        <v>95</v>
      </c>
      <c r="BO60" t="s">
        <v>137</v>
      </c>
      <c r="BP60">
        <f t="shared" si="0"/>
        <v>1</v>
      </c>
      <c r="BQ60">
        <f t="shared" si="1"/>
        <v>0</v>
      </c>
      <c r="BR60">
        <f t="shared" si="2"/>
        <v>1</v>
      </c>
      <c r="BS60">
        <f t="shared" si="3"/>
        <v>0</v>
      </c>
      <c r="BT60">
        <f t="shared" si="4"/>
        <v>0</v>
      </c>
      <c r="BU60">
        <f t="shared" si="5"/>
        <v>0</v>
      </c>
      <c r="BV60">
        <f t="shared" si="6"/>
        <v>0</v>
      </c>
      <c r="BW60">
        <f t="shared" si="7"/>
        <v>0</v>
      </c>
      <c r="BX60">
        <f t="shared" si="8"/>
        <v>0</v>
      </c>
      <c r="BY60">
        <f t="shared" si="9"/>
        <v>0</v>
      </c>
      <c r="BZ60">
        <f t="shared" si="10"/>
        <v>0</v>
      </c>
      <c r="CA60">
        <f t="shared" si="11"/>
        <v>0</v>
      </c>
      <c r="CB60">
        <f t="shared" si="12"/>
        <v>0</v>
      </c>
      <c r="CC60">
        <f t="shared" si="13"/>
        <v>0</v>
      </c>
      <c r="CD60">
        <f t="shared" si="14"/>
        <v>0</v>
      </c>
      <c r="CE60">
        <f t="shared" si="15"/>
        <v>0</v>
      </c>
      <c r="CF60">
        <f t="shared" si="16"/>
        <v>0</v>
      </c>
      <c r="CG60">
        <f t="shared" si="17"/>
        <v>1</v>
      </c>
    </row>
    <row r="61" spans="1:85" x14ac:dyDescent="0.25">
      <c r="A61" t="s">
        <v>85</v>
      </c>
      <c r="B61" t="s">
        <v>86</v>
      </c>
      <c r="C61" t="s">
        <v>243</v>
      </c>
      <c r="D61" t="s">
        <v>194</v>
      </c>
      <c r="E61" s="3">
        <v>0.65486111111111112</v>
      </c>
      <c r="F61" s="4">
        <v>43981</v>
      </c>
      <c r="G61" t="s">
        <v>119</v>
      </c>
      <c r="I61" t="s">
        <v>244</v>
      </c>
      <c r="J61" t="s">
        <v>89</v>
      </c>
      <c r="K61" t="s">
        <v>90</v>
      </c>
      <c r="M61" t="s">
        <v>186</v>
      </c>
      <c r="N61" t="s">
        <v>92</v>
      </c>
      <c r="O61" t="s">
        <v>94</v>
      </c>
      <c r="P61" t="s">
        <v>245</v>
      </c>
      <c r="Q61" t="s">
        <v>95</v>
      </c>
      <c r="R61" t="s">
        <v>93</v>
      </c>
      <c r="BN61" t="s">
        <v>95</v>
      </c>
      <c r="BO61" t="s">
        <v>137</v>
      </c>
      <c r="BP61">
        <f t="shared" si="0"/>
        <v>1</v>
      </c>
      <c r="BQ61">
        <f t="shared" si="1"/>
        <v>0</v>
      </c>
      <c r="BR61">
        <f t="shared" si="2"/>
        <v>0</v>
      </c>
      <c r="BS61">
        <f t="shared" si="3"/>
        <v>0</v>
      </c>
      <c r="BT61">
        <f t="shared" si="4"/>
        <v>0</v>
      </c>
      <c r="BU61">
        <f t="shared" si="5"/>
        <v>1</v>
      </c>
      <c r="BV61">
        <f t="shared" si="6"/>
        <v>0</v>
      </c>
      <c r="BW61">
        <f t="shared" si="7"/>
        <v>0</v>
      </c>
      <c r="BX61">
        <f t="shared" si="8"/>
        <v>0</v>
      </c>
      <c r="BY61">
        <f t="shared" si="9"/>
        <v>0</v>
      </c>
      <c r="BZ61">
        <f t="shared" si="10"/>
        <v>0</v>
      </c>
      <c r="CA61">
        <f t="shared" si="11"/>
        <v>0</v>
      </c>
      <c r="CB61">
        <f t="shared" si="12"/>
        <v>0</v>
      </c>
      <c r="CC61">
        <f t="shared" si="13"/>
        <v>0</v>
      </c>
      <c r="CD61">
        <f t="shared" si="14"/>
        <v>0</v>
      </c>
      <c r="CE61">
        <f t="shared" si="15"/>
        <v>0</v>
      </c>
      <c r="CF61">
        <f t="shared" si="16"/>
        <v>0</v>
      </c>
      <c r="CG61">
        <f t="shared" si="17"/>
        <v>1</v>
      </c>
    </row>
    <row r="62" spans="1:85" x14ac:dyDescent="0.25">
      <c r="A62" t="s">
        <v>85</v>
      </c>
      <c r="B62" t="s">
        <v>86</v>
      </c>
      <c r="C62" t="s">
        <v>246</v>
      </c>
      <c r="D62" t="s">
        <v>194</v>
      </c>
      <c r="E62" s="3">
        <v>0.94930555555555562</v>
      </c>
      <c r="F62" s="4">
        <v>43981</v>
      </c>
      <c r="G62" t="s">
        <v>119</v>
      </c>
      <c r="I62" t="s">
        <v>247</v>
      </c>
      <c r="J62" t="s">
        <v>89</v>
      </c>
      <c r="K62" t="s">
        <v>90</v>
      </c>
      <c r="L62">
        <v>98101</v>
      </c>
      <c r="M62" t="s">
        <v>196</v>
      </c>
      <c r="N62" t="s">
        <v>92</v>
      </c>
      <c r="O62" t="s">
        <v>94</v>
      </c>
      <c r="P62">
        <v>1</v>
      </c>
      <c r="Q62" t="s">
        <v>93</v>
      </c>
      <c r="R62" t="s">
        <v>93</v>
      </c>
      <c r="BM62" t="s">
        <v>96</v>
      </c>
      <c r="BN62" t="s">
        <v>95</v>
      </c>
      <c r="BO62" t="s">
        <v>137</v>
      </c>
      <c r="BP62">
        <f t="shared" si="0"/>
        <v>1</v>
      </c>
      <c r="BQ62">
        <f t="shared" si="1"/>
        <v>0</v>
      </c>
      <c r="BR62">
        <f t="shared" si="2"/>
        <v>0</v>
      </c>
      <c r="BS62">
        <f t="shared" si="3"/>
        <v>0</v>
      </c>
      <c r="BT62">
        <f t="shared" si="4"/>
        <v>0</v>
      </c>
      <c r="BU62">
        <f t="shared" si="5"/>
        <v>1</v>
      </c>
      <c r="BV62">
        <f t="shared" si="6"/>
        <v>0</v>
      </c>
      <c r="BW62">
        <f t="shared" si="7"/>
        <v>0</v>
      </c>
      <c r="BX62">
        <f t="shared" si="8"/>
        <v>0</v>
      </c>
      <c r="BY62">
        <f t="shared" si="9"/>
        <v>0</v>
      </c>
      <c r="BZ62">
        <f t="shared" si="10"/>
        <v>0</v>
      </c>
      <c r="CA62">
        <f t="shared" si="11"/>
        <v>0</v>
      </c>
      <c r="CB62">
        <f t="shared" si="12"/>
        <v>0</v>
      </c>
      <c r="CC62">
        <f t="shared" si="13"/>
        <v>0</v>
      </c>
      <c r="CD62">
        <f t="shared" si="14"/>
        <v>0</v>
      </c>
      <c r="CE62">
        <f t="shared" si="15"/>
        <v>0</v>
      </c>
      <c r="CF62">
        <f t="shared" si="16"/>
        <v>0</v>
      </c>
      <c r="CG62">
        <f t="shared" si="17"/>
        <v>1</v>
      </c>
    </row>
    <row r="63" spans="1:85" x14ac:dyDescent="0.25">
      <c r="A63" t="s">
        <v>85</v>
      </c>
      <c r="B63" t="s">
        <v>86</v>
      </c>
      <c r="C63" t="s">
        <v>248</v>
      </c>
      <c r="D63" t="s">
        <v>194</v>
      </c>
      <c r="E63" s="3">
        <v>0.41666666666666669</v>
      </c>
      <c r="F63" s="4">
        <v>43981</v>
      </c>
      <c r="G63" t="s">
        <v>119</v>
      </c>
      <c r="I63" t="s">
        <v>244</v>
      </c>
      <c r="J63" t="s">
        <v>89</v>
      </c>
      <c r="K63" t="s">
        <v>90</v>
      </c>
      <c r="M63" t="s">
        <v>196</v>
      </c>
      <c r="N63" t="s">
        <v>92</v>
      </c>
      <c r="O63" t="s">
        <v>94</v>
      </c>
      <c r="P63" t="s">
        <v>150</v>
      </c>
      <c r="Q63" t="s">
        <v>95</v>
      </c>
      <c r="R63" t="s">
        <v>93</v>
      </c>
      <c r="BM63" t="s">
        <v>96</v>
      </c>
      <c r="BN63" t="s">
        <v>95</v>
      </c>
      <c r="BO63" t="s">
        <v>137</v>
      </c>
      <c r="BP63">
        <f t="shared" ref="BP63:BP126" si="18" xml:space="preserve"> COUNTIF(O63:BH63,"40mm Launcher")+COUNTIF(O63:BH63,"Balls - Blast")+COUNTIF(O63:BH63,"Balls - OC")+COUNTIF(O63:BH63,"Canister - CS")+COUNTIF(O63:BH63,"Baton – Expandable –Control/Pressure Point")+COUNTIF(O63:BH63,"Baton – Straight – Impact")+COUNTIF(O63:BH63,"Blue Nose Device")+COUNTIF(O63:BH63,"Canine")+COUNTIF(O63:BH63,"Canister - OC")+COUNTIF(O63:BH63,"Chemical Agent – OC Spray")+COUNTIF(O63:BH63,"Electronic Control (ECD / Taser)")+COUNTIF(O63:BH63,"NFDD")+COUNTIF(O63:BH63,"Other Weapon - Other")+COUNTIF(O63:BH63,"Pepperball Launcher")+COUNTIF(O63:BH63,"Vehicle – Other")+COUNTIF(O63:BH63,"Chemical Agent - CS")+COUNTIF(O63:BH63,"Chemical Agent – Other")+COUNTIF(O63:BH63,"FN303")+COUNTIF(O63:BH63,"Sting Ball")+COUNTIF(O63:BH63,"Other Weapon – Blunt Object")</f>
        <v>1</v>
      </c>
      <c r="BQ63">
        <f t="shared" ref="BQ63:BQ126" si="19" xml:space="preserve"> COUNTIF(O63:BH63,"40mm Launcher")+COUNTIF(O63:BH63,"40mm - BIP Round")</f>
        <v>0</v>
      </c>
      <c r="BR63">
        <f t="shared" ref="BR63:BR123" si="20">COUNTIF(O63:BH63,"Balls - Blast")</f>
        <v>0</v>
      </c>
      <c r="BS63">
        <f t="shared" ref="BS63:BS126" si="21">COUNTIF(O63:BH63,"Balls - OC")</f>
        <v>0</v>
      </c>
      <c r="BT63">
        <f t="shared" ref="BT63:BT126" si="22">COUNTIF(O63:BH63,"Canister - OC")</f>
        <v>0</v>
      </c>
      <c r="BU63">
        <f t="shared" ref="BU63:BU126" si="23">COUNTIF(O63:BH63,"Chemical Agent – OC Spray")</f>
        <v>1</v>
      </c>
      <c r="BV63">
        <f t="shared" ref="BV63:BV126" si="24">COUNTIF(O63:BH63,"Canister - CS")</f>
        <v>0</v>
      </c>
      <c r="BW63">
        <f t="shared" ref="BW63:BW126" si="25">COUNTIF(O63:BH63,"Chemical Agent - CS")</f>
        <v>0</v>
      </c>
      <c r="BX63">
        <f t="shared" ref="BX63:BX126" si="26">COUNTIF(O63:BH63,"Chemical Agent – Other")</f>
        <v>0</v>
      </c>
      <c r="BY63">
        <f t="shared" ref="BY63:BY126" si="27">COUNTIF(O63:BH63,"FN303")</f>
        <v>0</v>
      </c>
      <c r="BZ63">
        <f t="shared" ref="BZ63:BZ126" si="28">COUNTIF(O63:BH63,"Blue Nose Device")</f>
        <v>0</v>
      </c>
      <c r="CA63">
        <f t="shared" ref="CA63:CA126" si="29">COUNTIF(O63:BH63,"Sting Ball")</f>
        <v>0</v>
      </c>
      <c r="CB63">
        <f t="shared" ref="CB63:CB126" si="30">COUNTIF(O63:BH63,"NFDD")</f>
        <v>0</v>
      </c>
      <c r="CC63">
        <f t="shared" ref="CC63:CC126" si="31">COUNTIF(O63:BH63,"Pepperball Launcher")</f>
        <v>0</v>
      </c>
      <c r="CD63">
        <f t="shared" ref="CD63:CD126" si="32">COUNTIF(O63:BH63,"Baton – Expandable –Control/Pressure Point")+COUNTIF(O63:BH63,"Baton – Straight – Impact")</f>
        <v>0</v>
      </c>
      <c r="CE63">
        <f t="shared" ref="CE63:CE126" si="33">COUNTIF(O63:BH63,"OrangeNose Round")</f>
        <v>0</v>
      </c>
      <c r="CF63">
        <f t="shared" ref="CF63:CF126" si="34">COUNTIF(O63:BH63,"Other Weapon - Other")+COUNTIF(O63:BH63,"Other Weapon – Blunt Object")</f>
        <v>0</v>
      </c>
      <c r="CG63">
        <f t="shared" si="17"/>
        <v>1</v>
      </c>
    </row>
    <row r="64" spans="1:85" x14ac:dyDescent="0.25">
      <c r="A64" t="s">
        <v>85</v>
      </c>
      <c r="B64" t="s">
        <v>86</v>
      </c>
      <c r="C64" t="s">
        <v>249</v>
      </c>
      <c r="D64" t="s">
        <v>194</v>
      </c>
      <c r="F64" s="4">
        <v>43981</v>
      </c>
      <c r="G64" t="s">
        <v>119</v>
      </c>
      <c r="I64" t="s">
        <v>250</v>
      </c>
      <c r="J64" t="s">
        <v>89</v>
      </c>
      <c r="K64" t="s">
        <v>90</v>
      </c>
      <c r="M64" t="s">
        <v>186</v>
      </c>
      <c r="N64" t="s">
        <v>92</v>
      </c>
      <c r="O64" t="s">
        <v>251</v>
      </c>
      <c r="P64">
        <v>8</v>
      </c>
      <c r="Q64" t="s">
        <v>95</v>
      </c>
      <c r="R64" t="s">
        <v>93</v>
      </c>
      <c r="BM64" t="s">
        <v>96</v>
      </c>
      <c r="BN64" t="s">
        <v>95</v>
      </c>
      <c r="BO64" t="s">
        <v>137</v>
      </c>
      <c r="BP64">
        <f t="shared" si="18"/>
        <v>1</v>
      </c>
      <c r="BQ64">
        <f t="shared" si="19"/>
        <v>0</v>
      </c>
      <c r="BR64">
        <f t="shared" si="20"/>
        <v>0</v>
      </c>
      <c r="BS64">
        <f t="shared" si="21"/>
        <v>0</v>
      </c>
      <c r="BT64">
        <f t="shared" si="22"/>
        <v>0</v>
      </c>
      <c r="BU64">
        <f t="shared" si="23"/>
        <v>0</v>
      </c>
      <c r="BV64">
        <f t="shared" si="24"/>
        <v>0</v>
      </c>
      <c r="BW64">
        <f t="shared" si="25"/>
        <v>0</v>
      </c>
      <c r="BX64">
        <f t="shared" si="26"/>
        <v>0</v>
      </c>
      <c r="BY64">
        <f t="shared" si="27"/>
        <v>0</v>
      </c>
      <c r="BZ64">
        <f t="shared" si="28"/>
        <v>0</v>
      </c>
      <c r="CA64">
        <f t="shared" si="29"/>
        <v>0</v>
      </c>
      <c r="CB64">
        <f t="shared" si="30"/>
        <v>0</v>
      </c>
      <c r="CC64">
        <f t="shared" si="31"/>
        <v>0</v>
      </c>
      <c r="CD64">
        <f t="shared" si="32"/>
        <v>1</v>
      </c>
      <c r="CE64">
        <f t="shared" si="33"/>
        <v>0</v>
      </c>
      <c r="CF64">
        <f t="shared" si="34"/>
        <v>0</v>
      </c>
      <c r="CG64">
        <f t="shared" si="17"/>
        <v>1</v>
      </c>
    </row>
    <row r="65" spans="1:85" x14ac:dyDescent="0.25">
      <c r="A65" t="s">
        <v>85</v>
      </c>
      <c r="B65" t="s">
        <v>86</v>
      </c>
      <c r="C65" t="s">
        <v>252</v>
      </c>
      <c r="D65" t="s">
        <v>194</v>
      </c>
      <c r="E65" s="3">
        <v>0.68888888888888899</v>
      </c>
      <c r="F65" s="4">
        <v>43981</v>
      </c>
      <c r="G65" t="s">
        <v>119</v>
      </c>
      <c r="H65">
        <v>600</v>
      </c>
      <c r="I65" t="s">
        <v>147</v>
      </c>
      <c r="J65" t="s">
        <v>89</v>
      </c>
      <c r="K65" t="s">
        <v>90</v>
      </c>
      <c r="L65">
        <v>98101</v>
      </c>
      <c r="M65" t="s">
        <v>121</v>
      </c>
      <c r="N65" t="s">
        <v>92</v>
      </c>
      <c r="O65" t="s">
        <v>94</v>
      </c>
      <c r="P65">
        <v>1</v>
      </c>
      <c r="Q65" t="s">
        <v>95</v>
      </c>
      <c r="R65" t="s">
        <v>93</v>
      </c>
      <c r="T65" t="s">
        <v>94</v>
      </c>
      <c r="U65">
        <v>1</v>
      </c>
      <c r="V65" t="s">
        <v>95</v>
      </c>
      <c r="W65" t="s">
        <v>93</v>
      </c>
      <c r="BN65" t="s">
        <v>95</v>
      </c>
      <c r="BO65" t="s">
        <v>137</v>
      </c>
      <c r="BP65">
        <f t="shared" si="18"/>
        <v>2</v>
      </c>
      <c r="BQ65">
        <f t="shared" si="19"/>
        <v>0</v>
      </c>
      <c r="BR65">
        <f t="shared" si="20"/>
        <v>0</v>
      </c>
      <c r="BS65">
        <f t="shared" si="21"/>
        <v>0</v>
      </c>
      <c r="BT65">
        <f t="shared" si="22"/>
        <v>0</v>
      </c>
      <c r="BU65">
        <f t="shared" si="23"/>
        <v>2</v>
      </c>
      <c r="BV65">
        <f t="shared" si="24"/>
        <v>0</v>
      </c>
      <c r="BW65">
        <f t="shared" si="25"/>
        <v>0</v>
      </c>
      <c r="BX65">
        <f t="shared" si="26"/>
        <v>0</v>
      </c>
      <c r="BY65">
        <f t="shared" si="27"/>
        <v>0</v>
      </c>
      <c r="BZ65">
        <f t="shared" si="28"/>
        <v>0</v>
      </c>
      <c r="CA65">
        <f t="shared" si="29"/>
        <v>0</v>
      </c>
      <c r="CB65">
        <f t="shared" si="30"/>
        <v>0</v>
      </c>
      <c r="CC65">
        <f t="shared" si="31"/>
        <v>0</v>
      </c>
      <c r="CD65">
        <f t="shared" si="32"/>
        <v>0</v>
      </c>
      <c r="CE65">
        <f t="shared" si="33"/>
        <v>0</v>
      </c>
      <c r="CF65">
        <f t="shared" si="34"/>
        <v>0</v>
      </c>
      <c r="CG65">
        <f t="shared" si="17"/>
        <v>2</v>
      </c>
    </row>
    <row r="66" spans="1:85" x14ac:dyDescent="0.25">
      <c r="A66" t="s">
        <v>85</v>
      </c>
      <c r="B66" t="s">
        <v>86</v>
      </c>
      <c r="C66" t="s">
        <v>253</v>
      </c>
      <c r="D66" t="s">
        <v>194</v>
      </c>
      <c r="E66" s="3">
        <v>0.45833333333333331</v>
      </c>
      <c r="F66" s="4">
        <v>43981</v>
      </c>
      <c r="G66" t="s">
        <v>119</v>
      </c>
      <c r="H66">
        <v>1600</v>
      </c>
      <c r="I66" t="s">
        <v>177</v>
      </c>
      <c r="J66" t="s">
        <v>89</v>
      </c>
      <c r="K66" t="s">
        <v>90</v>
      </c>
      <c r="M66" t="s">
        <v>186</v>
      </c>
      <c r="N66" t="s">
        <v>92</v>
      </c>
      <c r="O66" t="s">
        <v>94</v>
      </c>
      <c r="P66" t="s">
        <v>254</v>
      </c>
      <c r="Q66" t="s">
        <v>95</v>
      </c>
      <c r="R66" t="s">
        <v>93</v>
      </c>
      <c r="T66" t="s">
        <v>94</v>
      </c>
      <c r="U66">
        <v>1</v>
      </c>
      <c r="V66" t="s">
        <v>95</v>
      </c>
      <c r="W66" t="s">
        <v>93</v>
      </c>
      <c r="BM66" t="s">
        <v>171</v>
      </c>
      <c r="BN66" t="s">
        <v>95</v>
      </c>
      <c r="BO66" t="s">
        <v>137</v>
      </c>
      <c r="BP66">
        <f t="shared" si="18"/>
        <v>2</v>
      </c>
      <c r="BQ66">
        <f t="shared" si="19"/>
        <v>0</v>
      </c>
      <c r="BR66">
        <f t="shared" si="20"/>
        <v>0</v>
      </c>
      <c r="BS66">
        <f t="shared" si="21"/>
        <v>0</v>
      </c>
      <c r="BT66">
        <f t="shared" si="22"/>
        <v>0</v>
      </c>
      <c r="BU66">
        <f t="shared" si="23"/>
        <v>2</v>
      </c>
      <c r="BV66">
        <f t="shared" si="24"/>
        <v>0</v>
      </c>
      <c r="BW66">
        <f t="shared" si="25"/>
        <v>0</v>
      </c>
      <c r="BX66">
        <f t="shared" si="26"/>
        <v>0</v>
      </c>
      <c r="BY66">
        <f t="shared" si="27"/>
        <v>0</v>
      </c>
      <c r="BZ66">
        <f t="shared" si="28"/>
        <v>0</v>
      </c>
      <c r="CA66">
        <f t="shared" si="29"/>
        <v>0</v>
      </c>
      <c r="CB66">
        <f t="shared" si="30"/>
        <v>0</v>
      </c>
      <c r="CC66">
        <f t="shared" si="31"/>
        <v>0</v>
      </c>
      <c r="CD66">
        <f t="shared" si="32"/>
        <v>0</v>
      </c>
      <c r="CE66">
        <f t="shared" si="33"/>
        <v>0</v>
      </c>
      <c r="CF66">
        <f t="shared" si="34"/>
        <v>0</v>
      </c>
      <c r="CG66">
        <f t="shared" ref="CG66:CG129" si="35">SUM(BQ66:CF66)</f>
        <v>2</v>
      </c>
    </row>
    <row r="67" spans="1:85" x14ac:dyDescent="0.25">
      <c r="A67" t="s">
        <v>85</v>
      </c>
      <c r="B67" t="s">
        <v>86</v>
      </c>
      <c r="C67" t="s">
        <v>255</v>
      </c>
      <c r="D67" t="s">
        <v>194</v>
      </c>
      <c r="E67" s="3">
        <v>0.72916666666666663</v>
      </c>
      <c r="F67" s="4">
        <v>43981</v>
      </c>
      <c r="G67" t="s">
        <v>119</v>
      </c>
      <c r="I67" t="s">
        <v>256</v>
      </c>
      <c r="J67" t="s">
        <v>89</v>
      </c>
      <c r="K67" t="s">
        <v>90</v>
      </c>
      <c r="M67" t="s">
        <v>196</v>
      </c>
      <c r="N67" t="s">
        <v>92</v>
      </c>
      <c r="O67" t="s">
        <v>152</v>
      </c>
      <c r="P67">
        <v>26</v>
      </c>
      <c r="Q67" t="s">
        <v>95</v>
      </c>
      <c r="R67" t="s">
        <v>93</v>
      </c>
      <c r="T67" t="s">
        <v>152</v>
      </c>
      <c r="U67">
        <v>26</v>
      </c>
      <c r="V67" t="s">
        <v>93</v>
      </c>
      <c r="W67" t="s">
        <v>93</v>
      </c>
      <c r="BM67" t="s">
        <v>96</v>
      </c>
      <c r="BN67" t="s">
        <v>95</v>
      </c>
      <c r="BO67" t="s">
        <v>137</v>
      </c>
      <c r="BP67">
        <f t="shared" si="18"/>
        <v>2</v>
      </c>
      <c r="BQ67">
        <f t="shared" si="19"/>
        <v>0</v>
      </c>
      <c r="BR67">
        <f t="shared" si="20"/>
        <v>2</v>
      </c>
      <c r="BS67">
        <f t="shared" si="21"/>
        <v>0</v>
      </c>
      <c r="BT67">
        <f t="shared" si="22"/>
        <v>0</v>
      </c>
      <c r="BU67">
        <f t="shared" si="23"/>
        <v>0</v>
      </c>
      <c r="BV67">
        <f t="shared" si="24"/>
        <v>0</v>
      </c>
      <c r="BW67">
        <f t="shared" si="25"/>
        <v>0</v>
      </c>
      <c r="BX67">
        <f t="shared" si="26"/>
        <v>0</v>
      </c>
      <c r="BY67">
        <f t="shared" si="27"/>
        <v>0</v>
      </c>
      <c r="BZ67">
        <f t="shared" si="28"/>
        <v>0</v>
      </c>
      <c r="CA67">
        <f t="shared" si="29"/>
        <v>0</v>
      </c>
      <c r="CB67">
        <f t="shared" si="30"/>
        <v>0</v>
      </c>
      <c r="CC67">
        <f t="shared" si="31"/>
        <v>0</v>
      </c>
      <c r="CD67">
        <f t="shared" si="32"/>
        <v>0</v>
      </c>
      <c r="CE67">
        <f t="shared" si="33"/>
        <v>0</v>
      </c>
      <c r="CF67">
        <f t="shared" si="34"/>
        <v>0</v>
      </c>
      <c r="CG67">
        <f t="shared" si="35"/>
        <v>2</v>
      </c>
    </row>
    <row r="68" spans="1:85" x14ac:dyDescent="0.25">
      <c r="A68" t="s">
        <v>85</v>
      </c>
      <c r="B68" t="s">
        <v>86</v>
      </c>
      <c r="C68" t="s">
        <v>257</v>
      </c>
      <c r="D68" t="s">
        <v>194</v>
      </c>
      <c r="E68" s="3">
        <v>0.61111111111111105</v>
      </c>
      <c r="F68" s="4">
        <v>43981</v>
      </c>
      <c r="G68" t="s">
        <v>119</v>
      </c>
      <c r="H68">
        <v>500</v>
      </c>
      <c r="I68" t="s">
        <v>165</v>
      </c>
      <c r="J68" t="s">
        <v>89</v>
      </c>
      <c r="K68" t="s">
        <v>90</v>
      </c>
      <c r="L68">
        <v>98101</v>
      </c>
      <c r="M68" t="s">
        <v>196</v>
      </c>
      <c r="N68" t="s">
        <v>92</v>
      </c>
      <c r="O68" t="s">
        <v>152</v>
      </c>
      <c r="P68">
        <v>26</v>
      </c>
      <c r="Q68" t="s">
        <v>93</v>
      </c>
      <c r="R68" t="s">
        <v>93</v>
      </c>
      <c r="T68" t="s">
        <v>94</v>
      </c>
      <c r="U68">
        <v>1</v>
      </c>
      <c r="V68" t="s">
        <v>95</v>
      </c>
      <c r="W68" t="s">
        <v>93</v>
      </c>
      <c r="BM68" t="s">
        <v>96</v>
      </c>
      <c r="BN68" t="s">
        <v>95</v>
      </c>
      <c r="BO68" t="s">
        <v>137</v>
      </c>
      <c r="BP68">
        <f t="shared" si="18"/>
        <v>2</v>
      </c>
      <c r="BQ68">
        <f t="shared" si="19"/>
        <v>0</v>
      </c>
      <c r="BR68">
        <f t="shared" si="20"/>
        <v>1</v>
      </c>
      <c r="BS68">
        <f t="shared" si="21"/>
        <v>0</v>
      </c>
      <c r="BT68">
        <f t="shared" si="22"/>
        <v>0</v>
      </c>
      <c r="BU68">
        <f t="shared" si="23"/>
        <v>1</v>
      </c>
      <c r="BV68">
        <f t="shared" si="24"/>
        <v>0</v>
      </c>
      <c r="BW68">
        <f t="shared" si="25"/>
        <v>0</v>
      </c>
      <c r="BX68">
        <f t="shared" si="26"/>
        <v>0</v>
      </c>
      <c r="BY68">
        <f t="shared" si="27"/>
        <v>0</v>
      </c>
      <c r="BZ68">
        <f t="shared" si="28"/>
        <v>0</v>
      </c>
      <c r="CA68">
        <f t="shared" si="29"/>
        <v>0</v>
      </c>
      <c r="CB68">
        <f t="shared" si="30"/>
        <v>0</v>
      </c>
      <c r="CC68">
        <f t="shared" si="31"/>
        <v>0</v>
      </c>
      <c r="CD68">
        <f t="shared" si="32"/>
        <v>0</v>
      </c>
      <c r="CE68">
        <f t="shared" si="33"/>
        <v>0</v>
      </c>
      <c r="CF68">
        <f t="shared" si="34"/>
        <v>0</v>
      </c>
      <c r="CG68">
        <f t="shared" si="35"/>
        <v>2</v>
      </c>
    </row>
    <row r="69" spans="1:85" x14ac:dyDescent="0.25">
      <c r="A69" t="s">
        <v>85</v>
      </c>
      <c r="B69" t="s">
        <v>86</v>
      </c>
      <c r="C69" t="s">
        <v>258</v>
      </c>
      <c r="D69" t="s">
        <v>194</v>
      </c>
      <c r="E69" s="3">
        <v>0.94791666666666663</v>
      </c>
      <c r="F69" s="4">
        <v>43981</v>
      </c>
      <c r="G69" t="s">
        <v>119</v>
      </c>
      <c r="H69">
        <v>700</v>
      </c>
      <c r="I69" t="s">
        <v>165</v>
      </c>
      <c r="J69" t="s">
        <v>89</v>
      </c>
      <c r="K69" t="s">
        <v>90</v>
      </c>
      <c r="M69" t="s">
        <v>196</v>
      </c>
      <c r="N69" t="s">
        <v>92</v>
      </c>
      <c r="O69" t="s">
        <v>161</v>
      </c>
      <c r="Q69" t="s">
        <v>95</v>
      </c>
      <c r="R69" t="s">
        <v>95</v>
      </c>
      <c r="T69" t="s">
        <v>161</v>
      </c>
      <c r="V69" t="s">
        <v>95</v>
      </c>
      <c r="W69" t="s">
        <v>95</v>
      </c>
      <c r="BN69" t="s">
        <v>95</v>
      </c>
      <c r="BO69" t="s">
        <v>137</v>
      </c>
      <c r="BP69">
        <f t="shared" si="18"/>
        <v>2</v>
      </c>
      <c r="BQ69">
        <f t="shared" si="19"/>
        <v>0</v>
      </c>
      <c r="BR69">
        <f t="shared" si="20"/>
        <v>0</v>
      </c>
      <c r="BS69">
        <f t="shared" si="21"/>
        <v>2</v>
      </c>
      <c r="BT69">
        <f t="shared" si="22"/>
        <v>0</v>
      </c>
      <c r="BU69">
        <f t="shared" si="23"/>
        <v>0</v>
      </c>
      <c r="BV69">
        <f t="shared" si="24"/>
        <v>0</v>
      </c>
      <c r="BW69">
        <f t="shared" si="25"/>
        <v>0</v>
      </c>
      <c r="BX69">
        <f t="shared" si="26"/>
        <v>0</v>
      </c>
      <c r="BY69">
        <f t="shared" si="27"/>
        <v>0</v>
      </c>
      <c r="BZ69">
        <f t="shared" si="28"/>
        <v>0</v>
      </c>
      <c r="CA69">
        <f t="shared" si="29"/>
        <v>0</v>
      </c>
      <c r="CB69">
        <f t="shared" si="30"/>
        <v>0</v>
      </c>
      <c r="CC69">
        <f t="shared" si="31"/>
        <v>0</v>
      </c>
      <c r="CD69">
        <f t="shared" si="32"/>
        <v>0</v>
      </c>
      <c r="CE69">
        <f t="shared" si="33"/>
        <v>0</v>
      </c>
      <c r="CF69">
        <f t="shared" si="34"/>
        <v>0</v>
      </c>
      <c r="CG69">
        <f t="shared" si="35"/>
        <v>2</v>
      </c>
    </row>
    <row r="70" spans="1:85" x14ac:dyDescent="0.25">
      <c r="A70" t="s">
        <v>85</v>
      </c>
      <c r="B70" t="s">
        <v>86</v>
      </c>
      <c r="C70" t="s">
        <v>259</v>
      </c>
      <c r="D70" t="s">
        <v>194</v>
      </c>
      <c r="E70" s="3">
        <v>0.91805555555555562</v>
      </c>
      <c r="F70" s="4">
        <v>43981</v>
      </c>
      <c r="G70" t="s">
        <v>119</v>
      </c>
      <c r="H70">
        <v>1500</v>
      </c>
      <c r="I70" t="s">
        <v>260</v>
      </c>
      <c r="J70" t="s">
        <v>89</v>
      </c>
      <c r="K70" t="s">
        <v>90</v>
      </c>
      <c r="M70" t="s">
        <v>199</v>
      </c>
      <c r="N70" t="s">
        <v>92</v>
      </c>
      <c r="O70" t="s">
        <v>152</v>
      </c>
      <c r="P70">
        <v>26</v>
      </c>
      <c r="Q70" t="s">
        <v>95</v>
      </c>
      <c r="R70" t="s">
        <v>93</v>
      </c>
      <c r="T70" t="s">
        <v>152</v>
      </c>
      <c r="U70" t="s">
        <v>261</v>
      </c>
      <c r="V70" t="s">
        <v>95</v>
      </c>
      <c r="W70" t="s">
        <v>93</v>
      </c>
      <c r="BN70" t="s">
        <v>95</v>
      </c>
      <c r="BO70" t="s">
        <v>137</v>
      </c>
      <c r="BP70">
        <f t="shared" si="18"/>
        <v>2</v>
      </c>
      <c r="BQ70">
        <f t="shared" si="19"/>
        <v>0</v>
      </c>
      <c r="BR70">
        <f t="shared" si="20"/>
        <v>2</v>
      </c>
      <c r="BS70">
        <f t="shared" si="21"/>
        <v>0</v>
      </c>
      <c r="BT70">
        <f t="shared" si="22"/>
        <v>0</v>
      </c>
      <c r="BU70">
        <f t="shared" si="23"/>
        <v>0</v>
      </c>
      <c r="BV70">
        <f t="shared" si="24"/>
        <v>0</v>
      </c>
      <c r="BW70">
        <f t="shared" si="25"/>
        <v>0</v>
      </c>
      <c r="BX70">
        <f t="shared" si="26"/>
        <v>0</v>
      </c>
      <c r="BY70">
        <f t="shared" si="27"/>
        <v>0</v>
      </c>
      <c r="BZ70">
        <f t="shared" si="28"/>
        <v>0</v>
      </c>
      <c r="CA70">
        <f t="shared" si="29"/>
        <v>0</v>
      </c>
      <c r="CB70">
        <f t="shared" si="30"/>
        <v>0</v>
      </c>
      <c r="CC70">
        <f t="shared" si="31"/>
        <v>0</v>
      </c>
      <c r="CD70">
        <f t="shared" si="32"/>
        <v>0</v>
      </c>
      <c r="CE70">
        <f t="shared" si="33"/>
        <v>0</v>
      </c>
      <c r="CF70">
        <f t="shared" si="34"/>
        <v>0</v>
      </c>
      <c r="CG70">
        <f t="shared" si="35"/>
        <v>2</v>
      </c>
    </row>
    <row r="71" spans="1:85" x14ac:dyDescent="0.25">
      <c r="A71" t="s">
        <v>85</v>
      </c>
      <c r="B71" t="s">
        <v>86</v>
      </c>
      <c r="C71" t="s">
        <v>262</v>
      </c>
      <c r="D71" t="s">
        <v>194</v>
      </c>
      <c r="E71" s="3">
        <v>0.25</v>
      </c>
      <c r="F71" s="4">
        <v>43981</v>
      </c>
      <c r="G71" t="s">
        <v>119</v>
      </c>
      <c r="I71" t="s">
        <v>263</v>
      </c>
      <c r="J71" t="s">
        <v>89</v>
      </c>
      <c r="K71" t="s">
        <v>90</v>
      </c>
      <c r="L71">
        <v>98101</v>
      </c>
      <c r="M71" t="s">
        <v>196</v>
      </c>
      <c r="N71" t="s">
        <v>92</v>
      </c>
      <c r="O71" t="s">
        <v>161</v>
      </c>
      <c r="P71">
        <v>26</v>
      </c>
      <c r="Q71" t="s">
        <v>95</v>
      </c>
      <c r="R71" t="s">
        <v>93</v>
      </c>
      <c r="T71" t="s">
        <v>152</v>
      </c>
      <c r="U71">
        <v>26</v>
      </c>
      <c r="V71" t="s">
        <v>95</v>
      </c>
      <c r="W71" t="s">
        <v>93</v>
      </c>
      <c r="Y71" t="s">
        <v>140</v>
      </c>
      <c r="AA71" t="s">
        <v>93</v>
      </c>
      <c r="AB71" t="s">
        <v>95</v>
      </c>
      <c r="BN71" t="s">
        <v>95</v>
      </c>
      <c r="BO71" t="s">
        <v>137</v>
      </c>
      <c r="BP71">
        <f t="shared" si="18"/>
        <v>2</v>
      </c>
      <c r="BQ71">
        <f t="shared" si="19"/>
        <v>0</v>
      </c>
      <c r="BR71">
        <f t="shared" si="20"/>
        <v>1</v>
      </c>
      <c r="BS71">
        <f t="shared" si="21"/>
        <v>1</v>
      </c>
      <c r="BT71">
        <f t="shared" si="22"/>
        <v>0</v>
      </c>
      <c r="BU71">
        <f t="shared" si="23"/>
        <v>0</v>
      </c>
      <c r="BV71">
        <f t="shared" si="24"/>
        <v>0</v>
      </c>
      <c r="BW71">
        <f t="shared" si="25"/>
        <v>0</v>
      </c>
      <c r="BX71">
        <f t="shared" si="26"/>
        <v>0</v>
      </c>
      <c r="BY71">
        <f t="shared" si="27"/>
        <v>0</v>
      </c>
      <c r="BZ71">
        <f t="shared" si="28"/>
        <v>0</v>
      </c>
      <c r="CA71">
        <f t="shared" si="29"/>
        <v>0</v>
      </c>
      <c r="CB71">
        <f t="shared" si="30"/>
        <v>0</v>
      </c>
      <c r="CC71">
        <f t="shared" si="31"/>
        <v>0</v>
      </c>
      <c r="CD71">
        <f t="shared" si="32"/>
        <v>0</v>
      </c>
      <c r="CE71">
        <f t="shared" si="33"/>
        <v>0</v>
      </c>
      <c r="CF71">
        <f t="shared" si="34"/>
        <v>0</v>
      </c>
      <c r="CG71">
        <f t="shared" si="35"/>
        <v>2</v>
      </c>
    </row>
    <row r="72" spans="1:85" x14ac:dyDescent="0.25">
      <c r="A72" t="s">
        <v>85</v>
      </c>
      <c r="B72" t="s">
        <v>86</v>
      </c>
      <c r="C72" t="s">
        <v>264</v>
      </c>
      <c r="D72" t="s">
        <v>194</v>
      </c>
      <c r="E72" s="3">
        <v>0.62222222222222223</v>
      </c>
      <c r="F72" s="4">
        <v>43981</v>
      </c>
      <c r="G72" t="s">
        <v>119</v>
      </c>
      <c r="H72">
        <v>1620</v>
      </c>
      <c r="I72" t="s">
        <v>265</v>
      </c>
      <c r="J72" t="s">
        <v>89</v>
      </c>
      <c r="K72" t="s">
        <v>90</v>
      </c>
      <c r="M72" t="s">
        <v>196</v>
      </c>
      <c r="N72" t="s">
        <v>92</v>
      </c>
      <c r="O72" t="s">
        <v>94</v>
      </c>
      <c r="P72">
        <v>1</v>
      </c>
      <c r="Q72" t="s">
        <v>95</v>
      </c>
      <c r="R72" t="s">
        <v>93</v>
      </c>
      <c r="T72" t="s">
        <v>94</v>
      </c>
      <c r="U72">
        <v>20</v>
      </c>
      <c r="V72" t="s">
        <v>93</v>
      </c>
      <c r="W72" t="s">
        <v>93</v>
      </c>
      <c r="Y72" t="s">
        <v>152</v>
      </c>
      <c r="Z72">
        <v>11</v>
      </c>
      <c r="AA72" t="s">
        <v>95</v>
      </c>
      <c r="AB72" t="s">
        <v>93</v>
      </c>
      <c r="BM72" t="s">
        <v>96</v>
      </c>
      <c r="BN72" t="s">
        <v>95</v>
      </c>
      <c r="BO72" t="s">
        <v>137</v>
      </c>
      <c r="BP72">
        <f t="shared" si="18"/>
        <v>3</v>
      </c>
      <c r="BQ72">
        <f t="shared" si="19"/>
        <v>0</v>
      </c>
      <c r="BR72">
        <f t="shared" si="20"/>
        <v>1</v>
      </c>
      <c r="BS72">
        <f t="shared" si="21"/>
        <v>0</v>
      </c>
      <c r="BT72">
        <f t="shared" si="22"/>
        <v>0</v>
      </c>
      <c r="BU72">
        <f t="shared" si="23"/>
        <v>2</v>
      </c>
      <c r="BV72">
        <f t="shared" si="24"/>
        <v>0</v>
      </c>
      <c r="BW72">
        <f t="shared" si="25"/>
        <v>0</v>
      </c>
      <c r="BX72">
        <f t="shared" si="26"/>
        <v>0</v>
      </c>
      <c r="BY72">
        <f t="shared" si="27"/>
        <v>0</v>
      </c>
      <c r="BZ72">
        <f t="shared" si="28"/>
        <v>0</v>
      </c>
      <c r="CA72">
        <f t="shared" si="29"/>
        <v>0</v>
      </c>
      <c r="CB72">
        <f t="shared" si="30"/>
        <v>0</v>
      </c>
      <c r="CC72">
        <f t="shared" si="31"/>
        <v>0</v>
      </c>
      <c r="CD72">
        <f t="shared" si="32"/>
        <v>0</v>
      </c>
      <c r="CE72">
        <f t="shared" si="33"/>
        <v>0</v>
      </c>
      <c r="CF72">
        <f t="shared" si="34"/>
        <v>0</v>
      </c>
      <c r="CG72">
        <f t="shared" si="35"/>
        <v>3</v>
      </c>
    </row>
    <row r="73" spans="1:85" x14ac:dyDescent="0.25">
      <c r="A73" t="s">
        <v>85</v>
      </c>
      <c r="B73" t="s">
        <v>86</v>
      </c>
      <c r="C73" t="s">
        <v>266</v>
      </c>
      <c r="D73" t="s">
        <v>194</v>
      </c>
      <c r="E73" s="3">
        <v>0.66666666666666663</v>
      </c>
      <c r="F73" s="4">
        <v>43981</v>
      </c>
      <c r="G73" t="s">
        <v>119</v>
      </c>
      <c r="H73">
        <v>1500</v>
      </c>
      <c r="I73" t="s">
        <v>177</v>
      </c>
      <c r="J73" t="s">
        <v>89</v>
      </c>
      <c r="K73" t="s">
        <v>90</v>
      </c>
      <c r="M73" t="s">
        <v>186</v>
      </c>
      <c r="N73" t="s">
        <v>92</v>
      </c>
      <c r="O73" t="s">
        <v>94</v>
      </c>
      <c r="P73">
        <v>1</v>
      </c>
      <c r="Q73" t="s">
        <v>95</v>
      </c>
      <c r="R73" t="s">
        <v>93</v>
      </c>
      <c r="T73" t="s">
        <v>94</v>
      </c>
      <c r="U73">
        <v>1</v>
      </c>
      <c r="V73" t="s">
        <v>95</v>
      </c>
      <c r="W73" t="s">
        <v>93</v>
      </c>
      <c r="Y73" t="s">
        <v>94</v>
      </c>
      <c r="Z73">
        <v>1</v>
      </c>
      <c r="AA73" t="s">
        <v>95</v>
      </c>
      <c r="AB73" t="s">
        <v>93</v>
      </c>
      <c r="BN73" t="s">
        <v>95</v>
      </c>
      <c r="BO73" t="s">
        <v>137</v>
      </c>
      <c r="BP73">
        <f t="shared" si="18"/>
        <v>3</v>
      </c>
      <c r="BQ73">
        <f t="shared" si="19"/>
        <v>0</v>
      </c>
      <c r="BR73">
        <f t="shared" si="20"/>
        <v>0</v>
      </c>
      <c r="BS73">
        <f t="shared" si="21"/>
        <v>0</v>
      </c>
      <c r="BT73">
        <f t="shared" si="22"/>
        <v>0</v>
      </c>
      <c r="BU73">
        <f t="shared" si="23"/>
        <v>3</v>
      </c>
      <c r="BV73">
        <f t="shared" si="24"/>
        <v>0</v>
      </c>
      <c r="BW73">
        <f t="shared" si="25"/>
        <v>0</v>
      </c>
      <c r="BX73">
        <f t="shared" si="26"/>
        <v>0</v>
      </c>
      <c r="BY73">
        <f t="shared" si="27"/>
        <v>0</v>
      </c>
      <c r="BZ73">
        <f t="shared" si="28"/>
        <v>0</v>
      </c>
      <c r="CA73">
        <f t="shared" si="29"/>
        <v>0</v>
      </c>
      <c r="CB73">
        <f t="shared" si="30"/>
        <v>0</v>
      </c>
      <c r="CC73">
        <f t="shared" si="31"/>
        <v>0</v>
      </c>
      <c r="CD73">
        <f t="shared" si="32"/>
        <v>0</v>
      </c>
      <c r="CE73">
        <f t="shared" si="33"/>
        <v>0</v>
      </c>
      <c r="CF73">
        <f t="shared" si="34"/>
        <v>0</v>
      </c>
      <c r="CG73">
        <f t="shared" si="35"/>
        <v>3</v>
      </c>
    </row>
    <row r="74" spans="1:85" x14ac:dyDescent="0.25">
      <c r="A74" t="s">
        <v>85</v>
      </c>
      <c r="B74" t="s">
        <v>86</v>
      </c>
      <c r="C74" t="s">
        <v>267</v>
      </c>
      <c r="D74" t="s">
        <v>194</v>
      </c>
      <c r="E74" s="3">
        <v>0.61805555555555558</v>
      </c>
      <c r="F74" s="4">
        <v>43981</v>
      </c>
      <c r="G74" t="s">
        <v>119</v>
      </c>
      <c r="H74">
        <v>1600</v>
      </c>
      <c r="I74" t="s">
        <v>88</v>
      </c>
      <c r="J74" t="s">
        <v>89</v>
      </c>
      <c r="K74" t="s">
        <v>90</v>
      </c>
      <c r="M74" t="s">
        <v>196</v>
      </c>
      <c r="N74" t="s">
        <v>92</v>
      </c>
      <c r="O74" t="s">
        <v>94</v>
      </c>
      <c r="P74">
        <v>1</v>
      </c>
      <c r="Q74" t="s">
        <v>95</v>
      </c>
      <c r="R74" t="s">
        <v>93</v>
      </c>
      <c r="T74" t="s">
        <v>152</v>
      </c>
      <c r="U74">
        <v>26</v>
      </c>
      <c r="V74" t="s">
        <v>95</v>
      </c>
      <c r="W74" t="s">
        <v>93</v>
      </c>
      <c r="Y74" t="s">
        <v>161</v>
      </c>
      <c r="Z74">
        <v>26</v>
      </c>
      <c r="AA74" t="s">
        <v>95</v>
      </c>
      <c r="AB74" t="s">
        <v>93</v>
      </c>
      <c r="BN74" t="s">
        <v>95</v>
      </c>
      <c r="BO74" t="s">
        <v>137</v>
      </c>
      <c r="BP74">
        <f t="shared" si="18"/>
        <v>3</v>
      </c>
      <c r="BQ74">
        <f t="shared" si="19"/>
        <v>0</v>
      </c>
      <c r="BR74">
        <f t="shared" si="20"/>
        <v>1</v>
      </c>
      <c r="BS74">
        <f t="shared" si="21"/>
        <v>1</v>
      </c>
      <c r="BT74">
        <f t="shared" si="22"/>
        <v>0</v>
      </c>
      <c r="BU74">
        <f t="shared" si="23"/>
        <v>1</v>
      </c>
      <c r="BV74">
        <f t="shared" si="24"/>
        <v>0</v>
      </c>
      <c r="BW74">
        <f t="shared" si="25"/>
        <v>0</v>
      </c>
      <c r="BX74">
        <f t="shared" si="26"/>
        <v>0</v>
      </c>
      <c r="BY74">
        <f t="shared" si="27"/>
        <v>0</v>
      </c>
      <c r="BZ74">
        <f t="shared" si="28"/>
        <v>0</v>
      </c>
      <c r="CA74">
        <f t="shared" si="29"/>
        <v>0</v>
      </c>
      <c r="CB74">
        <f t="shared" si="30"/>
        <v>0</v>
      </c>
      <c r="CC74">
        <f t="shared" si="31"/>
        <v>0</v>
      </c>
      <c r="CD74">
        <f t="shared" si="32"/>
        <v>0</v>
      </c>
      <c r="CE74">
        <f t="shared" si="33"/>
        <v>0</v>
      </c>
      <c r="CF74">
        <f t="shared" si="34"/>
        <v>0</v>
      </c>
      <c r="CG74">
        <f t="shared" si="35"/>
        <v>3</v>
      </c>
    </row>
    <row r="75" spans="1:85" x14ac:dyDescent="0.25">
      <c r="A75" t="s">
        <v>85</v>
      </c>
      <c r="B75" t="s">
        <v>86</v>
      </c>
      <c r="C75" t="s">
        <v>268</v>
      </c>
      <c r="D75" t="s">
        <v>194</v>
      </c>
      <c r="E75" s="3">
        <v>0.70277777777777783</v>
      </c>
      <c r="F75" s="4">
        <v>43981</v>
      </c>
      <c r="G75" t="s">
        <v>119</v>
      </c>
      <c r="H75" t="s">
        <v>269</v>
      </c>
      <c r="I75" t="s">
        <v>270</v>
      </c>
      <c r="J75" t="s">
        <v>89</v>
      </c>
      <c r="K75" t="s">
        <v>90</v>
      </c>
      <c r="M75" t="s">
        <v>186</v>
      </c>
      <c r="N75" t="s">
        <v>92</v>
      </c>
      <c r="O75" t="s">
        <v>94</v>
      </c>
      <c r="P75">
        <v>1</v>
      </c>
      <c r="Q75" t="s">
        <v>95</v>
      </c>
      <c r="R75" t="s">
        <v>93</v>
      </c>
      <c r="T75" t="s">
        <v>94</v>
      </c>
      <c r="U75">
        <v>1</v>
      </c>
      <c r="V75" t="s">
        <v>95</v>
      </c>
      <c r="W75" t="s">
        <v>93</v>
      </c>
      <c r="Y75" t="s">
        <v>94</v>
      </c>
      <c r="Z75">
        <v>1</v>
      </c>
      <c r="AA75" t="s">
        <v>95</v>
      </c>
      <c r="AB75" t="s">
        <v>93</v>
      </c>
      <c r="BM75" t="s">
        <v>96</v>
      </c>
      <c r="BN75" t="s">
        <v>95</v>
      </c>
      <c r="BO75" t="s">
        <v>137</v>
      </c>
      <c r="BP75">
        <f t="shared" si="18"/>
        <v>3</v>
      </c>
      <c r="BQ75">
        <f t="shared" si="19"/>
        <v>0</v>
      </c>
      <c r="BR75">
        <f t="shared" si="20"/>
        <v>0</v>
      </c>
      <c r="BS75">
        <f t="shared" si="21"/>
        <v>0</v>
      </c>
      <c r="BT75">
        <f t="shared" si="22"/>
        <v>0</v>
      </c>
      <c r="BU75">
        <f t="shared" si="23"/>
        <v>3</v>
      </c>
      <c r="BV75">
        <f t="shared" si="24"/>
        <v>0</v>
      </c>
      <c r="BW75">
        <f t="shared" si="25"/>
        <v>0</v>
      </c>
      <c r="BX75">
        <f t="shared" si="26"/>
        <v>0</v>
      </c>
      <c r="BY75">
        <f t="shared" si="27"/>
        <v>0</v>
      </c>
      <c r="BZ75">
        <f t="shared" si="28"/>
        <v>0</v>
      </c>
      <c r="CA75">
        <f t="shared" si="29"/>
        <v>0</v>
      </c>
      <c r="CB75">
        <f t="shared" si="30"/>
        <v>0</v>
      </c>
      <c r="CC75">
        <f t="shared" si="31"/>
        <v>0</v>
      </c>
      <c r="CD75">
        <f t="shared" si="32"/>
        <v>0</v>
      </c>
      <c r="CE75">
        <f t="shared" si="33"/>
        <v>0</v>
      </c>
      <c r="CF75">
        <f t="shared" si="34"/>
        <v>0</v>
      </c>
      <c r="CG75">
        <f t="shared" si="35"/>
        <v>3</v>
      </c>
    </row>
    <row r="76" spans="1:85" x14ac:dyDescent="0.25">
      <c r="A76" t="s">
        <v>85</v>
      </c>
      <c r="B76" t="s">
        <v>86</v>
      </c>
      <c r="C76" t="s">
        <v>271</v>
      </c>
      <c r="D76" t="s">
        <v>194</v>
      </c>
      <c r="E76" s="3">
        <v>0.66666666666666663</v>
      </c>
      <c r="F76" s="4">
        <v>43981</v>
      </c>
      <c r="G76" t="s">
        <v>119</v>
      </c>
      <c r="J76" t="s">
        <v>89</v>
      </c>
      <c r="K76" t="s">
        <v>90</v>
      </c>
      <c r="M76" t="s">
        <v>196</v>
      </c>
      <c r="N76" t="s">
        <v>92</v>
      </c>
      <c r="O76" t="s">
        <v>94</v>
      </c>
      <c r="P76">
        <v>1</v>
      </c>
      <c r="Q76" t="s">
        <v>95</v>
      </c>
      <c r="R76" t="s">
        <v>93</v>
      </c>
      <c r="T76" t="s">
        <v>94</v>
      </c>
      <c r="U76">
        <v>1</v>
      </c>
      <c r="V76" t="s">
        <v>95</v>
      </c>
      <c r="W76" t="s">
        <v>93</v>
      </c>
      <c r="Y76" t="s">
        <v>94</v>
      </c>
      <c r="Z76">
        <v>1</v>
      </c>
      <c r="AA76" t="s">
        <v>95</v>
      </c>
      <c r="AB76" t="s">
        <v>93</v>
      </c>
      <c r="BM76" t="s">
        <v>96</v>
      </c>
      <c r="BN76" t="s">
        <v>95</v>
      </c>
      <c r="BO76" t="s">
        <v>137</v>
      </c>
      <c r="BP76">
        <f t="shared" si="18"/>
        <v>3</v>
      </c>
      <c r="BQ76">
        <f t="shared" si="19"/>
        <v>0</v>
      </c>
      <c r="BR76">
        <f t="shared" si="20"/>
        <v>0</v>
      </c>
      <c r="BS76">
        <f t="shared" si="21"/>
        <v>0</v>
      </c>
      <c r="BT76">
        <f t="shared" si="22"/>
        <v>0</v>
      </c>
      <c r="BU76">
        <f t="shared" si="23"/>
        <v>3</v>
      </c>
      <c r="BV76">
        <f t="shared" si="24"/>
        <v>0</v>
      </c>
      <c r="BW76">
        <f t="shared" si="25"/>
        <v>0</v>
      </c>
      <c r="BX76">
        <f t="shared" si="26"/>
        <v>0</v>
      </c>
      <c r="BY76">
        <f t="shared" si="27"/>
        <v>0</v>
      </c>
      <c r="BZ76">
        <f t="shared" si="28"/>
        <v>0</v>
      </c>
      <c r="CA76">
        <f t="shared" si="29"/>
        <v>0</v>
      </c>
      <c r="CB76">
        <f t="shared" si="30"/>
        <v>0</v>
      </c>
      <c r="CC76">
        <f t="shared" si="31"/>
        <v>0</v>
      </c>
      <c r="CD76">
        <f t="shared" si="32"/>
        <v>0</v>
      </c>
      <c r="CE76">
        <f t="shared" si="33"/>
        <v>0</v>
      </c>
      <c r="CF76">
        <f t="shared" si="34"/>
        <v>0</v>
      </c>
      <c r="CG76">
        <f t="shared" si="35"/>
        <v>3</v>
      </c>
    </row>
    <row r="77" spans="1:85" x14ac:dyDescent="0.25">
      <c r="A77" t="s">
        <v>85</v>
      </c>
      <c r="B77" t="s">
        <v>86</v>
      </c>
      <c r="C77" t="s">
        <v>272</v>
      </c>
      <c r="D77" t="s">
        <v>194</v>
      </c>
      <c r="E77" s="3">
        <v>0.67291666666666661</v>
      </c>
      <c r="F77" s="4">
        <v>43981</v>
      </c>
      <c r="G77" t="s">
        <v>119</v>
      </c>
      <c r="H77">
        <v>610</v>
      </c>
      <c r="I77" t="s">
        <v>230</v>
      </c>
      <c r="J77" t="s">
        <v>107</v>
      </c>
      <c r="K77" t="s">
        <v>90</v>
      </c>
      <c r="L77">
        <v>98124</v>
      </c>
      <c r="M77" t="s">
        <v>91</v>
      </c>
      <c r="N77" t="s">
        <v>92</v>
      </c>
      <c r="O77" t="s">
        <v>152</v>
      </c>
      <c r="Q77" t="s">
        <v>95</v>
      </c>
      <c r="R77" t="s">
        <v>95</v>
      </c>
      <c r="T77" t="s">
        <v>152</v>
      </c>
      <c r="V77" t="s">
        <v>95</v>
      </c>
      <c r="W77" t="s">
        <v>95</v>
      </c>
      <c r="Y77" t="s">
        <v>152</v>
      </c>
      <c r="AA77" t="s">
        <v>95</v>
      </c>
      <c r="AB77" t="s">
        <v>95</v>
      </c>
      <c r="BN77" t="s">
        <v>95</v>
      </c>
      <c r="BO77" t="s">
        <v>137</v>
      </c>
      <c r="BP77">
        <f t="shared" si="18"/>
        <v>3</v>
      </c>
      <c r="BQ77">
        <f t="shared" si="19"/>
        <v>0</v>
      </c>
      <c r="BR77">
        <f t="shared" si="20"/>
        <v>3</v>
      </c>
      <c r="BS77">
        <f t="shared" si="21"/>
        <v>0</v>
      </c>
      <c r="BT77">
        <f t="shared" si="22"/>
        <v>0</v>
      </c>
      <c r="BU77">
        <f t="shared" si="23"/>
        <v>0</v>
      </c>
      <c r="BV77">
        <f t="shared" si="24"/>
        <v>0</v>
      </c>
      <c r="BW77">
        <f t="shared" si="25"/>
        <v>0</v>
      </c>
      <c r="BX77">
        <f t="shared" si="26"/>
        <v>0</v>
      </c>
      <c r="BY77">
        <f t="shared" si="27"/>
        <v>0</v>
      </c>
      <c r="BZ77">
        <f t="shared" si="28"/>
        <v>0</v>
      </c>
      <c r="CA77">
        <f t="shared" si="29"/>
        <v>0</v>
      </c>
      <c r="CB77">
        <f t="shared" si="30"/>
        <v>0</v>
      </c>
      <c r="CC77">
        <f t="shared" si="31"/>
        <v>0</v>
      </c>
      <c r="CD77">
        <f t="shared" si="32"/>
        <v>0</v>
      </c>
      <c r="CE77">
        <f t="shared" si="33"/>
        <v>0</v>
      </c>
      <c r="CF77">
        <f t="shared" si="34"/>
        <v>0</v>
      </c>
      <c r="CG77">
        <f t="shared" si="35"/>
        <v>3</v>
      </c>
    </row>
    <row r="78" spans="1:85" x14ac:dyDescent="0.25">
      <c r="A78" t="s">
        <v>85</v>
      </c>
      <c r="B78" t="s">
        <v>86</v>
      </c>
      <c r="C78" t="s">
        <v>273</v>
      </c>
      <c r="D78" t="s">
        <v>194</v>
      </c>
      <c r="E78" s="3">
        <v>0.37638888888888888</v>
      </c>
      <c r="F78" s="4">
        <v>43981</v>
      </c>
      <c r="G78" t="s">
        <v>119</v>
      </c>
      <c r="H78">
        <v>401</v>
      </c>
      <c r="I78" t="s">
        <v>274</v>
      </c>
      <c r="J78" t="s">
        <v>89</v>
      </c>
      <c r="K78" t="s">
        <v>90</v>
      </c>
      <c r="M78" t="s">
        <v>167</v>
      </c>
      <c r="N78" t="s">
        <v>92</v>
      </c>
      <c r="O78" t="s">
        <v>94</v>
      </c>
      <c r="P78" t="s">
        <v>275</v>
      </c>
      <c r="Q78" t="s">
        <v>95</v>
      </c>
      <c r="R78" t="s">
        <v>93</v>
      </c>
      <c r="T78" t="s">
        <v>94</v>
      </c>
      <c r="U78">
        <v>1</v>
      </c>
      <c r="V78" t="s">
        <v>95</v>
      </c>
      <c r="W78" t="s">
        <v>93</v>
      </c>
      <c r="Y78" t="s">
        <v>94</v>
      </c>
      <c r="Z78">
        <v>1</v>
      </c>
      <c r="AA78" t="s">
        <v>95</v>
      </c>
      <c r="AB78" t="s">
        <v>93</v>
      </c>
      <c r="BM78" t="s">
        <v>96</v>
      </c>
      <c r="BN78" t="s">
        <v>95</v>
      </c>
      <c r="BO78" t="s">
        <v>137</v>
      </c>
      <c r="BP78">
        <f t="shared" si="18"/>
        <v>3</v>
      </c>
      <c r="BQ78">
        <f t="shared" si="19"/>
        <v>0</v>
      </c>
      <c r="BR78">
        <f t="shared" si="20"/>
        <v>0</v>
      </c>
      <c r="BS78">
        <f t="shared" si="21"/>
        <v>0</v>
      </c>
      <c r="BT78">
        <f t="shared" si="22"/>
        <v>0</v>
      </c>
      <c r="BU78">
        <f t="shared" si="23"/>
        <v>3</v>
      </c>
      <c r="BV78">
        <f t="shared" si="24"/>
        <v>0</v>
      </c>
      <c r="BW78">
        <f t="shared" si="25"/>
        <v>0</v>
      </c>
      <c r="BX78">
        <f t="shared" si="26"/>
        <v>0</v>
      </c>
      <c r="BY78">
        <f t="shared" si="27"/>
        <v>0</v>
      </c>
      <c r="BZ78">
        <f t="shared" si="28"/>
        <v>0</v>
      </c>
      <c r="CA78">
        <f t="shared" si="29"/>
        <v>0</v>
      </c>
      <c r="CB78">
        <f t="shared" si="30"/>
        <v>0</v>
      </c>
      <c r="CC78">
        <f t="shared" si="31"/>
        <v>0</v>
      </c>
      <c r="CD78">
        <f t="shared" si="32"/>
        <v>0</v>
      </c>
      <c r="CE78">
        <f t="shared" si="33"/>
        <v>0</v>
      </c>
      <c r="CF78">
        <f t="shared" si="34"/>
        <v>0</v>
      </c>
      <c r="CG78">
        <f t="shared" si="35"/>
        <v>3</v>
      </c>
    </row>
    <row r="79" spans="1:85" x14ac:dyDescent="0.25">
      <c r="A79" t="s">
        <v>85</v>
      </c>
      <c r="B79" t="s">
        <v>86</v>
      </c>
      <c r="C79" t="s">
        <v>276</v>
      </c>
      <c r="D79" t="s">
        <v>194</v>
      </c>
      <c r="E79" s="3">
        <v>0.76041666666666663</v>
      </c>
      <c r="F79" s="4">
        <v>43981</v>
      </c>
      <c r="G79" t="s">
        <v>119</v>
      </c>
      <c r="H79">
        <v>1700</v>
      </c>
      <c r="I79" t="s">
        <v>277</v>
      </c>
      <c r="J79" t="s">
        <v>89</v>
      </c>
      <c r="K79" t="s">
        <v>90</v>
      </c>
      <c r="L79">
        <v>98101</v>
      </c>
      <c r="M79" t="s">
        <v>196</v>
      </c>
      <c r="N79" t="s">
        <v>92</v>
      </c>
      <c r="O79" t="s">
        <v>152</v>
      </c>
      <c r="Q79" t="s">
        <v>95</v>
      </c>
      <c r="R79" t="s">
        <v>95</v>
      </c>
      <c r="T79" t="s">
        <v>152</v>
      </c>
      <c r="V79" t="s">
        <v>95</v>
      </c>
      <c r="W79" t="s">
        <v>95</v>
      </c>
      <c r="Y79" t="s">
        <v>152</v>
      </c>
      <c r="AA79" t="s">
        <v>95</v>
      </c>
      <c r="AB79" t="s">
        <v>95</v>
      </c>
      <c r="BN79" t="s">
        <v>95</v>
      </c>
      <c r="BO79" t="s">
        <v>137</v>
      </c>
      <c r="BP79">
        <f t="shared" si="18"/>
        <v>3</v>
      </c>
      <c r="BQ79">
        <f t="shared" si="19"/>
        <v>0</v>
      </c>
      <c r="BR79">
        <f t="shared" si="20"/>
        <v>3</v>
      </c>
      <c r="BS79">
        <f t="shared" si="21"/>
        <v>0</v>
      </c>
      <c r="BT79">
        <f t="shared" si="22"/>
        <v>0</v>
      </c>
      <c r="BU79">
        <f t="shared" si="23"/>
        <v>0</v>
      </c>
      <c r="BV79">
        <f t="shared" si="24"/>
        <v>0</v>
      </c>
      <c r="BW79">
        <f t="shared" si="25"/>
        <v>0</v>
      </c>
      <c r="BX79">
        <f t="shared" si="26"/>
        <v>0</v>
      </c>
      <c r="BY79">
        <f t="shared" si="27"/>
        <v>0</v>
      </c>
      <c r="BZ79">
        <f t="shared" si="28"/>
        <v>0</v>
      </c>
      <c r="CA79">
        <f t="shared" si="29"/>
        <v>0</v>
      </c>
      <c r="CB79">
        <f t="shared" si="30"/>
        <v>0</v>
      </c>
      <c r="CC79">
        <f t="shared" si="31"/>
        <v>0</v>
      </c>
      <c r="CD79">
        <f t="shared" si="32"/>
        <v>0</v>
      </c>
      <c r="CE79">
        <f t="shared" si="33"/>
        <v>0</v>
      </c>
      <c r="CF79">
        <f t="shared" si="34"/>
        <v>0</v>
      </c>
      <c r="CG79">
        <f t="shared" si="35"/>
        <v>3</v>
      </c>
    </row>
    <row r="80" spans="1:85" x14ac:dyDescent="0.25">
      <c r="A80" t="s">
        <v>85</v>
      </c>
      <c r="B80" t="s">
        <v>86</v>
      </c>
      <c r="C80" t="s">
        <v>278</v>
      </c>
      <c r="D80" t="s">
        <v>194</v>
      </c>
      <c r="E80" s="3">
        <v>0.95833333333333337</v>
      </c>
      <c r="F80" s="4">
        <v>43981</v>
      </c>
      <c r="G80" t="s">
        <v>119</v>
      </c>
      <c r="I80" t="s">
        <v>250</v>
      </c>
      <c r="J80" t="s">
        <v>89</v>
      </c>
      <c r="K80" t="s">
        <v>90</v>
      </c>
      <c r="M80" t="s">
        <v>196</v>
      </c>
      <c r="N80" t="s">
        <v>92</v>
      </c>
      <c r="O80" t="s">
        <v>225</v>
      </c>
      <c r="Q80" t="s">
        <v>95</v>
      </c>
      <c r="R80" t="s">
        <v>95</v>
      </c>
      <c r="T80" t="s">
        <v>225</v>
      </c>
      <c r="V80" t="s">
        <v>95</v>
      </c>
      <c r="W80" t="s">
        <v>95</v>
      </c>
      <c r="Y80" t="s">
        <v>225</v>
      </c>
      <c r="AA80" t="s">
        <v>95</v>
      </c>
      <c r="AB80" t="s">
        <v>95</v>
      </c>
      <c r="BN80" t="s">
        <v>95</v>
      </c>
      <c r="BO80" t="s">
        <v>137</v>
      </c>
      <c r="BP80">
        <f t="shared" si="18"/>
        <v>3</v>
      </c>
      <c r="BQ80">
        <f t="shared" si="19"/>
        <v>0</v>
      </c>
      <c r="BR80">
        <f t="shared" si="20"/>
        <v>0</v>
      </c>
      <c r="BS80">
        <f t="shared" si="21"/>
        <v>0</v>
      </c>
      <c r="BT80">
        <f t="shared" si="22"/>
        <v>0</v>
      </c>
      <c r="BU80">
        <f t="shared" si="23"/>
        <v>0</v>
      </c>
      <c r="BV80">
        <f t="shared" si="24"/>
        <v>3</v>
      </c>
      <c r="BW80">
        <f t="shared" si="25"/>
        <v>0</v>
      </c>
      <c r="BX80">
        <f t="shared" si="26"/>
        <v>0</v>
      </c>
      <c r="BY80">
        <f t="shared" si="27"/>
        <v>0</v>
      </c>
      <c r="BZ80">
        <f t="shared" si="28"/>
        <v>0</v>
      </c>
      <c r="CA80">
        <f t="shared" si="29"/>
        <v>0</v>
      </c>
      <c r="CB80">
        <f t="shared" si="30"/>
        <v>0</v>
      </c>
      <c r="CC80">
        <f t="shared" si="31"/>
        <v>0</v>
      </c>
      <c r="CD80">
        <f t="shared" si="32"/>
        <v>0</v>
      </c>
      <c r="CE80">
        <f t="shared" si="33"/>
        <v>0</v>
      </c>
      <c r="CF80">
        <f t="shared" si="34"/>
        <v>0</v>
      </c>
      <c r="CG80">
        <f t="shared" si="35"/>
        <v>3</v>
      </c>
    </row>
    <row r="81" spans="1:85" x14ac:dyDescent="0.25">
      <c r="A81" t="s">
        <v>85</v>
      </c>
      <c r="B81" t="s">
        <v>86</v>
      </c>
      <c r="C81" t="s">
        <v>279</v>
      </c>
      <c r="D81" t="s">
        <v>194</v>
      </c>
      <c r="E81" s="3">
        <v>0.625</v>
      </c>
      <c r="F81" s="4">
        <v>43981</v>
      </c>
      <c r="G81" t="s">
        <v>119</v>
      </c>
      <c r="H81">
        <v>600</v>
      </c>
      <c r="I81" t="s">
        <v>280</v>
      </c>
      <c r="J81" t="s">
        <v>89</v>
      </c>
      <c r="K81" t="s">
        <v>90</v>
      </c>
      <c r="M81" t="s">
        <v>91</v>
      </c>
      <c r="N81" t="s">
        <v>92</v>
      </c>
      <c r="O81" t="s">
        <v>76</v>
      </c>
      <c r="P81" t="s">
        <v>281</v>
      </c>
      <c r="Q81" t="s">
        <v>95</v>
      </c>
      <c r="R81" t="s">
        <v>93</v>
      </c>
      <c r="T81" t="s">
        <v>152</v>
      </c>
      <c r="V81" t="s">
        <v>95</v>
      </c>
      <c r="W81" t="s">
        <v>95</v>
      </c>
      <c r="Y81" t="s">
        <v>152</v>
      </c>
      <c r="AA81" t="s">
        <v>95</v>
      </c>
      <c r="AB81" t="s">
        <v>95</v>
      </c>
      <c r="AD81" t="s">
        <v>152</v>
      </c>
      <c r="AF81" t="s">
        <v>95</v>
      </c>
      <c r="AG81" t="s">
        <v>95</v>
      </c>
      <c r="BM81" t="s">
        <v>96</v>
      </c>
      <c r="BN81" t="s">
        <v>95</v>
      </c>
      <c r="BO81" t="s">
        <v>137</v>
      </c>
      <c r="BP81">
        <f t="shared" si="18"/>
        <v>4</v>
      </c>
      <c r="BQ81">
        <f t="shared" si="19"/>
        <v>0</v>
      </c>
      <c r="BR81">
        <f t="shared" si="20"/>
        <v>3</v>
      </c>
      <c r="BS81">
        <f t="shared" si="21"/>
        <v>0</v>
      </c>
      <c r="BT81">
        <f t="shared" si="22"/>
        <v>0</v>
      </c>
      <c r="BU81">
        <f t="shared" si="23"/>
        <v>0</v>
      </c>
      <c r="BV81">
        <f t="shared" si="24"/>
        <v>0</v>
      </c>
      <c r="BW81">
        <f t="shared" si="25"/>
        <v>0</v>
      </c>
      <c r="BX81">
        <f t="shared" si="26"/>
        <v>0</v>
      </c>
      <c r="BY81">
        <f t="shared" si="27"/>
        <v>1</v>
      </c>
      <c r="BZ81">
        <f t="shared" si="28"/>
        <v>0</v>
      </c>
      <c r="CA81">
        <f t="shared" si="29"/>
        <v>0</v>
      </c>
      <c r="CB81">
        <f t="shared" si="30"/>
        <v>0</v>
      </c>
      <c r="CC81">
        <f t="shared" si="31"/>
        <v>0</v>
      </c>
      <c r="CD81">
        <f t="shared" si="32"/>
        <v>0</v>
      </c>
      <c r="CE81">
        <f t="shared" si="33"/>
        <v>0</v>
      </c>
      <c r="CF81">
        <f t="shared" si="34"/>
        <v>0</v>
      </c>
      <c r="CG81">
        <f t="shared" si="35"/>
        <v>4</v>
      </c>
    </row>
    <row r="82" spans="1:85" x14ac:dyDescent="0.25">
      <c r="A82" t="s">
        <v>85</v>
      </c>
      <c r="B82" t="s">
        <v>86</v>
      </c>
      <c r="C82" t="s">
        <v>282</v>
      </c>
      <c r="D82" t="s">
        <v>194</v>
      </c>
      <c r="E82" s="3">
        <v>0.58333333333333337</v>
      </c>
      <c r="F82" s="4">
        <v>43981</v>
      </c>
      <c r="G82" t="s">
        <v>119</v>
      </c>
      <c r="I82" t="s">
        <v>283</v>
      </c>
      <c r="J82" t="s">
        <v>89</v>
      </c>
      <c r="K82" t="s">
        <v>90</v>
      </c>
      <c r="L82">
        <v>98122</v>
      </c>
      <c r="M82" t="s">
        <v>199</v>
      </c>
      <c r="N82" t="s">
        <v>92</v>
      </c>
      <c r="O82" t="s">
        <v>145</v>
      </c>
      <c r="P82" t="s">
        <v>284</v>
      </c>
      <c r="Q82" t="s">
        <v>95</v>
      </c>
      <c r="R82" t="s">
        <v>93</v>
      </c>
      <c r="T82" t="s">
        <v>285</v>
      </c>
      <c r="U82" t="s">
        <v>286</v>
      </c>
      <c r="V82" t="s">
        <v>95</v>
      </c>
      <c r="W82" t="s">
        <v>93</v>
      </c>
      <c r="Y82" t="s">
        <v>285</v>
      </c>
      <c r="Z82" t="s">
        <v>286</v>
      </c>
      <c r="AA82" t="s">
        <v>95</v>
      </c>
      <c r="AB82" t="s">
        <v>93</v>
      </c>
      <c r="AD82" t="s">
        <v>145</v>
      </c>
      <c r="AE82" t="s">
        <v>286</v>
      </c>
      <c r="AF82" t="s">
        <v>95</v>
      </c>
      <c r="AG82" t="s">
        <v>93</v>
      </c>
      <c r="AI82" t="s">
        <v>152</v>
      </c>
      <c r="AK82" t="s">
        <v>95</v>
      </c>
      <c r="AL82" t="s">
        <v>95</v>
      </c>
      <c r="AN82" t="s">
        <v>152</v>
      </c>
      <c r="AP82" t="s">
        <v>95</v>
      </c>
      <c r="AQ82" t="s">
        <v>95</v>
      </c>
      <c r="BM82" t="s">
        <v>96</v>
      </c>
      <c r="BN82" t="s">
        <v>95</v>
      </c>
      <c r="BO82" t="s">
        <v>137</v>
      </c>
      <c r="BP82">
        <f t="shared" si="18"/>
        <v>4</v>
      </c>
      <c r="BQ82">
        <f t="shared" si="19"/>
        <v>2</v>
      </c>
      <c r="BR82">
        <f t="shared" si="20"/>
        <v>2</v>
      </c>
      <c r="BS82">
        <f t="shared" si="21"/>
        <v>0</v>
      </c>
      <c r="BT82">
        <f t="shared" si="22"/>
        <v>0</v>
      </c>
      <c r="BU82">
        <f t="shared" si="23"/>
        <v>0</v>
      </c>
      <c r="BV82">
        <f t="shared" si="24"/>
        <v>0</v>
      </c>
      <c r="BW82">
        <f t="shared" si="25"/>
        <v>0</v>
      </c>
      <c r="BX82">
        <f t="shared" si="26"/>
        <v>0</v>
      </c>
      <c r="BY82">
        <f t="shared" si="27"/>
        <v>0</v>
      </c>
      <c r="BZ82">
        <f t="shared" si="28"/>
        <v>2</v>
      </c>
      <c r="CA82">
        <f t="shared" si="29"/>
        <v>0</v>
      </c>
      <c r="CB82">
        <f t="shared" si="30"/>
        <v>0</v>
      </c>
      <c r="CC82">
        <f t="shared" si="31"/>
        <v>0</v>
      </c>
      <c r="CD82">
        <f t="shared" si="32"/>
        <v>0</v>
      </c>
      <c r="CE82">
        <f t="shared" si="33"/>
        <v>0</v>
      </c>
      <c r="CF82">
        <f t="shared" si="34"/>
        <v>0</v>
      </c>
      <c r="CG82">
        <f t="shared" si="35"/>
        <v>6</v>
      </c>
    </row>
    <row r="83" spans="1:85" x14ac:dyDescent="0.25">
      <c r="A83" t="s">
        <v>85</v>
      </c>
      <c r="B83" t="s">
        <v>86</v>
      </c>
      <c r="C83" t="s">
        <v>287</v>
      </c>
      <c r="D83" t="s">
        <v>194</v>
      </c>
      <c r="E83" s="3">
        <v>0.67222222222222217</v>
      </c>
      <c r="F83" s="4">
        <v>43981</v>
      </c>
      <c r="G83" t="s">
        <v>119</v>
      </c>
      <c r="H83">
        <v>610</v>
      </c>
      <c r="I83" t="s">
        <v>147</v>
      </c>
      <c r="J83" t="s">
        <v>89</v>
      </c>
      <c r="K83" t="s">
        <v>90</v>
      </c>
      <c r="L83">
        <v>98104</v>
      </c>
      <c r="M83" t="s">
        <v>91</v>
      </c>
      <c r="N83" t="s">
        <v>92</v>
      </c>
      <c r="O83" t="s">
        <v>94</v>
      </c>
      <c r="P83">
        <v>1</v>
      </c>
      <c r="Q83" t="s">
        <v>95</v>
      </c>
      <c r="R83" t="s">
        <v>93</v>
      </c>
      <c r="T83" t="s">
        <v>94</v>
      </c>
      <c r="U83">
        <v>1</v>
      </c>
      <c r="V83" t="s">
        <v>95</v>
      </c>
      <c r="W83" t="s">
        <v>93</v>
      </c>
      <c r="Y83" t="s">
        <v>94</v>
      </c>
      <c r="Z83">
        <v>1</v>
      </c>
      <c r="AA83" t="s">
        <v>95</v>
      </c>
      <c r="AB83" t="s">
        <v>93</v>
      </c>
      <c r="AD83" t="s">
        <v>94</v>
      </c>
      <c r="AE83">
        <v>1</v>
      </c>
      <c r="AF83" t="s">
        <v>95</v>
      </c>
      <c r="AG83" t="s">
        <v>93</v>
      </c>
      <c r="BM83" t="s">
        <v>96</v>
      </c>
      <c r="BN83" t="s">
        <v>95</v>
      </c>
      <c r="BO83" t="s">
        <v>137</v>
      </c>
      <c r="BP83">
        <f t="shared" si="18"/>
        <v>4</v>
      </c>
      <c r="BQ83">
        <f t="shared" si="19"/>
        <v>0</v>
      </c>
      <c r="BR83">
        <f t="shared" si="20"/>
        <v>0</v>
      </c>
      <c r="BS83">
        <f t="shared" si="21"/>
        <v>0</v>
      </c>
      <c r="BT83">
        <f t="shared" si="22"/>
        <v>0</v>
      </c>
      <c r="BU83">
        <f t="shared" si="23"/>
        <v>4</v>
      </c>
      <c r="BV83">
        <f t="shared" si="24"/>
        <v>0</v>
      </c>
      <c r="BW83">
        <f t="shared" si="25"/>
        <v>0</v>
      </c>
      <c r="BX83">
        <f t="shared" si="26"/>
        <v>0</v>
      </c>
      <c r="BY83">
        <f t="shared" si="27"/>
        <v>0</v>
      </c>
      <c r="BZ83">
        <f t="shared" si="28"/>
        <v>0</v>
      </c>
      <c r="CA83">
        <f t="shared" si="29"/>
        <v>0</v>
      </c>
      <c r="CB83">
        <f t="shared" si="30"/>
        <v>0</v>
      </c>
      <c r="CC83">
        <f t="shared" si="31"/>
        <v>0</v>
      </c>
      <c r="CD83">
        <f t="shared" si="32"/>
        <v>0</v>
      </c>
      <c r="CE83">
        <f t="shared" si="33"/>
        <v>0</v>
      </c>
      <c r="CF83">
        <f t="shared" si="34"/>
        <v>0</v>
      </c>
      <c r="CG83">
        <f t="shared" si="35"/>
        <v>4</v>
      </c>
    </row>
    <row r="84" spans="1:85" x14ac:dyDescent="0.25">
      <c r="A84" t="s">
        <v>85</v>
      </c>
      <c r="B84" t="s">
        <v>86</v>
      </c>
      <c r="C84" t="s">
        <v>288</v>
      </c>
      <c r="D84" t="s">
        <v>194</v>
      </c>
      <c r="E84" s="3">
        <v>0.66666666666666663</v>
      </c>
      <c r="F84" s="4">
        <v>43981</v>
      </c>
      <c r="G84" t="s">
        <v>119</v>
      </c>
      <c r="H84">
        <v>610</v>
      </c>
      <c r="I84" t="s">
        <v>147</v>
      </c>
      <c r="J84" t="s">
        <v>89</v>
      </c>
      <c r="K84" t="s">
        <v>90</v>
      </c>
      <c r="L84">
        <v>98104</v>
      </c>
      <c r="M84" t="s">
        <v>91</v>
      </c>
      <c r="N84" t="s">
        <v>92</v>
      </c>
      <c r="O84" t="s">
        <v>161</v>
      </c>
      <c r="Q84" t="s">
        <v>95</v>
      </c>
      <c r="R84" t="s">
        <v>95</v>
      </c>
      <c r="T84" t="s">
        <v>161</v>
      </c>
      <c r="V84" t="s">
        <v>95</v>
      </c>
      <c r="W84" t="s">
        <v>95</v>
      </c>
      <c r="Y84" t="s">
        <v>161</v>
      </c>
      <c r="AA84" t="s">
        <v>95</v>
      </c>
      <c r="AB84" t="s">
        <v>95</v>
      </c>
      <c r="AD84" t="s">
        <v>161</v>
      </c>
      <c r="AF84" t="s">
        <v>95</v>
      </c>
      <c r="AG84" t="s">
        <v>95</v>
      </c>
      <c r="BN84" t="s">
        <v>95</v>
      </c>
      <c r="BO84" t="s">
        <v>137</v>
      </c>
      <c r="BP84">
        <f t="shared" si="18"/>
        <v>4</v>
      </c>
      <c r="BQ84">
        <f t="shared" si="19"/>
        <v>0</v>
      </c>
      <c r="BR84">
        <f t="shared" si="20"/>
        <v>0</v>
      </c>
      <c r="BS84">
        <f t="shared" si="21"/>
        <v>4</v>
      </c>
      <c r="BT84">
        <f t="shared" si="22"/>
        <v>0</v>
      </c>
      <c r="BU84">
        <f t="shared" si="23"/>
        <v>0</v>
      </c>
      <c r="BV84">
        <f t="shared" si="24"/>
        <v>0</v>
      </c>
      <c r="BW84">
        <f t="shared" si="25"/>
        <v>0</v>
      </c>
      <c r="BX84">
        <f t="shared" si="26"/>
        <v>0</v>
      </c>
      <c r="BY84">
        <f t="shared" si="27"/>
        <v>0</v>
      </c>
      <c r="BZ84">
        <f t="shared" si="28"/>
        <v>0</v>
      </c>
      <c r="CA84">
        <f t="shared" si="29"/>
        <v>0</v>
      </c>
      <c r="CB84">
        <f t="shared" si="30"/>
        <v>0</v>
      </c>
      <c r="CC84">
        <f t="shared" si="31"/>
        <v>0</v>
      </c>
      <c r="CD84">
        <f t="shared" si="32"/>
        <v>0</v>
      </c>
      <c r="CE84">
        <f t="shared" si="33"/>
        <v>0</v>
      </c>
      <c r="CF84">
        <f t="shared" si="34"/>
        <v>0</v>
      </c>
      <c r="CG84">
        <f t="shared" si="35"/>
        <v>4</v>
      </c>
    </row>
    <row r="85" spans="1:85" x14ac:dyDescent="0.25">
      <c r="A85" t="s">
        <v>85</v>
      </c>
      <c r="B85" t="s">
        <v>86</v>
      </c>
      <c r="C85" t="s">
        <v>289</v>
      </c>
      <c r="D85" t="s">
        <v>194</v>
      </c>
      <c r="E85" s="3">
        <v>0.79166666666666663</v>
      </c>
      <c r="F85" s="4">
        <v>43981</v>
      </c>
      <c r="G85" t="s">
        <v>119</v>
      </c>
      <c r="H85">
        <v>500</v>
      </c>
      <c r="I85" t="s">
        <v>274</v>
      </c>
      <c r="J85" t="s">
        <v>89</v>
      </c>
      <c r="K85" t="s">
        <v>90</v>
      </c>
      <c r="L85">
        <v>98101</v>
      </c>
      <c r="M85" t="s">
        <v>196</v>
      </c>
      <c r="N85" t="s">
        <v>92</v>
      </c>
      <c r="O85" t="s">
        <v>152</v>
      </c>
      <c r="Q85" t="s">
        <v>95</v>
      </c>
      <c r="R85" t="s">
        <v>95</v>
      </c>
      <c r="T85" t="s">
        <v>152</v>
      </c>
      <c r="V85" t="s">
        <v>95</v>
      </c>
      <c r="W85" t="s">
        <v>95</v>
      </c>
      <c r="Y85" t="s">
        <v>290</v>
      </c>
      <c r="AA85" t="s">
        <v>95</v>
      </c>
      <c r="AB85" t="s">
        <v>95</v>
      </c>
      <c r="AD85" t="s">
        <v>290</v>
      </c>
      <c r="AF85" t="s">
        <v>95</v>
      </c>
      <c r="AG85" t="s">
        <v>95</v>
      </c>
      <c r="BM85" t="s">
        <v>96</v>
      </c>
      <c r="BN85" t="s">
        <v>95</v>
      </c>
      <c r="BO85" t="s">
        <v>137</v>
      </c>
      <c r="BP85">
        <f t="shared" si="18"/>
        <v>4</v>
      </c>
      <c r="BQ85">
        <f t="shared" si="19"/>
        <v>0</v>
      </c>
      <c r="BR85">
        <f t="shared" si="20"/>
        <v>2</v>
      </c>
      <c r="BS85">
        <f t="shared" si="21"/>
        <v>0</v>
      </c>
      <c r="BT85">
        <f t="shared" si="22"/>
        <v>2</v>
      </c>
      <c r="BU85">
        <f t="shared" si="23"/>
        <v>0</v>
      </c>
      <c r="BV85">
        <f t="shared" si="24"/>
        <v>0</v>
      </c>
      <c r="BW85">
        <f t="shared" si="25"/>
        <v>0</v>
      </c>
      <c r="BX85">
        <f t="shared" si="26"/>
        <v>0</v>
      </c>
      <c r="BY85">
        <f t="shared" si="27"/>
        <v>0</v>
      </c>
      <c r="BZ85">
        <f t="shared" si="28"/>
        <v>0</v>
      </c>
      <c r="CA85">
        <f t="shared" si="29"/>
        <v>0</v>
      </c>
      <c r="CB85">
        <f t="shared" si="30"/>
        <v>0</v>
      </c>
      <c r="CC85">
        <f t="shared" si="31"/>
        <v>0</v>
      </c>
      <c r="CD85">
        <f t="shared" si="32"/>
        <v>0</v>
      </c>
      <c r="CE85">
        <f t="shared" si="33"/>
        <v>0</v>
      </c>
      <c r="CF85">
        <f t="shared" si="34"/>
        <v>0</v>
      </c>
      <c r="CG85">
        <f t="shared" si="35"/>
        <v>4</v>
      </c>
    </row>
    <row r="86" spans="1:85" x14ac:dyDescent="0.25">
      <c r="A86" t="s">
        <v>85</v>
      </c>
      <c r="B86" t="s">
        <v>86</v>
      </c>
      <c r="C86" t="s">
        <v>291</v>
      </c>
      <c r="D86" t="s">
        <v>194</v>
      </c>
      <c r="E86" s="3">
        <v>0.54166666666666663</v>
      </c>
      <c r="F86" s="4">
        <v>43981</v>
      </c>
      <c r="G86" t="s">
        <v>119</v>
      </c>
      <c r="H86">
        <v>500</v>
      </c>
      <c r="I86" t="s">
        <v>165</v>
      </c>
      <c r="J86" t="s">
        <v>89</v>
      </c>
      <c r="K86" t="s">
        <v>90</v>
      </c>
      <c r="M86" t="s">
        <v>196</v>
      </c>
      <c r="N86" t="s">
        <v>92</v>
      </c>
      <c r="O86" t="s">
        <v>152</v>
      </c>
      <c r="P86">
        <v>13</v>
      </c>
      <c r="Q86" t="s">
        <v>93</v>
      </c>
      <c r="R86" t="s">
        <v>93</v>
      </c>
      <c r="T86" t="s">
        <v>161</v>
      </c>
      <c r="U86">
        <v>11</v>
      </c>
      <c r="V86" t="s">
        <v>93</v>
      </c>
      <c r="W86" t="s">
        <v>93</v>
      </c>
      <c r="Y86" t="s">
        <v>94</v>
      </c>
      <c r="Z86">
        <v>1</v>
      </c>
      <c r="AA86" t="s">
        <v>95</v>
      </c>
      <c r="AB86" t="s">
        <v>93</v>
      </c>
      <c r="AD86" t="s">
        <v>290</v>
      </c>
      <c r="AF86" t="s">
        <v>95</v>
      </c>
      <c r="AG86" t="s">
        <v>95</v>
      </c>
      <c r="BN86" t="s">
        <v>95</v>
      </c>
      <c r="BO86" t="s">
        <v>137</v>
      </c>
      <c r="BP86">
        <f t="shared" si="18"/>
        <v>4</v>
      </c>
      <c r="BQ86">
        <f t="shared" si="19"/>
        <v>0</v>
      </c>
      <c r="BR86">
        <f t="shared" si="20"/>
        <v>1</v>
      </c>
      <c r="BS86">
        <f t="shared" si="21"/>
        <v>1</v>
      </c>
      <c r="BT86">
        <f t="shared" si="22"/>
        <v>1</v>
      </c>
      <c r="BU86">
        <f t="shared" si="23"/>
        <v>1</v>
      </c>
      <c r="BV86">
        <f t="shared" si="24"/>
        <v>0</v>
      </c>
      <c r="BW86">
        <f t="shared" si="25"/>
        <v>0</v>
      </c>
      <c r="BX86">
        <f t="shared" si="26"/>
        <v>0</v>
      </c>
      <c r="BY86">
        <f t="shared" si="27"/>
        <v>0</v>
      </c>
      <c r="BZ86">
        <f t="shared" si="28"/>
        <v>0</v>
      </c>
      <c r="CA86">
        <f t="shared" si="29"/>
        <v>0</v>
      </c>
      <c r="CB86">
        <f t="shared" si="30"/>
        <v>0</v>
      </c>
      <c r="CC86">
        <f t="shared" si="31"/>
        <v>0</v>
      </c>
      <c r="CD86">
        <f t="shared" si="32"/>
        <v>0</v>
      </c>
      <c r="CE86">
        <f t="shared" si="33"/>
        <v>0</v>
      </c>
      <c r="CF86">
        <f t="shared" si="34"/>
        <v>0</v>
      </c>
      <c r="CG86">
        <f t="shared" si="35"/>
        <v>4</v>
      </c>
    </row>
    <row r="87" spans="1:85" x14ac:dyDescent="0.25">
      <c r="A87" t="s">
        <v>85</v>
      </c>
      <c r="B87" t="s">
        <v>86</v>
      </c>
      <c r="C87" t="s">
        <v>292</v>
      </c>
      <c r="D87" t="s">
        <v>194</v>
      </c>
      <c r="E87" s="3">
        <v>0.5625</v>
      </c>
      <c r="F87" s="4">
        <v>43981</v>
      </c>
      <c r="G87" t="s">
        <v>119</v>
      </c>
      <c r="I87" t="s">
        <v>293</v>
      </c>
      <c r="J87" t="s">
        <v>207</v>
      </c>
      <c r="K87" t="s">
        <v>90</v>
      </c>
      <c r="M87" t="s">
        <v>196</v>
      </c>
      <c r="N87" t="s">
        <v>92</v>
      </c>
      <c r="O87" t="s">
        <v>94</v>
      </c>
      <c r="P87">
        <v>1</v>
      </c>
      <c r="Q87" t="s">
        <v>95</v>
      </c>
      <c r="R87" t="s">
        <v>93</v>
      </c>
      <c r="T87" t="s">
        <v>94</v>
      </c>
      <c r="U87">
        <v>1</v>
      </c>
      <c r="V87" t="s">
        <v>95</v>
      </c>
      <c r="W87" t="s">
        <v>93</v>
      </c>
      <c r="Y87" t="s">
        <v>94</v>
      </c>
      <c r="Z87">
        <v>1</v>
      </c>
      <c r="AA87" t="s">
        <v>95</v>
      </c>
      <c r="AB87" t="s">
        <v>93</v>
      </c>
      <c r="AD87" t="s">
        <v>94</v>
      </c>
      <c r="AE87">
        <v>1</v>
      </c>
      <c r="AF87" t="s">
        <v>95</v>
      </c>
      <c r="AG87" t="s">
        <v>93</v>
      </c>
      <c r="BN87" t="s">
        <v>95</v>
      </c>
      <c r="BO87" t="s">
        <v>137</v>
      </c>
      <c r="BP87">
        <f t="shared" si="18"/>
        <v>4</v>
      </c>
      <c r="BQ87">
        <f t="shared" si="19"/>
        <v>0</v>
      </c>
      <c r="BR87">
        <f t="shared" si="20"/>
        <v>0</v>
      </c>
      <c r="BS87">
        <f t="shared" si="21"/>
        <v>0</v>
      </c>
      <c r="BT87">
        <f t="shared" si="22"/>
        <v>0</v>
      </c>
      <c r="BU87">
        <f t="shared" si="23"/>
        <v>4</v>
      </c>
      <c r="BV87">
        <f t="shared" si="24"/>
        <v>0</v>
      </c>
      <c r="BW87">
        <f t="shared" si="25"/>
        <v>0</v>
      </c>
      <c r="BX87">
        <f t="shared" si="26"/>
        <v>0</v>
      </c>
      <c r="BY87">
        <f t="shared" si="27"/>
        <v>0</v>
      </c>
      <c r="BZ87">
        <f t="shared" si="28"/>
        <v>0</v>
      </c>
      <c r="CA87">
        <f t="shared" si="29"/>
        <v>0</v>
      </c>
      <c r="CB87">
        <f t="shared" si="30"/>
        <v>0</v>
      </c>
      <c r="CC87">
        <f t="shared" si="31"/>
        <v>0</v>
      </c>
      <c r="CD87">
        <f t="shared" si="32"/>
        <v>0</v>
      </c>
      <c r="CE87">
        <f t="shared" si="33"/>
        <v>0</v>
      </c>
      <c r="CF87">
        <f t="shared" si="34"/>
        <v>0</v>
      </c>
      <c r="CG87">
        <f t="shared" si="35"/>
        <v>4</v>
      </c>
    </row>
    <row r="88" spans="1:85" x14ac:dyDescent="0.25">
      <c r="A88" t="s">
        <v>85</v>
      </c>
      <c r="B88" t="s">
        <v>86</v>
      </c>
      <c r="C88" t="s">
        <v>294</v>
      </c>
      <c r="D88" t="s">
        <v>194</v>
      </c>
      <c r="E88" s="3">
        <v>0.54166666666666663</v>
      </c>
      <c r="F88" s="4">
        <v>43981</v>
      </c>
      <c r="G88" t="s">
        <v>119</v>
      </c>
      <c r="H88">
        <v>1600</v>
      </c>
      <c r="I88" t="s">
        <v>177</v>
      </c>
      <c r="J88" t="s">
        <v>89</v>
      </c>
      <c r="K88" t="s">
        <v>90</v>
      </c>
      <c r="M88" t="s">
        <v>196</v>
      </c>
      <c r="N88" t="s">
        <v>92</v>
      </c>
      <c r="O88" t="s">
        <v>152</v>
      </c>
      <c r="Q88" t="s">
        <v>95</v>
      </c>
      <c r="R88" t="s">
        <v>95</v>
      </c>
      <c r="T88" t="s">
        <v>152</v>
      </c>
      <c r="V88" t="s">
        <v>95</v>
      </c>
      <c r="W88" t="s">
        <v>95</v>
      </c>
      <c r="Y88" t="s">
        <v>152</v>
      </c>
      <c r="AA88" t="s">
        <v>95</v>
      </c>
      <c r="AB88" t="s">
        <v>95</v>
      </c>
      <c r="AD88" t="s">
        <v>152</v>
      </c>
      <c r="AF88" t="s">
        <v>95</v>
      </c>
      <c r="AG88" t="s">
        <v>95</v>
      </c>
      <c r="BN88" t="s">
        <v>95</v>
      </c>
      <c r="BO88" t="s">
        <v>137</v>
      </c>
      <c r="BP88">
        <f t="shared" si="18"/>
        <v>4</v>
      </c>
      <c r="BQ88">
        <f t="shared" si="19"/>
        <v>0</v>
      </c>
      <c r="BR88">
        <f t="shared" si="20"/>
        <v>4</v>
      </c>
      <c r="BS88">
        <f t="shared" si="21"/>
        <v>0</v>
      </c>
      <c r="BT88">
        <f t="shared" si="22"/>
        <v>0</v>
      </c>
      <c r="BU88">
        <f t="shared" si="23"/>
        <v>0</v>
      </c>
      <c r="BV88">
        <f t="shared" si="24"/>
        <v>0</v>
      </c>
      <c r="BW88">
        <f t="shared" si="25"/>
        <v>0</v>
      </c>
      <c r="BX88">
        <f t="shared" si="26"/>
        <v>0</v>
      </c>
      <c r="BY88">
        <f t="shared" si="27"/>
        <v>0</v>
      </c>
      <c r="BZ88">
        <f t="shared" si="28"/>
        <v>0</v>
      </c>
      <c r="CA88">
        <f t="shared" si="29"/>
        <v>0</v>
      </c>
      <c r="CB88">
        <f t="shared" si="30"/>
        <v>0</v>
      </c>
      <c r="CC88">
        <f t="shared" si="31"/>
        <v>0</v>
      </c>
      <c r="CD88">
        <f t="shared" si="32"/>
        <v>0</v>
      </c>
      <c r="CE88">
        <f t="shared" si="33"/>
        <v>0</v>
      </c>
      <c r="CF88">
        <f t="shared" si="34"/>
        <v>0</v>
      </c>
      <c r="CG88">
        <f t="shared" si="35"/>
        <v>4</v>
      </c>
    </row>
    <row r="89" spans="1:85" x14ac:dyDescent="0.25">
      <c r="A89" t="s">
        <v>85</v>
      </c>
      <c r="B89" t="s">
        <v>86</v>
      </c>
      <c r="C89" t="s">
        <v>295</v>
      </c>
      <c r="D89" t="s">
        <v>194</v>
      </c>
      <c r="E89" s="3">
        <v>0.5</v>
      </c>
      <c r="F89" s="4">
        <v>43981</v>
      </c>
      <c r="G89" t="s">
        <v>119</v>
      </c>
      <c r="H89">
        <v>400</v>
      </c>
      <c r="I89" t="s">
        <v>165</v>
      </c>
      <c r="J89" t="s">
        <v>89</v>
      </c>
      <c r="K89" t="s">
        <v>90</v>
      </c>
      <c r="M89" t="s">
        <v>196</v>
      </c>
      <c r="N89" t="s">
        <v>92</v>
      </c>
      <c r="O89" t="s">
        <v>145</v>
      </c>
      <c r="P89">
        <v>10</v>
      </c>
      <c r="Q89" t="s">
        <v>95</v>
      </c>
      <c r="R89" t="s">
        <v>93</v>
      </c>
      <c r="T89" t="s">
        <v>296</v>
      </c>
      <c r="U89">
        <v>12</v>
      </c>
      <c r="V89" t="s">
        <v>95</v>
      </c>
      <c r="W89" t="s">
        <v>93</v>
      </c>
      <c r="Y89" t="s">
        <v>152</v>
      </c>
      <c r="AA89" t="s">
        <v>95</v>
      </c>
      <c r="AB89" t="s">
        <v>95</v>
      </c>
      <c r="AD89" t="s">
        <v>152</v>
      </c>
      <c r="AF89" t="s">
        <v>95</v>
      </c>
      <c r="AG89" t="s">
        <v>95</v>
      </c>
      <c r="AI89" t="s">
        <v>152</v>
      </c>
      <c r="AK89" t="s">
        <v>95</v>
      </c>
      <c r="AL89" t="s">
        <v>95</v>
      </c>
      <c r="BN89" t="s">
        <v>95</v>
      </c>
      <c r="BO89" t="s">
        <v>137</v>
      </c>
      <c r="BP89">
        <f t="shared" si="18"/>
        <v>5</v>
      </c>
      <c r="BQ89">
        <f t="shared" si="19"/>
        <v>0</v>
      </c>
      <c r="BR89">
        <f t="shared" si="20"/>
        <v>3</v>
      </c>
      <c r="BS89">
        <f t="shared" si="21"/>
        <v>0</v>
      </c>
      <c r="BT89">
        <f t="shared" si="22"/>
        <v>0</v>
      </c>
      <c r="BU89">
        <f t="shared" si="23"/>
        <v>0</v>
      </c>
      <c r="BV89">
        <f t="shared" si="24"/>
        <v>0</v>
      </c>
      <c r="BW89">
        <f t="shared" si="25"/>
        <v>0</v>
      </c>
      <c r="BX89">
        <f t="shared" si="26"/>
        <v>0</v>
      </c>
      <c r="BY89">
        <f t="shared" si="27"/>
        <v>0</v>
      </c>
      <c r="BZ89">
        <f t="shared" si="28"/>
        <v>1</v>
      </c>
      <c r="CA89">
        <f t="shared" si="29"/>
        <v>0</v>
      </c>
      <c r="CB89">
        <f t="shared" si="30"/>
        <v>0</v>
      </c>
      <c r="CC89">
        <f t="shared" si="31"/>
        <v>1</v>
      </c>
      <c r="CD89">
        <f t="shared" si="32"/>
        <v>0</v>
      </c>
      <c r="CE89">
        <f t="shared" si="33"/>
        <v>0</v>
      </c>
      <c r="CF89">
        <f t="shared" si="34"/>
        <v>0</v>
      </c>
      <c r="CG89">
        <f t="shared" si="35"/>
        <v>5</v>
      </c>
    </row>
    <row r="90" spans="1:85" x14ac:dyDescent="0.25">
      <c r="A90" t="s">
        <v>85</v>
      </c>
      <c r="B90" t="s">
        <v>86</v>
      </c>
      <c r="C90" t="s">
        <v>297</v>
      </c>
      <c r="D90" t="s">
        <v>194</v>
      </c>
      <c r="E90" s="3">
        <v>0.65625</v>
      </c>
      <c r="F90" s="4">
        <v>43981</v>
      </c>
      <c r="G90" t="s">
        <v>119</v>
      </c>
      <c r="H90">
        <v>600</v>
      </c>
      <c r="I90" t="s">
        <v>135</v>
      </c>
      <c r="J90" t="s">
        <v>207</v>
      </c>
      <c r="K90" t="s">
        <v>90</v>
      </c>
      <c r="L90">
        <v>98101</v>
      </c>
      <c r="M90" t="s">
        <v>91</v>
      </c>
      <c r="N90" t="s">
        <v>92</v>
      </c>
      <c r="O90" t="s">
        <v>152</v>
      </c>
      <c r="Q90" t="s">
        <v>95</v>
      </c>
      <c r="R90" t="s">
        <v>95</v>
      </c>
      <c r="T90" t="s">
        <v>152</v>
      </c>
      <c r="V90" t="s">
        <v>95</v>
      </c>
      <c r="W90" t="s">
        <v>95</v>
      </c>
      <c r="Y90" t="s">
        <v>152</v>
      </c>
      <c r="AA90" t="s">
        <v>95</v>
      </c>
      <c r="AB90" t="s">
        <v>95</v>
      </c>
      <c r="AD90" t="s">
        <v>152</v>
      </c>
      <c r="AF90" t="s">
        <v>95</v>
      </c>
      <c r="AG90" t="s">
        <v>95</v>
      </c>
      <c r="AI90" t="s">
        <v>225</v>
      </c>
      <c r="AK90" t="s">
        <v>95</v>
      </c>
      <c r="AL90" t="s">
        <v>95</v>
      </c>
      <c r="BM90" t="s">
        <v>96</v>
      </c>
      <c r="BN90" t="s">
        <v>95</v>
      </c>
      <c r="BO90" t="s">
        <v>137</v>
      </c>
      <c r="BP90">
        <f t="shared" si="18"/>
        <v>5</v>
      </c>
      <c r="BQ90">
        <f t="shared" si="19"/>
        <v>0</v>
      </c>
      <c r="BR90">
        <f t="shared" si="20"/>
        <v>4</v>
      </c>
      <c r="BS90">
        <f t="shared" si="21"/>
        <v>0</v>
      </c>
      <c r="BT90">
        <f t="shared" si="22"/>
        <v>0</v>
      </c>
      <c r="BU90">
        <f t="shared" si="23"/>
        <v>0</v>
      </c>
      <c r="BV90">
        <f t="shared" si="24"/>
        <v>1</v>
      </c>
      <c r="BW90">
        <f t="shared" si="25"/>
        <v>0</v>
      </c>
      <c r="BX90">
        <f t="shared" si="26"/>
        <v>0</v>
      </c>
      <c r="BY90">
        <f t="shared" si="27"/>
        <v>0</v>
      </c>
      <c r="BZ90">
        <f t="shared" si="28"/>
        <v>0</v>
      </c>
      <c r="CA90">
        <f t="shared" si="29"/>
        <v>0</v>
      </c>
      <c r="CB90">
        <f t="shared" si="30"/>
        <v>0</v>
      </c>
      <c r="CC90">
        <f t="shared" si="31"/>
        <v>0</v>
      </c>
      <c r="CD90">
        <f t="shared" si="32"/>
        <v>0</v>
      </c>
      <c r="CE90">
        <f t="shared" si="33"/>
        <v>0</v>
      </c>
      <c r="CF90">
        <f t="shared" si="34"/>
        <v>0</v>
      </c>
      <c r="CG90">
        <f t="shared" si="35"/>
        <v>5</v>
      </c>
    </row>
    <row r="91" spans="1:85" x14ac:dyDescent="0.25">
      <c r="A91" t="s">
        <v>85</v>
      </c>
      <c r="B91" t="s">
        <v>86</v>
      </c>
      <c r="C91" t="s">
        <v>298</v>
      </c>
      <c r="D91" t="s">
        <v>194</v>
      </c>
      <c r="E91" s="3">
        <v>0.83333333333333337</v>
      </c>
      <c r="F91" s="4">
        <v>43981</v>
      </c>
      <c r="G91" t="s">
        <v>119</v>
      </c>
      <c r="H91">
        <v>700</v>
      </c>
      <c r="I91" t="s">
        <v>165</v>
      </c>
      <c r="J91" t="s">
        <v>89</v>
      </c>
      <c r="K91" t="s">
        <v>90</v>
      </c>
      <c r="M91" t="s">
        <v>196</v>
      </c>
      <c r="N91" t="s">
        <v>92</v>
      </c>
      <c r="O91" t="s">
        <v>94</v>
      </c>
      <c r="Q91" t="s">
        <v>95</v>
      </c>
      <c r="R91" t="s">
        <v>95</v>
      </c>
      <c r="T91" t="s">
        <v>94</v>
      </c>
      <c r="V91" t="s">
        <v>95</v>
      </c>
      <c r="W91" t="s">
        <v>95</v>
      </c>
      <c r="Y91" t="s">
        <v>94</v>
      </c>
      <c r="Z91" t="s">
        <v>155</v>
      </c>
      <c r="AA91" t="s">
        <v>95</v>
      </c>
      <c r="AB91" t="s">
        <v>93</v>
      </c>
      <c r="AD91" t="s">
        <v>94</v>
      </c>
      <c r="AE91" t="s">
        <v>155</v>
      </c>
      <c r="AF91" t="s">
        <v>95</v>
      </c>
      <c r="AG91" t="s">
        <v>93</v>
      </c>
      <c r="AI91" t="s">
        <v>94</v>
      </c>
      <c r="AJ91">
        <v>1</v>
      </c>
      <c r="AK91" t="s">
        <v>95</v>
      </c>
      <c r="AL91" t="s">
        <v>93</v>
      </c>
      <c r="BN91" t="s">
        <v>95</v>
      </c>
      <c r="BO91" t="s">
        <v>137</v>
      </c>
      <c r="BP91">
        <f t="shared" si="18"/>
        <v>5</v>
      </c>
      <c r="BQ91">
        <f t="shared" si="19"/>
        <v>0</v>
      </c>
      <c r="BR91">
        <f t="shared" si="20"/>
        <v>0</v>
      </c>
      <c r="BS91">
        <f t="shared" si="21"/>
        <v>0</v>
      </c>
      <c r="BT91">
        <f t="shared" si="22"/>
        <v>0</v>
      </c>
      <c r="BU91">
        <f t="shared" si="23"/>
        <v>5</v>
      </c>
      <c r="BV91">
        <f t="shared" si="24"/>
        <v>0</v>
      </c>
      <c r="BW91">
        <f t="shared" si="25"/>
        <v>0</v>
      </c>
      <c r="BX91">
        <f t="shared" si="26"/>
        <v>0</v>
      </c>
      <c r="BY91">
        <f t="shared" si="27"/>
        <v>0</v>
      </c>
      <c r="BZ91">
        <f t="shared" si="28"/>
        <v>0</v>
      </c>
      <c r="CA91">
        <f t="shared" si="29"/>
        <v>0</v>
      </c>
      <c r="CB91">
        <f t="shared" si="30"/>
        <v>0</v>
      </c>
      <c r="CC91">
        <f t="shared" si="31"/>
        <v>0</v>
      </c>
      <c r="CD91">
        <f t="shared" si="32"/>
        <v>0</v>
      </c>
      <c r="CE91">
        <f t="shared" si="33"/>
        <v>0</v>
      </c>
      <c r="CF91">
        <f t="shared" si="34"/>
        <v>0</v>
      </c>
      <c r="CG91">
        <f t="shared" si="35"/>
        <v>5</v>
      </c>
    </row>
    <row r="92" spans="1:85" x14ac:dyDescent="0.25">
      <c r="A92" t="s">
        <v>85</v>
      </c>
      <c r="B92" t="s">
        <v>86</v>
      </c>
      <c r="C92" t="s">
        <v>299</v>
      </c>
      <c r="D92" t="s">
        <v>194</v>
      </c>
      <c r="E92" s="3">
        <v>0.68958333333333333</v>
      </c>
      <c r="F92" s="4">
        <v>43981</v>
      </c>
      <c r="G92" t="s">
        <v>119</v>
      </c>
      <c r="H92">
        <v>600</v>
      </c>
      <c r="I92" t="s">
        <v>177</v>
      </c>
      <c r="J92" t="s">
        <v>89</v>
      </c>
      <c r="K92" t="s">
        <v>90</v>
      </c>
      <c r="L92">
        <v>98104</v>
      </c>
      <c r="M92" t="s">
        <v>121</v>
      </c>
      <c r="N92" t="s">
        <v>92</v>
      </c>
      <c r="O92" t="s">
        <v>290</v>
      </c>
      <c r="Q92" t="s">
        <v>95</v>
      </c>
      <c r="R92" t="s">
        <v>95</v>
      </c>
      <c r="T92" t="s">
        <v>290</v>
      </c>
      <c r="V92" t="s">
        <v>95</v>
      </c>
      <c r="W92" t="s">
        <v>95</v>
      </c>
      <c r="Y92" t="s">
        <v>152</v>
      </c>
      <c r="AA92" t="s">
        <v>95</v>
      </c>
      <c r="AB92" t="s">
        <v>95</v>
      </c>
      <c r="AD92" t="s">
        <v>152</v>
      </c>
      <c r="AF92" t="s">
        <v>95</v>
      </c>
      <c r="AG92" t="s">
        <v>95</v>
      </c>
      <c r="AI92" t="s">
        <v>296</v>
      </c>
      <c r="AJ92" t="s">
        <v>300</v>
      </c>
      <c r="AK92" t="s">
        <v>95</v>
      </c>
      <c r="AL92" t="s">
        <v>93</v>
      </c>
      <c r="BN92" t="s">
        <v>95</v>
      </c>
      <c r="BO92" t="s">
        <v>137</v>
      </c>
      <c r="BP92">
        <f t="shared" si="18"/>
        <v>5</v>
      </c>
      <c r="BQ92">
        <f t="shared" si="19"/>
        <v>0</v>
      </c>
      <c r="BR92">
        <f t="shared" si="20"/>
        <v>2</v>
      </c>
      <c r="BS92">
        <f t="shared" si="21"/>
        <v>0</v>
      </c>
      <c r="BT92">
        <f t="shared" si="22"/>
        <v>2</v>
      </c>
      <c r="BU92">
        <f t="shared" si="23"/>
        <v>0</v>
      </c>
      <c r="BV92">
        <f t="shared" si="24"/>
        <v>0</v>
      </c>
      <c r="BW92">
        <f t="shared" si="25"/>
        <v>0</v>
      </c>
      <c r="BX92">
        <f t="shared" si="26"/>
        <v>0</v>
      </c>
      <c r="BY92">
        <f t="shared" si="27"/>
        <v>0</v>
      </c>
      <c r="BZ92">
        <f t="shared" si="28"/>
        <v>0</v>
      </c>
      <c r="CA92">
        <f t="shared" si="29"/>
        <v>0</v>
      </c>
      <c r="CB92">
        <f t="shared" si="30"/>
        <v>0</v>
      </c>
      <c r="CC92">
        <f t="shared" si="31"/>
        <v>1</v>
      </c>
      <c r="CD92">
        <f t="shared" si="32"/>
        <v>0</v>
      </c>
      <c r="CE92">
        <f t="shared" si="33"/>
        <v>0</v>
      </c>
      <c r="CF92">
        <f t="shared" si="34"/>
        <v>0</v>
      </c>
      <c r="CG92">
        <f t="shared" si="35"/>
        <v>5</v>
      </c>
    </row>
    <row r="93" spans="1:85" x14ac:dyDescent="0.25">
      <c r="A93" t="s">
        <v>85</v>
      </c>
      <c r="B93" t="s">
        <v>86</v>
      </c>
      <c r="C93" t="s">
        <v>301</v>
      </c>
      <c r="D93" t="s">
        <v>194</v>
      </c>
      <c r="F93" s="4">
        <v>43981</v>
      </c>
      <c r="G93" t="s">
        <v>119</v>
      </c>
      <c r="I93" t="s">
        <v>302</v>
      </c>
      <c r="J93" t="s">
        <v>89</v>
      </c>
      <c r="K93" t="s">
        <v>90</v>
      </c>
      <c r="M93" t="s">
        <v>196</v>
      </c>
      <c r="N93" t="s">
        <v>92</v>
      </c>
      <c r="O93" t="s">
        <v>79</v>
      </c>
      <c r="Q93" t="s">
        <v>95</v>
      </c>
      <c r="R93" t="s">
        <v>95</v>
      </c>
      <c r="T93" t="s">
        <v>152</v>
      </c>
      <c r="V93" t="s">
        <v>95</v>
      </c>
      <c r="W93" t="s">
        <v>95</v>
      </c>
      <c r="Y93" t="s">
        <v>152</v>
      </c>
      <c r="AA93" t="s">
        <v>95</v>
      </c>
      <c r="AB93" t="s">
        <v>95</v>
      </c>
      <c r="AD93" t="s">
        <v>152</v>
      </c>
      <c r="AF93" t="s">
        <v>95</v>
      </c>
      <c r="AG93" t="s">
        <v>95</v>
      </c>
      <c r="AI93" t="s">
        <v>303</v>
      </c>
      <c r="AJ93">
        <v>1</v>
      </c>
      <c r="AK93" t="s">
        <v>95</v>
      </c>
      <c r="AL93" t="s">
        <v>93</v>
      </c>
      <c r="BN93" t="s">
        <v>95</v>
      </c>
      <c r="BO93" t="s">
        <v>137</v>
      </c>
      <c r="BP93">
        <f t="shared" si="18"/>
        <v>5</v>
      </c>
      <c r="BQ93">
        <f t="shared" si="19"/>
        <v>0</v>
      </c>
      <c r="BR93">
        <f t="shared" si="20"/>
        <v>3</v>
      </c>
      <c r="BS93">
        <f t="shared" si="21"/>
        <v>0</v>
      </c>
      <c r="BT93">
        <f t="shared" si="22"/>
        <v>0</v>
      </c>
      <c r="BU93">
        <f t="shared" si="23"/>
        <v>0</v>
      </c>
      <c r="BV93">
        <f t="shared" si="24"/>
        <v>0</v>
      </c>
      <c r="BW93">
        <f t="shared" si="25"/>
        <v>1</v>
      </c>
      <c r="BX93">
        <f t="shared" si="26"/>
        <v>0</v>
      </c>
      <c r="BY93">
        <f t="shared" si="27"/>
        <v>0</v>
      </c>
      <c r="BZ93">
        <f t="shared" si="28"/>
        <v>0</v>
      </c>
      <c r="CA93">
        <f t="shared" si="29"/>
        <v>0</v>
      </c>
      <c r="CB93">
        <f t="shared" si="30"/>
        <v>1</v>
      </c>
      <c r="CC93">
        <f t="shared" si="31"/>
        <v>0</v>
      </c>
      <c r="CD93">
        <f t="shared" si="32"/>
        <v>0</v>
      </c>
      <c r="CE93">
        <f t="shared" si="33"/>
        <v>0</v>
      </c>
      <c r="CF93">
        <f t="shared" si="34"/>
        <v>0</v>
      </c>
      <c r="CG93">
        <f t="shared" si="35"/>
        <v>5</v>
      </c>
    </row>
    <row r="94" spans="1:85" x14ac:dyDescent="0.25">
      <c r="A94" t="s">
        <v>85</v>
      </c>
      <c r="B94" t="s">
        <v>86</v>
      </c>
      <c r="C94" t="s">
        <v>304</v>
      </c>
      <c r="D94" t="s">
        <v>194</v>
      </c>
      <c r="E94" s="3">
        <v>0.54166666666666663</v>
      </c>
      <c r="F94" s="4">
        <v>43981</v>
      </c>
      <c r="G94" t="s">
        <v>119</v>
      </c>
      <c r="H94">
        <v>400</v>
      </c>
      <c r="I94" t="s">
        <v>305</v>
      </c>
      <c r="J94" t="s">
        <v>89</v>
      </c>
      <c r="K94" t="s">
        <v>90</v>
      </c>
      <c r="L94">
        <v>98108</v>
      </c>
      <c r="M94" t="s">
        <v>199</v>
      </c>
      <c r="N94" t="s">
        <v>92</v>
      </c>
      <c r="O94" t="s">
        <v>152</v>
      </c>
      <c r="Q94" t="s">
        <v>95</v>
      </c>
      <c r="R94" t="s">
        <v>95</v>
      </c>
      <c r="T94" t="s">
        <v>152</v>
      </c>
      <c r="V94" t="s">
        <v>95</v>
      </c>
      <c r="W94" t="s">
        <v>95</v>
      </c>
      <c r="Y94" t="s">
        <v>152</v>
      </c>
      <c r="AA94" t="s">
        <v>95</v>
      </c>
      <c r="AB94" t="s">
        <v>95</v>
      </c>
      <c r="AD94" t="s">
        <v>152</v>
      </c>
      <c r="AF94" t="s">
        <v>95</v>
      </c>
      <c r="AG94" t="s">
        <v>95</v>
      </c>
      <c r="AI94" t="s">
        <v>152</v>
      </c>
      <c r="AK94" t="s">
        <v>95</v>
      </c>
      <c r="AL94" t="s">
        <v>95</v>
      </c>
      <c r="BN94" t="s">
        <v>95</v>
      </c>
      <c r="BO94" t="s">
        <v>137</v>
      </c>
      <c r="BP94">
        <f t="shared" si="18"/>
        <v>5</v>
      </c>
      <c r="BQ94">
        <f t="shared" si="19"/>
        <v>0</v>
      </c>
      <c r="BR94">
        <f t="shared" si="20"/>
        <v>5</v>
      </c>
      <c r="BS94">
        <f t="shared" si="21"/>
        <v>0</v>
      </c>
      <c r="BT94">
        <f t="shared" si="22"/>
        <v>0</v>
      </c>
      <c r="BU94">
        <f t="shared" si="23"/>
        <v>0</v>
      </c>
      <c r="BV94">
        <f t="shared" si="24"/>
        <v>0</v>
      </c>
      <c r="BW94">
        <f t="shared" si="25"/>
        <v>0</v>
      </c>
      <c r="BX94">
        <f t="shared" si="26"/>
        <v>0</v>
      </c>
      <c r="BY94">
        <f t="shared" si="27"/>
        <v>0</v>
      </c>
      <c r="BZ94">
        <f t="shared" si="28"/>
        <v>0</v>
      </c>
      <c r="CA94">
        <f t="shared" si="29"/>
        <v>0</v>
      </c>
      <c r="CB94">
        <f t="shared" si="30"/>
        <v>0</v>
      </c>
      <c r="CC94">
        <f t="shared" si="31"/>
        <v>0</v>
      </c>
      <c r="CD94">
        <f t="shared" si="32"/>
        <v>0</v>
      </c>
      <c r="CE94">
        <f t="shared" si="33"/>
        <v>0</v>
      </c>
      <c r="CF94">
        <f t="shared" si="34"/>
        <v>0</v>
      </c>
      <c r="CG94">
        <f t="shared" si="35"/>
        <v>5</v>
      </c>
    </row>
    <row r="95" spans="1:85" x14ac:dyDescent="0.25">
      <c r="A95" t="s">
        <v>85</v>
      </c>
      <c r="B95" t="s">
        <v>86</v>
      </c>
      <c r="C95" t="s">
        <v>306</v>
      </c>
      <c r="D95" t="s">
        <v>194</v>
      </c>
      <c r="E95" s="3">
        <v>0.60416666666666663</v>
      </c>
      <c r="F95" s="4">
        <v>43981</v>
      </c>
      <c r="G95" t="s">
        <v>119</v>
      </c>
      <c r="I95" t="s">
        <v>204</v>
      </c>
      <c r="J95" t="s">
        <v>89</v>
      </c>
      <c r="K95" t="s">
        <v>90</v>
      </c>
      <c r="M95" t="s">
        <v>196</v>
      </c>
      <c r="N95" t="s">
        <v>92</v>
      </c>
      <c r="O95" t="s">
        <v>94</v>
      </c>
      <c r="P95">
        <v>1</v>
      </c>
      <c r="Q95" t="s">
        <v>95</v>
      </c>
      <c r="R95" t="s">
        <v>93</v>
      </c>
      <c r="T95" t="s">
        <v>251</v>
      </c>
      <c r="U95">
        <v>8</v>
      </c>
      <c r="V95" t="s">
        <v>95</v>
      </c>
      <c r="W95" t="s">
        <v>93</v>
      </c>
      <c r="Y95" t="s">
        <v>94</v>
      </c>
      <c r="Z95">
        <v>1</v>
      </c>
      <c r="AA95" t="s">
        <v>95</v>
      </c>
      <c r="AB95" t="s">
        <v>93</v>
      </c>
      <c r="AD95" t="s">
        <v>94</v>
      </c>
      <c r="AE95">
        <v>1</v>
      </c>
      <c r="AF95" t="s">
        <v>95</v>
      </c>
      <c r="AG95" t="s">
        <v>93</v>
      </c>
      <c r="AI95" t="s">
        <v>94</v>
      </c>
      <c r="AJ95">
        <v>1</v>
      </c>
      <c r="AK95" t="s">
        <v>95</v>
      </c>
      <c r="AL95" t="s">
        <v>93</v>
      </c>
      <c r="BN95" t="s">
        <v>95</v>
      </c>
      <c r="BO95" t="s">
        <v>137</v>
      </c>
      <c r="BP95">
        <f t="shared" si="18"/>
        <v>5</v>
      </c>
      <c r="BQ95">
        <f t="shared" si="19"/>
        <v>0</v>
      </c>
      <c r="BR95">
        <f t="shared" si="20"/>
        <v>0</v>
      </c>
      <c r="BS95">
        <f t="shared" si="21"/>
        <v>0</v>
      </c>
      <c r="BT95">
        <f t="shared" si="22"/>
        <v>0</v>
      </c>
      <c r="BU95">
        <f t="shared" si="23"/>
        <v>4</v>
      </c>
      <c r="BV95">
        <f t="shared" si="24"/>
        <v>0</v>
      </c>
      <c r="BW95">
        <f t="shared" si="25"/>
        <v>0</v>
      </c>
      <c r="BX95">
        <f t="shared" si="26"/>
        <v>0</v>
      </c>
      <c r="BY95">
        <f t="shared" si="27"/>
        <v>0</v>
      </c>
      <c r="BZ95">
        <f t="shared" si="28"/>
        <v>0</v>
      </c>
      <c r="CA95">
        <f t="shared" si="29"/>
        <v>0</v>
      </c>
      <c r="CB95">
        <f t="shared" si="30"/>
        <v>0</v>
      </c>
      <c r="CC95">
        <f t="shared" si="31"/>
        <v>0</v>
      </c>
      <c r="CD95">
        <f t="shared" si="32"/>
        <v>1</v>
      </c>
      <c r="CE95">
        <f t="shared" si="33"/>
        <v>0</v>
      </c>
      <c r="CF95">
        <f t="shared" si="34"/>
        <v>0</v>
      </c>
      <c r="CG95">
        <f t="shared" si="35"/>
        <v>5</v>
      </c>
    </row>
    <row r="96" spans="1:85" x14ac:dyDescent="0.25">
      <c r="A96" t="s">
        <v>85</v>
      </c>
      <c r="B96" t="s">
        <v>86</v>
      </c>
      <c r="C96" t="s">
        <v>307</v>
      </c>
      <c r="D96" t="s">
        <v>194</v>
      </c>
      <c r="E96" s="3">
        <v>0.66666666666666663</v>
      </c>
      <c r="F96" s="4">
        <v>43981</v>
      </c>
      <c r="G96" t="s">
        <v>119</v>
      </c>
      <c r="H96">
        <v>610</v>
      </c>
      <c r="I96" t="s">
        <v>308</v>
      </c>
      <c r="J96" t="s">
        <v>89</v>
      </c>
      <c r="K96" t="s">
        <v>90</v>
      </c>
      <c r="L96">
        <v>98104</v>
      </c>
      <c r="M96" t="s">
        <v>91</v>
      </c>
      <c r="N96" t="s">
        <v>92</v>
      </c>
      <c r="O96" t="s">
        <v>161</v>
      </c>
      <c r="Q96" t="s">
        <v>95</v>
      </c>
      <c r="R96" t="s">
        <v>95</v>
      </c>
      <c r="T96" t="s">
        <v>152</v>
      </c>
      <c r="V96" t="s">
        <v>95</v>
      </c>
      <c r="W96" t="s">
        <v>95</v>
      </c>
      <c r="Y96" t="s">
        <v>152</v>
      </c>
      <c r="AA96" t="s">
        <v>95</v>
      </c>
      <c r="AB96" t="s">
        <v>95</v>
      </c>
      <c r="AD96" t="s">
        <v>161</v>
      </c>
      <c r="AF96" t="s">
        <v>95</v>
      </c>
      <c r="AG96" t="s">
        <v>95</v>
      </c>
      <c r="AI96" t="s">
        <v>152</v>
      </c>
      <c r="AK96" t="s">
        <v>95</v>
      </c>
      <c r="AL96" t="s">
        <v>95</v>
      </c>
      <c r="BM96" t="s">
        <v>96</v>
      </c>
      <c r="BN96" t="s">
        <v>95</v>
      </c>
      <c r="BO96" t="s">
        <v>137</v>
      </c>
      <c r="BP96">
        <f t="shared" si="18"/>
        <v>5</v>
      </c>
      <c r="BQ96">
        <f t="shared" si="19"/>
        <v>0</v>
      </c>
      <c r="BR96">
        <f t="shared" si="20"/>
        <v>3</v>
      </c>
      <c r="BS96">
        <f t="shared" si="21"/>
        <v>2</v>
      </c>
      <c r="BT96">
        <f t="shared" si="22"/>
        <v>0</v>
      </c>
      <c r="BU96">
        <f t="shared" si="23"/>
        <v>0</v>
      </c>
      <c r="BV96">
        <f t="shared" si="24"/>
        <v>0</v>
      </c>
      <c r="BW96">
        <f t="shared" si="25"/>
        <v>0</v>
      </c>
      <c r="BX96">
        <f t="shared" si="26"/>
        <v>0</v>
      </c>
      <c r="BY96">
        <f t="shared" si="27"/>
        <v>0</v>
      </c>
      <c r="BZ96">
        <f t="shared" si="28"/>
        <v>0</v>
      </c>
      <c r="CA96">
        <f t="shared" si="29"/>
        <v>0</v>
      </c>
      <c r="CB96">
        <f t="shared" si="30"/>
        <v>0</v>
      </c>
      <c r="CC96">
        <f t="shared" si="31"/>
        <v>0</v>
      </c>
      <c r="CD96">
        <f t="shared" si="32"/>
        <v>0</v>
      </c>
      <c r="CE96">
        <f t="shared" si="33"/>
        <v>0</v>
      </c>
      <c r="CF96">
        <f t="shared" si="34"/>
        <v>0</v>
      </c>
      <c r="CG96">
        <f t="shared" si="35"/>
        <v>5</v>
      </c>
    </row>
    <row r="97" spans="1:85" x14ac:dyDescent="0.25">
      <c r="A97" t="s">
        <v>85</v>
      </c>
      <c r="B97" t="s">
        <v>86</v>
      </c>
      <c r="C97" t="s">
        <v>309</v>
      </c>
      <c r="D97" t="s">
        <v>194</v>
      </c>
      <c r="E97" s="3">
        <v>0.5</v>
      </c>
      <c r="F97" s="4">
        <v>43981</v>
      </c>
      <c r="G97" t="s">
        <v>119</v>
      </c>
      <c r="I97" t="s">
        <v>227</v>
      </c>
      <c r="J97" t="s">
        <v>89</v>
      </c>
      <c r="K97" t="s">
        <v>90</v>
      </c>
      <c r="M97" t="s">
        <v>121</v>
      </c>
      <c r="N97" t="s">
        <v>92</v>
      </c>
      <c r="O97" t="s">
        <v>76</v>
      </c>
      <c r="P97">
        <v>22</v>
      </c>
      <c r="Q97" t="s">
        <v>95</v>
      </c>
      <c r="R97" t="s">
        <v>93</v>
      </c>
      <c r="T97" t="s">
        <v>76</v>
      </c>
      <c r="U97">
        <v>22</v>
      </c>
      <c r="V97" t="s">
        <v>95</v>
      </c>
      <c r="W97" t="s">
        <v>93</v>
      </c>
      <c r="Y97" t="s">
        <v>152</v>
      </c>
      <c r="AA97" t="s">
        <v>95</v>
      </c>
      <c r="AB97" t="s">
        <v>95</v>
      </c>
      <c r="AD97" t="s">
        <v>152</v>
      </c>
      <c r="AF97" t="s">
        <v>95</v>
      </c>
      <c r="AG97" t="s">
        <v>95</v>
      </c>
      <c r="AI97" t="s">
        <v>225</v>
      </c>
      <c r="AK97" t="s">
        <v>95</v>
      </c>
      <c r="AL97" t="s">
        <v>95</v>
      </c>
      <c r="AN97" t="s">
        <v>225</v>
      </c>
      <c r="AP97" t="s">
        <v>95</v>
      </c>
      <c r="AQ97" t="s">
        <v>95</v>
      </c>
      <c r="BN97" t="s">
        <v>95</v>
      </c>
      <c r="BO97" t="s">
        <v>137</v>
      </c>
      <c r="BP97">
        <f t="shared" si="18"/>
        <v>6</v>
      </c>
      <c r="BQ97">
        <f t="shared" si="19"/>
        <v>0</v>
      </c>
      <c r="BR97">
        <f t="shared" si="20"/>
        <v>2</v>
      </c>
      <c r="BS97">
        <f t="shared" si="21"/>
        <v>0</v>
      </c>
      <c r="BT97">
        <f t="shared" si="22"/>
        <v>0</v>
      </c>
      <c r="BU97">
        <f t="shared" si="23"/>
        <v>0</v>
      </c>
      <c r="BV97">
        <f t="shared" si="24"/>
        <v>2</v>
      </c>
      <c r="BW97">
        <f t="shared" si="25"/>
        <v>0</v>
      </c>
      <c r="BX97">
        <f t="shared" si="26"/>
        <v>0</v>
      </c>
      <c r="BY97">
        <f t="shared" si="27"/>
        <v>2</v>
      </c>
      <c r="BZ97">
        <f t="shared" si="28"/>
        <v>0</v>
      </c>
      <c r="CA97">
        <f t="shared" si="29"/>
        <v>0</v>
      </c>
      <c r="CB97">
        <f t="shared" si="30"/>
        <v>0</v>
      </c>
      <c r="CC97">
        <f t="shared" si="31"/>
        <v>0</v>
      </c>
      <c r="CD97">
        <f t="shared" si="32"/>
        <v>0</v>
      </c>
      <c r="CE97">
        <f t="shared" si="33"/>
        <v>0</v>
      </c>
      <c r="CF97">
        <f t="shared" si="34"/>
        <v>0</v>
      </c>
      <c r="CG97">
        <f t="shared" si="35"/>
        <v>6</v>
      </c>
    </row>
    <row r="98" spans="1:85" x14ac:dyDescent="0.25">
      <c r="A98" t="s">
        <v>85</v>
      </c>
      <c r="B98" t="s">
        <v>86</v>
      </c>
      <c r="C98" t="s">
        <v>310</v>
      </c>
      <c r="D98" t="s">
        <v>194</v>
      </c>
      <c r="E98" s="3">
        <v>0.68958333333333333</v>
      </c>
      <c r="F98" s="4">
        <v>43981</v>
      </c>
      <c r="G98" t="s">
        <v>119</v>
      </c>
      <c r="H98">
        <v>610</v>
      </c>
      <c r="I98" t="s">
        <v>311</v>
      </c>
      <c r="J98" t="s">
        <v>89</v>
      </c>
      <c r="K98" t="s">
        <v>90</v>
      </c>
      <c r="M98" t="s">
        <v>91</v>
      </c>
      <c r="N98" t="s">
        <v>92</v>
      </c>
      <c r="O98" t="s">
        <v>152</v>
      </c>
      <c r="Q98" t="s">
        <v>95</v>
      </c>
      <c r="R98" t="s">
        <v>95</v>
      </c>
      <c r="T98" t="s">
        <v>152</v>
      </c>
      <c r="V98" t="s">
        <v>95</v>
      </c>
      <c r="W98" t="s">
        <v>95</v>
      </c>
      <c r="Y98" t="s">
        <v>94</v>
      </c>
      <c r="Z98">
        <v>1</v>
      </c>
      <c r="AA98" t="s">
        <v>95</v>
      </c>
      <c r="AB98" t="s">
        <v>93</v>
      </c>
      <c r="AD98" t="s">
        <v>94</v>
      </c>
      <c r="AE98">
        <v>1</v>
      </c>
      <c r="AF98" t="s">
        <v>95</v>
      </c>
      <c r="AG98" t="s">
        <v>93</v>
      </c>
      <c r="AI98" t="s">
        <v>303</v>
      </c>
      <c r="AJ98">
        <v>1</v>
      </c>
      <c r="AK98" t="s">
        <v>95</v>
      </c>
      <c r="AL98" t="s">
        <v>93</v>
      </c>
      <c r="AN98" t="s">
        <v>303</v>
      </c>
      <c r="AO98">
        <v>1</v>
      </c>
      <c r="AP98" t="s">
        <v>95</v>
      </c>
      <c r="AQ98" t="s">
        <v>93</v>
      </c>
      <c r="BN98" t="s">
        <v>95</v>
      </c>
      <c r="BO98" t="s">
        <v>137</v>
      </c>
      <c r="BP98">
        <f t="shared" si="18"/>
        <v>6</v>
      </c>
      <c r="BQ98">
        <f t="shared" si="19"/>
        <v>0</v>
      </c>
      <c r="BR98">
        <f t="shared" si="20"/>
        <v>2</v>
      </c>
      <c r="BS98">
        <f t="shared" si="21"/>
        <v>0</v>
      </c>
      <c r="BT98">
        <f t="shared" si="22"/>
        <v>0</v>
      </c>
      <c r="BU98">
        <f t="shared" si="23"/>
        <v>2</v>
      </c>
      <c r="BV98">
        <f t="shared" si="24"/>
        <v>0</v>
      </c>
      <c r="BW98">
        <f t="shared" si="25"/>
        <v>2</v>
      </c>
      <c r="BX98">
        <f t="shared" si="26"/>
        <v>0</v>
      </c>
      <c r="BY98">
        <f t="shared" si="27"/>
        <v>0</v>
      </c>
      <c r="BZ98">
        <f t="shared" si="28"/>
        <v>0</v>
      </c>
      <c r="CA98">
        <f t="shared" si="29"/>
        <v>0</v>
      </c>
      <c r="CB98">
        <f t="shared" si="30"/>
        <v>0</v>
      </c>
      <c r="CC98">
        <f t="shared" si="31"/>
        <v>0</v>
      </c>
      <c r="CD98">
        <f t="shared" si="32"/>
        <v>0</v>
      </c>
      <c r="CE98">
        <f t="shared" si="33"/>
        <v>0</v>
      </c>
      <c r="CF98">
        <f t="shared" si="34"/>
        <v>0</v>
      </c>
      <c r="CG98">
        <f t="shared" si="35"/>
        <v>6</v>
      </c>
    </row>
    <row r="99" spans="1:85" x14ac:dyDescent="0.25">
      <c r="A99" t="s">
        <v>85</v>
      </c>
      <c r="B99" t="s">
        <v>86</v>
      </c>
      <c r="C99" t="s">
        <v>312</v>
      </c>
      <c r="D99" t="s">
        <v>194</v>
      </c>
      <c r="E99" s="3">
        <v>0.70833333333333337</v>
      </c>
      <c r="F99" s="4">
        <v>43981</v>
      </c>
      <c r="G99" t="s">
        <v>119</v>
      </c>
      <c r="I99" t="s">
        <v>313</v>
      </c>
      <c r="J99" t="s">
        <v>89</v>
      </c>
      <c r="K99" t="s">
        <v>90</v>
      </c>
      <c r="M99" t="s">
        <v>91</v>
      </c>
      <c r="N99" t="s">
        <v>92</v>
      </c>
      <c r="O99" t="s">
        <v>225</v>
      </c>
      <c r="Q99" t="s">
        <v>95</v>
      </c>
      <c r="R99" t="s">
        <v>95</v>
      </c>
      <c r="T99" t="s">
        <v>225</v>
      </c>
      <c r="V99" t="s">
        <v>95</v>
      </c>
      <c r="W99" t="s">
        <v>95</v>
      </c>
      <c r="Y99" t="s">
        <v>152</v>
      </c>
      <c r="AA99" t="s">
        <v>95</v>
      </c>
      <c r="AB99" t="s">
        <v>95</v>
      </c>
      <c r="AD99" t="s">
        <v>152</v>
      </c>
      <c r="AF99" t="s">
        <v>95</v>
      </c>
      <c r="AG99" t="s">
        <v>95</v>
      </c>
      <c r="AI99" t="s">
        <v>161</v>
      </c>
      <c r="AK99" t="s">
        <v>95</v>
      </c>
      <c r="AL99" t="s">
        <v>95</v>
      </c>
      <c r="AN99" t="s">
        <v>161</v>
      </c>
      <c r="AP99" t="s">
        <v>95</v>
      </c>
      <c r="AQ99" t="s">
        <v>95</v>
      </c>
      <c r="BN99" t="s">
        <v>95</v>
      </c>
      <c r="BO99" t="s">
        <v>137</v>
      </c>
      <c r="BP99">
        <f t="shared" si="18"/>
        <v>6</v>
      </c>
      <c r="BQ99">
        <f t="shared" si="19"/>
        <v>0</v>
      </c>
      <c r="BR99">
        <f t="shared" si="20"/>
        <v>2</v>
      </c>
      <c r="BS99">
        <f t="shared" si="21"/>
        <v>2</v>
      </c>
      <c r="BT99">
        <f t="shared" si="22"/>
        <v>0</v>
      </c>
      <c r="BU99">
        <f t="shared" si="23"/>
        <v>0</v>
      </c>
      <c r="BV99">
        <f t="shared" si="24"/>
        <v>2</v>
      </c>
      <c r="BW99">
        <f t="shared" si="25"/>
        <v>0</v>
      </c>
      <c r="BX99">
        <f t="shared" si="26"/>
        <v>0</v>
      </c>
      <c r="BY99">
        <f t="shared" si="27"/>
        <v>0</v>
      </c>
      <c r="BZ99">
        <f t="shared" si="28"/>
        <v>0</v>
      </c>
      <c r="CA99">
        <f t="shared" si="29"/>
        <v>0</v>
      </c>
      <c r="CB99">
        <f t="shared" si="30"/>
        <v>0</v>
      </c>
      <c r="CC99">
        <f t="shared" si="31"/>
        <v>0</v>
      </c>
      <c r="CD99">
        <f t="shared" si="32"/>
        <v>0</v>
      </c>
      <c r="CE99">
        <f t="shared" si="33"/>
        <v>0</v>
      </c>
      <c r="CF99">
        <f t="shared" si="34"/>
        <v>0</v>
      </c>
      <c r="CG99">
        <f t="shared" si="35"/>
        <v>6</v>
      </c>
    </row>
    <row r="100" spans="1:85" x14ac:dyDescent="0.25">
      <c r="A100" t="s">
        <v>85</v>
      </c>
      <c r="B100" t="s">
        <v>86</v>
      </c>
      <c r="C100" t="s">
        <v>314</v>
      </c>
      <c r="D100" t="s">
        <v>194</v>
      </c>
      <c r="E100" s="3">
        <v>0.61458333333333337</v>
      </c>
      <c r="F100" s="4">
        <v>43981</v>
      </c>
      <c r="G100" t="s">
        <v>119</v>
      </c>
      <c r="I100" t="s">
        <v>250</v>
      </c>
      <c r="J100" t="s">
        <v>89</v>
      </c>
      <c r="K100" t="s">
        <v>90</v>
      </c>
      <c r="M100" t="s">
        <v>196</v>
      </c>
      <c r="N100" t="s">
        <v>92</v>
      </c>
      <c r="O100" t="s">
        <v>152</v>
      </c>
      <c r="Q100" t="s">
        <v>95</v>
      </c>
      <c r="R100" t="s">
        <v>95</v>
      </c>
      <c r="T100" t="s">
        <v>94</v>
      </c>
      <c r="U100">
        <v>1</v>
      </c>
      <c r="V100" t="s">
        <v>93</v>
      </c>
      <c r="W100" t="s">
        <v>93</v>
      </c>
      <c r="Y100" t="s">
        <v>94</v>
      </c>
      <c r="Z100">
        <v>1</v>
      </c>
      <c r="AA100" t="s">
        <v>95</v>
      </c>
      <c r="AB100" t="s">
        <v>93</v>
      </c>
      <c r="AD100" t="s">
        <v>94</v>
      </c>
      <c r="AE100">
        <v>1</v>
      </c>
      <c r="AF100" t="s">
        <v>95</v>
      </c>
      <c r="AG100" t="s">
        <v>93</v>
      </c>
      <c r="AI100" t="s">
        <v>94</v>
      </c>
      <c r="AJ100">
        <v>1</v>
      </c>
      <c r="AK100" t="s">
        <v>95</v>
      </c>
      <c r="AL100" t="s">
        <v>93</v>
      </c>
      <c r="AN100" t="s">
        <v>152</v>
      </c>
      <c r="AP100" t="s">
        <v>95</v>
      </c>
      <c r="AQ100" t="s">
        <v>95</v>
      </c>
      <c r="BM100" t="s">
        <v>96</v>
      </c>
      <c r="BN100" t="s">
        <v>95</v>
      </c>
      <c r="BO100" t="s">
        <v>137</v>
      </c>
      <c r="BP100">
        <f t="shared" si="18"/>
        <v>6</v>
      </c>
      <c r="BQ100">
        <f t="shared" si="19"/>
        <v>0</v>
      </c>
      <c r="BR100">
        <f t="shared" si="20"/>
        <v>2</v>
      </c>
      <c r="BS100">
        <f t="shared" si="21"/>
        <v>0</v>
      </c>
      <c r="BT100">
        <f t="shared" si="22"/>
        <v>0</v>
      </c>
      <c r="BU100">
        <f t="shared" si="23"/>
        <v>4</v>
      </c>
      <c r="BV100">
        <f t="shared" si="24"/>
        <v>0</v>
      </c>
      <c r="BW100">
        <f t="shared" si="25"/>
        <v>0</v>
      </c>
      <c r="BX100">
        <f t="shared" si="26"/>
        <v>0</v>
      </c>
      <c r="BY100">
        <f t="shared" si="27"/>
        <v>0</v>
      </c>
      <c r="BZ100">
        <f t="shared" si="28"/>
        <v>0</v>
      </c>
      <c r="CA100">
        <f t="shared" si="29"/>
        <v>0</v>
      </c>
      <c r="CB100">
        <f t="shared" si="30"/>
        <v>0</v>
      </c>
      <c r="CC100">
        <f t="shared" si="31"/>
        <v>0</v>
      </c>
      <c r="CD100">
        <f t="shared" si="32"/>
        <v>0</v>
      </c>
      <c r="CE100">
        <f t="shared" si="33"/>
        <v>0</v>
      </c>
      <c r="CF100">
        <f t="shared" si="34"/>
        <v>0</v>
      </c>
      <c r="CG100">
        <f t="shared" si="35"/>
        <v>6</v>
      </c>
    </row>
    <row r="101" spans="1:85" x14ac:dyDescent="0.25">
      <c r="A101" t="s">
        <v>85</v>
      </c>
      <c r="B101" t="s">
        <v>86</v>
      </c>
      <c r="C101" t="s">
        <v>315</v>
      </c>
      <c r="D101" t="s">
        <v>194</v>
      </c>
      <c r="E101" s="3">
        <v>0.5</v>
      </c>
      <c r="F101" s="4">
        <v>43981</v>
      </c>
      <c r="G101" t="s">
        <v>119</v>
      </c>
      <c r="I101" t="s">
        <v>316</v>
      </c>
      <c r="J101" t="s">
        <v>89</v>
      </c>
      <c r="K101" t="s">
        <v>90</v>
      </c>
      <c r="M101" t="s">
        <v>196</v>
      </c>
      <c r="N101" t="s">
        <v>92</v>
      </c>
      <c r="O101" t="s">
        <v>152</v>
      </c>
      <c r="Q101" t="s">
        <v>95</v>
      </c>
      <c r="R101" t="s">
        <v>95</v>
      </c>
      <c r="T101" t="s">
        <v>225</v>
      </c>
      <c r="V101" t="s">
        <v>95</v>
      </c>
      <c r="W101" t="s">
        <v>95</v>
      </c>
      <c r="Y101" t="s">
        <v>152</v>
      </c>
      <c r="AA101" t="s">
        <v>95</v>
      </c>
      <c r="AB101" t="s">
        <v>95</v>
      </c>
      <c r="AD101" t="s">
        <v>145</v>
      </c>
      <c r="AE101">
        <v>10</v>
      </c>
      <c r="AF101" t="s">
        <v>95</v>
      </c>
      <c r="AG101" t="s">
        <v>93</v>
      </c>
      <c r="AI101" t="s">
        <v>145</v>
      </c>
      <c r="AJ101">
        <v>12</v>
      </c>
      <c r="AK101" t="s">
        <v>95</v>
      </c>
      <c r="AL101" t="s">
        <v>93</v>
      </c>
      <c r="AN101" t="s">
        <v>285</v>
      </c>
      <c r="AO101">
        <v>10</v>
      </c>
      <c r="AP101" t="s">
        <v>95</v>
      </c>
      <c r="AQ101" t="s">
        <v>93</v>
      </c>
      <c r="AS101" t="s">
        <v>285</v>
      </c>
      <c r="AT101">
        <v>12</v>
      </c>
      <c r="AU101" t="s">
        <v>95</v>
      </c>
      <c r="AV101" t="s">
        <v>93</v>
      </c>
      <c r="AX101" t="s">
        <v>225</v>
      </c>
      <c r="AZ101" t="s">
        <v>95</v>
      </c>
      <c r="BA101" t="s">
        <v>95</v>
      </c>
      <c r="BN101" t="s">
        <v>95</v>
      </c>
      <c r="BO101" t="s">
        <v>137</v>
      </c>
      <c r="BP101">
        <f t="shared" si="18"/>
        <v>6</v>
      </c>
      <c r="BQ101">
        <f t="shared" si="19"/>
        <v>2</v>
      </c>
      <c r="BR101">
        <f t="shared" si="20"/>
        <v>2</v>
      </c>
      <c r="BS101">
        <f t="shared" si="21"/>
        <v>0</v>
      </c>
      <c r="BT101">
        <f t="shared" si="22"/>
        <v>0</v>
      </c>
      <c r="BU101">
        <f t="shared" si="23"/>
        <v>0</v>
      </c>
      <c r="BV101">
        <f t="shared" si="24"/>
        <v>2</v>
      </c>
      <c r="BW101">
        <f t="shared" si="25"/>
        <v>0</v>
      </c>
      <c r="BX101">
        <f t="shared" si="26"/>
        <v>0</v>
      </c>
      <c r="BY101">
        <f t="shared" si="27"/>
        <v>0</v>
      </c>
      <c r="BZ101">
        <f t="shared" si="28"/>
        <v>2</v>
      </c>
      <c r="CA101">
        <f t="shared" si="29"/>
        <v>0</v>
      </c>
      <c r="CB101">
        <f t="shared" si="30"/>
        <v>0</v>
      </c>
      <c r="CC101">
        <f t="shared" si="31"/>
        <v>0</v>
      </c>
      <c r="CD101">
        <f t="shared" si="32"/>
        <v>0</v>
      </c>
      <c r="CE101">
        <f t="shared" si="33"/>
        <v>0</v>
      </c>
      <c r="CF101">
        <f t="shared" si="34"/>
        <v>0</v>
      </c>
      <c r="CG101">
        <f t="shared" si="35"/>
        <v>8</v>
      </c>
    </row>
    <row r="102" spans="1:85" x14ac:dyDescent="0.25">
      <c r="A102" t="s">
        <v>85</v>
      </c>
      <c r="B102" t="s">
        <v>86</v>
      </c>
      <c r="C102" t="s">
        <v>317</v>
      </c>
      <c r="D102" t="s">
        <v>194</v>
      </c>
      <c r="E102" s="3">
        <v>0.65277777777777779</v>
      </c>
      <c r="F102" s="4">
        <v>43981</v>
      </c>
      <c r="G102" t="s">
        <v>119</v>
      </c>
      <c r="H102" t="s">
        <v>318</v>
      </c>
      <c r="I102" t="s">
        <v>319</v>
      </c>
      <c r="J102" t="s">
        <v>320</v>
      </c>
      <c r="M102" t="s">
        <v>196</v>
      </c>
      <c r="N102" t="s">
        <v>92</v>
      </c>
      <c r="O102" t="s">
        <v>152</v>
      </c>
      <c r="Q102" t="s">
        <v>95</v>
      </c>
      <c r="R102" t="s">
        <v>95</v>
      </c>
      <c r="T102" t="s">
        <v>152</v>
      </c>
      <c r="V102" t="s">
        <v>95</v>
      </c>
      <c r="W102" t="s">
        <v>95</v>
      </c>
      <c r="Y102" t="s">
        <v>152</v>
      </c>
      <c r="AA102" t="s">
        <v>93</v>
      </c>
      <c r="AB102" t="s">
        <v>95</v>
      </c>
      <c r="AD102" t="s">
        <v>225</v>
      </c>
      <c r="AF102" t="s">
        <v>95</v>
      </c>
      <c r="AG102" t="s">
        <v>95</v>
      </c>
      <c r="AI102" t="s">
        <v>145</v>
      </c>
      <c r="AJ102" t="s">
        <v>321</v>
      </c>
      <c r="AK102" t="s">
        <v>95</v>
      </c>
      <c r="AL102" t="s">
        <v>93</v>
      </c>
      <c r="AN102" t="s">
        <v>145</v>
      </c>
      <c r="AO102" t="s">
        <v>322</v>
      </c>
      <c r="AP102" t="s">
        <v>95</v>
      </c>
      <c r="AQ102" t="s">
        <v>93</v>
      </c>
      <c r="BN102" t="s">
        <v>95</v>
      </c>
      <c r="BO102" t="s">
        <v>137</v>
      </c>
      <c r="BP102">
        <f t="shared" si="18"/>
        <v>6</v>
      </c>
      <c r="BQ102">
        <f t="shared" si="19"/>
        <v>0</v>
      </c>
      <c r="BR102">
        <f t="shared" si="20"/>
        <v>3</v>
      </c>
      <c r="BS102">
        <f t="shared" si="21"/>
        <v>0</v>
      </c>
      <c r="BT102">
        <f t="shared" si="22"/>
        <v>0</v>
      </c>
      <c r="BU102">
        <f t="shared" si="23"/>
        <v>0</v>
      </c>
      <c r="BV102">
        <f t="shared" si="24"/>
        <v>1</v>
      </c>
      <c r="BW102">
        <f t="shared" si="25"/>
        <v>0</v>
      </c>
      <c r="BX102">
        <f t="shared" si="26"/>
        <v>0</v>
      </c>
      <c r="BY102">
        <f t="shared" si="27"/>
        <v>0</v>
      </c>
      <c r="BZ102">
        <f t="shared" si="28"/>
        <v>2</v>
      </c>
      <c r="CA102">
        <f t="shared" si="29"/>
        <v>0</v>
      </c>
      <c r="CB102">
        <f t="shared" si="30"/>
        <v>0</v>
      </c>
      <c r="CC102">
        <f t="shared" si="31"/>
        <v>0</v>
      </c>
      <c r="CD102">
        <f t="shared" si="32"/>
        <v>0</v>
      </c>
      <c r="CE102">
        <f t="shared" si="33"/>
        <v>0</v>
      </c>
      <c r="CF102">
        <f t="shared" si="34"/>
        <v>0</v>
      </c>
      <c r="CG102">
        <f t="shared" si="35"/>
        <v>6</v>
      </c>
    </row>
    <row r="103" spans="1:85" x14ac:dyDescent="0.25">
      <c r="A103" t="s">
        <v>85</v>
      </c>
      <c r="B103" t="s">
        <v>86</v>
      </c>
      <c r="C103" t="s">
        <v>323</v>
      </c>
      <c r="D103" t="s">
        <v>194</v>
      </c>
      <c r="E103" s="3">
        <v>0.66666666666666663</v>
      </c>
      <c r="F103" s="4">
        <v>43981</v>
      </c>
      <c r="G103" t="s">
        <v>119</v>
      </c>
      <c r="I103" t="s">
        <v>324</v>
      </c>
      <c r="J103" t="s">
        <v>89</v>
      </c>
      <c r="K103" t="s">
        <v>90</v>
      </c>
      <c r="L103">
        <v>98101</v>
      </c>
      <c r="M103" t="s">
        <v>91</v>
      </c>
      <c r="N103" t="s">
        <v>92</v>
      </c>
      <c r="O103" t="s">
        <v>152</v>
      </c>
      <c r="Q103" t="s">
        <v>95</v>
      </c>
      <c r="R103" t="s">
        <v>95</v>
      </c>
      <c r="T103" t="s">
        <v>161</v>
      </c>
      <c r="V103" t="s">
        <v>95</v>
      </c>
      <c r="W103" t="s">
        <v>95</v>
      </c>
      <c r="Y103" t="s">
        <v>152</v>
      </c>
      <c r="AA103" t="s">
        <v>95</v>
      </c>
      <c r="AB103" t="s">
        <v>95</v>
      </c>
      <c r="AD103" t="s">
        <v>152</v>
      </c>
      <c r="AF103" t="s">
        <v>95</v>
      </c>
      <c r="AG103" t="s">
        <v>95</v>
      </c>
      <c r="AI103" t="s">
        <v>152</v>
      </c>
      <c r="AK103" t="s">
        <v>95</v>
      </c>
      <c r="AL103" t="s">
        <v>95</v>
      </c>
      <c r="AN103" t="s">
        <v>161</v>
      </c>
      <c r="AP103" t="s">
        <v>95</v>
      </c>
      <c r="AQ103" t="s">
        <v>95</v>
      </c>
      <c r="AS103" t="s">
        <v>161</v>
      </c>
      <c r="AU103" t="s">
        <v>95</v>
      </c>
      <c r="AV103" t="s">
        <v>95</v>
      </c>
      <c r="BM103" t="s">
        <v>96</v>
      </c>
      <c r="BN103" t="s">
        <v>95</v>
      </c>
      <c r="BO103" t="s">
        <v>137</v>
      </c>
      <c r="BP103">
        <f t="shared" si="18"/>
        <v>7</v>
      </c>
      <c r="BQ103">
        <f t="shared" si="19"/>
        <v>0</v>
      </c>
      <c r="BR103">
        <f t="shared" si="20"/>
        <v>4</v>
      </c>
      <c r="BS103">
        <f t="shared" si="21"/>
        <v>3</v>
      </c>
      <c r="BT103">
        <f t="shared" si="22"/>
        <v>0</v>
      </c>
      <c r="BU103">
        <f t="shared" si="23"/>
        <v>0</v>
      </c>
      <c r="BV103">
        <f t="shared" si="24"/>
        <v>0</v>
      </c>
      <c r="BW103">
        <f t="shared" si="25"/>
        <v>0</v>
      </c>
      <c r="BX103">
        <f t="shared" si="26"/>
        <v>0</v>
      </c>
      <c r="BY103">
        <f t="shared" si="27"/>
        <v>0</v>
      </c>
      <c r="BZ103">
        <f t="shared" si="28"/>
        <v>0</v>
      </c>
      <c r="CA103">
        <f t="shared" si="29"/>
        <v>0</v>
      </c>
      <c r="CB103">
        <f t="shared" si="30"/>
        <v>0</v>
      </c>
      <c r="CC103">
        <f t="shared" si="31"/>
        <v>0</v>
      </c>
      <c r="CD103">
        <f t="shared" si="32"/>
        <v>0</v>
      </c>
      <c r="CE103">
        <f t="shared" si="33"/>
        <v>0</v>
      </c>
      <c r="CF103">
        <f t="shared" si="34"/>
        <v>0</v>
      </c>
      <c r="CG103">
        <f t="shared" si="35"/>
        <v>7</v>
      </c>
    </row>
    <row r="104" spans="1:85" x14ac:dyDescent="0.25">
      <c r="A104" t="s">
        <v>85</v>
      </c>
      <c r="B104" t="s">
        <v>86</v>
      </c>
      <c r="C104" t="s">
        <v>325</v>
      </c>
      <c r="D104" t="s">
        <v>194</v>
      </c>
      <c r="E104" s="3">
        <v>0.58333333333333337</v>
      </c>
      <c r="F104" s="4">
        <v>43981</v>
      </c>
      <c r="G104" t="s">
        <v>119</v>
      </c>
      <c r="H104">
        <v>400</v>
      </c>
      <c r="I104" t="s">
        <v>165</v>
      </c>
      <c r="J104" t="s">
        <v>89</v>
      </c>
      <c r="K104" t="s">
        <v>90</v>
      </c>
      <c r="L104">
        <v>98101</v>
      </c>
      <c r="M104" t="s">
        <v>196</v>
      </c>
      <c r="N104" t="s">
        <v>92</v>
      </c>
      <c r="O104" t="s">
        <v>94</v>
      </c>
      <c r="P104">
        <v>1</v>
      </c>
      <c r="Q104" t="s">
        <v>95</v>
      </c>
      <c r="R104" t="s">
        <v>93</v>
      </c>
      <c r="T104" t="s">
        <v>94</v>
      </c>
      <c r="U104">
        <v>1</v>
      </c>
      <c r="V104" t="s">
        <v>95</v>
      </c>
      <c r="W104" t="s">
        <v>93</v>
      </c>
      <c r="Y104" t="s">
        <v>94</v>
      </c>
      <c r="Z104">
        <v>1</v>
      </c>
      <c r="AA104" t="s">
        <v>95</v>
      </c>
      <c r="AB104" t="s">
        <v>93</v>
      </c>
      <c r="AD104" t="s">
        <v>94</v>
      </c>
      <c r="AE104">
        <v>1</v>
      </c>
      <c r="AF104" t="s">
        <v>95</v>
      </c>
      <c r="AG104" t="s">
        <v>93</v>
      </c>
      <c r="AI104" t="s">
        <v>94</v>
      </c>
      <c r="AJ104">
        <v>2</v>
      </c>
      <c r="AK104" t="s">
        <v>95</v>
      </c>
      <c r="AL104" t="s">
        <v>93</v>
      </c>
      <c r="AN104" t="s">
        <v>94</v>
      </c>
      <c r="AO104">
        <v>2</v>
      </c>
      <c r="AP104" t="s">
        <v>95</v>
      </c>
      <c r="AQ104" t="s">
        <v>93</v>
      </c>
      <c r="AS104" t="s">
        <v>94</v>
      </c>
      <c r="AT104" t="s">
        <v>150</v>
      </c>
      <c r="AU104" t="s">
        <v>95</v>
      </c>
      <c r="AV104" t="s">
        <v>93</v>
      </c>
      <c r="AX104" t="s">
        <v>152</v>
      </c>
      <c r="AY104">
        <v>26</v>
      </c>
      <c r="AZ104" t="s">
        <v>95</v>
      </c>
      <c r="BA104" t="s">
        <v>93</v>
      </c>
      <c r="BC104" t="s">
        <v>152</v>
      </c>
      <c r="BD104">
        <v>26</v>
      </c>
      <c r="BE104" t="s">
        <v>95</v>
      </c>
      <c r="BF104" t="s">
        <v>93</v>
      </c>
      <c r="BH104" t="s">
        <v>161</v>
      </c>
      <c r="BI104">
        <v>26</v>
      </c>
      <c r="BJ104" t="s">
        <v>95</v>
      </c>
      <c r="BK104" t="s">
        <v>93</v>
      </c>
      <c r="BN104" t="s">
        <v>95</v>
      </c>
      <c r="BO104" t="s">
        <v>137</v>
      </c>
      <c r="BP104">
        <f t="shared" si="18"/>
        <v>10</v>
      </c>
      <c r="BQ104">
        <f t="shared" si="19"/>
        <v>0</v>
      </c>
      <c r="BR104">
        <f t="shared" si="20"/>
        <v>2</v>
      </c>
      <c r="BS104">
        <f t="shared" si="21"/>
        <v>1</v>
      </c>
      <c r="BT104">
        <f t="shared" si="22"/>
        <v>0</v>
      </c>
      <c r="BU104">
        <f t="shared" si="23"/>
        <v>7</v>
      </c>
      <c r="BV104">
        <f t="shared" si="24"/>
        <v>0</v>
      </c>
      <c r="BW104">
        <f t="shared" si="25"/>
        <v>0</v>
      </c>
      <c r="BX104">
        <f t="shared" si="26"/>
        <v>0</v>
      </c>
      <c r="BY104">
        <f t="shared" si="27"/>
        <v>0</v>
      </c>
      <c r="BZ104">
        <f t="shared" si="28"/>
        <v>0</v>
      </c>
      <c r="CA104">
        <f t="shared" si="29"/>
        <v>0</v>
      </c>
      <c r="CB104">
        <f t="shared" si="30"/>
        <v>0</v>
      </c>
      <c r="CC104">
        <f t="shared" si="31"/>
        <v>0</v>
      </c>
      <c r="CD104">
        <f t="shared" si="32"/>
        <v>0</v>
      </c>
      <c r="CE104">
        <f t="shared" si="33"/>
        <v>0</v>
      </c>
      <c r="CF104">
        <f t="shared" si="34"/>
        <v>0</v>
      </c>
      <c r="CG104">
        <f t="shared" si="35"/>
        <v>10</v>
      </c>
    </row>
    <row r="105" spans="1:85" x14ac:dyDescent="0.25">
      <c r="A105" t="s">
        <v>85</v>
      </c>
      <c r="B105" t="s">
        <v>86</v>
      </c>
      <c r="C105" t="s">
        <v>326</v>
      </c>
      <c r="D105" t="s">
        <v>194</v>
      </c>
      <c r="E105" s="3">
        <v>0.70833333333333337</v>
      </c>
      <c r="F105" s="4">
        <v>43981</v>
      </c>
      <c r="G105" t="s">
        <v>119</v>
      </c>
      <c r="H105">
        <v>610</v>
      </c>
      <c r="I105" t="s">
        <v>308</v>
      </c>
      <c r="J105" t="s">
        <v>89</v>
      </c>
      <c r="K105" t="s">
        <v>90</v>
      </c>
      <c r="M105" t="s">
        <v>91</v>
      </c>
      <c r="N105" t="s">
        <v>92</v>
      </c>
      <c r="O105" t="s">
        <v>152</v>
      </c>
      <c r="Q105" t="s">
        <v>95</v>
      </c>
      <c r="R105" t="s">
        <v>95</v>
      </c>
      <c r="T105" t="s">
        <v>152</v>
      </c>
      <c r="V105" t="s">
        <v>95</v>
      </c>
      <c r="W105" t="s">
        <v>95</v>
      </c>
      <c r="Y105" t="s">
        <v>152</v>
      </c>
      <c r="AA105" t="s">
        <v>95</v>
      </c>
      <c r="AB105" t="s">
        <v>95</v>
      </c>
      <c r="AD105" t="s">
        <v>152</v>
      </c>
      <c r="AF105" t="s">
        <v>95</v>
      </c>
      <c r="AG105" t="s">
        <v>95</v>
      </c>
      <c r="AI105" t="s">
        <v>152</v>
      </c>
      <c r="AK105" t="s">
        <v>95</v>
      </c>
      <c r="AL105" t="s">
        <v>95</v>
      </c>
      <c r="AN105" t="s">
        <v>225</v>
      </c>
      <c r="AP105" t="s">
        <v>95</v>
      </c>
      <c r="AQ105" t="s">
        <v>95</v>
      </c>
      <c r="AS105" t="s">
        <v>225</v>
      </c>
      <c r="AU105" t="s">
        <v>95</v>
      </c>
      <c r="AV105" t="s">
        <v>95</v>
      </c>
      <c r="AX105" t="s">
        <v>225</v>
      </c>
      <c r="AZ105" t="s">
        <v>95</v>
      </c>
      <c r="BA105" t="s">
        <v>95</v>
      </c>
      <c r="BC105" t="s">
        <v>225</v>
      </c>
      <c r="BE105" t="s">
        <v>95</v>
      </c>
      <c r="BF105" t="s">
        <v>95</v>
      </c>
      <c r="BH105" t="s">
        <v>152</v>
      </c>
      <c r="BJ105" t="s">
        <v>95</v>
      </c>
      <c r="BK105" t="s">
        <v>95</v>
      </c>
      <c r="BN105" t="s">
        <v>95</v>
      </c>
      <c r="BO105" t="s">
        <v>137</v>
      </c>
      <c r="BP105">
        <f t="shared" si="18"/>
        <v>10</v>
      </c>
      <c r="BQ105">
        <f t="shared" si="19"/>
        <v>0</v>
      </c>
      <c r="BR105">
        <f t="shared" si="20"/>
        <v>6</v>
      </c>
      <c r="BS105">
        <f t="shared" si="21"/>
        <v>0</v>
      </c>
      <c r="BT105">
        <f t="shared" si="22"/>
        <v>0</v>
      </c>
      <c r="BU105">
        <f t="shared" si="23"/>
        <v>0</v>
      </c>
      <c r="BV105">
        <f t="shared" si="24"/>
        <v>4</v>
      </c>
      <c r="BW105">
        <f t="shared" si="25"/>
        <v>0</v>
      </c>
      <c r="BX105">
        <f t="shared" si="26"/>
        <v>0</v>
      </c>
      <c r="BY105">
        <f t="shared" si="27"/>
        <v>0</v>
      </c>
      <c r="BZ105">
        <f t="shared" si="28"/>
        <v>0</v>
      </c>
      <c r="CA105">
        <f t="shared" si="29"/>
        <v>0</v>
      </c>
      <c r="CB105">
        <f t="shared" si="30"/>
        <v>0</v>
      </c>
      <c r="CC105">
        <f t="shared" si="31"/>
        <v>0</v>
      </c>
      <c r="CD105">
        <f t="shared" si="32"/>
        <v>0</v>
      </c>
      <c r="CE105">
        <f t="shared" si="33"/>
        <v>0</v>
      </c>
      <c r="CF105">
        <f t="shared" si="34"/>
        <v>0</v>
      </c>
      <c r="CG105">
        <f t="shared" si="35"/>
        <v>10</v>
      </c>
    </row>
    <row r="106" spans="1:85" x14ac:dyDescent="0.25">
      <c r="A106" t="s">
        <v>85</v>
      </c>
      <c r="B106" t="s">
        <v>86</v>
      </c>
      <c r="C106" t="s">
        <v>327</v>
      </c>
      <c r="D106" t="s">
        <v>328</v>
      </c>
      <c r="E106" s="3">
        <v>0.62013888888888891</v>
      </c>
      <c r="F106" s="4">
        <v>43981</v>
      </c>
      <c r="G106" t="s">
        <v>119</v>
      </c>
      <c r="I106" t="s">
        <v>329</v>
      </c>
      <c r="J106" t="s">
        <v>89</v>
      </c>
      <c r="K106" t="s">
        <v>90</v>
      </c>
      <c r="L106">
        <v>98122</v>
      </c>
      <c r="M106" t="s">
        <v>239</v>
      </c>
      <c r="N106" t="s">
        <v>92</v>
      </c>
      <c r="O106" t="s">
        <v>145</v>
      </c>
      <c r="P106">
        <v>10</v>
      </c>
      <c r="Q106" t="s">
        <v>95</v>
      </c>
      <c r="R106" t="s">
        <v>93</v>
      </c>
      <c r="BM106" t="s">
        <v>96</v>
      </c>
      <c r="BN106" t="s">
        <v>93</v>
      </c>
      <c r="BO106" t="s">
        <v>111</v>
      </c>
      <c r="BP106">
        <f t="shared" si="18"/>
        <v>1</v>
      </c>
      <c r="BQ106">
        <f t="shared" si="19"/>
        <v>0</v>
      </c>
      <c r="BR106">
        <f t="shared" si="20"/>
        <v>0</v>
      </c>
      <c r="BS106">
        <f t="shared" si="21"/>
        <v>0</v>
      </c>
      <c r="BT106">
        <f t="shared" si="22"/>
        <v>0</v>
      </c>
      <c r="BU106">
        <f t="shared" si="23"/>
        <v>0</v>
      </c>
      <c r="BV106">
        <f t="shared" si="24"/>
        <v>0</v>
      </c>
      <c r="BW106">
        <f t="shared" si="25"/>
        <v>0</v>
      </c>
      <c r="BX106">
        <f t="shared" si="26"/>
        <v>0</v>
      </c>
      <c r="BY106">
        <f t="shared" si="27"/>
        <v>0</v>
      </c>
      <c r="BZ106">
        <f t="shared" si="28"/>
        <v>1</v>
      </c>
      <c r="CA106">
        <f t="shared" si="29"/>
        <v>0</v>
      </c>
      <c r="CB106">
        <f t="shared" si="30"/>
        <v>0</v>
      </c>
      <c r="CC106">
        <f t="shared" si="31"/>
        <v>0</v>
      </c>
      <c r="CD106">
        <f t="shared" si="32"/>
        <v>0</v>
      </c>
      <c r="CE106">
        <f t="shared" si="33"/>
        <v>0</v>
      </c>
      <c r="CF106">
        <f t="shared" si="34"/>
        <v>0</v>
      </c>
      <c r="CG106">
        <f t="shared" si="35"/>
        <v>1</v>
      </c>
    </row>
    <row r="107" spans="1:85" x14ac:dyDescent="0.25">
      <c r="A107" t="s">
        <v>85</v>
      </c>
      <c r="B107" t="s">
        <v>86</v>
      </c>
      <c r="C107" t="s">
        <v>330</v>
      </c>
      <c r="D107" t="s">
        <v>328</v>
      </c>
      <c r="E107" s="3">
        <v>0.61805555555555558</v>
      </c>
      <c r="F107" s="4">
        <v>43981</v>
      </c>
      <c r="G107" t="s">
        <v>119</v>
      </c>
      <c r="H107">
        <v>1600</v>
      </c>
      <c r="I107" t="s">
        <v>135</v>
      </c>
      <c r="J107" t="s">
        <v>89</v>
      </c>
      <c r="K107" t="s">
        <v>90</v>
      </c>
      <c r="L107">
        <v>98101</v>
      </c>
      <c r="M107" t="s">
        <v>196</v>
      </c>
      <c r="N107" t="s">
        <v>92</v>
      </c>
      <c r="O107" t="s">
        <v>331</v>
      </c>
      <c r="P107" t="s">
        <v>332</v>
      </c>
      <c r="Q107" t="s">
        <v>95</v>
      </c>
      <c r="R107" t="s">
        <v>93</v>
      </c>
      <c r="BM107" t="s">
        <v>96</v>
      </c>
      <c r="BN107" t="s">
        <v>93</v>
      </c>
      <c r="BO107" t="s">
        <v>111</v>
      </c>
      <c r="BP107">
        <f t="shared" si="18"/>
        <v>1</v>
      </c>
      <c r="BQ107">
        <f t="shared" si="19"/>
        <v>0</v>
      </c>
      <c r="BR107">
        <f t="shared" si="20"/>
        <v>0</v>
      </c>
      <c r="BS107">
        <f t="shared" si="21"/>
        <v>0</v>
      </c>
      <c r="BT107">
        <f t="shared" si="22"/>
        <v>0</v>
      </c>
      <c r="BU107">
        <f t="shared" si="23"/>
        <v>0</v>
      </c>
      <c r="BV107">
        <f t="shared" si="24"/>
        <v>0</v>
      </c>
      <c r="BW107">
        <f t="shared" si="25"/>
        <v>0</v>
      </c>
      <c r="BX107">
        <f t="shared" si="26"/>
        <v>0</v>
      </c>
      <c r="BY107">
        <f t="shared" si="27"/>
        <v>0</v>
      </c>
      <c r="BZ107">
        <f t="shared" si="28"/>
        <v>0</v>
      </c>
      <c r="CA107">
        <f t="shared" si="29"/>
        <v>0</v>
      </c>
      <c r="CB107">
        <f t="shared" si="30"/>
        <v>0</v>
      </c>
      <c r="CC107">
        <f t="shared" si="31"/>
        <v>0</v>
      </c>
      <c r="CD107">
        <f t="shared" si="32"/>
        <v>0</v>
      </c>
      <c r="CE107">
        <f t="shared" si="33"/>
        <v>0</v>
      </c>
      <c r="CF107">
        <f t="shared" si="34"/>
        <v>1</v>
      </c>
      <c r="CG107">
        <f t="shared" si="35"/>
        <v>1</v>
      </c>
    </row>
    <row r="108" spans="1:85" x14ac:dyDescent="0.25">
      <c r="A108" t="s">
        <v>85</v>
      </c>
      <c r="B108" t="s">
        <v>86</v>
      </c>
      <c r="C108" t="s">
        <v>333</v>
      </c>
      <c r="D108" t="s">
        <v>328</v>
      </c>
      <c r="E108" s="3">
        <v>0.59027777777777779</v>
      </c>
      <c r="F108" s="4">
        <v>43981</v>
      </c>
      <c r="G108" t="s">
        <v>119</v>
      </c>
      <c r="H108">
        <v>1600</v>
      </c>
      <c r="I108" t="s">
        <v>265</v>
      </c>
      <c r="J108" t="s">
        <v>107</v>
      </c>
      <c r="K108" t="s">
        <v>90</v>
      </c>
      <c r="L108">
        <v>98101</v>
      </c>
      <c r="M108" t="s">
        <v>196</v>
      </c>
      <c r="N108" t="s">
        <v>92</v>
      </c>
      <c r="O108" t="s">
        <v>94</v>
      </c>
      <c r="P108" t="s">
        <v>334</v>
      </c>
      <c r="Q108" t="s">
        <v>95</v>
      </c>
      <c r="R108" t="s">
        <v>93</v>
      </c>
      <c r="BM108" t="s">
        <v>96</v>
      </c>
      <c r="BN108" t="s">
        <v>93</v>
      </c>
      <c r="BO108" t="s">
        <v>111</v>
      </c>
      <c r="BP108">
        <f t="shared" si="18"/>
        <v>1</v>
      </c>
      <c r="BQ108">
        <f t="shared" si="19"/>
        <v>0</v>
      </c>
      <c r="BR108">
        <f t="shared" si="20"/>
        <v>0</v>
      </c>
      <c r="BS108">
        <f t="shared" si="21"/>
        <v>0</v>
      </c>
      <c r="BT108">
        <f t="shared" si="22"/>
        <v>0</v>
      </c>
      <c r="BU108">
        <f t="shared" si="23"/>
        <v>1</v>
      </c>
      <c r="BV108">
        <f t="shared" si="24"/>
        <v>0</v>
      </c>
      <c r="BW108">
        <f t="shared" si="25"/>
        <v>0</v>
      </c>
      <c r="BX108">
        <f t="shared" si="26"/>
        <v>0</v>
      </c>
      <c r="BY108">
        <f t="shared" si="27"/>
        <v>0</v>
      </c>
      <c r="BZ108">
        <f t="shared" si="28"/>
        <v>0</v>
      </c>
      <c r="CA108">
        <f t="shared" si="29"/>
        <v>0</v>
      </c>
      <c r="CB108">
        <f t="shared" si="30"/>
        <v>0</v>
      </c>
      <c r="CC108">
        <f t="shared" si="31"/>
        <v>0</v>
      </c>
      <c r="CD108">
        <f t="shared" si="32"/>
        <v>0</v>
      </c>
      <c r="CE108">
        <f t="shared" si="33"/>
        <v>0</v>
      </c>
      <c r="CF108">
        <f t="shared" si="34"/>
        <v>0</v>
      </c>
      <c r="CG108">
        <f t="shared" si="35"/>
        <v>1</v>
      </c>
    </row>
    <row r="109" spans="1:85" x14ac:dyDescent="0.25">
      <c r="A109" t="s">
        <v>85</v>
      </c>
      <c r="B109" t="s">
        <v>86</v>
      </c>
      <c r="C109" t="s">
        <v>335</v>
      </c>
      <c r="D109" t="s">
        <v>336</v>
      </c>
      <c r="E109" s="3">
        <v>0.5625</v>
      </c>
      <c r="F109" s="4">
        <v>43981</v>
      </c>
      <c r="G109" t="s">
        <v>119</v>
      </c>
      <c r="I109" t="s">
        <v>293</v>
      </c>
      <c r="J109" t="s">
        <v>89</v>
      </c>
      <c r="K109" t="s">
        <v>90</v>
      </c>
      <c r="M109" t="s">
        <v>196</v>
      </c>
      <c r="N109" t="s">
        <v>92</v>
      </c>
      <c r="O109" t="s">
        <v>99</v>
      </c>
      <c r="P109">
        <v>14</v>
      </c>
      <c r="Q109" t="s">
        <v>95</v>
      </c>
      <c r="R109" t="s">
        <v>93</v>
      </c>
      <c r="T109" t="s">
        <v>94</v>
      </c>
      <c r="U109">
        <v>1</v>
      </c>
      <c r="V109" t="s">
        <v>95</v>
      </c>
      <c r="W109" t="s">
        <v>93</v>
      </c>
      <c r="BM109" t="s">
        <v>96</v>
      </c>
      <c r="BN109" t="s">
        <v>93</v>
      </c>
      <c r="BO109" t="s">
        <v>111</v>
      </c>
      <c r="BP109">
        <f t="shared" si="18"/>
        <v>1</v>
      </c>
      <c r="BQ109">
        <f t="shared" si="19"/>
        <v>0</v>
      </c>
      <c r="BR109">
        <f t="shared" si="20"/>
        <v>0</v>
      </c>
      <c r="BS109">
        <f t="shared" si="21"/>
        <v>0</v>
      </c>
      <c r="BT109">
        <f t="shared" si="22"/>
        <v>0</v>
      </c>
      <c r="BU109">
        <f t="shared" si="23"/>
        <v>1</v>
      </c>
      <c r="BV109">
        <f t="shared" si="24"/>
        <v>0</v>
      </c>
      <c r="BW109">
        <f t="shared" si="25"/>
        <v>0</v>
      </c>
      <c r="BX109">
        <f t="shared" si="26"/>
        <v>0</v>
      </c>
      <c r="BY109">
        <f t="shared" si="27"/>
        <v>0</v>
      </c>
      <c r="BZ109">
        <f t="shared" si="28"/>
        <v>0</v>
      </c>
      <c r="CA109">
        <f t="shared" si="29"/>
        <v>0</v>
      </c>
      <c r="CB109">
        <f t="shared" si="30"/>
        <v>0</v>
      </c>
      <c r="CC109">
        <f t="shared" si="31"/>
        <v>0</v>
      </c>
      <c r="CD109">
        <f t="shared" si="32"/>
        <v>0</v>
      </c>
      <c r="CE109">
        <f t="shared" si="33"/>
        <v>0</v>
      </c>
      <c r="CF109">
        <f t="shared" si="34"/>
        <v>0</v>
      </c>
      <c r="CG109">
        <f t="shared" si="35"/>
        <v>1</v>
      </c>
    </row>
    <row r="110" spans="1:85" x14ac:dyDescent="0.25">
      <c r="A110" t="s">
        <v>85</v>
      </c>
      <c r="B110" t="s">
        <v>86</v>
      </c>
      <c r="C110" t="s">
        <v>337</v>
      </c>
      <c r="D110" t="s">
        <v>336</v>
      </c>
      <c r="E110" s="3">
        <v>0.61041666666666672</v>
      </c>
      <c r="F110" s="4">
        <v>43981</v>
      </c>
      <c r="G110" t="s">
        <v>119</v>
      </c>
      <c r="H110">
        <v>1600</v>
      </c>
      <c r="I110" t="s">
        <v>147</v>
      </c>
      <c r="J110" t="s">
        <v>89</v>
      </c>
      <c r="K110" t="s">
        <v>90</v>
      </c>
      <c r="M110" t="s">
        <v>199</v>
      </c>
      <c r="N110" t="s">
        <v>92</v>
      </c>
      <c r="O110" t="s">
        <v>94</v>
      </c>
      <c r="P110">
        <v>1</v>
      </c>
      <c r="Q110" t="s">
        <v>95</v>
      </c>
      <c r="R110" t="s">
        <v>93</v>
      </c>
      <c r="T110" t="s">
        <v>117</v>
      </c>
      <c r="U110" t="s">
        <v>338</v>
      </c>
      <c r="V110" t="s">
        <v>95</v>
      </c>
      <c r="W110" t="s">
        <v>93</v>
      </c>
      <c r="BN110" t="s">
        <v>93</v>
      </c>
      <c r="BO110" t="s">
        <v>111</v>
      </c>
      <c r="BP110">
        <f t="shared" si="18"/>
        <v>1</v>
      </c>
      <c r="BQ110">
        <f t="shared" si="19"/>
        <v>0</v>
      </c>
      <c r="BR110">
        <f t="shared" si="20"/>
        <v>0</v>
      </c>
      <c r="BS110">
        <f t="shared" si="21"/>
        <v>0</v>
      </c>
      <c r="BT110">
        <f t="shared" si="22"/>
        <v>0</v>
      </c>
      <c r="BU110">
        <f t="shared" si="23"/>
        <v>1</v>
      </c>
      <c r="BV110">
        <f t="shared" si="24"/>
        <v>0</v>
      </c>
      <c r="BW110">
        <f t="shared" si="25"/>
        <v>0</v>
      </c>
      <c r="BX110">
        <f t="shared" si="26"/>
        <v>0</v>
      </c>
      <c r="BY110">
        <f t="shared" si="27"/>
        <v>0</v>
      </c>
      <c r="BZ110">
        <f t="shared" si="28"/>
        <v>0</v>
      </c>
      <c r="CA110">
        <f t="shared" si="29"/>
        <v>0</v>
      </c>
      <c r="CB110">
        <f t="shared" si="30"/>
        <v>0</v>
      </c>
      <c r="CC110">
        <f t="shared" si="31"/>
        <v>0</v>
      </c>
      <c r="CD110">
        <f t="shared" si="32"/>
        <v>0</v>
      </c>
      <c r="CE110">
        <f t="shared" si="33"/>
        <v>0</v>
      </c>
      <c r="CF110">
        <f t="shared" si="34"/>
        <v>0</v>
      </c>
      <c r="CG110">
        <f t="shared" si="35"/>
        <v>1</v>
      </c>
    </row>
    <row r="111" spans="1:85" x14ac:dyDescent="0.25">
      <c r="A111" t="s">
        <v>85</v>
      </c>
      <c r="B111" t="s">
        <v>86</v>
      </c>
      <c r="C111" t="s">
        <v>339</v>
      </c>
      <c r="D111" t="s">
        <v>340</v>
      </c>
      <c r="E111" s="3">
        <v>0.5625</v>
      </c>
      <c r="F111" s="4">
        <v>43981</v>
      </c>
      <c r="G111" t="s">
        <v>119</v>
      </c>
      <c r="I111" t="s">
        <v>293</v>
      </c>
      <c r="J111" t="s">
        <v>207</v>
      </c>
      <c r="K111" t="s">
        <v>90</v>
      </c>
      <c r="M111" t="s">
        <v>196</v>
      </c>
      <c r="N111" t="s">
        <v>92</v>
      </c>
      <c r="O111" t="s">
        <v>114</v>
      </c>
      <c r="P111">
        <v>1</v>
      </c>
      <c r="Q111" t="s">
        <v>95</v>
      </c>
      <c r="R111" t="s">
        <v>93</v>
      </c>
      <c r="BM111" t="s">
        <v>96</v>
      </c>
      <c r="BN111" t="s">
        <v>93</v>
      </c>
      <c r="BO111" t="s">
        <v>111</v>
      </c>
      <c r="BP111">
        <f t="shared" si="18"/>
        <v>0</v>
      </c>
      <c r="BQ111">
        <f t="shared" si="19"/>
        <v>0</v>
      </c>
      <c r="BR111">
        <f t="shared" si="20"/>
        <v>0</v>
      </c>
      <c r="BS111">
        <f t="shared" si="21"/>
        <v>0</v>
      </c>
      <c r="BT111">
        <f t="shared" si="22"/>
        <v>0</v>
      </c>
      <c r="BU111">
        <f t="shared" si="23"/>
        <v>0</v>
      </c>
      <c r="BV111">
        <f t="shared" si="24"/>
        <v>0</v>
      </c>
      <c r="BW111">
        <f t="shared" si="25"/>
        <v>0</v>
      </c>
      <c r="BX111">
        <f t="shared" si="26"/>
        <v>0</v>
      </c>
      <c r="BY111">
        <f t="shared" si="27"/>
        <v>0</v>
      </c>
      <c r="BZ111">
        <f t="shared" si="28"/>
        <v>0</v>
      </c>
      <c r="CA111">
        <f t="shared" si="29"/>
        <v>0</v>
      </c>
      <c r="CB111">
        <f t="shared" si="30"/>
        <v>0</v>
      </c>
      <c r="CC111">
        <f t="shared" si="31"/>
        <v>0</v>
      </c>
      <c r="CD111">
        <f t="shared" si="32"/>
        <v>0</v>
      </c>
      <c r="CE111">
        <f t="shared" si="33"/>
        <v>0</v>
      </c>
      <c r="CF111">
        <f t="shared" si="34"/>
        <v>0</v>
      </c>
      <c r="CG111">
        <f t="shared" si="35"/>
        <v>0</v>
      </c>
    </row>
    <row r="112" spans="1:85" x14ac:dyDescent="0.25">
      <c r="A112" t="s">
        <v>85</v>
      </c>
      <c r="B112" t="s">
        <v>86</v>
      </c>
      <c r="C112" t="s">
        <v>341</v>
      </c>
      <c r="D112" t="s">
        <v>342</v>
      </c>
      <c r="E112" s="3">
        <v>0.66597222222222219</v>
      </c>
      <c r="F112" s="4">
        <v>43981</v>
      </c>
      <c r="G112" t="s">
        <v>119</v>
      </c>
      <c r="H112">
        <v>400</v>
      </c>
      <c r="I112" t="s">
        <v>343</v>
      </c>
      <c r="J112" t="s">
        <v>89</v>
      </c>
      <c r="K112" t="s">
        <v>90</v>
      </c>
      <c r="L112">
        <v>98101</v>
      </c>
      <c r="M112" t="s">
        <v>196</v>
      </c>
      <c r="N112" t="s">
        <v>92</v>
      </c>
      <c r="O112" t="s">
        <v>114</v>
      </c>
      <c r="P112">
        <v>19</v>
      </c>
      <c r="Q112" t="s">
        <v>95</v>
      </c>
      <c r="R112" t="s">
        <v>93</v>
      </c>
      <c r="BM112" t="s">
        <v>96</v>
      </c>
      <c r="BN112" t="s">
        <v>93</v>
      </c>
      <c r="BO112" t="s">
        <v>111</v>
      </c>
      <c r="BP112">
        <f t="shared" si="18"/>
        <v>0</v>
      </c>
      <c r="BQ112">
        <f t="shared" si="19"/>
        <v>0</v>
      </c>
      <c r="BR112">
        <f t="shared" si="20"/>
        <v>0</v>
      </c>
      <c r="BS112">
        <f t="shared" si="21"/>
        <v>0</v>
      </c>
      <c r="BT112">
        <f t="shared" si="22"/>
        <v>0</v>
      </c>
      <c r="BU112">
        <f t="shared" si="23"/>
        <v>0</v>
      </c>
      <c r="BV112">
        <f t="shared" si="24"/>
        <v>0</v>
      </c>
      <c r="BW112">
        <f t="shared" si="25"/>
        <v>0</v>
      </c>
      <c r="BX112">
        <f t="shared" si="26"/>
        <v>0</v>
      </c>
      <c r="BY112">
        <f t="shared" si="27"/>
        <v>0</v>
      </c>
      <c r="BZ112">
        <f t="shared" si="28"/>
        <v>0</v>
      </c>
      <c r="CA112">
        <f t="shared" si="29"/>
        <v>0</v>
      </c>
      <c r="CB112">
        <f t="shared" si="30"/>
        <v>0</v>
      </c>
      <c r="CC112">
        <f t="shared" si="31"/>
        <v>0</v>
      </c>
      <c r="CD112">
        <f t="shared" si="32"/>
        <v>0</v>
      </c>
      <c r="CE112">
        <f t="shared" si="33"/>
        <v>0</v>
      </c>
      <c r="CF112">
        <f t="shared" si="34"/>
        <v>0</v>
      </c>
      <c r="CG112">
        <f t="shared" si="35"/>
        <v>0</v>
      </c>
    </row>
    <row r="113" spans="1:85" x14ac:dyDescent="0.25">
      <c r="A113" s="5" t="s">
        <v>85</v>
      </c>
      <c r="B113" t="s">
        <v>86</v>
      </c>
      <c r="C113" t="s">
        <v>344</v>
      </c>
      <c r="D113" t="s">
        <v>345</v>
      </c>
      <c r="E113" s="3">
        <v>0.70277777777777783</v>
      </c>
      <c r="F113" s="4">
        <v>43981</v>
      </c>
      <c r="G113" t="s">
        <v>119</v>
      </c>
      <c r="I113" t="s">
        <v>346</v>
      </c>
      <c r="J113" t="s">
        <v>89</v>
      </c>
      <c r="K113" t="s">
        <v>90</v>
      </c>
      <c r="M113" t="s">
        <v>196</v>
      </c>
      <c r="N113" t="s">
        <v>92</v>
      </c>
      <c r="O113" t="s">
        <v>101</v>
      </c>
      <c r="BM113" t="s">
        <v>96</v>
      </c>
      <c r="BN113" t="s">
        <v>93</v>
      </c>
      <c r="BO113" t="s">
        <v>111</v>
      </c>
      <c r="BP113">
        <f t="shared" si="18"/>
        <v>0</v>
      </c>
      <c r="BQ113">
        <f t="shared" si="19"/>
        <v>0</v>
      </c>
      <c r="BR113">
        <f t="shared" si="20"/>
        <v>0</v>
      </c>
      <c r="BS113">
        <f t="shared" si="21"/>
        <v>0</v>
      </c>
      <c r="BT113">
        <f t="shared" si="22"/>
        <v>0</v>
      </c>
      <c r="BU113">
        <f t="shared" si="23"/>
        <v>0</v>
      </c>
      <c r="BV113">
        <f t="shared" si="24"/>
        <v>0</v>
      </c>
      <c r="BW113">
        <f t="shared" si="25"/>
        <v>0</v>
      </c>
      <c r="BX113">
        <f t="shared" si="26"/>
        <v>0</v>
      </c>
      <c r="BY113">
        <f t="shared" si="27"/>
        <v>0</v>
      </c>
      <c r="BZ113">
        <f t="shared" si="28"/>
        <v>0</v>
      </c>
      <c r="CA113">
        <f t="shared" si="29"/>
        <v>0</v>
      </c>
      <c r="CB113">
        <f t="shared" si="30"/>
        <v>0</v>
      </c>
      <c r="CC113">
        <f t="shared" si="31"/>
        <v>0</v>
      </c>
      <c r="CD113">
        <f t="shared" si="32"/>
        <v>0</v>
      </c>
      <c r="CE113">
        <f t="shared" si="33"/>
        <v>0</v>
      </c>
      <c r="CF113">
        <f t="shared" si="34"/>
        <v>0</v>
      </c>
      <c r="CG113">
        <f t="shared" si="35"/>
        <v>0</v>
      </c>
    </row>
    <row r="114" spans="1:85" x14ac:dyDescent="0.25">
      <c r="A114" t="s">
        <v>85</v>
      </c>
      <c r="B114" t="s">
        <v>86</v>
      </c>
      <c r="C114" t="s">
        <v>347</v>
      </c>
      <c r="D114" t="s">
        <v>345</v>
      </c>
      <c r="E114" s="3">
        <v>0.71458333333333324</v>
      </c>
      <c r="F114" s="4">
        <v>43981</v>
      </c>
      <c r="G114" t="s">
        <v>119</v>
      </c>
      <c r="I114" t="s">
        <v>348</v>
      </c>
      <c r="J114" t="s">
        <v>89</v>
      </c>
      <c r="K114" t="s">
        <v>90</v>
      </c>
      <c r="L114">
        <v>98101</v>
      </c>
      <c r="M114" t="s">
        <v>98</v>
      </c>
      <c r="N114" t="s">
        <v>92</v>
      </c>
      <c r="O114" t="s">
        <v>101</v>
      </c>
      <c r="P114">
        <v>6</v>
      </c>
      <c r="Q114" t="s">
        <v>95</v>
      </c>
      <c r="R114" t="s">
        <v>93</v>
      </c>
      <c r="BM114" t="s">
        <v>96</v>
      </c>
      <c r="BN114" t="s">
        <v>93</v>
      </c>
      <c r="BO114" t="s">
        <v>111</v>
      </c>
      <c r="BP114">
        <f t="shared" si="18"/>
        <v>0</v>
      </c>
      <c r="BQ114">
        <f t="shared" si="19"/>
        <v>0</v>
      </c>
      <c r="BR114">
        <f t="shared" si="20"/>
        <v>0</v>
      </c>
      <c r="BS114">
        <f t="shared" si="21"/>
        <v>0</v>
      </c>
      <c r="BT114">
        <f t="shared" si="22"/>
        <v>0</v>
      </c>
      <c r="BU114">
        <f t="shared" si="23"/>
        <v>0</v>
      </c>
      <c r="BV114">
        <f t="shared" si="24"/>
        <v>0</v>
      </c>
      <c r="BW114">
        <f t="shared" si="25"/>
        <v>0</v>
      </c>
      <c r="BX114">
        <f t="shared" si="26"/>
        <v>0</v>
      </c>
      <c r="BY114">
        <f t="shared" si="27"/>
        <v>0</v>
      </c>
      <c r="BZ114">
        <f t="shared" si="28"/>
        <v>0</v>
      </c>
      <c r="CA114">
        <f t="shared" si="29"/>
        <v>0</v>
      </c>
      <c r="CB114">
        <f t="shared" si="30"/>
        <v>0</v>
      </c>
      <c r="CC114">
        <f t="shared" si="31"/>
        <v>0</v>
      </c>
      <c r="CD114">
        <f t="shared" si="32"/>
        <v>0</v>
      </c>
      <c r="CE114">
        <f t="shared" si="33"/>
        <v>0</v>
      </c>
      <c r="CF114">
        <f t="shared" si="34"/>
        <v>0</v>
      </c>
      <c r="CG114">
        <f t="shared" si="35"/>
        <v>0</v>
      </c>
    </row>
    <row r="115" spans="1:85" x14ac:dyDescent="0.25">
      <c r="A115" t="s">
        <v>133</v>
      </c>
      <c r="B115" t="s">
        <v>86</v>
      </c>
      <c r="C115" t="s">
        <v>349</v>
      </c>
      <c r="D115" t="s">
        <v>350</v>
      </c>
      <c r="E115" s="3">
        <v>0.71666666666666667</v>
      </c>
      <c r="F115" s="4">
        <v>43981</v>
      </c>
      <c r="G115" t="s">
        <v>119</v>
      </c>
      <c r="H115">
        <v>500</v>
      </c>
      <c r="I115" t="s">
        <v>165</v>
      </c>
      <c r="J115" t="s">
        <v>89</v>
      </c>
      <c r="K115" t="s">
        <v>90</v>
      </c>
      <c r="L115">
        <v>98101</v>
      </c>
      <c r="M115" t="s">
        <v>196</v>
      </c>
      <c r="N115" t="s">
        <v>92</v>
      </c>
      <c r="O115" t="s">
        <v>136</v>
      </c>
      <c r="P115" t="s">
        <v>351</v>
      </c>
      <c r="Q115" t="s">
        <v>95</v>
      </c>
      <c r="R115" t="s">
        <v>93</v>
      </c>
      <c r="T115" t="s">
        <v>99</v>
      </c>
      <c r="U115" t="s">
        <v>352</v>
      </c>
      <c r="V115" t="s">
        <v>95</v>
      </c>
      <c r="W115" t="s">
        <v>93</v>
      </c>
      <c r="BM115" t="s">
        <v>110</v>
      </c>
      <c r="BN115" t="s">
        <v>93</v>
      </c>
      <c r="BO115" t="s">
        <v>353</v>
      </c>
      <c r="BP115">
        <f t="shared" si="18"/>
        <v>0</v>
      </c>
      <c r="BQ115">
        <f t="shared" si="19"/>
        <v>0</v>
      </c>
      <c r="BR115">
        <f t="shared" si="20"/>
        <v>0</v>
      </c>
      <c r="BS115">
        <f t="shared" si="21"/>
        <v>0</v>
      </c>
      <c r="BT115">
        <f t="shared" si="22"/>
        <v>0</v>
      </c>
      <c r="BU115">
        <f t="shared" si="23"/>
        <v>0</v>
      </c>
      <c r="BV115">
        <f t="shared" si="24"/>
        <v>0</v>
      </c>
      <c r="BW115">
        <f t="shared" si="25"/>
        <v>0</v>
      </c>
      <c r="BX115">
        <f t="shared" si="26"/>
        <v>0</v>
      </c>
      <c r="BY115">
        <f t="shared" si="27"/>
        <v>0</v>
      </c>
      <c r="BZ115">
        <f t="shared" si="28"/>
        <v>0</v>
      </c>
      <c r="CA115">
        <f t="shared" si="29"/>
        <v>0</v>
      </c>
      <c r="CB115">
        <f t="shared" si="30"/>
        <v>0</v>
      </c>
      <c r="CC115">
        <f t="shared" si="31"/>
        <v>0</v>
      </c>
      <c r="CD115">
        <f t="shared" si="32"/>
        <v>0</v>
      </c>
      <c r="CE115">
        <f t="shared" si="33"/>
        <v>0</v>
      </c>
      <c r="CF115">
        <f t="shared" si="34"/>
        <v>0</v>
      </c>
      <c r="CG115">
        <f t="shared" si="35"/>
        <v>0</v>
      </c>
    </row>
    <row r="116" spans="1:85" x14ac:dyDescent="0.25">
      <c r="A116" t="s">
        <v>133</v>
      </c>
      <c r="B116" t="s">
        <v>86</v>
      </c>
      <c r="C116" t="s">
        <v>354</v>
      </c>
      <c r="D116" t="s">
        <v>350</v>
      </c>
      <c r="E116" s="3">
        <v>0.6875</v>
      </c>
      <c r="F116" s="4">
        <v>43981</v>
      </c>
      <c r="G116" t="s">
        <v>119</v>
      </c>
      <c r="H116">
        <v>1500</v>
      </c>
      <c r="I116" t="s">
        <v>135</v>
      </c>
      <c r="J116" t="s">
        <v>89</v>
      </c>
      <c r="K116" t="s">
        <v>90</v>
      </c>
      <c r="L116">
        <v>98101</v>
      </c>
      <c r="M116" t="s">
        <v>167</v>
      </c>
      <c r="N116" t="s">
        <v>92</v>
      </c>
      <c r="O116" t="s">
        <v>131</v>
      </c>
      <c r="P116" t="s">
        <v>355</v>
      </c>
      <c r="Q116" t="s">
        <v>95</v>
      </c>
      <c r="R116" t="s">
        <v>93</v>
      </c>
      <c r="BM116" t="s">
        <v>110</v>
      </c>
      <c r="BN116" t="s">
        <v>93</v>
      </c>
      <c r="BO116" t="s">
        <v>353</v>
      </c>
      <c r="BP116">
        <f t="shared" si="18"/>
        <v>0</v>
      </c>
      <c r="BQ116">
        <f t="shared" si="19"/>
        <v>0</v>
      </c>
      <c r="BR116">
        <f t="shared" si="20"/>
        <v>0</v>
      </c>
      <c r="BS116">
        <f t="shared" si="21"/>
        <v>0</v>
      </c>
      <c r="BT116">
        <f t="shared" si="22"/>
        <v>0</v>
      </c>
      <c r="BU116">
        <f t="shared" si="23"/>
        <v>0</v>
      </c>
      <c r="BV116">
        <f t="shared" si="24"/>
        <v>0</v>
      </c>
      <c r="BW116">
        <f t="shared" si="25"/>
        <v>0</v>
      </c>
      <c r="BX116">
        <f t="shared" si="26"/>
        <v>0</v>
      </c>
      <c r="BY116">
        <f t="shared" si="27"/>
        <v>0</v>
      </c>
      <c r="BZ116">
        <f t="shared" si="28"/>
        <v>0</v>
      </c>
      <c r="CA116">
        <f t="shared" si="29"/>
        <v>0</v>
      </c>
      <c r="CB116">
        <f t="shared" si="30"/>
        <v>0</v>
      </c>
      <c r="CC116">
        <f t="shared" si="31"/>
        <v>0</v>
      </c>
      <c r="CD116">
        <f t="shared" si="32"/>
        <v>0</v>
      </c>
      <c r="CE116">
        <f t="shared" si="33"/>
        <v>0</v>
      </c>
      <c r="CF116">
        <f t="shared" si="34"/>
        <v>0</v>
      </c>
      <c r="CG116">
        <f t="shared" si="35"/>
        <v>0</v>
      </c>
    </row>
    <row r="117" spans="1:85" x14ac:dyDescent="0.25">
      <c r="A117" t="s">
        <v>85</v>
      </c>
      <c r="B117" t="s">
        <v>86</v>
      </c>
      <c r="C117" t="s">
        <v>356</v>
      </c>
      <c r="D117" t="s">
        <v>357</v>
      </c>
      <c r="E117" s="3">
        <v>0.70833333333333337</v>
      </c>
      <c r="F117" s="4">
        <v>43981</v>
      </c>
      <c r="G117" t="s">
        <v>119</v>
      </c>
      <c r="H117">
        <v>610</v>
      </c>
      <c r="I117" t="s">
        <v>358</v>
      </c>
      <c r="J117" t="s">
        <v>89</v>
      </c>
      <c r="K117" t="s">
        <v>90</v>
      </c>
      <c r="M117" t="s">
        <v>121</v>
      </c>
      <c r="N117" t="s">
        <v>92</v>
      </c>
      <c r="O117" t="s">
        <v>331</v>
      </c>
      <c r="P117" t="s">
        <v>359</v>
      </c>
      <c r="Q117" t="s">
        <v>95</v>
      </c>
      <c r="R117" t="s">
        <v>93</v>
      </c>
      <c r="BN117" t="s">
        <v>93</v>
      </c>
      <c r="BO117" t="s">
        <v>111</v>
      </c>
      <c r="BP117">
        <f t="shared" si="18"/>
        <v>1</v>
      </c>
      <c r="BQ117">
        <f t="shared" si="19"/>
        <v>0</v>
      </c>
      <c r="BR117">
        <f t="shared" si="20"/>
        <v>0</v>
      </c>
      <c r="BS117">
        <f t="shared" si="21"/>
        <v>0</v>
      </c>
      <c r="BT117">
        <f t="shared" si="22"/>
        <v>0</v>
      </c>
      <c r="BU117">
        <f t="shared" si="23"/>
        <v>0</v>
      </c>
      <c r="BV117">
        <f t="shared" si="24"/>
        <v>0</v>
      </c>
      <c r="BW117">
        <f t="shared" si="25"/>
        <v>0</v>
      </c>
      <c r="BX117">
        <f t="shared" si="26"/>
        <v>0</v>
      </c>
      <c r="BY117">
        <f t="shared" si="27"/>
        <v>0</v>
      </c>
      <c r="BZ117">
        <f t="shared" si="28"/>
        <v>0</v>
      </c>
      <c r="CA117">
        <f t="shared" si="29"/>
        <v>0</v>
      </c>
      <c r="CB117">
        <f t="shared" si="30"/>
        <v>0</v>
      </c>
      <c r="CC117">
        <f t="shared" si="31"/>
        <v>0</v>
      </c>
      <c r="CD117">
        <f t="shared" si="32"/>
        <v>0</v>
      </c>
      <c r="CE117">
        <f t="shared" si="33"/>
        <v>0</v>
      </c>
      <c r="CF117">
        <f t="shared" si="34"/>
        <v>1</v>
      </c>
      <c r="CG117">
        <f t="shared" si="35"/>
        <v>1</v>
      </c>
    </row>
    <row r="118" spans="1:85" x14ac:dyDescent="0.25">
      <c r="A118" t="s">
        <v>133</v>
      </c>
      <c r="B118" t="s">
        <v>86</v>
      </c>
      <c r="C118" t="s">
        <v>360</v>
      </c>
      <c r="D118" t="s">
        <v>361</v>
      </c>
      <c r="E118" s="3">
        <v>0.81805555555555554</v>
      </c>
      <c r="F118" s="4">
        <v>43981</v>
      </c>
      <c r="G118" t="s">
        <v>119</v>
      </c>
      <c r="H118">
        <v>500</v>
      </c>
      <c r="I118" t="s">
        <v>362</v>
      </c>
      <c r="J118" t="s">
        <v>207</v>
      </c>
      <c r="K118" t="s">
        <v>90</v>
      </c>
      <c r="L118">
        <v>98101</v>
      </c>
      <c r="M118" t="s">
        <v>196</v>
      </c>
      <c r="N118" t="s">
        <v>92</v>
      </c>
      <c r="O118" t="s">
        <v>131</v>
      </c>
      <c r="P118" t="s">
        <v>363</v>
      </c>
      <c r="Q118" t="s">
        <v>95</v>
      </c>
      <c r="R118" t="s">
        <v>93</v>
      </c>
      <c r="BM118" t="s">
        <v>96</v>
      </c>
      <c r="BN118" t="s">
        <v>93</v>
      </c>
      <c r="BO118" t="s">
        <v>353</v>
      </c>
      <c r="BP118">
        <f t="shared" si="18"/>
        <v>0</v>
      </c>
      <c r="BQ118">
        <f t="shared" si="19"/>
        <v>0</v>
      </c>
      <c r="BR118">
        <f t="shared" si="20"/>
        <v>0</v>
      </c>
      <c r="BS118">
        <f t="shared" si="21"/>
        <v>0</v>
      </c>
      <c r="BT118">
        <f t="shared" si="22"/>
        <v>0</v>
      </c>
      <c r="BU118">
        <f t="shared" si="23"/>
        <v>0</v>
      </c>
      <c r="BV118">
        <f t="shared" si="24"/>
        <v>0</v>
      </c>
      <c r="BW118">
        <f t="shared" si="25"/>
        <v>0</v>
      </c>
      <c r="BX118">
        <f t="shared" si="26"/>
        <v>0</v>
      </c>
      <c r="BY118">
        <f t="shared" si="27"/>
        <v>0</v>
      </c>
      <c r="BZ118">
        <f t="shared" si="28"/>
        <v>0</v>
      </c>
      <c r="CA118">
        <f t="shared" si="29"/>
        <v>0</v>
      </c>
      <c r="CB118">
        <f t="shared" si="30"/>
        <v>0</v>
      </c>
      <c r="CC118">
        <f t="shared" si="31"/>
        <v>0</v>
      </c>
      <c r="CD118">
        <f t="shared" si="32"/>
        <v>0</v>
      </c>
      <c r="CE118">
        <f t="shared" si="33"/>
        <v>0</v>
      </c>
      <c r="CF118">
        <f t="shared" si="34"/>
        <v>0</v>
      </c>
      <c r="CG118">
        <f t="shared" si="35"/>
        <v>0</v>
      </c>
    </row>
    <row r="119" spans="1:85" x14ac:dyDescent="0.25">
      <c r="A119" t="s">
        <v>133</v>
      </c>
      <c r="B119" t="s">
        <v>86</v>
      </c>
      <c r="C119" t="s">
        <v>364</v>
      </c>
      <c r="D119" t="s">
        <v>361</v>
      </c>
      <c r="E119" s="3">
        <v>0.81805555555555554</v>
      </c>
      <c r="F119" s="4">
        <v>43982</v>
      </c>
      <c r="G119" t="s">
        <v>87</v>
      </c>
      <c r="H119">
        <v>500</v>
      </c>
      <c r="I119" t="s">
        <v>165</v>
      </c>
      <c r="J119" t="s">
        <v>89</v>
      </c>
      <c r="K119" t="s">
        <v>90</v>
      </c>
      <c r="L119">
        <v>98101</v>
      </c>
      <c r="M119" t="s">
        <v>196</v>
      </c>
      <c r="N119" t="s">
        <v>92</v>
      </c>
      <c r="O119" t="s">
        <v>136</v>
      </c>
      <c r="P119" t="s">
        <v>365</v>
      </c>
      <c r="Q119" t="s">
        <v>93</v>
      </c>
      <c r="R119" t="s">
        <v>93</v>
      </c>
      <c r="BM119" t="s">
        <v>96</v>
      </c>
      <c r="BN119" t="s">
        <v>93</v>
      </c>
      <c r="BO119" t="s">
        <v>353</v>
      </c>
      <c r="BP119">
        <f t="shared" si="18"/>
        <v>0</v>
      </c>
      <c r="BQ119">
        <f t="shared" si="19"/>
        <v>0</v>
      </c>
      <c r="BR119">
        <f t="shared" si="20"/>
        <v>0</v>
      </c>
      <c r="BS119">
        <f t="shared" si="21"/>
        <v>0</v>
      </c>
      <c r="BT119">
        <f t="shared" si="22"/>
        <v>0</v>
      </c>
      <c r="BU119">
        <f t="shared" si="23"/>
        <v>0</v>
      </c>
      <c r="BV119">
        <f t="shared" si="24"/>
        <v>0</v>
      </c>
      <c r="BW119">
        <f t="shared" si="25"/>
        <v>0</v>
      </c>
      <c r="BX119">
        <f t="shared" si="26"/>
        <v>0</v>
      </c>
      <c r="BY119">
        <f t="shared" si="27"/>
        <v>0</v>
      </c>
      <c r="BZ119">
        <f t="shared" si="28"/>
        <v>0</v>
      </c>
      <c r="CA119">
        <f t="shared" si="29"/>
        <v>0</v>
      </c>
      <c r="CB119">
        <f t="shared" si="30"/>
        <v>0</v>
      </c>
      <c r="CC119">
        <f t="shared" si="31"/>
        <v>0</v>
      </c>
      <c r="CD119">
        <f t="shared" si="32"/>
        <v>0</v>
      </c>
      <c r="CE119">
        <f t="shared" si="33"/>
        <v>0</v>
      </c>
      <c r="CF119">
        <f t="shared" si="34"/>
        <v>0</v>
      </c>
      <c r="CG119">
        <f t="shared" si="35"/>
        <v>0</v>
      </c>
    </row>
    <row r="120" spans="1:85" x14ac:dyDescent="0.25">
      <c r="A120" t="s">
        <v>133</v>
      </c>
      <c r="B120" t="s">
        <v>86</v>
      </c>
      <c r="C120" t="s">
        <v>366</v>
      </c>
      <c r="D120" t="s">
        <v>361</v>
      </c>
      <c r="E120" s="3">
        <v>0.81805555555555554</v>
      </c>
      <c r="F120" s="4">
        <v>43981</v>
      </c>
      <c r="G120" t="s">
        <v>119</v>
      </c>
      <c r="H120">
        <v>500</v>
      </c>
      <c r="I120" t="s">
        <v>367</v>
      </c>
      <c r="J120" t="s">
        <v>89</v>
      </c>
      <c r="K120" t="s">
        <v>90</v>
      </c>
      <c r="L120">
        <v>98101</v>
      </c>
      <c r="M120" t="s">
        <v>167</v>
      </c>
      <c r="N120" t="s">
        <v>92</v>
      </c>
      <c r="O120" t="s">
        <v>136</v>
      </c>
      <c r="P120" t="s">
        <v>351</v>
      </c>
      <c r="Q120" t="s">
        <v>95</v>
      </c>
      <c r="R120" t="s">
        <v>93</v>
      </c>
      <c r="BM120" t="s">
        <v>96</v>
      </c>
      <c r="BN120" t="s">
        <v>93</v>
      </c>
      <c r="BO120" t="s">
        <v>353</v>
      </c>
      <c r="BP120">
        <f t="shared" si="18"/>
        <v>0</v>
      </c>
      <c r="BQ120">
        <f t="shared" si="19"/>
        <v>0</v>
      </c>
      <c r="BR120">
        <f t="shared" si="20"/>
        <v>0</v>
      </c>
      <c r="BS120">
        <f t="shared" si="21"/>
        <v>0</v>
      </c>
      <c r="BT120">
        <f t="shared" si="22"/>
        <v>0</v>
      </c>
      <c r="BU120">
        <f t="shared" si="23"/>
        <v>0</v>
      </c>
      <c r="BV120">
        <f t="shared" si="24"/>
        <v>0</v>
      </c>
      <c r="BW120">
        <f t="shared" si="25"/>
        <v>0</v>
      </c>
      <c r="BX120">
        <f t="shared" si="26"/>
        <v>0</v>
      </c>
      <c r="BY120">
        <f t="shared" si="27"/>
        <v>0</v>
      </c>
      <c r="BZ120">
        <f t="shared" si="28"/>
        <v>0</v>
      </c>
      <c r="CA120">
        <f t="shared" si="29"/>
        <v>0</v>
      </c>
      <c r="CB120">
        <f t="shared" si="30"/>
        <v>0</v>
      </c>
      <c r="CC120">
        <f t="shared" si="31"/>
        <v>0</v>
      </c>
      <c r="CD120">
        <f t="shared" si="32"/>
        <v>0</v>
      </c>
      <c r="CE120">
        <f t="shared" si="33"/>
        <v>0</v>
      </c>
      <c r="CF120">
        <f t="shared" si="34"/>
        <v>0</v>
      </c>
      <c r="CG120">
        <f t="shared" si="35"/>
        <v>0</v>
      </c>
    </row>
    <row r="121" spans="1:85" x14ac:dyDescent="0.25">
      <c r="A121" t="s">
        <v>85</v>
      </c>
      <c r="B121" t="s">
        <v>86</v>
      </c>
      <c r="C121" t="s">
        <v>368</v>
      </c>
      <c r="D121" t="s">
        <v>369</v>
      </c>
      <c r="E121" s="3">
        <v>3.6111111111111115E-2</v>
      </c>
      <c r="F121" s="4">
        <v>43982</v>
      </c>
      <c r="G121" t="s">
        <v>87</v>
      </c>
      <c r="I121" t="s">
        <v>370</v>
      </c>
      <c r="J121" t="s">
        <v>89</v>
      </c>
      <c r="K121" t="s">
        <v>90</v>
      </c>
      <c r="L121">
        <v>98101</v>
      </c>
      <c r="M121" t="s">
        <v>186</v>
      </c>
      <c r="N121" t="s">
        <v>92</v>
      </c>
      <c r="O121" t="s">
        <v>99</v>
      </c>
      <c r="P121">
        <v>20</v>
      </c>
      <c r="Q121" t="s">
        <v>95</v>
      </c>
      <c r="R121" t="s">
        <v>93</v>
      </c>
      <c r="T121" t="s">
        <v>140</v>
      </c>
      <c r="V121" t="s">
        <v>95</v>
      </c>
      <c r="W121" t="s">
        <v>95</v>
      </c>
      <c r="BM121" t="s">
        <v>96</v>
      </c>
      <c r="BN121" t="s">
        <v>93</v>
      </c>
      <c r="BO121" t="s">
        <v>111</v>
      </c>
      <c r="BP121">
        <f t="shared" si="18"/>
        <v>0</v>
      </c>
      <c r="BQ121">
        <f t="shared" si="19"/>
        <v>0</v>
      </c>
      <c r="BR121">
        <f t="shared" si="20"/>
        <v>0</v>
      </c>
      <c r="BS121">
        <f t="shared" si="21"/>
        <v>0</v>
      </c>
      <c r="BT121">
        <f t="shared" si="22"/>
        <v>0</v>
      </c>
      <c r="BU121">
        <f t="shared" si="23"/>
        <v>0</v>
      </c>
      <c r="BV121">
        <f t="shared" si="24"/>
        <v>0</v>
      </c>
      <c r="BW121">
        <f t="shared" si="25"/>
        <v>0</v>
      </c>
      <c r="BX121">
        <f t="shared" si="26"/>
        <v>0</v>
      </c>
      <c r="BY121">
        <f t="shared" si="27"/>
        <v>0</v>
      </c>
      <c r="BZ121">
        <f t="shared" si="28"/>
        <v>0</v>
      </c>
      <c r="CA121">
        <f t="shared" si="29"/>
        <v>0</v>
      </c>
      <c r="CB121">
        <f t="shared" si="30"/>
        <v>0</v>
      </c>
      <c r="CC121">
        <f t="shared" si="31"/>
        <v>0</v>
      </c>
      <c r="CD121">
        <f t="shared" si="32"/>
        <v>0</v>
      </c>
      <c r="CE121">
        <f t="shared" si="33"/>
        <v>0</v>
      </c>
      <c r="CF121">
        <f t="shared" si="34"/>
        <v>0</v>
      </c>
      <c r="CG121">
        <f t="shared" si="35"/>
        <v>0</v>
      </c>
    </row>
    <row r="122" spans="1:85" x14ac:dyDescent="0.25">
      <c r="A122" s="5" t="s">
        <v>85</v>
      </c>
      <c r="B122" t="s">
        <v>86</v>
      </c>
      <c r="C122" t="s">
        <v>371</v>
      </c>
      <c r="D122" t="s">
        <v>372</v>
      </c>
      <c r="E122" s="3">
        <v>0.67986111111111114</v>
      </c>
      <c r="F122" s="4">
        <v>43982</v>
      </c>
      <c r="G122" t="s">
        <v>87</v>
      </c>
      <c r="H122" t="s">
        <v>373</v>
      </c>
      <c r="I122" t="s">
        <v>265</v>
      </c>
      <c r="J122" t="s">
        <v>89</v>
      </c>
      <c r="K122" t="s">
        <v>90</v>
      </c>
      <c r="L122">
        <v>98104</v>
      </c>
      <c r="M122" t="s">
        <v>186</v>
      </c>
      <c r="N122" t="s">
        <v>92</v>
      </c>
      <c r="O122" t="s">
        <v>152</v>
      </c>
      <c r="BN122" t="s">
        <v>93</v>
      </c>
      <c r="BO122" t="s">
        <v>111</v>
      </c>
      <c r="BP122">
        <f t="shared" si="18"/>
        <v>1</v>
      </c>
      <c r="BQ122">
        <f t="shared" si="19"/>
        <v>0</v>
      </c>
      <c r="BR122">
        <f t="shared" si="20"/>
        <v>1</v>
      </c>
      <c r="BS122">
        <f t="shared" si="21"/>
        <v>0</v>
      </c>
      <c r="BT122">
        <f t="shared" si="22"/>
        <v>0</v>
      </c>
      <c r="BU122">
        <f t="shared" si="23"/>
        <v>0</v>
      </c>
      <c r="BV122">
        <f t="shared" si="24"/>
        <v>0</v>
      </c>
      <c r="BW122">
        <f t="shared" si="25"/>
        <v>0</v>
      </c>
      <c r="BX122">
        <f t="shared" si="26"/>
        <v>0</v>
      </c>
      <c r="BY122">
        <f t="shared" si="27"/>
        <v>0</v>
      </c>
      <c r="BZ122">
        <f t="shared" si="28"/>
        <v>0</v>
      </c>
      <c r="CA122">
        <f t="shared" si="29"/>
        <v>0</v>
      </c>
      <c r="CB122">
        <f t="shared" si="30"/>
        <v>0</v>
      </c>
      <c r="CC122">
        <f t="shared" si="31"/>
        <v>0</v>
      </c>
      <c r="CD122">
        <f t="shared" si="32"/>
        <v>0</v>
      </c>
      <c r="CE122">
        <f t="shared" si="33"/>
        <v>0</v>
      </c>
      <c r="CF122">
        <f t="shared" si="34"/>
        <v>0</v>
      </c>
      <c r="CG122">
        <f t="shared" si="35"/>
        <v>1</v>
      </c>
    </row>
    <row r="123" spans="1:85" x14ac:dyDescent="0.25">
      <c r="A123" s="5" t="s">
        <v>85</v>
      </c>
      <c r="B123" t="s">
        <v>86</v>
      </c>
      <c r="C123" t="s">
        <v>374</v>
      </c>
      <c r="D123" t="s">
        <v>372</v>
      </c>
      <c r="E123" s="3">
        <v>0.58333333333333337</v>
      </c>
      <c r="F123" s="4">
        <v>43982</v>
      </c>
      <c r="G123" t="s">
        <v>87</v>
      </c>
      <c r="I123" t="s">
        <v>375</v>
      </c>
      <c r="J123" t="s">
        <v>89</v>
      </c>
      <c r="M123" t="s">
        <v>167</v>
      </c>
      <c r="N123" t="s">
        <v>92</v>
      </c>
      <c r="O123" t="s">
        <v>152</v>
      </c>
      <c r="T123" t="s">
        <v>152</v>
      </c>
      <c r="Y123" t="s">
        <v>152</v>
      </c>
      <c r="AD123" t="s">
        <v>152</v>
      </c>
      <c r="BN123" t="s">
        <v>93</v>
      </c>
      <c r="BO123" t="s">
        <v>111</v>
      </c>
      <c r="BP123">
        <f t="shared" si="18"/>
        <v>4</v>
      </c>
      <c r="BQ123">
        <f t="shared" si="19"/>
        <v>0</v>
      </c>
      <c r="BR123">
        <f t="shared" si="20"/>
        <v>4</v>
      </c>
      <c r="BS123">
        <f t="shared" si="21"/>
        <v>0</v>
      </c>
      <c r="BT123">
        <f t="shared" si="22"/>
        <v>0</v>
      </c>
      <c r="BU123">
        <f t="shared" si="23"/>
        <v>0</v>
      </c>
      <c r="BV123">
        <f t="shared" si="24"/>
        <v>0</v>
      </c>
      <c r="BW123">
        <f t="shared" si="25"/>
        <v>0</v>
      </c>
      <c r="BX123">
        <f t="shared" si="26"/>
        <v>0</v>
      </c>
      <c r="BY123">
        <f t="shared" si="27"/>
        <v>0</v>
      </c>
      <c r="BZ123">
        <f t="shared" si="28"/>
        <v>0</v>
      </c>
      <c r="CA123">
        <f t="shared" si="29"/>
        <v>0</v>
      </c>
      <c r="CB123">
        <f t="shared" si="30"/>
        <v>0</v>
      </c>
      <c r="CC123">
        <f t="shared" si="31"/>
        <v>0</v>
      </c>
      <c r="CD123">
        <f t="shared" si="32"/>
        <v>0</v>
      </c>
      <c r="CE123">
        <f t="shared" si="33"/>
        <v>0</v>
      </c>
      <c r="CF123">
        <f t="shared" si="34"/>
        <v>0</v>
      </c>
      <c r="CG123">
        <f t="shared" si="35"/>
        <v>4</v>
      </c>
    </row>
    <row r="124" spans="1:85" x14ac:dyDescent="0.25">
      <c r="A124" s="5" t="s">
        <v>85</v>
      </c>
      <c r="B124" t="s">
        <v>86</v>
      </c>
      <c r="C124" t="s">
        <v>376</v>
      </c>
      <c r="D124" t="s">
        <v>372</v>
      </c>
      <c r="E124" s="3">
        <v>0.625</v>
      </c>
      <c r="F124" s="4">
        <v>43982</v>
      </c>
      <c r="G124" t="s">
        <v>87</v>
      </c>
      <c r="H124">
        <v>1200</v>
      </c>
      <c r="I124" t="s">
        <v>88</v>
      </c>
      <c r="J124" t="s">
        <v>89</v>
      </c>
      <c r="K124" t="s">
        <v>90</v>
      </c>
      <c r="M124" t="s">
        <v>167</v>
      </c>
      <c r="N124" t="s">
        <v>92</v>
      </c>
      <c r="O124" t="s">
        <v>152</v>
      </c>
      <c r="T124" t="s">
        <v>152</v>
      </c>
      <c r="Y124" t="s">
        <v>152</v>
      </c>
      <c r="AD124" t="s">
        <v>152</v>
      </c>
      <c r="AI124" t="s">
        <v>152</v>
      </c>
      <c r="AN124" t="s">
        <v>152</v>
      </c>
      <c r="BN124" t="s">
        <v>93</v>
      </c>
      <c r="BO124" t="s">
        <v>111</v>
      </c>
      <c r="BP124">
        <f t="shared" si="18"/>
        <v>6</v>
      </c>
      <c r="BQ124">
        <f t="shared" si="19"/>
        <v>0</v>
      </c>
      <c r="BR124">
        <v>6</v>
      </c>
      <c r="BS124">
        <f t="shared" si="21"/>
        <v>0</v>
      </c>
      <c r="BT124">
        <f t="shared" si="22"/>
        <v>0</v>
      </c>
      <c r="BU124">
        <f t="shared" si="23"/>
        <v>0</v>
      </c>
      <c r="BV124">
        <f t="shared" si="24"/>
        <v>0</v>
      </c>
      <c r="BW124">
        <f t="shared" si="25"/>
        <v>0</v>
      </c>
      <c r="BX124">
        <f t="shared" si="26"/>
        <v>0</v>
      </c>
      <c r="BY124">
        <f t="shared" si="27"/>
        <v>0</v>
      </c>
      <c r="BZ124">
        <f t="shared" si="28"/>
        <v>0</v>
      </c>
      <c r="CA124">
        <f t="shared" si="29"/>
        <v>0</v>
      </c>
      <c r="CB124">
        <f t="shared" si="30"/>
        <v>0</v>
      </c>
      <c r="CC124">
        <f t="shared" si="31"/>
        <v>0</v>
      </c>
      <c r="CD124">
        <f t="shared" si="32"/>
        <v>0</v>
      </c>
      <c r="CE124">
        <f t="shared" si="33"/>
        <v>0</v>
      </c>
      <c r="CF124">
        <f t="shared" si="34"/>
        <v>0</v>
      </c>
      <c r="CG124">
        <f t="shared" si="35"/>
        <v>6</v>
      </c>
    </row>
    <row r="125" spans="1:85" x14ac:dyDescent="0.25">
      <c r="A125" t="s">
        <v>85</v>
      </c>
      <c r="B125" t="s">
        <v>86</v>
      </c>
      <c r="C125" t="s">
        <v>377</v>
      </c>
      <c r="D125" t="s">
        <v>372</v>
      </c>
      <c r="E125" s="3">
        <v>0.625</v>
      </c>
      <c r="F125" s="4">
        <v>43982</v>
      </c>
      <c r="G125" t="s">
        <v>87</v>
      </c>
      <c r="I125" t="s">
        <v>375</v>
      </c>
      <c r="J125" t="s">
        <v>89</v>
      </c>
      <c r="K125" t="s">
        <v>90</v>
      </c>
      <c r="M125" t="s">
        <v>167</v>
      </c>
      <c r="N125" t="s">
        <v>92</v>
      </c>
      <c r="O125" t="s">
        <v>140</v>
      </c>
      <c r="Q125" t="s">
        <v>95</v>
      </c>
      <c r="R125" t="s">
        <v>95</v>
      </c>
      <c r="BM125" t="s">
        <v>96</v>
      </c>
      <c r="BN125" t="s">
        <v>93</v>
      </c>
      <c r="BO125" t="s">
        <v>111</v>
      </c>
      <c r="BP125">
        <f t="shared" si="18"/>
        <v>0</v>
      </c>
      <c r="BQ125">
        <f t="shared" si="19"/>
        <v>0</v>
      </c>
      <c r="BR125">
        <f t="shared" ref="BR125:BR175" si="36">COUNTIF(O125:BH125,"Balls - Blast")</f>
        <v>0</v>
      </c>
      <c r="BS125">
        <f t="shared" si="21"/>
        <v>0</v>
      </c>
      <c r="BT125">
        <f t="shared" si="22"/>
        <v>0</v>
      </c>
      <c r="BU125">
        <f t="shared" si="23"/>
        <v>0</v>
      </c>
      <c r="BV125">
        <f t="shared" si="24"/>
        <v>0</v>
      </c>
      <c r="BW125">
        <f t="shared" si="25"/>
        <v>0</v>
      </c>
      <c r="BX125">
        <f t="shared" si="26"/>
        <v>0</v>
      </c>
      <c r="BY125">
        <f t="shared" si="27"/>
        <v>0</v>
      </c>
      <c r="BZ125">
        <f t="shared" si="28"/>
        <v>0</v>
      </c>
      <c r="CA125">
        <f t="shared" si="29"/>
        <v>0</v>
      </c>
      <c r="CB125">
        <f t="shared" si="30"/>
        <v>0</v>
      </c>
      <c r="CC125">
        <f t="shared" si="31"/>
        <v>0</v>
      </c>
      <c r="CD125">
        <f t="shared" si="32"/>
        <v>0</v>
      </c>
      <c r="CE125">
        <f t="shared" si="33"/>
        <v>0</v>
      </c>
      <c r="CF125">
        <f t="shared" si="34"/>
        <v>0</v>
      </c>
      <c r="CG125">
        <f t="shared" si="35"/>
        <v>0</v>
      </c>
    </row>
    <row r="126" spans="1:85" x14ac:dyDescent="0.25">
      <c r="A126" t="s">
        <v>85</v>
      </c>
      <c r="B126" t="s">
        <v>86</v>
      </c>
      <c r="C126" t="s">
        <v>378</v>
      </c>
      <c r="D126" t="s">
        <v>372</v>
      </c>
      <c r="E126" s="3">
        <v>0.64583333333333337</v>
      </c>
      <c r="F126" s="4">
        <v>43982</v>
      </c>
      <c r="G126" t="s">
        <v>87</v>
      </c>
      <c r="H126" t="s">
        <v>379</v>
      </c>
      <c r="I126" t="s">
        <v>380</v>
      </c>
      <c r="J126" t="s">
        <v>89</v>
      </c>
      <c r="K126" t="s">
        <v>90</v>
      </c>
      <c r="M126" t="s">
        <v>91</v>
      </c>
      <c r="N126" t="s">
        <v>92</v>
      </c>
      <c r="O126" t="s">
        <v>94</v>
      </c>
      <c r="P126">
        <v>1</v>
      </c>
      <c r="Q126" t="s">
        <v>95</v>
      </c>
      <c r="R126" t="s">
        <v>93</v>
      </c>
      <c r="BM126" t="s">
        <v>171</v>
      </c>
      <c r="BN126" t="s">
        <v>93</v>
      </c>
      <c r="BO126" t="s">
        <v>111</v>
      </c>
      <c r="BP126">
        <f t="shared" si="18"/>
        <v>1</v>
      </c>
      <c r="BQ126">
        <f t="shared" si="19"/>
        <v>0</v>
      </c>
      <c r="BR126">
        <f t="shared" si="36"/>
        <v>0</v>
      </c>
      <c r="BS126">
        <f t="shared" si="21"/>
        <v>0</v>
      </c>
      <c r="BT126">
        <f t="shared" si="22"/>
        <v>0</v>
      </c>
      <c r="BU126">
        <f t="shared" si="23"/>
        <v>1</v>
      </c>
      <c r="BV126">
        <f t="shared" si="24"/>
        <v>0</v>
      </c>
      <c r="BW126">
        <f t="shared" si="25"/>
        <v>0</v>
      </c>
      <c r="BX126">
        <f t="shared" si="26"/>
        <v>0</v>
      </c>
      <c r="BY126">
        <f t="shared" si="27"/>
        <v>0</v>
      </c>
      <c r="BZ126">
        <f t="shared" si="28"/>
        <v>0</v>
      </c>
      <c r="CA126">
        <f t="shared" si="29"/>
        <v>0</v>
      </c>
      <c r="CB126">
        <f t="shared" si="30"/>
        <v>0</v>
      </c>
      <c r="CC126">
        <f t="shared" si="31"/>
        <v>0</v>
      </c>
      <c r="CD126">
        <f t="shared" si="32"/>
        <v>0</v>
      </c>
      <c r="CE126">
        <f t="shared" si="33"/>
        <v>0</v>
      </c>
      <c r="CF126">
        <f t="shared" si="34"/>
        <v>0</v>
      </c>
      <c r="CG126">
        <f t="shared" si="35"/>
        <v>1</v>
      </c>
    </row>
    <row r="127" spans="1:85" x14ac:dyDescent="0.25">
      <c r="A127" t="s">
        <v>85</v>
      </c>
      <c r="B127" t="s">
        <v>86</v>
      </c>
      <c r="C127" t="s">
        <v>381</v>
      </c>
      <c r="D127" t="s">
        <v>372</v>
      </c>
      <c r="E127" s="3">
        <v>0.67847222222222225</v>
      </c>
      <c r="F127" s="4">
        <v>43982</v>
      </c>
      <c r="G127" t="s">
        <v>87</v>
      </c>
      <c r="H127">
        <v>1100</v>
      </c>
      <c r="I127" t="s">
        <v>382</v>
      </c>
      <c r="J127" t="s">
        <v>89</v>
      </c>
      <c r="K127" t="s">
        <v>90</v>
      </c>
      <c r="L127">
        <v>98101</v>
      </c>
      <c r="M127" t="s">
        <v>196</v>
      </c>
      <c r="N127" t="s">
        <v>92</v>
      </c>
      <c r="O127" t="s">
        <v>94</v>
      </c>
      <c r="P127">
        <v>1</v>
      </c>
      <c r="Q127" t="s">
        <v>95</v>
      </c>
      <c r="R127" t="s">
        <v>93</v>
      </c>
      <c r="BN127" t="s">
        <v>93</v>
      </c>
      <c r="BO127" t="s">
        <v>111</v>
      </c>
      <c r="BP127">
        <f t="shared" ref="BP127:BP190" si="37" xml:space="preserve"> COUNTIF(O127:BH127,"40mm Launcher")+COUNTIF(O127:BH127,"Balls - Blast")+COUNTIF(O127:BH127,"Balls - OC")+COUNTIF(O127:BH127,"Canister - CS")+COUNTIF(O127:BH127,"Baton – Expandable –Control/Pressure Point")+COUNTIF(O127:BH127,"Baton – Straight – Impact")+COUNTIF(O127:BH127,"Blue Nose Device")+COUNTIF(O127:BH127,"Canine")+COUNTIF(O127:BH127,"Canister - OC")+COUNTIF(O127:BH127,"Chemical Agent – OC Spray")+COUNTIF(O127:BH127,"Electronic Control (ECD / Taser)")+COUNTIF(O127:BH127,"NFDD")+COUNTIF(O127:BH127,"Other Weapon - Other")+COUNTIF(O127:BH127,"Pepperball Launcher")+COUNTIF(O127:BH127,"Vehicle – Other")+COUNTIF(O127:BH127,"Chemical Agent - CS")+COUNTIF(O127:BH127,"Chemical Agent – Other")+COUNTIF(O127:BH127,"FN303")+COUNTIF(O127:BH127,"Sting Ball")+COUNTIF(O127:BH127,"Other Weapon – Blunt Object")</f>
        <v>1</v>
      </c>
      <c r="BQ127">
        <f t="shared" ref="BQ127:BQ190" si="38" xml:space="preserve"> COUNTIF(O127:BH127,"40mm Launcher")+COUNTIF(O127:BH127,"40mm - BIP Round")</f>
        <v>0</v>
      </c>
      <c r="BR127">
        <f t="shared" si="36"/>
        <v>0</v>
      </c>
      <c r="BS127">
        <f t="shared" ref="BS127:BS190" si="39">COUNTIF(O127:BH127,"Balls - OC")</f>
        <v>0</v>
      </c>
      <c r="BT127">
        <f t="shared" ref="BT127:BT190" si="40">COUNTIF(O127:BH127,"Canister - OC")</f>
        <v>0</v>
      </c>
      <c r="BU127">
        <f t="shared" ref="BU127:BU190" si="41">COUNTIF(O127:BH127,"Chemical Agent – OC Spray")</f>
        <v>1</v>
      </c>
      <c r="BV127">
        <f t="shared" ref="BV127:BV175" si="42">COUNTIF(O127:BH127,"Canister - CS")</f>
        <v>0</v>
      </c>
      <c r="BW127">
        <f t="shared" ref="BW127:BW190" si="43">COUNTIF(O127:BH127,"Chemical Agent - CS")</f>
        <v>0</v>
      </c>
      <c r="BX127">
        <f t="shared" ref="BX127:BX190" si="44">COUNTIF(O127:BH127,"Chemical Agent – Other")</f>
        <v>0</v>
      </c>
      <c r="BY127">
        <f t="shared" ref="BY127:BY190" si="45">COUNTIF(O127:BH127,"FN303")</f>
        <v>0</v>
      </c>
      <c r="BZ127">
        <f t="shared" ref="BZ127:BZ190" si="46">COUNTIF(O127:BH127,"Blue Nose Device")</f>
        <v>0</v>
      </c>
      <c r="CA127">
        <f t="shared" ref="CA127:CA190" si="47">COUNTIF(O127:BH127,"Sting Ball")</f>
        <v>0</v>
      </c>
      <c r="CB127">
        <f t="shared" ref="CB127:CB190" si="48">COUNTIF(O127:BH127,"NFDD")</f>
        <v>0</v>
      </c>
      <c r="CC127">
        <f t="shared" ref="CC127:CC190" si="49">COUNTIF(O127:BH127,"Pepperball Launcher")</f>
        <v>0</v>
      </c>
      <c r="CD127">
        <f t="shared" ref="CD127:CD190" si="50">COUNTIF(O127:BH127,"Baton – Expandable –Control/Pressure Point")+COUNTIF(O127:BH127,"Baton – Straight – Impact")</f>
        <v>0</v>
      </c>
      <c r="CE127">
        <f t="shared" ref="CE127:CE190" si="51">COUNTIF(O127:BH127,"OrangeNose Round")</f>
        <v>0</v>
      </c>
      <c r="CF127">
        <f t="shared" ref="CF127:CF190" si="52">COUNTIF(O127:BH127,"Other Weapon - Other")+COUNTIF(O127:BH127,"Other Weapon – Blunt Object")</f>
        <v>0</v>
      </c>
      <c r="CG127">
        <f t="shared" si="35"/>
        <v>1</v>
      </c>
    </row>
    <row r="128" spans="1:85" x14ac:dyDescent="0.25">
      <c r="A128" t="s">
        <v>85</v>
      </c>
      <c r="B128" t="s">
        <v>86</v>
      </c>
      <c r="C128" t="s">
        <v>383</v>
      </c>
      <c r="D128" t="s">
        <v>372</v>
      </c>
      <c r="E128" s="3">
        <v>0.93541666666666667</v>
      </c>
      <c r="F128" s="4">
        <v>43982</v>
      </c>
      <c r="G128" t="s">
        <v>87</v>
      </c>
      <c r="I128" t="s">
        <v>263</v>
      </c>
      <c r="J128" t="s">
        <v>89</v>
      </c>
      <c r="K128" t="s">
        <v>90</v>
      </c>
      <c r="M128" t="s">
        <v>186</v>
      </c>
      <c r="N128" t="s">
        <v>92</v>
      </c>
      <c r="O128" t="s">
        <v>290</v>
      </c>
      <c r="Q128" t="s">
        <v>95</v>
      </c>
      <c r="R128" t="s">
        <v>95</v>
      </c>
      <c r="BM128" t="s">
        <v>96</v>
      </c>
      <c r="BN128" t="s">
        <v>93</v>
      </c>
      <c r="BO128" t="s">
        <v>111</v>
      </c>
      <c r="BP128">
        <f t="shared" si="37"/>
        <v>1</v>
      </c>
      <c r="BQ128">
        <f t="shared" si="38"/>
        <v>0</v>
      </c>
      <c r="BR128">
        <f t="shared" si="36"/>
        <v>0</v>
      </c>
      <c r="BS128">
        <f t="shared" si="39"/>
        <v>0</v>
      </c>
      <c r="BT128">
        <f t="shared" si="40"/>
        <v>1</v>
      </c>
      <c r="BU128">
        <f t="shared" si="41"/>
        <v>0</v>
      </c>
      <c r="BV128">
        <f t="shared" si="42"/>
        <v>0</v>
      </c>
      <c r="BW128">
        <f t="shared" si="43"/>
        <v>0</v>
      </c>
      <c r="BX128">
        <f t="shared" si="44"/>
        <v>0</v>
      </c>
      <c r="BY128">
        <f t="shared" si="45"/>
        <v>0</v>
      </c>
      <c r="BZ128">
        <f t="shared" si="46"/>
        <v>0</v>
      </c>
      <c r="CA128">
        <f t="shared" si="47"/>
        <v>0</v>
      </c>
      <c r="CB128">
        <f t="shared" si="48"/>
        <v>0</v>
      </c>
      <c r="CC128">
        <f t="shared" si="49"/>
        <v>0</v>
      </c>
      <c r="CD128">
        <f t="shared" si="50"/>
        <v>0</v>
      </c>
      <c r="CE128">
        <f t="shared" si="51"/>
        <v>0</v>
      </c>
      <c r="CF128">
        <f t="shared" si="52"/>
        <v>0</v>
      </c>
      <c r="CG128">
        <f t="shared" si="35"/>
        <v>1</v>
      </c>
    </row>
    <row r="129" spans="1:85" x14ac:dyDescent="0.25">
      <c r="A129" t="s">
        <v>85</v>
      </c>
      <c r="B129" t="s">
        <v>86</v>
      </c>
      <c r="C129" t="s">
        <v>384</v>
      </c>
      <c r="D129" t="s">
        <v>372</v>
      </c>
      <c r="E129" s="3">
        <v>0.64583333333333337</v>
      </c>
      <c r="F129" s="4">
        <v>43981</v>
      </c>
      <c r="G129" t="s">
        <v>119</v>
      </c>
      <c r="H129" t="s">
        <v>265</v>
      </c>
      <c r="I129" t="s">
        <v>385</v>
      </c>
      <c r="J129" t="s">
        <v>107</v>
      </c>
      <c r="K129" t="s">
        <v>90</v>
      </c>
      <c r="M129" t="s">
        <v>167</v>
      </c>
      <c r="N129" t="s">
        <v>92</v>
      </c>
      <c r="O129" t="s">
        <v>152</v>
      </c>
      <c r="Q129" t="s">
        <v>95</v>
      </c>
      <c r="R129" t="s">
        <v>95</v>
      </c>
      <c r="BN129" t="s">
        <v>93</v>
      </c>
      <c r="BO129" t="s">
        <v>111</v>
      </c>
      <c r="BP129">
        <f t="shared" si="37"/>
        <v>1</v>
      </c>
      <c r="BQ129">
        <f t="shared" si="38"/>
        <v>0</v>
      </c>
      <c r="BR129">
        <f t="shared" si="36"/>
        <v>1</v>
      </c>
      <c r="BS129">
        <f t="shared" si="39"/>
        <v>0</v>
      </c>
      <c r="BT129">
        <f t="shared" si="40"/>
        <v>0</v>
      </c>
      <c r="BU129">
        <f t="shared" si="41"/>
        <v>0</v>
      </c>
      <c r="BV129">
        <f t="shared" si="42"/>
        <v>0</v>
      </c>
      <c r="BW129">
        <f t="shared" si="43"/>
        <v>0</v>
      </c>
      <c r="BX129">
        <f t="shared" si="44"/>
        <v>0</v>
      </c>
      <c r="BY129">
        <f t="shared" si="45"/>
        <v>0</v>
      </c>
      <c r="BZ129">
        <f t="shared" si="46"/>
        <v>0</v>
      </c>
      <c r="CA129">
        <f t="shared" si="47"/>
        <v>0</v>
      </c>
      <c r="CB129">
        <f t="shared" si="48"/>
        <v>0</v>
      </c>
      <c r="CC129">
        <f t="shared" si="49"/>
        <v>0</v>
      </c>
      <c r="CD129">
        <f t="shared" si="50"/>
        <v>0</v>
      </c>
      <c r="CE129">
        <f t="shared" si="51"/>
        <v>0</v>
      </c>
      <c r="CF129">
        <f t="shared" si="52"/>
        <v>0</v>
      </c>
      <c r="CG129">
        <f t="shared" si="35"/>
        <v>1</v>
      </c>
    </row>
    <row r="130" spans="1:85" x14ac:dyDescent="0.25">
      <c r="A130" t="s">
        <v>85</v>
      </c>
      <c r="B130" t="s">
        <v>86</v>
      </c>
      <c r="C130" t="s">
        <v>386</v>
      </c>
      <c r="D130" t="s">
        <v>372</v>
      </c>
      <c r="E130" s="3">
        <v>0.67708333333333337</v>
      </c>
      <c r="F130" s="4">
        <v>43982</v>
      </c>
      <c r="G130" t="s">
        <v>87</v>
      </c>
      <c r="H130">
        <v>1300</v>
      </c>
      <c r="I130" t="s">
        <v>387</v>
      </c>
      <c r="J130" t="s">
        <v>89</v>
      </c>
      <c r="K130" t="s">
        <v>90</v>
      </c>
      <c r="L130">
        <v>98104</v>
      </c>
      <c r="M130" t="s">
        <v>167</v>
      </c>
      <c r="N130" t="s">
        <v>92</v>
      </c>
      <c r="O130" t="s">
        <v>94</v>
      </c>
      <c r="P130">
        <v>1</v>
      </c>
      <c r="Q130" t="s">
        <v>95</v>
      </c>
      <c r="R130" t="s">
        <v>93</v>
      </c>
      <c r="BM130" t="s">
        <v>96</v>
      </c>
      <c r="BN130" t="s">
        <v>93</v>
      </c>
      <c r="BO130" t="s">
        <v>111</v>
      </c>
      <c r="BP130">
        <f t="shared" si="37"/>
        <v>1</v>
      </c>
      <c r="BQ130">
        <f t="shared" si="38"/>
        <v>0</v>
      </c>
      <c r="BR130">
        <f t="shared" si="36"/>
        <v>0</v>
      </c>
      <c r="BS130">
        <f t="shared" si="39"/>
        <v>0</v>
      </c>
      <c r="BT130">
        <f t="shared" si="40"/>
        <v>0</v>
      </c>
      <c r="BU130">
        <f t="shared" si="41"/>
        <v>1</v>
      </c>
      <c r="BV130">
        <f t="shared" si="42"/>
        <v>0</v>
      </c>
      <c r="BW130">
        <f t="shared" si="43"/>
        <v>0</v>
      </c>
      <c r="BX130">
        <f t="shared" si="44"/>
        <v>0</v>
      </c>
      <c r="BY130">
        <f t="shared" si="45"/>
        <v>0</v>
      </c>
      <c r="BZ130">
        <f t="shared" si="46"/>
        <v>0</v>
      </c>
      <c r="CA130">
        <f t="shared" si="47"/>
        <v>0</v>
      </c>
      <c r="CB130">
        <f t="shared" si="48"/>
        <v>0</v>
      </c>
      <c r="CC130">
        <f t="shared" si="49"/>
        <v>0</v>
      </c>
      <c r="CD130">
        <f t="shared" si="50"/>
        <v>0</v>
      </c>
      <c r="CE130">
        <f t="shared" si="51"/>
        <v>0</v>
      </c>
      <c r="CF130">
        <f t="shared" si="52"/>
        <v>0</v>
      </c>
      <c r="CG130">
        <f t="shared" ref="CG130:CG193" si="53">SUM(BQ130:CF130)</f>
        <v>1</v>
      </c>
    </row>
    <row r="131" spans="1:85" x14ac:dyDescent="0.25">
      <c r="A131" t="s">
        <v>85</v>
      </c>
      <c r="B131" t="s">
        <v>86</v>
      </c>
      <c r="C131" t="s">
        <v>388</v>
      </c>
      <c r="D131" t="s">
        <v>372</v>
      </c>
      <c r="E131" s="3">
        <v>0.66666666666666663</v>
      </c>
      <c r="F131" s="4">
        <v>43982</v>
      </c>
      <c r="G131" t="s">
        <v>87</v>
      </c>
      <c r="H131">
        <v>1000</v>
      </c>
      <c r="I131" t="s">
        <v>389</v>
      </c>
      <c r="J131" t="s">
        <v>107</v>
      </c>
      <c r="K131" t="s">
        <v>90</v>
      </c>
      <c r="M131" t="s">
        <v>390</v>
      </c>
      <c r="N131" t="s">
        <v>92</v>
      </c>
      <c r="O131" t="s">
        <v>94</v>
      </c>
      <c r="P131" t="s">
        <v>391</v>
      </c>
      <c r="Q131" t="s">
        <v>95</v>
      </c>
      <c r="R131" t="s">
        <v>93</v>
      </c>
      <c r="BM131" t="s">
        <v>96</v>
      </c>
      <c r="BN131" t="s">
        <v>93</v>
      </c>
      <c r="BO131" t="s">
        <v>111</v>
      </c>
      <c r="BP131">
        <f t="shared" si="37"/>
        <v>1</v>
      </c>
      <c r="BQ131">
        <f t="shared" si="38"/>
        <v>0</v>
      </c>
      <c r="BR131">
        <f t="shared" si="36"/>
        <v>0</v>
      </c>
      <c r="BS131">
        <f t="shared" si="39"/>
        <v>0</v>
      </c>
      <c r="BT131">
        <f t="shared" si="40"/>
        <v>0</v>
      </c>
      <c r="BU131">
        <f t="shared" si="41"/>
        <v>1</v>
      </c>
      <c r="BV131">
        <f t="shared" si="42"/>
        <v>0</v>
      </c>
      <c r="BW131">
        <f t="shared" si="43"/>
        <v>0</v>
      </c>
      <c r="BX131">
        <f t="shared" si="44"/>
        <v>0</v>
      </c>
      <c r="BY131">
        <f t="shared" si="45"/>
        <v>0</v>
      </c>
      <c r="BZ131">
        <f t="shared" si="46"/>
        <v>0</v>
      </c>
      <c r="CA131">
        <f t="shared" si="47"/>
        <v>0</v>
      </c>
      <c r="CB131">
        <f t="shared" si="48"/>
        <v>0</v>
      </c>
      <c r="CC131">
        <f t="shared" si="49"/>
        <v>0</v>
      </c>
      <c r="CD131">
        <f t="shared" si="50"/>
        <v>0</v>
      </c>
      <c r="CE131">
        <f t="shared" si="51"/>
        <v>0</v>
      </c>
      <c r="CF131">
        <f t="shared" si="52"/>
        <v>0</v>
      </c>
      <c r="CG131">
        <f t="shared" si="53"/>
        <v>1</v>
      </c>
    </row>
    <row r="132" spans="1:85" x14ac:dyDescent="0.25">
      <c r="A132" t="s">
        <v>85</v>
      </c>
      <c r="B132" t="s">
        <v>86</v>
      </c>
      <c r="C132" t="s">
        <v>392</v>
      </c>
      <c r="D132" t="s">
        <v>372</v>
      </c>
      <c r="E132" s="3">
        <v>0.66666666666666663</v>
      </c>
      <c r="F132" s="4">
        <v>43982</v>
      </c>
      <c r="G132" t="s">
        <v>87</v>
      </c>
      <c r="I132" t="s">
        <v>393</v>
      </c>
      <c r="J132" t="s">
        <v>89</v>
      </c>
      <c r="K132" t="s">
        <v>90</v>
      </c>
      <c r="M132" t="s">
        <v>91</v>
      </c>
      <c r="N132" t="s">
        <v>92</v>
      </c>
      <c r="O132" t="s">
        <v>152</v>
      </c>
      <c r="Q132" t="s">
        <v>95</v>
      </c>
      <c r="R132" t="s">
        <v>95</v>
      </c>
      <c r="BM132" t="s">
        <v>96</v>
      </c>
      <c r="BN132" t="s">
        <v>93</v>
      </c>
      <c r="BO132" t="s">
        <v>111</v>
      </c>
      <c r="BP132">
        <f t="shared" si="37"/>
        <v>1</v>
      </c>
      <c r="BQ132">
        <f t="shared" si="38"/>
        <v>0</v>
      </c>
      <c r="BR132">
        <f t="shared" si="36"/>
        <v>1</v>
      </c>
      <c r="BS132">
        <f t="shared" si="39"/>
        <v>0</v>
      </c>
      <c r="BT132">
        <f t="shared" si="40"/>
        <v>0</v>
      </c>
      <c r="BU132">
        <f t="shared" si="41"/>
        <v>0</v>
      </c>
      <c r="BV132">
        <f t="shared" si="42"/>
        <v>0</v>
      </c>
      <c r="BW132">
        <f t="shared" si="43"/>
        <v>0</v>
      </c>
      <c r="BX132">
        <f t="shared" si="44"/>
        <v>0</v>
      </c>
      <c r="BY132">
        <f t="shared" si="45"/>
        <v>0</v>
      </c>
      <c r="BZ132">
        <f t="shared" si="46"/>
        <v>0</v>
      </c>
      <c r="CA132">
        <f t="shared" si="47"/>
        <v>0</v>
      </c>
      <c r="CB132">
        <f t="shared" si="48"/>
        <v>0</v>
      </c>
      <c r="CC132">
        <f t="shared" si="49"/>
        <v>0</v>
      </c>
      <c r="CD132">
        <f t="shared" si="50"/>
        <v>0</v>
      </c>
      <c r="CE132">
        <f t="shared" si="51"/>
        <v>0</v>
      </c>
      <c r="CF132">
        <f t="shared" si="52"/>
        <v>0</v>
      </c>
      <c r="CG132">
        <f t="shared" si="53"/>
        <v>1</v>
      </c>
    </row>
    <row r="133" spans="1:85" x14ac:dyDescent="0.25">
      <c r="A133" t="s">
        <v>85</v>
      </c>
      <c r="B133" t="s">
        <v>86</v>
      </c>
      <c r="C133" t="s">
        <v>394</v>
      </c>
      <c r="D133" t="s">
        <v>372</v>
      </c>
      <c r="E133" s="3">
        <v>0.75</v>
      </c>
      <c r="F133" s="4">
        <v>43982</v>
      </c>
      <c r="G133" t="s">
        <v>87</v>
      </c>
      <c r="I133" t="s">
        <v>395</v>
      </c>
      <c r="J133" t="s">
        <v>89</v>
      </c>
      <c r="K133" t="s">
        <v>90</v>
      </c>
      <c r="M133" t="s">
        <v>390</v>
      </c>
      <c r="N133" t="s">
        <v>92</v>
      </c>
      <c r="O133" t="s">
        <v>94</v>
      </c>
      <c r="P133">
        <v>7</v>
      </c>
      <c r="Q133" t="s">
        <v>95</v>
      </c>
      <c r="R133" t="s">
        <v>93</v>
      </c>
      <c r="BM133" t="s">
        <v>96</v>
      </c>
      <c r="BN133" t="s">
        <v>93</v>
      </c>
      <c r="BO133" t="s">
        <v>111</v>
      </c>
      <c r="BP133">
        <f t="shared" si="37"/>
        <v>1</v>
      </c>
      <c r="BQ133">
        <f t="shared" si="38"/>
        <v>0</v>
      </c>
      <c r="BR133">
        <f t="shared" si="36"/>
        <v>0</v>
      </c>
      <c r="BS133">
        <f t="shared" si="39"/>
        <v>0</v>
      </c>
      <c r="BT133">
        <f t="shared" si="40"/>
        <v>0</v>
      </c>
      <c r="BU133">
        <f t="shared" si="41"/>
        <v>1</v>
      </c>
      <c r="BV133">
        <f t="shared" si="42"/>
        <v>0</v>
      </c>
      <c r="BW133">
        <f t="shared" si="43"/>
        <v>0</v>
      </c>
      <c r="BX133">
        <f t="shared" si="44"/>
        <v>0</v>
      </c>
      <c r="BY133">
        <f t="shared" si="45"/>
        <v>0</v>
      </c>
      <c r="BZ133">
        <f t="shared" si="46"/>
        <v>0</v>
      </c>
      <c r="CA133">
        <f t="shared" si="47"/>
        <v>0</v>
      </c>
      <c r="CB133">
        <f t="shared" si="48"/>
        <v>0</v>
      </c>
      <c r="CC133">
        <f t="shared" si="49"/>
        <v>0</v>
      </c>
      <c r="CD133">
        <f t="shared" si="50"/>
        <v>0</v>
      </c>
      <c r="CE133">
        <f t="shared" si="51"/>
        <v>0</v>
      </c>
      <c r="CF133">
        <f t="shared" si="52"/>
        <v>0</v>
      </c>
      <c r="CG133">
        <f t="shared" si="53"/>
        <v>1</v>
      </c>
    </row>
    <row r="134" spans="1:85" x14ac:dyDescent="0.25">
      <c r="A134" t="s">
        <v>85</v>
      </c>
      <c r="B134" t="s">
        <v>86</v>
      </c>
      <c r="C134" t="s">
        <v>396</v>
      </c>
      <c r="D134" t="s">
        <v>372</v>
      </c>
      <c r="E134" s="3">
        <v>0.66666666666666663</v>
      </c>
      <c r="F134" s="4">
        <v>43983</v>
      </c>
      <c r="G134" t="s">
        <v>397</v>
      </c>
      <c r="H134">
        <v>400</v>
      </c>
      <c r="I134" t="s">
        <v>165</v>
      </c>
      <c r="J134" t="s">
        <v>107</v>
      </c>
      <c r="K134" t="s">
        <v>90</v>
      </c>
      <c r="M134" t="s">
        <v>196</v>
      </c>
      <c r="N134" t="s">
        <v>92</v>
      </c>
      <c r="O134" t="s">
        <v>94</v>
      </c>
      <c r="P134">
        <v>1</v>
      </c>
      <c r="Q134" t="s">
        <v>95</v>
      </c>
      <c r="BN134" t="s">
        <v>93</v>
      </c>
      <c r="BO134" t="s">
        <v>111</v>
      </c>
      <c r="BP134">
        <f t="shared" si="37"/>
        <v>1</v>
      </c>
      <c r="BQ134">
        <f t="shared" si="38"/>
        <v>0</v>
      </c>
      <c r="BR134">
        <f t="shared" si="36"/>
        <v>0</v>
      </c>
      <c r="BS134">
        <f t="shared" si="39"/>
        <v>0</v>
      </c>
      <c r="BT134">
        <f t="shared" si="40"/>
        <v>0</v>
      </c>
      <c r="BU134">
        <f t="shared" si="41"/>
        <v>1</v>
      </c>
      <c r="BV134">
        <f t="shared" si="42"/>
        <v>0</v>
      </c>
      <c r="BW134">
        <f t="shared" si="43"/>
        <v>0</v>
      </c>
      <c r="BX134">
        <f t="shared" si="44"/>
        <v>0</v>
      </c>
      <c r="BY134">
        <f t="shared" si="45"/>
        <v>0</v>
      </c>
      <c r="BZ134">
        <f t="shared" si="46"/>
        <v>0</v>
      </c>
      <c r="CA134">
        <f t="shared" si="47"/>
        <v>0</v>
      </c>
      <c r="CB134">
        <f t="shared" si="48"/>
        <v>0</v>
      </c>
      <c r="CC134">
        <f t="shared" si="49"/>
        <v>0</v>
      </c>
      <c r="CD134">
        <f t="shared" si="50"/>
        <v>0</v>
      </c>
      <c r="CE134">
        <f t="shared" si="51"/>
        <v>0</v>
      </c>
      <c r="CF134">
        <f t="shared" si="52"/>
        <v>0</v>
      </c>
      <c r="CG134">
        <f t="shared" si="53"/>
        <v>1</v>
      </c>
    </row>
    <row r="135" spans="1:85" x14ac:dyDescent="0.25">
      <c r="A135" t="s">
        <v>85</v>
      </c>
      <c r="B135" t="s">
        <v>86</v>
      </c>
      <c r="C135" t="s">
        <v>398</v>
      </c>
      <c r="D135" t="s">
        <v>372</v>
      </c>
      <c r="E135" s="3">
        <v>0.68055555555555547</v>
      </c>
      <c r="F135" s="4">
        <v>43982</v>
      </c>
      <c r="G135" t="s">
        <v>87</v>
      </c>
      <c r="I135" t="s">
        <v>399</v>
      </c>
      <c r="J135" t="s">
        <v>89</v>
      </c>
      <c r="K135" t="s">
        <v>90</v>
      </c>
      <c r="L135">
        <v>98101</v>
      </c>
      <c r="M135" t="s">
        <v>196</v>
      </c>
      <c r="N135" t="s">
        <v>92</v>
      </c>
      <c r="O135" t="s">
        <v>152</v>
      </c>
      <c r="Q135" t="s">
        <v>95</v>
      </c>
      <c r="R135" t="s">
        <v>95</v>
      </c>
      <c r="BM135" t="s">
        <v>96</v>
      </c>
      <c r="BN135" t="s">
        <v>93</v>
      </c>
      <c r="BO135" t="s">
        <v>111</v>
      </c>
      <c r="BP135">
        <f t="shared" si="37"/>
        <v>1</v>
      </c>
      <c r="BQ135">
        <f t="shared" si="38"/>
        <v>0</v>
      </c>
      <c r="BR135">
        <f t="shared" si="36"/>
        <v>1</v>
      </c>
      <c r="BS135">
        <f t="shared" si="39"/>
        <v>0</v>
      </c>
      <c r="BT135">
        <f t="shared" si="40"/>
        <v>0</v>
      </c>
      <c r="BU135">
        <f t="shared" si="41"/>
        <v>0</v>
      </c>
      <c r="BV135">
        <f t="shared" si="42"/>
        <v>0</v>
      </c>
      <c r="BW135">
        <f t="shared" si="43"/>
        <v>0</v>
      </c>
      <c r="BX135">
        <f t="shared" si="44"/>
        <v>0</v>
      </c>
      <c r="BY135">
        <f t="shared" si="45"/>
        <v>0</v>
      </c>
      <c r="BZ135">
        <f t="shared" si="46"/>
        <v>0</v>
      </c>
      <c r="CA135">
        <f t="shared" si="47"/>
        <v>0</v>
      </c>
      <c r="CB135">
        <f t="shared" si="48"/>
        <v>0</v>
      </c>
      <c r="CC135">
        <f t="shared" si="49"/>
        <v>0</v>
      </c>
      <c r="CD135">
        <f t="shared" si="50"/>
        <v>0</v>
      </c>
      <c r="CE135">
        <f t="shared" si="51"/>
        <v>0</v>
      </c>
      <c r="CF135">
        <f t="shared" si="52"/>
        <v>0</v>
      </c>
      <c r="CG135">
        <f t="shared" si="53"/>
        <v>1</v>
      </c>
    </row>
    <row r="136" spans="1:85" x14ac:dyDescent="0.25">
      <c r="A136" t="s">
        <v>85</v>
      </c>
      <c r="B136" t="s">
        <v>86</v>
      </c>
      <c r="C136" t="s">
        <v>400</v>
      </c>
      <c r="D136" t="s">
        <v>372</v>
      </c>
      <c r="E136" s="3">
        <v>0.69652777777777775</v>
      </c>
      <c r="F136" s="4">
        <v>43982</v>
      </c>
      <c r="G136" t="s">
        <v>87</v>
      </c>
      <c r="H136" t="s">
        <v>401</v>
      </c>
      <c r="I136" t="s">
        <v>382</v>
      </c>
      <c r="J136" t="s">
        <v>89</v>
      </c>
      <c r="K136" t="s">
        <v>90</v>
      </c>
      <c r="L136">
        <v>98101</v>
      </c>
      <c r="N136" t="s">
        <v>92</v>
      </c>
      <c r="O136" t="s">
        <v>152</v>
      </c>
      <c r="Q136" t="s">
        <v>95</v>
      </c>
      <c r="R136" t="s">
        <v>95</v>
      </c>
      <c r="BM136" t="s">
        <v>96</v>
      </c>
      <c r="BN136" t="s">
        <v>93</v>
      </c>
      <c r="BO136" t="s">
        <v>111</v>
      </c>
      <c r="BP136">
        <f t="shared" si="37"/>
        <v>1</v>
      </c>
      <c r="BQ136">
        <f t="shared" si="38"/>
        <v>0</v>
      </c>
      <c r="BR136">
        <f t="shared" si="36"/>
        <v>1</v>
      </c>
      <c r="BS136">
        <f t="shared" si="39"/>
        <v>0</v>
      </c>
      <c r="BT136">
        <f t="shared" si="40"/>
        <v>0</v>
      </c>
      <c r="BU136">
        <f t="shared" si="41"/>
        <v>0</v>
      </c>
      <c r="BV136">
        <f t="shared" si="42"/>
        <v>0</v>
      </c>
      <c r="BW136">
        <f t="shared" si="43"/>
        <v>0</v>
      </c>
      <c r="BX136">
        <f t="shared" si="44"/>
        <v>0</v>
      </c>
      <c r="BY136">
        <f t="shared" si="45"/>
        <v>0</v>
      </c>
      <c r="BZ136">
        <f t="shared" si="46"/>
        <v>0</v>
      </c>
      <c r="CA136">
        <f t="shared" si="47"/>
        <v>0</v>
      </c>
      <c r="CB136">
        <f t="shared" si="48"/>
        <v>0</v>
      </c>
      <c r="CC136">
        <f t="shared" si="49"/>
        <v>0</v>
      </c>
      <c r="CD136">
        <f t="shared" si="50"/>
        <v>0</v>
      </c>
      <c r="CE136">
        <f t="shared" si="51"/>
        <v>0</v>
      </c>
      <c r="CF136">
        <f t="shared" si="52"/>
        <v>0</v>
      </c>
      <c r="CG136">
        <f t="shared" si="53"/>
        <v>1</v>
      </c>
    </row>
    <row r="137" spans="1:85" x14ac:dyDescent="0.25">
      <c r="A137" t="s">
        <v>85</v>
      </c>
      <c r="B137" t="s">
        <v>86</v>
      </c>
      <c r="C137" t="s">
        <v>402</v>
      </c>
      <c r="D137" t="s">
        <v>372</v>
      </c>
      <c r="E137" s="3">
        <v>0.79166666666666663</v>
      </c>
      <c r="F137" s="4">
        <v>43982</v>
      </c>
      <c r="G137" t="s">
        <v>87</v>
      </c>
      <c r="H137">
        <v>1400</v>
      </c>
      <c r="I137" t="s">
        <v>403</v>
      </c>
      <c r="J137" t="s">
        <v>89</v>
      </c>
      <c r="K137" t="s">
        <v>90</v>
      </c>
      <c r="L137">
        <v>98101</v>
      </c>
      <c r="M137" t="s">
        <v>167</v>
      </c>
      <c r="N137" t="s">
        <v>92</v>
      </c>
      <c r="O137" t="s">
        <v>94</v>
      </c>
      <c r="P137">
        <v>7</v>
      </c>
      <c r="Q137" t="s">
        <v>95</v>
      </c>
      <c r="R137" t="s">
        <v>93</v>
      </c>
      <c r="BM137" t="s">
        <v>96</v>
      </c>
      <c r="BN137" t="s">
        <v>93</v>
      </c>
      <c r="BO137" t="s">
        <v>111</v>
      </c>
      <c r="BP137">
        <f t="shared" si="37"/>
        <v>1</v>
      </c>
      <c r="BQ137">
        <f t="shared" si="38"/>
        <v>0</v>
      </c>
      <c r="BR137">
        <f t="shared" si="36"/>
        <v>0</v>
      </c>
      <c r="BS137">
        <f t="shared" si="39"/>
        <v>0</v>
      </c>
      <c r="BT137">
        <f t="shared" si="40"/>
        <v>0</v>
      </c>
      <c r="BU137">
        <f t="shared" si="41"/>
        <v>1</v>
      </c>
      <c r="BV137">
        <f t="shared" si="42"/>
        <v>0</v>
      </c>
      <c r="BW137">
        <f t="shared" si="43"/>
        <v>0</v>
      </c>
      <c r="BX137">
        <f t="shared" si="44"/>
        <v>0</v>
      </c>
      <c r="BY137">
        <f t="shared" si="45"/>
        <v>0</v>
      </c>
      <c r="BZ137">
        <f t="shared" si="46"/>
        <v>0</v>
      </c>
      <c r="CA137">
        <f t="shared" si="47"/>
        <v>0</v>
      </c>
      <c r="CB137">
        <f t="shared" si="48"/>
        <v>0</v>
      </c>
      <c r="CC137">
        <f t="shared" si="49"/>
        <v>0</v>
      </c>
      <c r="CD137">
        <f t="shared" si="50"/>
        <v>0</v>
      </c>
      <c r="CE137">
        <f t="shared" si="51"/>
        <v>0</v>
      </c>
      <c r="CF137">
        <f t="shared" si="52"/>
        <v>0</v>
      </c>
      <c r="CG137">
        <f t="shared" si="53"/>
        <v>1</v>
      </c>
    </row>
    <row r="138" spans="1:85" x14ac:dyDescent="0.25">
      <c r="A138" t="s">
        <v>85</v>
      </c>
      <c r="B138" t="s">
        <v>86</v>
      </c>
      <c r="C138" t="s">
        <v>404</v>
      </c>
      <c r="D138" t="s">
        <v>372</v>
      </c>
      <c r="E138" s="3">
        <v>0.91388888888888886</v>
      </c>
      <c r="F138" s="4">
        <v>43982</v>
      </c>
      <c r="G138" t="s">
        <v>87</v>
      </c>
      <c r="H138">
        <v>500</v>
      </c>
      <c r="I138" t="s">
        <v>165</v>
      </c>
      <c r="J138" t="s">
        <v>107</v>
      </c>
      <c r="K138" t="s">
        <v>90</v>
      </c>
      <c r="M138" t="s">
        <v>196</v>
      </c>
      <c r="N138" t="s">
        <v>92</v>
      </c>
      <c r="O138" t="s">
        <v>94</v>
      </c>
      <c r="P138">
        <v>1</v>
      </c>
      <c r="Q138" t="s">
        <v>95</v>
      </c>
      <c r="R138" t="s">
        <v>93</v>
      </c>
      <c r="BM138" t="s">
        <v>96</v>
      </c>
      <c r="BN138" t="s">
        <v>93</v>
      </c>
      <c r="BO138" t="s">
        <v>111</v>
      </c>
      <c r="BP138">
        <f t="shared" si="37"/>
        <v>1</v>
      </c>
      <c r="BQ138">
        <f t="shared" si="38"/>
        <v>0</v>
      </c>
      <c r="BR138">
        <f t="shared" si="36"/>
        <v>0</v>
      </c>
      <c r="BS138">
        <f t="shared" si="39"/>
        <v>0</v>
      </c>
      <c r="BT138">
        <f t="shared" si="40"/>
        <v>0</v>
      </c>
      <c r="BU138">
        <f t="shared" si="41"/>
        <v>1</v>
      </c>
      <c r="BV138">
        <f t="shared" si="42"/>
        <v>0</v>
      </c>
      <c r="BW138">
        <f t="shared" si="43"/>
        <v>0</v>
      </c>
      <c r="BX138">
        <f t="shared" si="44"/>
        <v>0</v>
      </c>
      <c r="BY138">
        <f t="shared" si="45"/>
        <v>0</v>
      </c>
      <c r="BZ138">
        <f t="shared" si="46"/>
        <v>0</v>
      </c>
      <c r="CA138">
        <f t="shared" si="47"/>
        <v>0</v>
      </c>
      <c r="CB138">
        <f t="shared" si="48"/>
        <v>0</v>
      </c>
      <c r="CC138">
        <f t="shared" si="49"/>
        <v>0</v>
      </c>
      <c r="CD138">
        <f t="shared" si="50"/>
        <v>0</v>
      </c>
      <c r="CE138">
        <f t="shared" si="51"/>
        <v>0</v>
      </c>
      <c r="CF138">
        <f t="shared" si="52"/>
        <v>0</v>
      </c>
      <c r="CG138">
        <f t="shared" si="53"/>
        <v>1</v>
      </c>
    </row>
    <row r="139" spans="1:85" x14ac:dyDescent="0.25">
      <c r="A139" t="s">
        <v>85</v>
      </c>
      <c r="B139" t="s">
        <v>86</v>
      </c>
      <c r="C139" t="s">
        <v>405</v>
      </c>
      <c r="D139" t="s">
        <v>372</v>
      </c>
      <c r="E139" s="3">
        <v>0.6791666666666667</v>
      </c>
      <c r="F139" s="4">
        <v>43982</v>
      </c>
      <c r="G139" t="s">
        <v>87</v>
      </c>
      <c r="H139">
        <v>1100</v>
      </c>
      <c r="I139" t="s">
        <v>382</v>
      </c>
      <c r="J139" t="s">
        <v>89</v>
      </c>
      <c r="K139" t="s">
        <v>90</v>
      </c>
      <c r="M139" t="s">
        <v>91</v>
      </c>
      <c r="N139" t="s">
        <v>92</v>
      </c>
      <c r="O139" t="s">
        <v>161</v>
      </c>
      <c r="Q139" t="s">
        <v>95</v>
      </c>
      <c r="R139" t="s">
        <v>95</v>
      </c>
      <c r="BN139" t="s">
        <v>93</v>
      </c>
      <c r="BO139" t="s">
        <v>111</v>
      </c>
      <c r="BP139">
        <f t="shared" si="37"/>
        <v>1</v>
      </c>
      <c r="BQ139">
        <f t="shared" si="38"/>
        <v>0</v>
      </c>
      <c r="BR139">
        <f t="shared" si="36"/>
        <v>0</v>
      </c>
      <c r="BS139">
        <f t="shared" si="39"/>
        <v>1</v>
      </c>
      <c r="BT139">
        <f t="shared" si="40"/>
        <v>0</v>
      </c>
      <c r="BU139">
        <f t="shared" si="41"/>
        <v>0</v>
      </c>
      <c r="BV139">
        <f t="shared" si="42"/>
        <v>0</v>
      </c>
      <c r="BW139">
        <f t="shared" si="43"/>
        <v>0</v>
      </c>
      <c r="BX139">
        <f t="shared" si="44"/>
        <v>0</v>
      </c>
      <c r="BY139">
        <f t="shared" si="45"/>
        <v>0</v>
      </c>
      <c r="BZ139">
        <f t="shared" si="46"/>
        <v>0</v>
      </c>
      <c r="CA139">
        <f t="shared" si="47"/>
        <v>0</v>
      </c>
      <c r="CB139">
        <f t="shared" si="48"/>
        <v>0</v>
      </c>
      <c r="CC139">
        <f t="shared" si="49"/>
        <v>0</v>
      </c>
      <c r="CD139">
        <f t="shared" si="50"/>
        <v>0</v>
      </c>
      <c r="CE139">
        <f t="shared" si="51"/>
        <v>0</v>
      </c>
      <c r="CF139">
        <f t="shared" si="52"/>
        <v>0</v>
      </c>
      <c r="CG139">
        <f t="shared" si="53"/>
        <v>1</v>
      </c>
    </row>
    <row r="140" spans="1:85" x14ac:dyDescent="0.25">
      <c r="A140" t="s">
        <v>85</v>
      </c>
      <c r="B140" t="s">
        <v>86</v>
      </c>
      <c r="C140" t="s">
        <v>406</v>
      </c>
      <c r="D140" t="s">
        <v>372</v>
      </c>
      <c r="E140" s="3">
        <v>0.6791666666666667</v>
      </c>
      <c r="F140" s="4">
        <v>43982</v>
      </c>
      <c r="G140" t="s">
        <v>87</v>
      </c>
      <c r="I140" t="s">
        <v>407</v>
      </c>
      <c r="J140" t="s">
        <v>89</v>
      </c>
      <c r="K140" t="s">
        <v>90</v>
      </c>
      <c r="L140">
        <v>98104</v>
      </c>
      <c r="M140" t="s">
        <v>91</v>
      </c>
      <c r="N140" t="s">
        <v>92</v>
      </c>
      <c r="O140" t="s">
        <v>94</v>
      </c>
      <c r="P140">
        <v>26</v>
      </c>
      <c r="Q140" t="s">
        <v>93</v>
      </c>
      <c r="R140" t="s">
        <v>93</v>
      </c>
      <c r="BM140" t="s">
        <v>96</v>
      </c>
      <c r="BN140" t="s">
        <v>93</v>
      </c>
      <c r="BO140" t="s">
        <v>111</v>
      </c>
      <c r="BP140">
        <f t="shared" si="37"/>
        <v>1</v>
      </c>
      <c r="BQ140">
        <f t="shared" si="38"/>
        <v>0</v>
      </c>
      <c r="BR140">
        <f t="shared" si="36"/>
        <v>0</v>
      </c>
      <c r="BS140">
        <f t="shared" si="39"/>
        <v>0</v>
      </c>
      <c r="BT140">
        <f t="shared" si="40"/>
        <v>0</v>
      </c>
      <c r="BU140">
        <f t="shared" si="41"/>
        <v>1</v>
      </c>
      <c r="BV140">
        <f t="shared" si="42"/>
        <v>0</v>
      </c>
      <c r="BW140">
        <f t="shared" si="43"/>
        <v>0</v>
      </c>
      <c r="BX140">
        <f t="shared" si="44"/>
        <v>0</v>
      </c>
      <c r="BY140">
        <f t="shared" si="45"/>
        <v>0</v>
      </c>
      <c r="BZ140">
        <f t="shared" si="46"/>
        <v>0</v>
      </c>
      <c r="CA140">
        <f t="shared" si="47"/>
        <v>0</v>
      </c>
      <c r="CB140">
        <f t="shared" si="48"/>
        <v>0</v>
      </c>
      <c r="CC140">
        <f t="shared" si="49"/>
        <v>0</v>
      </c>
      <c r="CD140">
        <f t="shared" si="50"/>
        <v>0</v>
      </c>
      <c r="CE140">
        <f t="shared" si="51"/>
        <v>0</v>
      </c>
      <c r="CF140">
        <f t="shared" si="52"/>
        <v>0</v>
      </c>
      <c r="CG140">
        <f t="shared" si="53"/>
        <v>1</v>
      </c>
    </row>
    <row r="141" spans="1:85" x14ac:dyDescent="0.25">
      <c r="A141" t="s">
        <v>85</v>
      </c>
      <c r="B141" t="s">
        <v>86</v>
      </c>
      <c r="C141" t="s">
        <v>408</v>
      </c>
      <c r="D141" t="s">
        <v>372</v>
      </c>
      <c r="E141" s="3">
        <v>0.68055555555555547</v>
      </c>
      <c r="F141" s="4">
        <v>43982</v>
      </c>
      <c r="G141" t="s">
        <v>87</v>
      </c>
      <c r="H141">
        <v>1100</v>
      </c>
      <c r="I141" t="s">
        <v>88</v>
      </c>
      <c r="J141" t="s">
        <v>89</v>
      </c>
      <c r="K141" t="s">
        <v>90</v>
      </c>
      <c r="L141">
        <v>98101</v>
      </c>
      <c r="M141" t="s">
        <v>91</v>
      </c>
      <c r="N141" t="s">
        <v>92</v>
      </c>
      <c r="O141" t="s">
        <v>152</v>
      </c>
      <c r="P141">
        <v>26</v>
      </c>
      <c r="Q141" t="s">
        <v>95</v>
      </c>
      <c r="R141" t="s">
        <v>93</v>
      </c>
      <c r="BN141" t="s">
        <v>93</v>
      </c>
      <c r="BO141" t="s">
        <v>111</v>
      </c>
      <c r="BP141">
        <f t="shared" si="37"/>
        <v>1</v>
      </c>
      <c r="BQ141">
        <f t="shared" si="38"/>
        <v>0</v>
      </c>
      <c r="BR141">
        <f t="shared" si="36"/>
        <v>1</v>
      </c>
      <c r="BS141">
        <f t="shared" si="39"/>
        <v>0</v>
      </c>
      <c r="BT141">
        <f t="shared" si="40"/>
        <v>0</v>
      </c>
      <c r="BU141">
        <f t="shared" si="41"/>
        <v>0</v>
      </c>
      <c r="BV141">
        <f t="shared" si="42"/>
        <v>0</v>
      </c>
      <c r="BW141">
        <f t="shared" si="43"/>
        <v>0</v>
      </c>
      <c r="BX141">
        <f t="shared" si="44"/>
        <v>0</v>
      </c>
      <c r="BY141">
        <f t="shared" si="45"/>
        <v>0</v>
      </c>
      <c r="BZ141">
        <f t="shared" si="46"/>
        <v>0</v>
      </c>
      <c r="CA141">
        <f t="shared" si="47"/>
        <v>0</v>
      </c>
      <c r="CB141">
        <f t="shared" si="48"/>
        <v>0</v>
      </c>
      <c r="CC141">
        <f t="shared" si="49"/>
        <v>0</v>
      </c>
      <c r="CD141">
        <f t="shared" si="50"/>
        <v>0</v>
      </c>
      <c r="CE141">
        <f t="shared" si="51"/>
        <v>0</v>
      </c>
      <c r="CF141">
        <f t="shared" si="52"/>
        <v>0</v>
      </c>
      <c r="CG141">
        <f t="shared" si="53"/>
        <v>1</v>
      </c>
    </row>
    <row r="142" spans="1:85" x14ac:dyDescent="0.25">
      <c r="A142" t="s">
        <v>85</v>
      </c>
      <c r="B142" t="s">
        <v>86</v>
      </c>
      <c r="C142" t="s">
        <v>409</v>
      </c>
      <c r="D142" t="s">
        <v>372</v>
      </c>
      <c r="E142" s="3">
        <v>0.66666666666666663</v>
      </c>
      <c r="F142" s="4">
        <v>43982</v>
      </c>
      <c r="G142" t="s">
        <v>87</v>
      </c>
      <c r="I142" t="s">
        <v>410</v>
      </c>
      <c r="J142" t="s">
        <v>89</v>
      </c>
      <c r="K142" t="s">
        <v>90</v>
      </c>
      <c r="L142">
        <v>98101</v>
      </c>
      <c r="M142" t="s">
        <v>167</v>
      </c>
      <c r="N142" t="s">
        <v>92</v>
      </c>
      <c r="O142" t="s">
        <v>161</v>
      </c>
      <c r="P142">
        <v>26</v>
      </c>
      <c r="Q142" t="s">
        <v>95</v>
      </c>
      <c r="R142" t="s">
        <v>93</v>
      </c>
      <c r="BN142" t="s">
        <v>93</v>
      </c>
      <c r="BO142" t="s">
        <v>111</v>
      </c>
      <c r="BP142">
        <f t="shared" si="37"/>
        <v>1</v>
      </c>
      <c r="BQ142">
        <f t="shared" si="38"/>
        <v>0</v>
      </c>
      <c r="BR142">
        <f t="shared" si="36"/>
        <v>0</v>
      </c>
      <c r="BS142">
        <f t="shared" si="39"/>
        <v>1</v>
      </c>
      <c r="BT142">
        <f t="shared" si="40"/>
        <v>0</v>
      </c>
      <c r="BU142">
        <f t="shared" si="41"/>
        <v>0</v>
      </c>
      <c r="BV142">
        <f t="shared" si="42"/>
        <v>0</v>
      </c>
      <c r="BW142">
        <f t="shared" si="43"/>
        <v>0</v>
      </c>
      <c r="BX142">
        <f t="shared" si="44"/>
        <v>0</v>
      </c>
      <c r="BY142">
        <f t="shared" si="45"/>
        <v>0</v>
      </c>
      <c r="BZ142">
        <f t="shared" si="46"/>
        <v>0</v>
      </c>
      <c r="CA142">
        <f t="shared" si="47"/>
        <v>0</v>
      </c>
      <c r="CB142">
        <f t="shared" si="48"/>
        <v>0</v>
      </c>
      <c r="CC142">
        <f t="shared" si="49"/>
        <v>0</v>
      </c>
      <c r="CD142">
        <f t="shared" si="50"/>
        <v>0</v>
      </c>
      <c r="CE142">
        <f t="shared" si="51"/>
        <v>0</v>
      </c>
      <c r="CF142">
        <f t="shared" si="52"/>
        <v>0</v>
      </c>
      <c r="CG142">
        <f t="shared" si="53"/>
        <v>1</v>
      </c>
    </row>
    <row r="143" spans="1:85" x14ac:dyDescent="0.25">
      <c r="A143" t="s">
        <v>85</v>
      </c>
      <c r="B143" t="s">
        <v>86</v>
      </c>
      <c r="C143" t="s">
        <v>411</v>
      </c>
      <c r="D143" t="s">
        <v>372</v>
      </c>
      <c r="E143" s="3">
        <v>0.66666666666666663</v>
      </c>
      <c r="F143" s="4">
        <v>43982</v>
      </c>
      <c r="G143" t="s">
        <v>87</v>
      </c>
      <c r="I143" t="s">
        <v>412</v>
      </c>
      <c r="J143" t="s">
        <v>89</v>
      </c>
      <c r="K143" t="s">
        <v>90</v>
      </c>
      <c r="L143">
        <v>98101</v>
      </c>
      <c r="M143" t="s">
        <v>91</v>
      </c>
      <c r="N143" t="s">
        <v>92</v>
      </c>
      <c r="O143" t="s">
        <v>94</v>
      </c>
      <c r="P143">
        <v>1</v>
      </c>
      <c r="Q143" t="s">
        <v>95</v>
      </c>
      <c r="R143" t="s">
        <v>93</v>
      </c>
      <c r="T143" t="s">
        <v>413</v>
      </c>
      <c r="U143">
        <v>26</v>
      </c>
      <c r="V143" t="s">
        <v>95</v>
      </c>
      <c r="W143" t="s">
        <v>93</v>
      </c>
      <c r="BM143" t="s">
        <v>96</v>
      </c>
      <c r="BN143" t="s">
        <v>93</v>
      </c>
      <c r="BO143" t="s">
        <v>111</v>
      </c>
      <c r="BP143">
        <f t="shared" si="37"/>
        <v>2</v>
      </c>
      <c r="BQ143">
        <f t="shared" si="38"/>
        <v>0</v>
      </c>
      <c r="BR143">
        <f t="shared" si="36"/>
        <v>0</v>
      </c>
      <c r="BS143">
        <f t="shared" si="39"/>
        <v>0</v>
      </c>
      <c r="BT143">
        <f t="shared" si="40"/>
        <v>0</v>
      </c>
      <c r="BU143">
        <f t="shared" si="41"/>
        <v>1</v>
      </c>
      <c r="BV143">
        <f t="shared" si="42"/>
        <v>0</v>
      </c>
      <c r="BW143">
        <f t="shared" si="43"/>
        <v>0</v>
      </c>
      <c r="BX143">
        <f t="shared" si="44"/>
        <v>1</v>
      </c>
      <c r="BY143">
        <f t="shared" si="45"/>
        <v>0</v>
      </c>
      <c r="BZ143">
        <f t="shared" si="46"/>
        <v>0</v>
      </c>
      <c r="CA143">
        <f t="shared" si="47"/>
        <v>0</v>
      </c>
      <c r="CB143">
        <f t="shared" si="48"/>
        <v>0</v>
      </c>
      <c r="CC143">
        <f t="shared" si="49"/>
        <v>0</v>
      </c>
      <c r="CD143">
        <f t="shared" si="50"/>
        <v>0</v>
      </c>
      <c r="CE143">
        <f t="shared" si="51"/>
        <v>0</v>
      </c>
      <c r="CF143">
        <f t="shared" si="52"/>
        <v>0</v>
      </c>
      <c r="CG143">
        <f t="shared" si="53"/>
        <v>2</v>
      </c>
    </row>
    <row r="144" spans="1:85" x14ac:dyDescent="0.25">
      <c r="A144" t="s">
        <v>85</v>
      </c>
      <c r="B144" t="s">
        <v>86</v>
      </c>
      <c r="C144" t="s">
        <v>414</v>
      </c>
      <c r="D144" t="s">
        <v>372</v>
      </c>
      <c r="E144" s="3">
        <v>0.66666666666666663</v>
      </c>
      <c r="F144" s="4">
        <v>43982</v>
      </c>
      <c r="G144" t="s">
        <v>87</v>
      </c>
      <c r="H144">
        <v>1102</v>
      </c>
      <c r="I144" t="s">
        <v>88</v>
      </c>
      <c r="J144" t="s">
        <v>89</v>
      </c>
      <c r="K144" t="s">
        <v>90</v>
      </c>
      <c r="L144">
        <v>98101</v>
      </c>
      <c r="M144" t="s">
        <v>91</v>
      </c>
      <c r="N144" t="s">
        <v>92</v>
      </c>
      <c r="O144" t="s">
        <v>94</v>
      </c>
      <c r="P144">
        <v>1</v>
      </c>
      <c r="Q144" t="s">
        <v>95</v>
      </c>
      <c r="R144" t="s">
        <v>93</v>
      </c>
      <c r="T144" t="s">
        <v>94</v>
      </c>
      <c r="U144">
        <v>1</v>
      </c>
      <c r="V144" t="s">
        <v>95</v>
      </c>
      <c r="W144" t="s">
        <v>93</v>
      </c>
      <c r="BM144" t="s">
        <v>96</v>
      </c>
      <c r="BN144" t="s">
        <v>93</v>
      </c>
      <c r="BO144" t="s">
        <v>111</v>
      </c>
      <c r="BP144">
        <f t="shared" si="37"/>
        <v>2</v>
      </c>
      <c r="BQ144">
        <f t="shared" si="38"/>
        <v>0</v>
      </c>
      <c r="BR144">
        <f t="shared" si="36"/>
        <v>0</v>
      </c>
      <c r="BS144">
        <f t="shared" si="39"/>
        <v>0</v>
      </c>
      <c r="BT144">
        <f t="shared" si="40"/>
        <v>0</v>
      </c>
      <c r="BU144">
        <f t="shared" si="41"/>
        <v>2</v>
      </c>
      <c r="BV144">
        <f t="shared" si="42"/>
        <v>0</v>
      </c>
      <c r="BW144">
        <f t="shared" si="43"/>
        <v>0</v>
      </c>
      <c r="BX144">
        <f t="shared" si="44"/>
        <v>0</v>
      </c>
      <c r="BY144">
        <f t="shared" si="45"/>
        <v>0</v>
      </c>
      <c r="BZ144">
        <f t="shared" si="46"/>
        <v>0</v>
      </c>
      <c r="CA144">
        <f t="shared" si="47"/>
        <v>0</v>
      </c>
      <c r="CB144">
        <f t="shared" si="48"/>
        <v>0</v>
      </c>
      <c r="CC144">
        <f t="shared" si="49"/>
        <v>0</v>
      </c>
      <c r="CD144">
        <f t="shared" si="50"/>
        <v>0</v>
      </c>
      <c r="CE144">
        <f t="shared" si="51"/>
        <v>0</v>
      </c>
      <c r="CF144">
        <f t="shared" si="52"/>
        <v>0</v>
      </c>
      <c r="CG144">
        <f t="shared" si="53"/>
        <v>2</v>
      </c>
    </row>
    <row r="145" spans="1:85" x14ac:dyDescent="0.25">
      <c r="A145" t="s">
        <v>85</v>
      </c>
      <c r="B145" t="s">
        <v>86</v>
      </c>
      <c r="C145" t="s">
        <v>415</v>
      </c>
      <c r="D145" t="s">
        <v>372</v>
      </c>
      <c r="E145" s="3">
        <v>0.58333333333333337</v>
      </c>
      <c r="F145" s="4">
        <v>43982</v>
      </c>
      <c r="G145" t="s">
        <v>87</v>
      </c>
      <c r="I145" t="s">
        <v>416</v>
      </c>
      <c r="J145" t="s">
        <v>207</v>
      </c>
      <c r="K145" t="s">
        <v>90</v>
      </c>
      <c r="M145" t="s">
        <v>196</v>
      </c>
      <c r="N145" t="s">
        <v>92</v>
      </c>
      <c r="O145" t="s">
        <v>94</v>
      </c>
      <c r="P145">
        <v>1</v>
      </c>
      <c r="Q145" t="s">
        <v>95</v>
      </c>
      <c r="R145" t="s">
        <v>93</v>
      </c>
      <c r="T145" t="s">
        <v>94</v>
      </c>
      <c r="U145">
        <v>1</v>
      </c>
      <c r="V145" t="s">
        <v>95</v>
      </c>
      <c r="W145" t="s">
        <v>93</v>
      </c>
      <c r="BM145" t="s">
        <v>96</v>
      </c>
      <c r="BN145" t="s">
        <v>93</v>
      </c>
      <c r="BO145" t="s">
        <v>111</v>
      </c>
      <c r="BP145">
        <f t="shared" si="37"/>
        <v>2</v>
      </c>
      <c r="BQ145">
        <f t="shared" si="38"/>
        <v>0</v>
      </c>
      <c r="BR145">
        <f t="shared" si="36"/>
        <v>0</v>
      </c>
      <c r="BS145">
        <f t="shared" si="39"/>
        <v>0</v>
      </c>
      <c r="BT145">
        <f t="shared" si="40"/>
        <v>0</v>
      </c>
      <c r="BU145">
        <f t="shared" si="41"/>
        <v>2</v>
      </c>
      <c r="BV145">
        <f t="shared" si="42"/>
        <v>0</v>
      </c>
      <c r="BW145">
        <f t="shared" si="43"/>
        <v>0</v>
      </c>
      <c r="BX145">
        <f t="shared" si="44"/>
        <v>0</v>
      </c>
      <c r="BY145">
        <f t="shared" si="45"/>
        <v>0</v>
      </c>
      <c r="BZ145">
        <f t="shared" si="46"/>
        <v>0</v>
      </c>
      <c r="CA145">
        <f t="shared" si="47"/>
        <v>0</v>
      </c>
      <c r="CB145">
        <f t="shared" si="48"/>
        <v>0</v>
      </c>
      <c r="CC145">
        <f t="shared" si="49"/>
        <v>0</v>
      </c>
      <c r="CD145">
        <f t="shared" si="50"/>
        <v>0</v>
      </c>
      <c r="CE145">
        <f t="shared" si="51"/>
        <v>0</v>
      </c>
      <c r="CF145">
        <f t="shared" si="52"/>
        <v>0</v>
      </c>
      <c r="CG145">
        <f t="shared" si="53"/>
        <v>2</v>
      </c>
    </row>
    <row r="146" spans="1:85" x14ac:dyDescent="0.25">
      <c r="A146" t="s">
        <v>85</v>
      </c>
      <c r="B146" t="s">
        <v>86</v>
      </c>
      <c r="C146" t="s">
        <v>417</v>
      </c>
      <c r="D146" t="s">
        <v>372</v>
      </c>
      <c r="E146" s="3">
        <v>0.66666666666666663</v>
      </c>
      <c r="F146" s="4">
        <v>43982</v>
      </c>
      <c r="G146" t="s">
        <v>87</v>
      </c>
      <c r="H146">
        <v>1100</v>
      </c>
      <c r="I146" t="s">
        <v>387</v>
      </c>
      <c r="J146" t="s">
        <v>107</v>
      </c>
      <c r="K146" t="s">
        <v>90</v>
      </c>
      <c r="L146">
        <v>981010</v>
      </c>
      <c r="M146" t="s">
        <v>91</v>
      </c>
      <c r="N146" t="s">
        <v>92</v>
      </c>
      <c r="O146" t="s">
        <v>94</v>
      </c>
      <c r="P146">
        <v>1</v>
      </c>
      <c r="Q146" t="s">
        <v>95</v>
      </c>
      <c r="R146" t="s">
        <v>93</v>
      </c>
      <c r="T146" t="s">
        <v>94</v>
      </c>
      <c r="U146">
        <v>1</v>
      </c>
      <c r="V146" t="s">
        <v>95</v>
      </c>
      <c r="W146" t="s">
        <v>93</v>
      </c>
      <c r="BM146" t="s">
        <v>96</v>
      </c>
      <c r="BN146" t="s">
        <v>93</v>
      </c>
      <c r="BO146" t="s">
        <v>111</v>
      </c>
      <c r="BP146">
        <f t="shared" si="37"/>
        <v>2</v>
      </c>
      <c r="BQ146">
        <f t="shared" si="38"/>
        <v>0</v>
      </c>
      <c r="BR146">
        <f t="shared" si="36"/>
        <v>0</v>
      </c>
      <c r="BS146">
        <f t="shared" si="39"/>
        <v>0</v>
      </c>
      <c r="BT146">
        <f t="shared" si="40"/>
        <v>0</v>
      </c>
      <c r="BU146">
        <f t="shared" si="41"/>
        <v>2</v>
      </c>
      <c r="BV146">
        <f t="shared" si="42"/>
        <v>0</v>
      </c>
      <c r="BW146">
        <f t="shared" si="43"/>
        <v>0</v>
      </c>
      <c r="BX146">
        <f t="shared" si="44"/>
        <v>0</v>
      </c>
      <c r="BY146">
        <f t="shared" si="45"/>
        <v>0</v>
      </c>
      <c r="BZ146">
        <f t="shared" si="46"/>
        <v>0</v>
      </c>
      <c r="CA146">
        <f t="shared" si="47"/>
        <v>0</v>
      </c>
      <c r="CB146">
        <f t="shared" si="48"/>
        <v>0</v>
      </c>
      <c r="CC146">
        <f t="shared" si="49"/>
        <v>0</v>
      </c>
      <c r="CD146">
        <f t="shared" si="50"/>
        <v>0</v>
      </c>
      <c r="CE146">
        <f t="shared" si="51"/>
        <v>0</v>
      </c>
      <c r="CF146">
        <f t="shared" si="52"/>
        <v>0</v>
      </c>
      <c r="CG146">
        <f t="shared" si="53"/>
        <v>2</v>
      </c>
    </row>
    <row r="147" spans="1:85" x14ac:dyDescent="0.25">
      <c r="A147" t="s">
        <v>85</v>
      </c>
      <c r="B147" t="s">
        <v>86</v>
      </c>
      <c r="C147" t="s">
        <v>418</v>
      </c>
      <c r="D147" t="s">
        <v>372</v>
      </c>
      <c r="E147" s="3">
        <v>0.67847222222222225</v>
      </c>
      <c r="F147" s="4">
        <v>43982</v>
      </c>
      <c r="G147" t="s">
        <v>87</v>
      </c>
      <c r="I147" t="s">
        <v>419</v>
      </c>
      <c r="J147" t="s">
        <v>89</v>
      </c>
      <c r="K147" t="s">
        <v>90</v>
      </c>
      <c r="L147">
        <v>981010</v>
      </c>
      <c r="M147" t="s">
        <v>239</v>
      </c>
      <c r="N147" t="s">
        <v>92</v>
      </c>
      <c r="O147" t="s">
        <v>94</v>
      </c>
      <c r="P147">
        <v>1</v>
      </c>
      <c r="Q147" t="s">
        <v>95</v>
      </c>
      <c r="R147" t="s">
        <v>93</v>
      </c>
      <c r="T147" t="s">
        <v>94</v>
      </c>
      <c r="U147">
        <v>1</v>
      </c>
      <c r="V147" t="s">
        <v>95</v>
      </c>
      <c r="W147" t="s">
        <v>93</v>
      </c>
      <c r="BM147" t="s">
        <v>96</v>
      </c>
      <c r="BN147" t="s">
        <v>93</v>
      </c>
      <c r="BO147" t="s">
        <v>111</v>
      </c>
      <c r="BP147">
        <f t="shared" si="37"/>
        <v>2</v>
      </c>
      <c r="BQ147">
        <f t="shared" si="38"/>
        <v>0</v>
      </c>
      <c r="BR147">
        <f t="shared" si="36"/>
        <v>0</v>
      </c>
      <c r="BS147">
        <f t="shared" si="39"/>
        <v>0</v>
      </c>
      <c r="BT147">
        <f t="shared" si="40"/>
        <v>0</v>
      </c>
      <c r="BU147">
        <f t="shared" si="41"/>
        <v>2</v>
      </c>
      <c r="BV147">
        <f t="shared" si="42"/>
        <v>0</v>
      </c>
      <c r="BW147">
        <f t="shared" si="43"/>
        <v>0</v>
      </c>
      <c r="BX147">
        <f t="shared" si="44"/>
        <v>0</v>
      </c>
      <c r="BY147">
        <f t="shared" si="45"/>
        <v>0</v>
      </c>
      <c r="BZ147">
        <f t="shared" si="46"/>
        <v>0</v>
      </c>
      <c r="CA147">
        <f t="shared" si="47"/>
        <v>0</v>
      </c>
      <c r="CB147">
        <f t="shared" si="48"/>
        <v>0</v>
      </c>
      <c r="CC147">
        <f t="shared" si="49"/>
        <v>0</v>
      </c>
      <c r="CD147">
        <f t="shared" si="50"/>
        <v>0</v>
      </c>
      <c r="CE147">
        <f t="shared" si="51"/>
        <v>0</v>
      </c>
      <c r="CF147">
        <f t="shared" si="52"/>
        <v>0</v>
      </c>
      <c r="CG147">
        <f t="shared" si="53"/>
        <v>2</v>
      </c>
    </row>
    <row r="148" spans="1:85" x14ac:dyDescent="0.25">
      <c r="A148" t="s">
        <v>85</v>
      </c>
      <c r="B148" t="s">
        <v>86</v>
      </c>
      <c r="C148" t="s">
        <v>420</v>
      </c>
      <c r="D148" t="s">
        <v>372</v>
      </c>
      <c r="E148" s="3">
        <v>0.6875</v>
      </c>
      <c r="F148" s="4">
        <v>43982</v>
      </c>
      <c r="G148" t="s">
        <v>87</v>
      </c>
      <c r="I148" t="s">
        <v>421</v>
      </c>
      <c r="J148" t="s">
        <v>89</v>
      </c>
      <c r="K148" t="s">
        <v>90</v>
      </c>
      <c r="M148" t="s">
        <v>196</v>
      </c>
      <c r="N148" t="s">
        <v>92</v>
      </c>
      <c r="O148" t="s">
        <v>94</v>
      </c>
      <c r="P148">
        <v>26</v>
      </c>
      <c r="Q148" t="s">
        <v>95</v>
      </c>
      <c r="R148" t="s">
        <v>93</v>
      </c>
      <c r="T148" t="s">
        <v>94</v>
      </c>
      <c r="V148" t="s">
        <v>93</v>
      </c>
      <c r="W148" t="s">
        <v>95</v>
      </c>
      <c r="BM148" t="s">
        <v>96</v>
      </c>
      <c r="BN148" t="s">
        <v>93</v>
      </c>
      <c r="BO148" t="s">
        <v>111</v>
      </c>
      <c r="BP148">
        <f t="shared" si="37"/>
        <v>2</v>
      </c>
      <c r="BQ148">
        <f t="shared" si="38"/>
        <v>0</v>
      </c>
      <c r="BR148">
        <f t="shared" si="36"/>
        <v>0</v>
      </c>
      <c r="BS148">
        <f t="shared" si="39"/>
        <v>0</v>
      </c>
      <c r="BT148">
        <f t="shared" si="40"/>
        <v>0</v>
      </c>
      <c r="BU148">
        <f t="shared" si="41"/>
        <v>2</v>
      </c>
      <c r="BV148">
        <f t="shared" si="42"/>
        <v>0</v>
      </c>
      <c r="BW148">
        <f t="shared" si="43"/>
        <v>0</v>
      </c>
      <c r="BX148">
        <f t="shared" si="44"/>
        <v>0</v>
      </c>
      <c r="BY148">
        <f t="shared" si="45"/>
        <v>0</v>
      </c>
      <c r="BZ148">
        <f t="shared" si="46"/>
        <v>0</v>
      </c>
      <c r="CA148">
        <f t="shared" si="47"/>
        <v>0</v>
      </c>
      <c r="CB148">
        <f t="shared" si="48"/>
        <v>0</v>
      </c>
      <c r="CC148">
        <f t="shared" si="49"/>
        <v>0</v>
      </c>
      <c r="CD148">
        <f t="shared" si="50"/>
        <v>0</v>
      </c>
      <c r="CE148">
        <f t="shared" si="51"/>
        <v>0</v>
      </c>
      <c r="CF148">
        <f t="shared" si="52"/>
        <v>0</v>
      </c>
      <c r="CG148">
        <f t="shared" si="53"/>
        <v>2</v>
      </c>
    </row>
    <row r="149" spans="1:85" x14ac:dyDescent="0.25">
      <c r="A149" t="s">
        <v>85</v>
      </c>
      <c r="B149" t="s">
        <v>86</v>
      </c>
      <c r="C149" t="s">
        <v>422</v>
      </c>
      <c r="D149" t="s">
        <v>372</v>
      </c>
      <c r="E149" s="3">
        <v>0.94791666666666663</v>
      </c>
      <c r="F149" s="4">
        <v>43981</v>
      </c>
      <c r="G149" t="s">
        <v>119</v>
      </c>
      <c r="I149" t="s">
        <v>423</v>
      </c>
      <c r="J149" t="s">
        <v>89</v>
      </c>
      <c r="K149" t="s">
        <v>90</v>
      </c>
      <c r="L149">
        <v>98338</v>
      </c>
      <c r="M149" t="s">
        <v>196</v>
      </c>
      <c r="N149" t="s">
        <v>92</v>
      </c>
      <c r="O149" t="s">
        <v>225</v>
      </c>
      <c r="Q149" t="s">
        <v>95</v>
      </c>
      <c r="R149" t="s">
        <v>95</v>
      </c>
      <c r="T149" t="s">
        <v>225</v>
      </c>
      <c r="V149" t="s">
        <v>95</v>
      </c>
      <c r="W149" t="s">
        <v>95</v>
      </c>
      <c r="BN149" t="s">
        <v>93</v>
      </c>
      <c r="BO149" t="s">
        <v>111</v>
      </c>
      <c r="BP149">
        <f t="shared" si="37"/>
        <v>2</v>
      </c>
      <c r="BQ149">
        <f t="shared" si="38"/>
        <v>0</v>
      </c>
      <c r="BR149">
        <f t="shared" si="36"/>
        <v>0</v>
      </c>
      <c r="BS149">
        <f t="shared" si="39"/>
        <v>0</v>
      </c>
      <c r="BT149">
        <f t="shared" si="40"/>
        <v>0</v>
      </c>
      <c r="BU149">
        <f t="shared" si="41"/>
        <v>0</v>
      </c>
      <c r="BV149">
        <f t="shared" si="42"/>
        <v>2</v>
      </c>
      <c r="BW149">
        <f t="shared" si="43"/>
        <v>0</v>
      </c>
      <c r="BX149">
        <f t="shared" si="44"/>
        <v>0</v>
      </c>
      <c r="BY149">
        <f t="shared" si="45"/>
        <v>0</v>
      </c>
      <c r="BZ149">
        <f t="shared" si="46"/>
        <v>0</v>
      </c>
      <c r="CA149">
        <f t="shared" si="47"/>
        <v>0</v>
      </c>
      <c r="CB149">
        <f t="shared" si="48"/>
        <v>0</v>
      </c>
      <c r="CC149">
        <f t="shared" si="49"/>
        <v>0</v>
      </c>
      <c r="CD149">
        <f t="shared" si="50"/>
        <v>0</v>
      </c>
      <c r="CE149">
        <f t="shared" si="51"/>
        <v>0</v>
      </c>
      <c r="CF149">
        <f t="shared" si="52"/>
        <v>0</v>
      </c>
      <c r="CG149">
        <f t="shared" si="53"/>
        <v>2</v>
      </c>
    </row>
    <row r="150" spans="1:85" x14ac:dyDescent="0.25">
      <c r="A150" t="s">
        <v>85</v>
      </c>
      <c r="B150" t="s">
        <v>86</v>
      </c>
      <c r="C150" t="s">
        <v>424</v>
      </c>
      <c r="D150" t="s">
        <v>372</v>
      </c>
      <c r="E150" s="3">
        <v>0.67569444444444438</v>
      </c>
      <c r="F150" s="4">
        <v>43982</v>
      </c>
      <c r="G150" t="s">
        <v>87</v>
      </c>
      <c r="H150">
        <v>1100</v>
      </c>
      <c r="I150" t="s">
        <v>382</v>
      </c>
      <c r="J150" t="s">
        <v>89</v>
      </c>
      <c r="K150" t="s">
        <v>90</v>
      </c>
      <c r="L150">
        <v>98101</v>
      </c>
      <c r="N150" t="s">
        <v>92</v>
      </c>
      <c r="O150" t="s">
        <v>152</v>
      </c>
      <c r="Q150" t="s">
        <v>95</v>
      </c>
      <c r="R150" t="s">
        <v>95</v>
      </c>
      <c r="T150" t="s">
        <v>161</v>
      </c>
      <c r="V150" t="s">
        <v>93</v>
      </c>
      <c r="W150" t="s">
        <v>95</v>
      </c>
      <c r="BM150" t="s">
        <v>96</v>
      </c>
      <c r="BN150" t="s">
        <v>93</v>
      </c>
      <c r="BO150" t="s">
        <v>111</v>
      </c>
      <c r="BP150">
        <f t="shared" si="37"/>
        <v>2</v>
      </c>
      <c r="BQ150">
        <f t="shared" si="38"/>
        <v>0</v>
      </c>
      <c r="BR150">
        <f t="shared" si="36"/>
        <v>1</v>
      </c>
      <c r="BS150">
        <f t="shared" si="39"/>
        <v>1</v>
      </c>
      <c r="BT150">
        <f t="shared" si="40"/>
        <v>0</v>
      </c>
      <c r="BU150">
        <f t="shared" si="41"/>
        <v>0</v>
      </c>
      <c r="BV150">
        <f t="shared" si="42"/>
        <v>0</v>
      </c>
      <c r="BW150">
        <f t="shared" si="43"/>
        <v>0</v>
      </c>
      <c r="BX150">
        <f t="shared" si="44"/>
        <v>0</v>
      </c>
      <c r="BY150">
        <f t="shared" si="45"/>
        <v>0</v>
      </c>
      <c r="BZ150">
        <f t="shared" si="46"/>
        <v>0</v>
      </c>
      <c r="CA150">
        <f t="shared" si="47"/>
        <v>0</v>
      </c>
      <c r="CB150">
        <f t="shared" si="48"/>
        <v>0</v>
      </c>
      <c r="CC150">
        <f t="shared" si="49"/>
        <v>0</v>
      </c>
      <c r="CD150">
        <f t="shared" si="50"/>
        <v>0</v>
      </c>
      <c r="CE150">
        <f t="shared" si="51"/>
        <v>0</v>
      </c>
      <c r="CF150">
        <f t="shared" si="52"/>
        <v>0</v>
      </c>
      <c r="CG150">
        <f t="shared" si="53"/>
        <v>2</v>
      </c>
    </row>
    <row r="151" spans="1:85" x14ac:dyDescent="0.25">
      <c r="A151" t="s">
        <v>85</v>
      </c>
      <c r="B151" t="s">
        <v>86</v>
      </c>
      <c r="C151" t="s">
        <v>425</v>
      </c>
      <c r="D151" t="s">
        <v>372</v>
      </c>
      <c r="E151" s="3">
        <v>0.5</v>
      </c>
      <c r="F151" s="4">
        <v>43982</v>
      </c>
      <c r="G151" t="s">
        <v>87</v>
      </c>
      <c r="H151" t="s">
        <v>373</v>
      </c>
      <c r="I151" t="s">
        <v>88</v>
      </c>
      <c r="J151" t="s">
        <v>89</v>
      </c>
      <c r="K151" t="s">
        <v>90</v>
      </c>
      <c r="M151" t="s">
        <v>91</v>
      </c>
      <c r="N151" t="s">
        <v>92</v>
      </c>
      <c r="O151" t="s">
        <v>145</v>
      </c>
      <c r="P151">
        <v>10</v>
      </c>
      <c r="Q151" t="s">
        <v>95</v>
      </c>
      <c r="R151" t="s">
        <v>93</v>
      </c>
      <c r="T151" t="s">
        <v>285</v>
      </c>
      <c r="U151">
        <v>8</v>
      </c>
      <c r="V151" t="s">
        <v>95</v>
      </c>
      <c r="W151" t="s">
        <v>93</v>
      </c>
      <c r="Y151" t="s">
        <v>152</v>
      </c>
      <c r="AA151" t="s">
        <v>95</v>
      </c>
      <c r="AB151" t="s">
        <v>95</v>
      </c>
      <c r="BN151" t="s">
        <v>93</v>
      </c>
      <c r="BO151" t="s">
        <v>111</v>
      </c>
      <c r="BP151">
        <f t="shared" si="37"/>
        <v>2</v>
      </c>
      <c r="BQ151">
        <f t="shared" si="38"/>
        <v>1</v>
      </c>
      <c r="BR151">
        <f t="shared" si="36"/>
        <v>1</v>
      </c>
      <c r="BS151">
        <f t="shared" si="39"/>
        <v>0</v>
      </c>
      <c r="BT151">
        <f t="shared" si="40"/>
        <v>0</v>
      </c>
      <c r="BU151">
        <f t="shared" si="41"/>
        <v>0</v>
      </c>
      <c r="BV151">
        <f t="shared" si="42"/>
        <v>0</v>
      </c>
      <c r="BW151">
        <f t="shared" si="43"/>
        <v>0</v>
      </c>
      <c r="BX151">
        <f t="shared" si="44"/>
        <v>0</v>
      </c>
      <c r="BY151">
        <f t="shared" si="45"/>
        <v>0</v>
      </c>
      <c r="BZ151">
        <f t="shared" si="46"/>
        <v>1</v>
      </c>
      <c r="CA151">
        <f t="shared" si="47"/>
        <v>0</v>
      </c>
      <c r="CB151">
        <f t="shared" si="48"/>
        <v>0</v>
      </c>
      <c r="CC151">
        <f t="shared" si="49"/>
        <v>0</v>
      </c>
      <c r="CD151">
        <f t="shared" si="50"/>
        <v>0</v>
      </c>
      <c r="CE151">
        <f t="shared" si="51"/>
        <v>0</v>
      </c>
      <c r="CF151">
        <f t="shared" si="52"/>
        <v>0</v>
      </c>
      <c r="CG151">
        <f t="shared" si="53"/>
        <v>3</v>
      </c>
    </row>
    <row r="152" spans="1:85" x14ac:dyDescent="0.25">
      <c r="A152" t="s">
        <v>85</v>
      </c>
      <c r="B152" t="s">
        <v>86</v>
      </c>
      <c r="C152" t="s">
        <v>426</v>
      </c>
      <c r="D152" t="s">
        <v>372</v>
      </c>
      <c r="E152" s="3">
        <v>0.58333333333333337</v>
      </c>
      <c r="F152" s="4">
        <v>43982</v>
      </c>
      <c r="G152" t="s">
        <v>87</v>
      </c>
      <c r="H152" t="s">
        <v>265</v>
      </c>
      <c r="I152" t="s">
        <v>427</v>
      </c>
      <c r="J152" t="s">
        <v>89</v>
      </c>
      <c r="K152" t="s">
        <v>90</v>
      </c>
      <c r="M152" t="s">
        <v>167</v>
      </c>
      <c r="N152" t="s">
        <v>92</v>
      </c>
      <c r="O152" t="s">
        <v>152</v>
      </c>
      <c r="Q152" t="s">
        <v>95</v>
      </c>
      <c r="R152" t="s">
        <v>95</v>
      </c>
      <c r="T152" t="s">
        <v>76</v>
      </c>
      <c r="U152">
        <v>10</v>
      </c>
      <c r="V152" t="s">
        <v>95</v>
      </c>
      <c r="W152" t="s">
        <v>93</v>
      </c>
      <c r="Y152" t="s">
        <v>152</v>
      </c>
      <c r="AA152" t="s">
        <v>95</v>
      </c>
      <c r="AB152" t="s">
        <v>95</v>
      </c>
      <c r="AD152" t="s">
        <v>76</v>
      </c>
      <c r="AE152">
        <v>10</v>
      </c>
      <c r="AF152" t="s">
        <v>95</v>
      </c>
      <c r="AG152" t="s">
        <v>93</v>
      </c>
      <c r="AI152" t="s">
        <v>76</v>
      </c>
      <c r="AJ152">
        <v>10</v>
      </c>
      <c r="AK152" t="s">
        <v>95</v>
      </c>
      <c r="AL152" t="s">
        <v>93</v>
      </c>
      <c r="AN152" t="s">
        <v>76</v>
      </c>
      <c r="AO152">
        <v>10</v>
      </c>
      <c r="AP152" t="s">
        <v>95</v>
      </c>
      <c r="AQ152" t="s">
        <v>93</v>
      </c>
      <c r="AS152" t="s">
        <v>76</v>
      </c>
      <c r="AT152">
        <v>22</v>
      </c>
      <c r="AU152" t="s">
        <v>95</v>
      </c>
      <c r="AV152" t="s">
        <v>93</v>
      </c>
      <c r="AX152" t="s">
        <v>76</v>
      </c>
      <c r="AY152">
        <v>10</v>
      </c>
      <c r="AZ152" t="s">
        <v>95</v>
      </c>
      <c r="BA152" t="s">
        <v>93</v>
      </c>
      <c r="BN152" t="s">
        <v>93</v>
      </c>
      <c r="BO152" t="s">
        <v>111</v>
      </c>
      <c r="BP152">
        <f t="shared" si="37"/>
        <v>8</v>
      </c>
      <c r="BQ152">
        <f t="shared" si="38"/>
        <v>0</v>
      </c>
      <c r="BR152">
        <f t="shared" si="36"/>
        <v>2</v>
      </c>
      <c r="BS152">
        <f t="shared" si="39"/>
        <v>0</v>
      </c>
      <c r="BT152">
        <f t="shared" si="40"/>
        <v>0</v>
      </c>
      <c r="BU152">
        <f t="shared" si="41"/>
        <v>0</v>
      </c>
      <c r="BV152">
        <f t="shared" si="42"/>
        <v>0</v>
      </c>
      <c r="BW152">
        <f t="shared" si="43"/>
        <v>0</v>
      </c>
      <c r="BX152">
        <f t="shared" si="44"/>
        <v>0</v>
      </c>
      <c r="BY152">
        <f t="shared" si="45"/>
        <v>6</v>
      </c>
      <c r="BZ152">
        <f t="shared" si="46"/>
        <v>0</v>
      </c>
      <c r="CA152">
        <f t="shared" si="47"/>
        <v>0</v>
      </c>
      <c r="CB152">
        <f t="shared" si="48"/>
        <v>0</v>
      </c>
      <c r="CC152">
        <f t="shared" si="49"/>
        <v>0</v>
      </c>
      <c r="CD152">
        <f t="shared" si="50"/>
        <v>0</v>
      </c>
      <c r="CE152">
        <f t="shared" si="51"/>
        <v>0</v>
      </c>
      <c r="CF152">
        <f t="shared" si="52"/>
        <v>0</v>
      </c>
      <c r="CG152">
        <f t="shared" si="53"/>
        <v>8</v>
      </c>
    </row>
    <row r="153" spans="1:85" x14ac:dyDescent="0.25">
      <c r="A153" t="s">
        <v>85</v>
      </c>
      <c r="B153" t="s">
        <v>86</v>
      </c>
      <c r="C153" t="s">
        <v>428</v>
      </c>
      <c r="D153" t="s">
        <v>429</v>
      </c>
      <c r="E153" s="3">
        <v>0.6875</v>
      </c>
      <c r="F153" s="4">
        <v>43982</v>
      </c>
      <c r="G153" t="s">
        <v>87</v>
      </c>
      <c r="H153">
        <v>1100</v>
      </c>
      <c r="I153" t="s">
        <v>195</v>
      </c>
      <c r="J153" t="s">
        <v>89</v>
      </c>
      <c r="K153" t="s">
        <v>90</v>
      </c>
      <c r="M153" t="s">
        <v>91</v>
      </c>
      <c r="N153" t="s">
        <v>92</v>
      </c>
      <c r="O153" t="s">
        <v>99</v>
      </c>
      <c r="P153" t="s">
        <v>430</v>
      </c>
      <c r="Q153" t="s">
        <v>95</v>
      </c>
      <c r="R153" t="s">
        <v>93</v>
      </c>
      <c r="T153" t="s">
        <v>431</v>
      </c>
      <c r="U153">
        <v>8</v>
      </c>
      <c r="V153" t="s">
        <v>95</v>
      </c>
      <c r="W153" t="s">
        <v>93</v>
      </c>
      <c r="BM153" t="s">
        <v>96</v>
      </c>
      <c r="BN153" t="s">
        <v>93</v>
      </c>
      <c r="BO153" t="s">
        <v>111</v>
      </c>
      <c r="BP153">
        <f t="shared" si="37"/>
        <v>0</v>
      </c>
      <c r="BQ153">
        <f t="shared" si="38"/>
        <v>0</v>
      </c>
      <c r="BR153">
        <f t="shared" si="36"/>
        <v>0</v>
      </c>
      <c r="BS153">
        <f t="shared" si="39"/>
        <v>0</v>
      </c>
      <c r="BT153">
        <f t="shared" si="40"/>
        <v>0</v>
      </c>
      <c r="BU153">
        <f t="shared" si="41"/>
        <v>0</v>
      </c>
      <c r="BV153">
        <f t="shared" si="42"/>
        <v>0</v>
      </c>
      <c r="BW153">
        <f t="shared" si="43"/>
        <v>0</v>
      </c>
      <c r="BX153">
        <f t="shared" si="44"/>
        <v>0</v>
      </c>
      <c r="BY153">
        <f t="shared" si="45"/>
        <v>0</v>
      </c>
      <c r="BZ153">
        <f t="shared" si="46"/>
        <v>0</v>
      </c>
      <c r="CA153">
        <f t="shared" si="47"/>
        <v>0</v>
      </c>
      <c r="CB153">
        <f t="shared" si="48"/>
        <v>0</v>
      </c>
      <c r="CC153">
        <f t="shared" si="49"/>
        <v>0</v>
      </c>
      <c r="CD153">
        <f t="shared" si="50"/>
        <v>0</v>
      </c>
      <c r="CE153">
        <f t="shared" si="51"/>
        <v>0</v>
      </c>
      <c r="CF153">
        <f t="shared" si="52"/>
        <v>0</v>
      </c>
      <c r="CG153">
        <f t="shared" si="53"/>
        <v>0</v>
      </c>
    </row>
    <row r="154" spans="1:85" x14ac:dyDescent="0.25">
      <c r="A154" t="s">
        <v>85</v>
      </c>
      <c r="B154" t="s">
        <v>86</v>
      </c>
      <c r="C154" t="s">
        <v>432</v>
      </c>
      <c r="D154" t="s">
        <v>433</v>
      </c>
      <c r="E154" s="3">
        <v>0.68819444444444444</v>
      </c>
      <c r="F154" s="4">
        <v>43982</v>
      </c>
      <c r="G154" t="s">
        <v>87</v>
      </c>
      <c r="H154">
        <v>1102</v>
      </c>
      <c r="I154" t="s">
        <v>265</v>
      </c>
      <c r="J154" t="s">
        <v>107</v>
      </c>
      <c r="K154" t="s">
        <v>90</v>
      </c>
      <c r="L154">
        <v>98101</v>
      </c>
      <c r="M154" t="s">
        <v>196</v>
      </c>
      <c r="N154" t="s">
        <v>92</v>
      </c>
      <c r="O154" t="s">
        <v>114</v>
      </c>
      <c r="P154">
        <v>14</v>
      </c>
      <c r="Q154" t="s">
        <v>93</v>
      </c>
      <c r="R154" t="s">
        <v>93</v>
      </c>
      <c r="BM154" t="s">
        <v>110</v>
      </c>
      <c r="BN154" t="s">
        <v>93</v>
      </c>
      <c r="BO154" t="s">
        <v>111</v>
      </c>
      <c r="BP154">
        <f t="shared" si="37"/>
        <v>0</v>
      </c>
      <c r="BQ154">
        <f t="shared" si="38"/>
        <v>0</v>
      </c>
      <c r="BR154">
        <f t="shared" si="36"/>
        <v>0</v>
      </c>
      <c r="BS154">
        <f t="shared" si="39"/>
        <v>0</v>
      </c>
      <c r="BT154">
        <f t="shared" si="40"/>
        <v>0</v>
      </c>
      <c r="BU154">
        <f t="shared" si="41"/>
        <v>0</v>
      </c>
      <c r="BV154">
        <f t="shared" si="42"/>
        <v>0</v>
      </c>
      <c r="BW154">
        <f t="shared" si="43"/>
        <v>0</v>
      </c>
      <c r="BX154">
        <f t="shared" si="44"/>
        <v>0</v>
      </c>
      <c r="BY154">
        <f t="shared" si="45"/>
        <v>0</v>
      </c>
      <c r="BZ154">
        <f t="shared" si="46"/>
        <v>0</v>
      </c>
      <c r="CA154">
        <f t="shared" si="47"/>
        <v>0</v>
      </c>
      <c r="CB154">
        <f t="shared" si="48"/>
        <v>0</v>
      </c>
      <c r="CC154">
        <f t="shared" si="49"/>
        <v>0</v>
      </c>
      <c r="CD154">
        <f t="shared" si="50"/>
        <v>0</v>
      </c>
      <c r="CE154">
        <f t="shared" si="51"/>
        <v>0</v>
      </c>
      <c r="CF154">
        <f t="shared" si="52"/>
        <v>0</v>
      </c>
      <c r="CG154">
        <f t="shared" si="53"/>
        <v>0</v>
      </c>
    </row>
    <row r="155" spans="1:85" x14ac:dyDescent="0.25">
      <c r="A155" t="s">
        <v>133</v>
      </c>
      <c r="B155" t="s">
        <v>86</v>
      </c>
      <c r="C155" t="s">
        <v>434</v>
      </c>
      <c r="D155" t="s">
        <v>433</v>
      </c>
      <c r="E155" s="3">
        <v>0.67847222222222225</v>
      </c>
      <c r="F155" s="4">
        <v>43982</v>
      </c>
      <c r="G155" t="s">
        <v>87</v>
      </c>
      <c r="I155" t="s">
        <v>435</v>
      </c>
      <c r="J155" t="s">
        <v>89</v>
      </c>
      <c r="K155" t="s">
        <v>90</v>
      </c>
      <c r="L155">
        <v>98101</v>
      </c>
      <c r="M155" t="s">
        <v>91</v>
      </c>
      <c r="N155" t="s">
        <v>92</v>
      </c>
      <c r="O155" t="s">
        <v>101</v>
      </c>
      <c r="P155">
        <v>18</v>
      </c>
      <c r="Q155" t="s">
        <v>95</v>
      </c>
      <c r="R155" t="s">
        <v>93</v>
      </c>
      <c r="BM155" t="s">
        <v>96</v>
      </c>
      <c r="BN155" t="s">
        <v>93</v>
      </c>
      <c r="BO155" t="s">
        <v>111</v>
      </c>
      <c r="BP155">
        <f t="shared" si="37"/>
        <v>0</v>
      </c>
      <c r="BQ155">
        <f t="shared" si="38"/>
        <v>0</v>
      </c>
      <c r="BR155">
        <f t="shared" si="36"/>
        <v>0</v>
      </c>
      <c r="BS155">
        <f t="shared" si="39"/>
        <v>0</v>
      </c>
      <c r="BT155">
        <f t="shared" si="40"/>
        <v>0</v>
      </c>
      <c r="BU155">
        <f t="shared" si="41"/>
        <v>0</v>
      </c>
      <c r="BV155">
        <f t="shared" si="42"/>
        <v>0</v>
      </c>
      <c r="BW155">
        <f t="shared" si="43"/>
        <v>0</v>
      </c>
      <c r="BX155">
        <f t="shared" si="44"/>
        <v>0</v>
      </c>
      <c r="BY155">
        <f t="shared" si="45"/>
        <v>0</v>
      </c>
      <c r="BZ155">
        <f t="shared" si="46"/>
        <v>0</v>
      </c>
      <c r="CA155">
        <f t="shared" si="47"/>
        <v>0</v>
      </c>
      <c r="CB155">
        <f t="shared" si="48"/>
        <v>0</v>
      </c>
      <c r="CC155">
        <f t="shared" si="49"/>
        <v>0</v>
      </c>
      <c r="CD155">
        <f t="shared" si="50"/>
        <v>0</v>
      </c>
      <c r="CE155">
        <f t="shared" si="51"/>
        <v>0</v>
      </c>
      <c r="CF155">
        <f t="shared" si="52"/>
        <v>0</v>
      </c>
      <c r="CG155">
        <f t="shared" si="53"/>
        <v>0</v>
      </c>
    </row>
    <row r="156" spans="1:85" x14ac:dyDescent="0.25">
      <c r="A156" t="s">
        <v>85</v>
      </c>
      <c r="B156" t="s">
        <v>86</v>
      </c>
      <c r="C156" t="s">
        <v>436</v>
      </c>
      <c r="D156" t="s">
        <v>433</v>
      </c>
      <c r="E156" s="3">
        <v>0.6875</v>
      </c>
      <c r="F156" s="4">
        <v>43982</v>
      </c>
      <c r="G156" t="s">
        <v>87</v>
      </c>
      <c r="H156">
        <v>1200</v>
      </c>
      <c r="I156" t="s">
        <v>437</v>
      </c>
      <c r="J156" t="s">
        <v>89</v>
      </c>
      <c r="K156" t="s">
        <v>90</v>
      </c>
      <c r="M156" t="s">
        <v>91</v>
      </c>
      <c r="N156" t="s">
        <v>92</v>
      </c>
      <c r="O156" t="s">
        <v>94</v>
      </c>
      <c r="P156" t="s">
        <v>150</v>
      </c>
      <c r="Q156" t="s">
        <v>95</v>
      </c>
      <c r="R156" t="s">
        <v>93</v>
      </c>
      <c r="BM156" t="s">
        <v>96</v>
      </c>
      <c r="BN156" t="s">
        <v>93</v>
      </c>
      <c r="BO156" t="s">
        <v>111</v>
      </c>
      <c r="BP156">
        <f t="shared" si="37"/>
        <v>1</v>
      </c>
      <c r="BQ156">
        <f t="shared" si="38"/>
        <v>0</v>
      </c>
      <c r="BR156">
        <f t="shared" si="36"/>
        <v>0</v>
      </c>
      <c r="BS156">
        <f t="shared" si="39"/>
        <v>0</v>
      </c>
      <c r="BT156">
        <f t="shared" si="40"/>
        <v>0</v>
      </c>
      <c r="BU156">
        <f t="shared" si="41"/>
        <v>1</v>
      </c>
      <c r="BV156">
        <f t="shared" si="42"/>
        <v>0</v>
      </c>
      <c r="BW156">
        <f t="shared" si="43"/>
        <v>0</v>
      </c>
      <c r="BX156">
        <f t="shared" si="44"/>
        <v>0</v>
      </c>
      <c r="BY156">
        <f t="shared" si="45"/>
        <v>0</v>
      </c>
      <c r="BZ156">
        <f t="shared" si="46"/>
        <v>0</v>
      </c>
      <c r="CA156">
        <f t="shared" si="47"/>
        <v>0</v>
      </c>
      <c r="CB156">
        <f t="shared" si="48"/>
        <v>0</v>
      </c>
      <c r="CC156">
        <f t="shared" si="49"/>
        <v>0</v>
      </c>
      <c r="CD156">
        <f t="shared" si="50"/>
        <v>0</v>
      </c>
      <c r="CE156">
        <f t="shared" si="51"/>
        <v>0</v>
      </c>
      <c r="CF156">
        <f t="shared" si="52"/>
        <v>0</v>
      </c>
      <c r="CG156">
        <f t="shared" si="53"/>
        <v>1</v>
      </c>
    </row>
    <row r="157" spans="1:85" x14ac:dyDescent="0.25">
      <c r="A157" t="s">
        <v>85</v>
      </c>
      <c r="B157" t="s">
        <v>86</v>
      </c>
      <c r="C157" t="s">
        <v>438</v>
      </c>
      <c r="D157" t="s">
        <v>433</v>
      </c>
      <c r="E157" s="3">
        <v>0.68958333333333333</v>
      </c>
      <c r="F157" s="4">
        <v>43982</v>
      </c>
      <c r="G157" t="s">
        <v>87</v>
      </c>
      <c r="H157">
        <v>1102</v>
      </c>
      <c r="I157" t="s">
        <v>387</v>
      </c>
      <c r="J157" t="s">
        <v>89</v>
      </c>
      <c r="K157" t="s">
        <v>90</v>
      </c>
      <c r="L157">
        <v>98101</v>
      </c>
      <c r="M157" t="s">
        <v>196</v>
      </c>
      <c r="N157" t="s">
        <v>92</v>
      </c>
      <c r="O157" t="s">
        <v>94</v>
      </c>
      <c r="P157" t="s">
        <v>439</v>
      </c>
      <c r="Q157" t="s">
        <v>93</v>
      </c>
      <c r="R157" t="s">
        <v>93</v>
      </c>
      <c r="BM157" t="s">
        <v>96</v>
      </c>
      <c r="BN157" t="s">
        <v>93</v>
      </c>
      <c r="BO157" t="s">
        <v>111</v>
      </c>
      <c r="BP157">
        <f t="shared" si="37"/>
        <v>1</v>
      </c>
      <c r="BQ157">
        <f t="shared" si="38"/>
        <v>0</v>
      </c>
      <c r="BR157">
        <f t="shared" si="36"/>
        <v>0</v>
      </c>
      <c r="BS157">
        <f t="shared" si="39"/>
        <v>0</v>
      </c>
      <c r="BT157">
        <f t="shared" si="40"/>
        <v>0</v>
      </c>
      <c r="BU157">
        <f t="shared" si="41"/>
        <v>1</v>
      </c>
      <c r="BV157">
        <f t="shared" si="42"/>
        <v>0</v>
      </c>
      <c r="BW157">
        <f t="shared" si="43"/>
        <v>0</v>
      </c>
      <c r="BX157">
        <f t="shared" si="44"/>
        <v>0</v>
      </c>
      <c r="BY157">
        <f t="shared" si="45"/>
        <v>0</v>
      </c>
      <c r="BZ157">
        <f t="shared" si="46"/>
        <v>0</v>
      </c>
      <c r="CA157">
        <f t="shared" si="47"/>
        <v>0</v>
      </c>
      <c r="CB157">
        <f t="shared" si="48"/>
        <v>0</v>
      </c>
      <c r="CC157">
        <f t="shared" si="49"/>
        <v>0</v>
      </c>
      <c r="CD157">
        <f t="shared" si="50"/>
        <v>0</v>
      </c>
      <c r="CE157">
        <f t="shared" si="51"/>
        <v>0</v>
      </c>
      <c r="CF157">
        <f t="shared" si="52"/>
        <v>0</v>
      </c>
      <c r="CG157">
        <f t="shared" si="53"/>
        <v>1</v>
      </c>
    </row>
    <row r="158" spans="1:85" x14ac:dyDescent="0.25">
      <c r="A158" t="s">
        <v>85</v>
      </c>
      <c r="B158" t="s">
        <v>86</v>
      </c>
      <c r="C158" t="s">
        <v>440</v>
      </c>
      <c r="D158" t="s">
        <v>433</v>
      </c>
      <c r="E158" s="3">
        <v>0.68958333333333333</v>
      </c>
      <c r="F158" s="4">
        <v>43982</v>
      </c>
      <c r="G158" t="s">
        <v>87</v>
      </c>
      <c r="I158" t="s">
        <v>441</v>
      </c>
      <c r="J158" t="s">
        <v>89</v>
      </c>
      <c r="K158" t="s">
        <v>90</v>
      </c>
      <c r="M158" t="s">
        <v>167</v>
      </c>
      <c r="N158" t="s">
        <v>92</v>
      </c>
      <c r="O158" t="s">
        <v>94</v>
      </c>
      <c r="P158">
        <v>1</v>
      </c>
      <c r="Q158" t="s">
        <v>95</v>
      </c>
      <c r="R158" t="s">
        <v>93</v>
      </c>
      <c r="BM158" t="s">
        <v>96</v>
      </c>
      <c r="BN158" t="s">
        <v>93</v>
      </c>
      <c r="BO158" t="s">
        <v>111</v>
      </c>
      <c r="BP158">
        <f t="shared" si="37"/>
        <v>1</v>
      </c>
      <c r="BQ158">
        <f t="shared" si="38"/>
        <v>0</v>
      </c>
      <c r="BR158">
        <f t="shared" si="36"/>
        <v>0</v>
      </c>
      <c r="BS158">
        <f t="shared" si="39"/>
        <v>0</v>
      </c>
      <c r="BT158">
        <f t="shared" si="40"/>
        <v>0</v>
      </c>
      <c r="BU158">
        <f t="shared" si="41"/>
        <v>1</v>
      </c>
      <c r="BV158">
        <f t="shared" si="42"/>
        <v>0</v>
      </c>
      <c r="BW158">
        <f t="shared" si="43"/>
        <v>0</v>
      </c>
      <c r="BX158">
        <f t="shared" si="44"/>
        <v>0</v>
      </c>
      <c r="BY158">
        <f t="shared" si="45"/>
        <v>0</v>
      </c>
      <c r="BZ158">
        <f t="shared" si="46"/>
        <v>0</v>
      </c>
      <c r="CA158">
        <f t="shared" si="47"/>
        <v>0</v>
      </c>
      <c r="CB158">
        <f t="shared" si="48"/>
        <v>0</v>
      </c>
      <c r="CC158">
        <f t="shared" si="49"/>
        <v>0</v>
      </c>
      <c r="CD158">
        <f t="shared" si="50"/>
        <v>0</v>
      </c>
      <c r="CE158">
        <f t="shared" si="51"/>
        <v>0</v>
      </c>
      <c r="CF158">
        <f t="shared" si="52"/>
        <v>0</v>
      </c>
      <c r="CG158">
        <f t="shared" si="53"/>
        <v>1</v>
      </c>
    </row>
    <row r="159" spans="1:85" x14ac:dyDescent="0.25">
      <c r="A159" t="s">
        <v>85</v>
      </c>
      <c r="B159" t="s">
        <v>86</v>
      </c>
      <c r="C159" t="s">
        <v>442</v>
      </c>
      <c r="D159" t="s">
        <v>443</v>
      </c>
      <c r="E159" s="3">
        <v>0.66666666666666663</v>
      </c>
      <c r="F159" s="4">
        <v>43982</v>
      </c>
      <c r="G159" t="s">
        <v>87</v>
      </c>
      <c r="I159" t="s">
        <v>444</v>
      </c>
      <c r="J159" t="s">
        <v>89</v>
      </c>
      <c r="K159" t="s">
        <v>90</v>
      </c>
      <c r="M159" t="s">
        <v>91</v>
      </c>
      <c r="N159" t="s">
        <v>92</v>
      </c>
      <c r="O159" t="s">
        <v>99</v>
      </c>
      <c r="P159">
        <v>14</v>
      </c>
      <c r="Q159" t="s">
        <v>95</v>
      </c>
      <c r="R159" t="s">
        <v>93</v>
      </c>
      <c r="BM159" t="s">
        <v>96</v>
      </c>
      <c r="BN159" t="s">
        <v>93</v>
      </c>
      <c r="BO159" t="s">
        <v>111</v>
      </c>
      <c r="BP159">
        <f t="shared" si="37"/>
        <v>0</v>
      </c>
      <c r="BQ159">
        <f t="shared" si="38"/>
        <v>0</v>
      </c>
      <c r="BR159">
        <f t="shared" si="36"/>
        <v>0</v>
      </c>
      <c r="BS159">
        <f t="shared" si="39"/>
        <v>0</v>
      </c>
      <c r="BT159">
        <f t="shared" si="40"/>
        <v>0</v>
      </c>
      <c r="BU159">
        <f t="shared" si="41"/>
        <v>0</v>
      </c>
      <c r="BV159">
        <f t="shared" si="42"/>
        <v>0</v>
      </c>
      <c r="BW159">
        <f t="shared" si="43"/>
        <v>0</v>
      </c>
      <c r="BX159">
        <f t="shared" si="44"/>
        <v>0</v>
      </c>
      <c r="BY159">
        <f t="shared" si="45"/>
        <v>0</v>
      </c>
      <c r="BZ159">
        <f t="shared" si="46"/>
        <v>0</v>
      </c>
      <c r="CA159">
        <f t="shared" si="47"/>
        <v>0</v>
      </c>
      <c r="CB159">
        <f t="shared" si="48"/>
        <v>0</v>
      </c>
      <c r="CC159">
        <f t="shared" si="49"/>
        <v>0</v>
      </c>
      <c r="CD159">
        <f t="shared" si="50"/>
        <v>0</v>
      </c>
      <c r="CE159">
        <f t="shared" si="51"/>
        <v>0</v>
      </c>
      <c r="CF159">
        <f t="shared" si="52"/>
        <v>0</v>
      </c>
      <c r="CG159">
        <f t="shared" si="53"/>
        <v>0</v>
      </c>
    </row>
    <row r="160" spans="1:85" x14ac:dyDescent="0.25">
      <c r="A160" t="s">
        <v>85</v>
      </c>
      <c r="B160" t="s">
        <v>86</v>
      </c>
      <c r="C160" t="s">
        <v>445</v>
      </c>
      <c r="D160" t="s">
        <v>443</v>
      </c>
      <c r="E160" s="3">
        <v>0.67638888888888893</v>
      </c>
      <c r="F160" s="4">
        <v>43982</v>
      </c>
      <c r="G160" t="s">
        <v>87</v>
      </c>
      <c r="H160">
        <v>800</v>
      </c>
      <c r="I160" t="s">
        <v>195</v>
      </c>
      <c r="J160" t="s">
        <v>89</v>
      </c>
      <c r="K160" t="s">
        <v>90</v>
      </c>
      <c r="L160">
        <v>98101</v>
      </c>
      <c r="M160" t="s">
        <v>121</v>
      </c>
      <c r="N160" t="s">
        <v>92</v>
      </c>
      <c r="O160" t="s">
        <v>131</v>
      </c>
      <c r="P160" t="s">
        <v>446</v>
      </c>
      <c r="Q160" t="s">
        <v>95</v>
      </c>
      <c r="R160" t="s">
        <v>93</v>
      </c>
      <c r="BN160" t="s">
        <v>93</v>
      </c>
      <c r="BO160" t="s">
        <v>111</v>
      </c>
      <c r="BP160">
        <f t="shared" si="37"/>
        <v>0</v>
      </c>
      <c r="BQ160">
        <f t="shared" si="38"/>
        <v>0</v>
      </c>
      <c r="BR160">
        <f t="shared" si="36"/>
        <v>0</v>
      </c>
      <c r="BS160">
        <f t="shared" si="39"/>
        <v>0</v>
      </c>
      <c r="BT160">
        <f t="shared" si="40"/>
        <v>0</v>
      </c>
      <c r="BU160">
        <f t="shared" si="41"/>
        <v>0</v>
      </c>
      <c r="BV160">
        <f t="shared" si="42"/>
        <v>0</v>
      </c>
      <c r="BW160">
        <f t="shared" si="43"/>
        <v>0</v>
      </c>
      <c r="BX160">
        <f t="shared" si="44"/>
        <v>0</v>
      </c>
      <c r="BY160">
        <f t="shared" si="45"/>
        <v>0</v>
      </c>
      <c r="BZ160">
        <f t="shared" si="46"/>
        <v>0</v>
      </c>
      <c r="CA160">
        <f t="shared" si="47"/>
        <v>0</v>
      </c>
      <c r="CB160">
        <f t="shared" si="48"/>
        <v>0</v>
      </c>
      <c r="CC160">
        <f t="shared" si="49"/>
        <v>0</v>
      </c>
      <c r="CD160">
        <f t="shared" si="50"/>
        <v>0</v>
      </c>
      <c r="CE160">
        <f t="shared" si="51"/>
        <v>0</v>
      </c>
      <c r="CF160">
        <f t="shared" si="52"/>
        <v>0</v>
      </c>
      <c r="CG160">
        <f t="shared" si="53"/>
        <v>0</v>
      </c>
    </row>
    <row r="161" spans="1:85" x14ac:dyDescent="0.25">
      <c r="A161" t="s">
        <v>133</v>
      </c>
      <c r="B161" t="s">
        <v>86</v>
      </c>
      <c r="C161" t="s">
        <v>447</v>
      </c>
      <c r="D161" t="s">
        <v>448</v>
      </c>
      <c r="E161" s="3">
        <v>0.69513888888888886</v>
      </c>
      <c r="F161" s="4">
        <v>43982</v>
      </c>
      <c r="G161" t="s">
        <v>87</v>
      </c>
      <c r="H161">
        <v>1400</v>
      </c>
      <c r="I161" t="s">
        <v>449</v>
      </c>
      <c r="J161" t="s">
        <v>89</v>
      </c>
      <c r="K161" t="s">
        <v>90</v>
      </c>
      <c r="L161">
        <v>98101</v>
      </c>
      <c r="M161" t="s">
        <v>450</v>
      </c>
      <c r="N161" t="s">
        <v>92</v>
      </c>
      <c r="O161" t="s">
        <v>99</v>
      </c>
      <c r="P161" t="s">
        <v>451</v>
      </c>
      <c r="Q161" t="s">
        <v>95</v>
      </c>
      <c r="R161" t="s">
        <v>93</v>
      </c>
      <c r="BM161" t="s">
        <v>96</v>
      </c>
      <c r="BN161" t="s">
        <v>95</v>
      </c>
      <c r="BO161" t="s">
        <v>137</v>
      </c>
      <c r="BP161">
        <f t="shared" si="37"/>
        <v>0</v>
      </c>
      <c r="BQ161">
        <f t="shared" si="38"/>
        <v>0</v>
      </c>
      <c r="BR161">
        <f t="shared" si="36"/>
        <v>0</v>
      </c>
      <c r="BS161">
        <f t="shared" si="39"/>
        <v>0</v>
      </c>
      <c r="BT161">
        <f t="shared" si="40"/>
        <v>0</v>
      </c>
      <c r="BU161">
        <f t="shared" si="41"/>
        <v>0</v>
      </c>
      <c r="BV161">
        <f t="shared" si="42"/>
        <v>0</v>
      </c>
      <c r="BW161">
        <f t="shared" si="43"/>
        <v>0</v>
      </c>
      <c r="BX161">
        <f t="shared" si="44"/>
        <v>0</v>
      </c>
      <c r="BY161">
        <f t="shared" si="45"/>
        <v>0</v>
      </c>
      <c r="BZ161">
        <f t="shared" si="46"/>
        <v>0</v>
      </c>
      <c r="CA161">
        <f t="shared" si="47"/>
        <v>0</v>
      </c>
      <c r="CB161">
        <f t="shared" si="48"/>
        <v>0</v>
      </c>
      <c r="CC161">
        <f t="shared" si="49"/>
        <v>0</v>
      </c>
      <c r="CD161">
        <f t="shared" si="50"/>
        <v>0</v>
      </c>
      <c r="CE161">
        <f t="shared" si="51"/>
        <v>0</v>
      </c>
      <c r="CF161">
        <f t="shared" si="52"/>
        <v>0</v>
      </c>
      <c r="CG161">
        <f t="shared" si="53"/>
        <v>0</v>
      </c>
    </row>
    <row r="162" spans="1:85" x14ac:dyDescent="0.25">
      <c r="A162" t="s">
        <v>133</v>
      </c>
      <c r="B162" t="s">
        <v>86</v>
      </c>
      <c r="C162" t="s">
        <v>452</v>
      </c>
      <c r="D162" t="s">
        <v>453</v>
      </c>
      <c r="E162" s="3">
        <v>0.9375</v>
      </c>
      <c r="F162" s="4">
        <v>43982</v>
      </c>
      <c r="G162" t="s">
        <v>87</v>
      </c>
      <c r="H162">
        <v>400</v>
      </c>
      <c r="I162" t="s">
        <v>165</v>
      </c>
      <c r="J162" t="s">
        <v>89</v>
      </c>
      <c r="K162" t="s">
        <v>90</v>
      </c>
      <c r="L162">
        <v>98101</v>
      </c>
      <c r="M162" t="s">
        <v>196</v>
      </c>
      <c r="N162" t="s">
        <v>92</v>
      </c>
      <c r="O162" t="s">
        <v>101</v>
      </c>
      <c r="P162">
        <v>21</v>
      </c>
      <c r="Q162" t="s">
        <v>95</v>
      </c>
      <c r="R162" t="s">
        <v>93</v>
      </c>
      <c r="BM162" t="s">
        <v>96</v>
      </c>
      <c r="BN162" t="s">
        <v>93</v>
      </c>
      <c r="BO162" t="s">
        <v>353</v>
      </c>
      <c r="BP162">
        <f t="shared" si="37"/>
        <v>0</v>
      </c>
      <c r="BQ162">
        <f t="shared" si="38"/>
        <v>0</v>
      </c>
      <c r="BR162">
        <f t="shared" si="36"/>
        <v>0</v>
      </c>
      <c r="BS162">
        <f t="shared" si="39"/>
        <v>0</v>
      </c>
      <c r="BT162">
        <f t="shared" si="40"/>
        <v>0</v>
      </c>
      <c r="BU162">
        <f t="shared" si="41"/>
        <v>0</v>
      </c>
      <c r="BV162">
        <f t="shared" si="42"/>
        <v>0</v>
      </c>
      <c r="BW162">
        <f t="shared" si="43"/>
        <v>0</v>
      </c>
      <c r="BX162">
        <f t="shared" si="44"/>
        <v>0</v>
      </c>
      <c r="BY162">
        <f t="shared" si="45"/>
        <v>0</v>
      </c>
      <c r="BZ162">
        <f t="shared" si="46"/>
        <v>0</v>
      </c>
      <c r="CA162">
        <f t="shared" si="47"/>
        <v>0</v>
      </c>
      <c r="CB162">
        <f t="shared" si="48"/>
        <v>0</v>
      </c>
      <c r="CC162">
        <f t="shared" si="49"/>
        <v>0</v>
      </c>
      <c r="CD162">
        <f t="shared" si="50"/>
        <v>0</v>
      </c>
      <c r="CE162">
        <f t="shared" si="51"/>
        <v>0</v>
      </c>
      <c r="CF162">
        <f t="shared" si="52"/>
        <v>0</v>
      </c>
      <c r="CG162">
        <f t="shared" si="53"/>
        <v>0</v>
      </c>
    </row>
    <row r="163" spans="1:85" x14ac:dyDescent="0.25">
      <c r="A163" t="s">
        <v>133</v>
      </c>
      <c r="B163" t="s">
        <v>86</v>
      </c>
      <c r="C163" t="s">
        <v>454</v>
      </c>
      <c r="D163" t="s">
        <v>453</v>
      </c>
      <c r="E163" s="3">
        <v>0.91666666666666663</v>
      </c>
      <c r="F163" s="4">
        <v>43982</v>
      </c>
      <c r="G163" t="s">
        <v>87</v>
      </c>
      <c r="H163">
        <v>400</v>
      </c>
      <c r="I163" t="s">
        <v>274</v>
      </c>
      <c r="J163" t="s">
        <v>89</v>
      </c>
      <c r="K163" t="s">
        <v>90</v>
      </c>
      <c r="L163">
        <v>98101</v>
      </c>
      <c r="M163" t="s">
        <v>196</v>
      </c>
      <c r="N163" t="s">
        <v>92</v>
      </c>
      <c r="O163" t="s">
        <v>99</v>
      </c>
      <c r="P163">
        <v>20</v>
      </c>
      <c r="Q163" t="s">
        <v>95</v>
      </c>
      <c r="R163" t="s">
        <v>93</v>
      </c>
      <c r="BM163" t="s">
        <v>96</v>
      </c>
      <c r="BN163" t="s">
        <v>93</v>
      </c>
      <c r="BO163" t="s">
        <v>353</v>
      </c>
      <c r="BP163">
        <f t="shared" si="37"/>
        <v>0</v>
      </c>
      <c r="BQ163">
        <f t="shared" si="38"/>
        <v>0</v>
      </c>
      <c r="BR163">
        <f t="shared" si="36"/>
        <v>0</v>
      </c>
      <c r="BS163">
        <f t="shared" si="39"/>
        <v>0</v>
      </c>
      <c r="BT163">
        <f t="shared" si="40"/>
        <v>0</v>
      </c>
      <c r="BU163">
        <f t="shared" si="41"/>
        <v>0</v>
      </c>
      <c r="BV163">
        <f t="shared" si="42"/>
        <v>0</v>
      </c>
      <c r="BW163">
        <f t="shared" si="43"/>
        <v>0</v>
      </c>
      <c r="BX163">
        <f t="shared" si="44"/>
        <v>0</v>
      </c>
      <c r="BY163">
        <f t="shared" si="45"/>
        <v>0</v>
      </c>
      <c r="BZ163">
        <f t="shared" si="46"/>
        <v>0</v>
      </c>
      <c r="CA163">
        <f t="shared" si="47"/>
        <v>0</v>
      </c>
      <c r="CB163">
        <f t="shared" si="48"/>
        <v>0</v>
      </c>
      <c r="CC163">
        <f t="shared" si="49"/>
        <v>0</v>
      </c>
      <c r="CD163">
        <f t="shared" si="50"/>
        <v>0</v>
      </c>
      <c r="CE163">
        <f t="shared" si="51"/>
        <v>0</v>
      </c>
      <c r="CF163">
        <f t="shared" si="52"/>
        <v>0</v>
      </c>
      <c r="CG163">
        <f t="shared" si="53"/>
        <v>0</v>
      </c>
    </row>
    <row r="164" spans="1:85" x14ac:dyDescent="0.25">
      <c r="A164" t="s">
        <v>133</v>
      </c>
      <c r="B164" t="s">
        <v>86</v>
      </c>
      <c r="C164" t="s">
        <v>455</v>
      </c>
      <c r="D164" t="s">
        <v>453</v>
      </c>
      <c r="E164" s="3">
        <v>0.85069444444444453</v>
      </c>
      <c r="F164" s="4">
        <v>43982</v>
      </c>
      <c r="G164" t="s">
        <v>87</v>
      </c>
      <c r="H164">
        <v>400</v>
      </c>
      <c r="I164" t="s">
        <v>165</v>
      </c>
      <c r="J164" t="s">
        <v>89</v>
      </c>
      <c r="K164" t="s">
        <v>90</v>
      </c>
      <c r="L164">
        <v>98101</v>
      </c>
      <c r="M164" t="s">
        <v>196</v>
      </c>
      <c r="N164" t="s">
        <v>92</v>
      </c>
      <c r="O164" t="s">
        <v>131</v>
      </c>
      <c r="P164">
        <v>5</v>
      </c>
      <c r="Q164" t="s">
        <v>95</v>
      </c>
      <c r="R164" t="s">
        <v>93</v>
      </c>
      <c r="BM164" t="s">
        <v>96</v>
      </c>
      <c r="BN164" t="s">
        <v>93</v>
      </c>
      <c r="BO164" t="s">
        <v>353</v>
      </c>
      <c r="BP164">
        <f t="shared" si="37"/>
        <v>0</v>
      </c>
      <c r="BQ164">
        <f t="shared" si="38"/>
        <v>0</v>
      </c>
      <c r="BR164">
        <f t="shared" si="36"/>
        <v>0</v>
      </c>
      <c r="BS164">
        <f t="shared" si="39"/>
        <v>0</v>
      </c>
      <c r="BT164">
        <f t="shared" si="40"/>
        <v>0</v>
      </c>
      <c r="BU164">
        <f t="shared" si="41"/>
        <v>0</v>
      </c>
      <c r="BV164">
        <f t="shared" si="42"/>
        <v>0</v>
      </c>
      <c r="BW164">
        <f t="shared" si="43"/>
        <v>0</v>
      </c>
      <c r="BX164">
        <f t="shared" si="44"/>
        <v>0</v>
      </c>
      <c r="BY164">
        <f t="shared" si="45"/>
        <v>0</v>
      </c>
      <c r="BZ164">
        <f t="shared" si="46"/>
        <v>0</v>
      </c>
      <c r="CA164">
        <f t="shared" si="47"/>
        <v>0</v>
      </c>
      <c r="CB164">
        <f t="shared" si="48"/>
        <v>0</v>
      </c>
      <c r="CC164">
        <f t="shared" si="49"/>
        <v>0</v>
      </c>
      <c r="CD164">
        <f t="shared" si="50"/>
        <v>0</v>
      </c>
      <c r="CE164">
        <f t="shared" si="51"/>
        <v>0</v>
      </c>
      <c r="CF164">
        <f t="shared" si="52"/>
        <v>0</v>
      </c>
      <c r="CG164">
        <f t="shared" si="53"/>
        <v>0</v>
      </c>
    </row>
    <row r="165" spans="1:85" x14ac:dyDescent="0.25">
      <c r="A165" s="5" t="s">
        <v>85</v>
      </c>
      <c r="C165" t="s">
        <v>456</v>
      </c>
      <c r="D165" t="s">
        <v>457</v>
      </c>
      <c r="E165" s="3">
        <v>0.875</v>
      </c>
      <c r="F165" s="4">
        <v>43983</v>
      </c>
      <c r="G165" t="s">
        <v>397</v>
      </c>
      <c r="I165" t="s">
        <v>458</v>
      </c>
      <c r="J165" t="s">
        <v>89</v>
      </c>
      <c r="K165" t="s">
        <v>90</v>
      </c>
      <c r="M165" t="s">
        <v>144</v>
      </c>
      <c r="N165" t="s">
        <v>92</v>
      </c>
      <c r="O165" t="s">
        <v>94</v>
      </c>
      <c r="BM165" t="s">
        <v>96</v>
      </c>
      <c r="BN165" t="s">
        <v>93</v>
      </c>
      <c r="BO165" t="s">
        <v>111</v>
      </c>
      <c r="BP165">
        <f t="shared" si="37"/>
        <v>1</v>
      </c>
      <c r="BQ165">
        <f t="shared" si="38"/>
        <v>0</v>
      </c>
      <c r="BR165">
        <f t="shared" si="36"/>
        <v>0</v>
      </c>
      <c r="BS165">
        <f t="shared" si="39"/>
        <v>0</v>
      </c>
      <c r="BT165">
        <f t="shared" si="40"/>
        <v>0</v>
      </c>
      <c r="BU165">
        <f t="shared" si="41"/>
        <v>1</v>
      </c>
      <c r="BV165">
        <f t="shared" si="42"/>
        <v>0</v>
      </c>
      <c r="BW165">
        <f t="shared" si="43"/>
        <v>0</v>
      </c>
      <c r="BX165">
        <f t="shared" si="44"/>
        <v>0</v>
      </c>
      <c r="BY165">
        <f t="shared" si="45"/>
        <v>0</v>
      </c>
      <c r="BZ165">
        <f t="shared" si="46"/>
        <v>0</v>
      </c>
      <c r="CA165">
        <f t="shared" si="47"/>
        <v>0</v>
      </c>
      <c r="CB165">
        <f t="shared" si="48"/>
        <v>0</v>
      </c>
      <c r="CC165">
        <f t="shared" si="49"/>
        <v>0</v>
      </c>
      <c r="CD165">
        <f t="shared" si="50"/>
        <v>0</v>
      </c>
      <c r="CE165">
        <f t="shared" si="51"/>
        <v>0</v>
      </c>
      <c r="CF165">
        <f t="shared" si="52"/>
        <v>0</v>
      </c>
      <c r="CG165">
        <f t="shared" si="53"/>
        <v>1</v>
      </c>
    </row>
    <row r="166" spans="1:85" x14ac:dyDescent="0.25">
      <c r="A166" s="5" t="s">
        <v>85</v>
      </c>
      <c r="B166" t="s">
        <v>86</v>
      </c>
      <c r="C166" t="s">
        <v>459</v>
      </c>
      <c r="D166" t="s">
        <v>457</v>
      </c>
      <c r="E166" s="3">
        <v>0.875</v>
      </c>
      <c r="F166" s="4">
        <v>43983</v>
      </c>
      <c r="G166" t="s">
        <v>397</v>
      </c>
      <c r="H166">
        <v>1100</v>
      </c>
      <c r="I166" t="s">
        <v>165</v>
      </c>
      <c r="J166" t="s">
        <v>89</v>
      </c>
      <c r="K166" t="s">
        <v>90</v>
      </c>
      <c r="M166" t="s">
        <v>390</v>
      </c>
      <c r="N166" t="s">
        <v>92</v>
      </c>
      <c r="O166" t="s">
        <v>94</v>
      </c>
      <c r="BN166" t="s">
        <v>93</v>
      </c>
      <c r="BO166" t="s">
        <v>111</v>
      </c>
      <c r="BP166">
        <f t="shared" si="37"/>
        <v>1</v>
      </c>
      <c r="BQ166">
        <f t="shared" si="38"/>
        <v>0</v>
      </c>
      <c r="BR166">
        <f t="shared" si="36"/>
        <v>0</v>
      </c>
      <c r="BS166">
        <f t="shared" si="39"/>
        <v>0</v>
      </c>
      <c r="BT166">
        <f t="shared" si="40"/>
        <v>0</v>
      </c>
      <c r="BU166">
        <f t="shared" si="41"/>
        <v>1</v>
      </c>
      <c r="BV166">
        <f t="shared" si="42"/>
        <v>0</v>
      </c>
      <c r="BW166">
        <f t="shared" si="43"/>
        <v>0</v>
      </c>
      <c r="BX166">
        <f t="shared" si="44"/>
        <v>0</v>
      </c>
      <c r="BY166">
        <f t="shared" si="45"/>
        <v>0</v>
      </c>
      <c r="BZ166">
        <f t="shared" si="46"/>
        <v>0</v>
      </c>
      <c r="CA166">
        <f t="shared" si="47"/>
        <v>0</v>
      </c>
      <c r="CB166">
        <f t="shared" si="48"/>
        <v>0</v>
      </c>
      <c r="CC166">
        <f t="shared" si="49"/>
        <v>0</v>
      </c>
      <c r="CD166">
        <f t="shared" si="50"/>
        <v>0</v>
      </c>
      <c r="CE166">
        <f t="shared" si="51"/>
        <v>0</v>
      </c>
      <c r="CF166">
        <f t="shared" si="52"/>
        <v>0</v>
      </c>
      <c r="CG166">
        <f t="shared" si="53"/>
        <v>1</v>
      </c>
    </row>
    <row r="167" spans="1:85" x14ac:dyDescent="0.25">
      <c r="A167" s="5" t="s">
        <v>85</v>
      </c>
      <c r="B167" t="s">
        <v>86</v>
      </c>
      <c r="C167" t="s">
        <v>460</v>
      </c>
      <c r="D167" t="s">
        <v>457</v>
      </c>
      <c r="E167" s="3">
        <v>0.88541666666666663</v>
      </c>
      <c r="F167" s="4">
        <v>43983</v>
      </c>
      <c r="G167" t="s">
        <v>397</v>
      </c>
      <c r="H167" t="s">
        <v>373</v>
      </c>
      <c r="I167" t="s">
        <v>461</v>
      </c>
      <c r="J167" t="s">
        <v>89</v>
      </c>
      <c r="K167" t="s">
        <v>90</v>
      </c>
      <c r="L167">
        <v>98122</v>
      </c>
      <c r="M167" t="s">
        <v>144</v>
      </c>
      <c r="N167" t="s">
        <v>92</v>
      </c>
      <c r="O167" t="s">
        <v>225</v>
      </c>
      <c r="BM167" t="s">
        <v>96</v>
      </c>
      <c r="BN167" t="s">
        <v>93</v>
      </c>
      <c r="BO167" t="s">
        <v>111</v>
      </c>
      <c r="BP167">
        <f t="shared" si="37"/>
        <v>1</v>
      </c>
      <c r="BQ167">
        <f t="shared" si="38"/>
        <v>0</v>
      </c>
      <c r="BR167">
        <f t="shared" si="36"/>
        <v>0</v>
      </c>
      <c r="BS167">
        <f t="shared" si="39"/>
        <v>0</v>
      </c>
      <c r="BT167">
        <f t="shared" si="40"/>
        <v>0</v>
      </c>
      <c r="BU167">
        <f t="shared" si="41"/>
        <v>0</v>
      </c>
      <c r="BV167">
        <f t="shared" si="42"/>
        <v>1</v>
      </c>
      <c r="BW167">
        <f t="shared" si="43"/>
        <v>0</v>
      </c>
      <c r="BX167">
        <f t="shared" si="44"/>
        <v>0</v>
      </c>
      <c r="BY167">
        <f t="shared" si="45"/>
        <v>0</v>
      </c>
      <c r="BZ167">
        <f t="shared" si="46"/>
        <v>0</v>
      </c>
      <c r="CA167">
        <f t="shared" si="47"/>
        <v>0</v>
      </c>
      <c r="CB167">
        <f t="shared" si="48"/>
        <v>0</v>
      </c>
      <c r="CC167">
        <f t="shared" si="49"/>
        <v>0</v>
      </c>
      <c r="CD167">
        <f t="shared" si="50"/>
        <v>0</v>
      </c>
      <c r="CE167">
        <f t="shared" si="51"/>
        <v>0</v>
      </c>
      <c r="CF167">
        <f t="shared" si="52"/>
        <v>0</v>
      </c>
      <c r="CG167">
        <f t="shared" si="53"/>
        <v>1</v>
      </c>
    </row>
    <row r="168" spans="1:85" x14ac:dyDescent="0.25">
      <c r="A168" s="5" t="s">
        <v>133</v>
      </c>
      <c r="B168" t="s">
        <v>86</v>
      </c>
      <c r="C168" t="s">
        <v>462</v>
      </c>
      <c r="D168" t="s">
        <v>457</v>
      </c>
      <c r="E168" s="3">
        <v>0.95833333333333337</v>
      </c>
      <c r="F168" s="4">
        <v>43983</v>
      </c>
      <c r="G168" t="s">
        <v>397</v>
      </c>
      <c r="H168">
        <v>1600</v>
      </c>
      <c r="I168" t="s">
        <v>463</v>
      </c>
      <c r="J168" t="s">
        <v>89</v>
      </c>
      <c r="K168" t="s">
        <v>90</v>
      </c>
      <c r="L168">
        <v>98122</v>
      </c>
      <c r="M168" t="s">
        <v>144</v>
      </c>
      <c r="N168" t="s">
        <v>92</v>
      </c>
      <c r="O168" t="s">
        <v>152</v>
      </c>
      <c r="BN168" t="s">
        <v>93</v>
      </c>
      <c r="BO168" t="s">
        <v>111</v>
      </c>
      <c r="BP168">
        <f t="shared" si="37"/>
        <v>1</v>
      </c>
      <c r="BQ168">
        <f t="shared" si="38"/>
        <v>0</v>
      </c>
      <c r="BR168">
        <f t="shared" si="36"/>
        <v>1</v>
      </c>
      <c r="BS168">
        <f t="shared" si="39"/>
        <v>0</v>
      </c>
      <c r="BT168">
        <f t="shared" si="40"/>
        <v>0</v>
      </c>
      <c r="BU168">
        <f t="shared" si="41"/>
        <v>0</v>
      </c>
      <c r="BV168">
        <f t="shared" si="42"/>
        <v>0</v>
      </c>
      <c r="BW168">
        <f t="shared" si="43"/>
        <v>0</v>
      </c>
      <c r="BX168">
        <f t="shared" si="44"/>
        <v>0</v>
      </c>
      <c r="BY168">
        <f t="shared" si="45"/>
        <v>0</v>
      </c>
      <c r="BZ168">
        <f t="shared" si="46"/>
        <v>0</v>
      </c>
      <c r="CA168">
        <f t="shared" si="47"/>
        <v>0</v>
      </c>
      <c r="CB168">
        <f t="shared" si="48"/>
        <v>0</v>
      </c>
      <c r="CC168">
        <f t="shared" si="49"/>
        <v>0</v>
      </c>
      <c r="CD168">
        <f t="shared" si="50"/>
        <v>0</v>
      </c>
      <c r="CE168">
        <f t="shared" si="51"/>
        <v>0</v>
      </c>
      <c r="CF168">
        <f t="shared" si="52"/>
        <v>0</v>
      </c>
      <c r="CG168">
        <f t="shared" si="53"/>
        <v>1</v>
      </c>
    </row>
    <row r="169" spans="1:85" x14ac:dyDescent="0.25">
      <c r="A169" s="5" t="s">
        <v>85</v>
      </c>
      <c r="B169" t="s">
        <v>86</v>
      </c>
      <c r="C169" t="s">
        <v>464</v>
      </c>
      <c r="D169" t="s">
        <v>457</v>
      </c>
      <c r="E169" s="3">
        <v>0.875</v>
      </c>
      <c r="F169" s="4">
        <v>43983</v>
      </c>
      <c r="G169" t="s">
        <v>397</v>
      </c>
      <c r="H169">
        <v>1100</v>
      </c>
      <c r="I169" t="s">
        <v>461</v>
      </c>
      <c r="J169" t="s">
        <v>89</v>
      </c>
      <c r="K169" t="s">
        <v>90</v>
      </c>
      <c r="M169" t="s">
        <v>144</v>
      </c>
      <c r="N169" t="s">
        <v>92</v>
      </c>
      <c r="O169" t="s">
        <v>94</v>
      </c>
      <c r="BM169" t="s">
        <v>96</v>
      </c>
      <c r="BN169" t="s">
        <v>93</v>
      </c>
      <c r="BO169" t="s">
        <v>111</v>
      </c>
      <c r="BP169">
        <f t="shared" si="37"/>
        <v>1</v>
      </c>
      <c r="BQ169">
        <f t="shared" si="38"/>
        <v>0</v>
      </c>
      <c r="BR169">
        <f t="shared" si="36"/>
        <v>0</v>
      </c>
      <c r="BS169">
        <f t="shared" si="39"/>
        <v>0</v>
      </c>
      <c r="BT169">
        <f t="shared" si="40"/>
        <v>0</v>
      </c>
      <c r="BU169">
        <f t="shared" si="41"/>
        <v>1</v>
      </c>
      <c r="BV169">
        <f t="shared" si="42"/>
        <v>0</v>
      </c>
      <c r="BW169">
        <f t="shared" si="43"/>
        <v>0</v>
      </c>
      <c r="BX169">
        <f t="shared" si="44"/>
        <v>0</v>
      </c>
      <c r="BY169">
        <f t="shared" si="45"/>
        <v>0</v>
      </c>
      <c r="BZ169">
        <f t="shared" si="46"/>
        <v>0</v>
      </c>
      <c r="CA169">
        <f t="shared" si="47"/>
        <v>0</v>
      </c>
      <c r="CB169">
        <f t="shared" si="48"/>
        <v>0</v>
      </c>
      <c r="CC169">
        <f t="shared" si="49"/>
        <v>0</v>
      </c>
      <c r="CD169">
        <f t="shared" si="50"/>
        <v>0</v>
      </c>
      <c r="CE169">
        <f t="shared" si="51"/>
        <v>0</v>
      </c>
      <c r="CF169">
        <f t="shared" si="52"/>
        <v>0</v>
      </c>
      <c r="CG169">
        <f t="shared" si="53"/>
        <v>1</v>
      </c>
    </row>
    <row r="170" spans="1:85" x14ac:dyDescent="0.25">
      <c r="A170" s="5" t="s">
        <v>85</v>
      </c>
      <c r="B170" t="s">
        <v>86</v>
      </c>
      <c r="C170" t="s">
        <v>465</v>
      </c>
      <c r="D170" t="s">
        <v>457</v>
      </c>
      <c r="E170" s="3">
        <v>0.875</v>
      </c>
      <c r="F170" s="4">
        <v>43983</v>
      </c>
      <c r="G170" t="s">
        <v>397</v>
      </c>
      <c r="I170" t="s">
        <v>466</v>
      </c>
      <c r="J170" t="s">
        <v>89</v>
      </c>
      <c r="K170" t="s">
        <v>90</v>
      </c>
      <c r="M170" t="s">
        <v>390</v>
      </c>
      <c r="N170" t="s">
        <v>92</v>
      </c>
      <c r="O170" t="s">
        <v>290</v>
      </c>
      <c r="BN170" t="s">
        <v>93</v>
      </c>
      <c r="BO170" t="s">
        <v>111</v>
      </c>
      <c r="BP170">
        <f t="shared" si="37"/>
        <v>1</v>
      </c>
      <c r="BQ170">
        <f t="shared" si="38"/>
        <v>0</v>
      </c>
      <c r="BR170">
        <f t="shared" si="36"/>
        <v>0</v>
      </c>
      <c r="BS170">
        <f t="shared" si="39"/>
        <v>0</v>
      </c>
      <c r="BT170">
        <f t="shared" si="40"/>
        <v>1</v>
      </c>
      <c r="BU170">
        <f t="shared" si="41"/>
        <v>0</v>
      </c>
      <c r="BV170">
        <f t="shared" si="42"/>
        <v>0</v>
      </c>
      <c r="BW170">
        <f t="shared" si="43"/>
        <v>0</v>
      </c>
      <c r="BX170">
        <f t="shared" si="44"/>
        <v>0</v>
      </c>
      <c r="BY170">
        <f t="shared" si="45"/>
        <v>0</v>
      </c>
      <c r="BZ170">
        <f t="shared" si="46"/>
        <v>0</v>
      </c>
      <c r="CA170">
        <f t="shared" si="47"/>
        <v>0</v>
      </c>
      <c r="CB170">
        <f t="shared" si="48"/>
        <v>0</v>
      </c>
      <c r="CC170">
        <f t="shared" si="49"/>
        <v>0</v>
      </c>
      <c r="CD170">
        <f t="shared" si="50"/>
        <v>0</v>
      </c>
      <c r="CE170">
        <f t="shared" si="51"/>
        <v>0</v>
      </c>
      <c r="CF170">
        <f t="shared" si="52"/>
        <v>0</v>
      </c>
      <c r="CG170">
        <f t="shared" si="53"/>
        <v>1</v>
      </c>
    </row>
    <row r="171" spans="1:85" x14ac:dyDescent="0.25">
      <c r="A171" s="5" t="s">
        <v>85</v>
      </c>
      <c r="B171" t="s">
        <v>86</v>
      </c>
      <c r="C171" t="s">
        <v>467</v>
      </c>
      <c r="D171" t="s">
        <v>457</v>
      </c>
      <c r="E171" s="3">
        <v>0.71944444444444444</v>
      </c>
      <c r="F171" s="4">
        <v>43983</v>
      </c>
      <c r="G171" t="s">
        <v>397</v>
      </c>
      <c r="H171">
        <v>500</v>
      </c>
      <c r="I171" t="s">
        <v>170</v>
      </c>
      <c r="J171" t="s">
        <v>89</v>
      </c>
      <c r="K171" t="s">
        <v>90</v>
      </c>
      <c r="L171">
        <v>98104</v>
      </c>
      <c r="M171" t="s">
        <v>91</v>
      </c>
      <c r="N171" t="s">
        <v>92</v>
      </c>
      <c r="O171" t="s">
        <v>152</v>
      </c>
      <c r="T171" t="s">
        <v>468</v>
      </c>
      <c r="BN171" t="s">
        <v>93</v>
      </c>
      <c r="BO171" t="s">
        <v>111</v>
      </c>
      <c r="BP171">
        <f t="shared" si="37"/>
        <v>1</v>
      </c>
      <c r="BQ171">
        <f t="shared" si="38"/>
        <v>0</v>
      </c>
      <c r="BR171">
        <f t="shared" si="36"/>
        <v>1</v>
      </c>
      <c r="BS171">
        <f t="shared" si="39"/>
        <v>0</v>
      </c>
      <c r="BT171">
        <f t="shared" si="40"/>
        <v>0</v>
      </c>
      <c r="BU171">
        <f t="shared" si="41"/>
        <v>0</v>
      </c>
      <c r="BV171">
        <f t="shared" si="42"/>
        <v>0</v>
      </c>
      <c r="BW171">
        <f t="shared" si="43"/>
        <v>0</v>
      </c>
      <c r="BX171">
        <f t="shared" si="44"/>
        <v>0</v>
      </c>
      <c r="BY171">
        <f t="shared" si="45"/>
        <v>0</v>
      </c>
      <c r="BZ171">
        <f t="shared" si="46"/>
        <v>0</v>
      </c>
      <c r="CA171">
        <f t="shared" si="47"/>
        <v>0</v>
      </c>
      <c r="CB171">
        <f t="shared" si="48"/>
        <v>0</v>
      </c>
      <c r="CC171">
        <f t="shared" si="49"/>
        <v>0</v>
      </c>
      <c r="CD171">
        <f t="shared" si="50"/>
        <v>0</v>
      </c>
      <c r="CE171">
        <f t="shared" si="51"/>
        <v>0</v>
      </c>
      <c r="CF171">
        <f t="shared" si="52"/>
        <v>0</v>
      </c>
      <c r="CG171">
        <f t="shared" si="53"/>
        <v>1</v>
      </c>
    </row>
    <row r="172" spans="1:85" x14ac:dyDescent="0.25">
      <c r="A172" s="5" t="s">
        <v>85</v>
      </c>
      <c r="B172" t="s">
        <v>86</v>
      </c>
      <c r="C172" t="s">
        <v>469</v>
      </c>
      <c r="D172" t="s">
        <v>457</v>
      </c>
      <c r="E172" s="3">
        <v>0.88194444444444453</v>
      </c>
      <c r="F172" s="4">
        <v>43983</v>
      </c>
      <c r="G172" t="s">
        <v>397</v>
      </c>
      <c r="H172" t="s">
        <v>470</v>
      </c>
      <c r="I172" t="s">
        <v>471</v>
      </c>
      <c r="J172" t="s">
        <v>89</v>
      </c>
      <c r="K172" t="s">
        <v>90</v>
      </c>
      <c r="L172">
        <v>98408</v>
      </c>
      <c r="M172" t="s">
        <v>390</v>
      </c>
      <c r="N172" t="s">
        <v>92</v>
      </c>
      <c r="O172" t="s">
        <v>94</v>
      </c>
      <c r="T172" t="s">
        <v>225</v>
      </c>
      <c r="BN172" t="s">
        <v>93</v>
      </c>
      <c r="BO172" t="s">
        <v>111</v>
      </c>
      <c r="BP172">
        <f t="shared" si="37"/>
        <v>2</v>
      </c>
      <c r="BQ172">
        <f t="shared" si="38"/>
        <v>0</v>
      </c>
      <c r="BR172">
        <f t="shared" si="36"/>
        <v>0</v>
      </c>
      <c r="BS172">
        <f t="shared" si="39"/>
        <v>0</v>
      </c>
      <c r="BT172">
        <f t="shared" si="40"/>
        <v>0</v>
      </c>
      <c r="BU172">
        <f t="shared" si="41"/>
        <v>1</v>
      </c>
      <c r="BV172">
        <f t="shared" si="42"/>
        <v>1</v>
      </c>
      <c r="BW172">
        <f t="shared" si="43"/>
        <v>0</v>
      </c>
      <c r="BX172">
        <f t="shared" si="44"/>
        <v>0</v>
      </c>
      <c r="BY172">
        <f t="shared" si="45"/>
        <v>0</v>
      </c>
      <c r="BZ172">
        <f t="shared" si="46"/>
        <v>0</v>
      </c>
      <c r="CA172">
        <f t="shared" si="47"/>
        <v>0</v>
      </c>
      <c r="CB172">
        <f t="shared" si="48"/>
        <v>0</v>
      </c>
      <c r="CC172">
        <f t="shared" si="49"/>
        <v>0</v>
      </c>
      <c r="CD172">
        <f t="shared" si="50"/>
        <v>0</v>
      </c>
      <c r="CE172">
        <f t="shared" si="51"/>
        <v>0</v>
      </c>
      <c r="CF172">
        <f t="shared" si="52"/>
        <v>0</v>
      </c>
      <c r="CG172">
        <f t="shared" si="53"/>
        <v>2</v>
      </c>
    </row>
    <row r="173" spans="1:85" x14ac:dyDescent="0.25">
      <c r="A173" s="5" t="s">
        <v>85</v>
      </c>
      <c r="B173" t="s">
        <v>86</v>
      </c>
      <c r="C173" t="s">
        <v>472</v>
      </c>
      <c r="D173" t="s">
        <v>457</v>
      </c>
      <c r="E173" s="3">
        <v>0.88194444444444453</v>
      </c>
      <c r="F173" s="4">
        <v>43983</v>
      </c>
      <c r="G173" t="s">
        <v>397</v>
      </c>
      <c r="H173">
        <v>1100</v>
      </c>
      <c r="I173" t="s">
        <v>473</v>
      </c>
      <c r="J173" t="s">
        <v>89</v>
      </c>
      <c r="K173" t="s">
        <v>90</v>
      </c>
      <c r="M173" t="s">
        <v>144</v>
      </c>
      <c r="N173" t="s">
        <v>92</v>
      </c>
      <c r="O173" t="s">
        <v>145</v>
      </c>
      <c r="T173" t="s">
        <v>145</v>
      </c>
      <c r="BM173" t="s">
        <v>96</v>
      </c>
      <c r="BN173" t="s">
        <v>93</v>
      </c>
      <c r="BO173" t="s">
        <v>111</v>
      </c>
      <c r="BP173">
        <f t="shared" si="37"/>
        <v>2</v>
      </c>
      <c r="BQ173">
        <f t="shared" si="38"/>
        <v>0</v>
      </c>
      <c r="BR173">
        <f t="shared" si="36"/>
        <v>0</v>
      </c>
      <c r="BS173">
        <f t="shared" si="39"/>
        <v>0</v>
      </c>
      <c r="BT173">
        <f t="shared" si="40"/>
        <v>0</v>
      </c>
      <c r="BU173">
        <f t="shared" si="41"/>
        <v>0</v>
      </c>
      <c r="BV173">
        <f t="shared" si="42"/>
        <v>0</v>
      </c>
      <c r="BW173">
        <f t="shared" si="43"/>
        <v>0</v>
      </c>
      <c r="BX173">
        <f t="shared" si="44"/>
        <v>0</v>
      </c>
      <c r="BY173">
        <f t="shared" si="45"/>
        <v>0</v>
      </c>
      <c r="BZ173">
        <f t="shared" si="46"/>
        <v>2</v>
      </c>
      <c r="CA173">
        <f t="shared" si="47"/>
        <v>0</v>
      </c>
      <c r="CB173">
        <f t="shared" si="48"/>
        <v>0</v>
      </c>
      <c r="CC173">
        <f t="shared" si="49"/>
        <v>0</v>
      </c>
      <c r="CD173">
        <f t="shared" si="50"/>
        <v>0</v>
      </c>
      <c r="CE173">
        <f t="shared" si="51"/>
        <v>0</v>
      </c>
      <c r="CF173">
        <f t="shared" si="52"/>
        <v>0</v>
      </c>
      <c r="CG173">
        <f t="shared" si="53"/>
        <v>2</v>
      </c>
    </row>
    <row r="174" spans="1:85" x14ac:dyDescent="0.25">
      <c r="A174" s="5" t="s">
        <v>85</v>
      </c>
      <c r="B174" t="s">
        <v>86</v>
      </c>
      <c r="C174" t="s">
        <v>474</v>
      </c>
      <c r="D174" t="s">
        <v>457</v>
      </c>
      <c r="E174" s="3">
        <v>0.88124999999999998</v>
      </c>
      <c r="F174" s="4">
        <v>43983</v>
      </c>
      <c r="G174" t="s">
        <v>397</v>
      </c>
      <c r="H174">
        <v>1100</v>
      </c>
      <c r="I174" t="s">
        <v>461</v>
      </c>
      <c r="J174" t="s">
        <v>107</v>
      </c>
      <c r="K174" t="s">
        <v>90</v>
      </c>
      <c r="L174">
        <v>98122</v>
      </c>
      <c r="M174" t="s">
        <v>144</v>
      </c>
      <c r="N174" t="s">
        <v>92</v>
      </c>
      <c r="O174" t="s">
        <v>94</v>
      </c>
      <c r="T174" t="s">
        <v>94</v>
      </c>
      <c r="Y174" t="s">
        <v>94</v>
      </c>
      <c r="BM174" t="s">
        <v>96</v>
      </c>
      <c r="BN174" t="s">
        <v>93</v>
      </c>
      <c r="BO174" t="s">
        <v>111</v>
      </c>
      <c r="BP174">
        <f t="shared" si="37"/>
        <v>3</v>
      </c>
      <c r="BQ174">
        <f t="shared" si="38"/>
        <v>0</v>
      </c>
      <c r="BR174">
        <f t="shared" si="36"/>
        <v>0</v>
      </c>
      <c r="BS174">
        <f t="shared" si="39"/>
        <v>0</v>
      </c>
      <c r="BT174">
        <f t="shared" si="40"/>
        <v>0</v>
      </c>
      <c r="BU174">
        <f t="shared" si="41"/>
        <v>3</v>
      </c>
      <c r="BV174">
        <f t="shared" si="42"/>
        <v>0</v>
      </c>
      <c r="BW174">
        <f t="shared" si="43"/>
        <v>0</v>
      </c>
      <c r="BX174">
        <f t="shared" si="44"/>
        <v>0</v>
      </c>
      <c r="BY174">
        <f t="shared" si="45"/>
        <v>0</v>
      </c>
      <c r="BZ174">
        <f t="shared" si="46"/>
        <v>0</v>
      </c>
      <c r="CA174">
        <f t="shared" si="47"/>
        <v>0</v>
      </c>
      <c r="CB174">
        <f t="shared" si="48"/>
        <v>0</v>
      </c>
      <c r="CC174">
        <f t="shared" si="49"/>
        <v>0</v>
      </c>
      <c r="CD174">
        <f t="shared" si="50"/>
        <v>0</v>
      </c>
      <c r="CE174">
        <f t="shared" si="51"/>
        <v>0</v>
      </c>
      <c r="CF174">
        <f t="shared" si="52"/>
        <v>0</v>
      </c>
      <c r="CG174">
        <f t="shared" si="53"/>
        <v>3</v>
      </c>
    </row>
    <row r="175" spans="1:85" x14ac:dyDescent="0.25">
      <c r="A175" s="5" t="s">
        <v>85</v>
      </c>
      <c r="B175" t="s">
        <v>86</v>
      </c>
      <c r="C175" t="s">
        <v>475</v>
      </c>
      <c r="D175" t="s">
        <v>457</v>
      </c>
      <c r="E175" s="3">
        <v>2.0833333333333332E-2</v>
      </c>
      <c r="F175" s="4">
        <v>43984</v>
      </c>
      <c r="G175" t="s">
        <v>476</v>
      </c>
      <c r="H175">
        <v>1000</v>
      </c>
      <c r="I175" t="s">
        <v>477</v>
      </c>
      <c r="J175" t="s">
        <v>89</v>
      </c>
      <c r="K175" t="s">
        <v>90</v>
      </c>
      <c r="M175" t="s">
        <v>144</v>
      </c>
      <c r="N175" t="s">
        <v>92</v>
      </c>
      <c r="O175" t="s">
        <v>152</v>
      </c>
      <c r="T175" t="s">
        <v>152</v>
      </c>
      <c r="Y175" t="s">
        <v>290</v>
      </c>
      <c r="AD175" t="s">
        <v>225</v>
      </c>
      <c r="BN175" t="s">
        <v>93</v>
      </c>
      <c r="BO175" t="s">
        <v>111</v>
      </c>
      <c r="BP175">
        <f t="shared" si="37"/>
        <v>4</v>
      </c>
      <c r="BQ175">
        <f t="shared" si="38"/>
        <v>0</v>
      </c>
      <c r="BR175">
        <f t="shared" si="36"/>
        <v>2</v>
      </c>
      <c r="BS175">
        <f t="shared" si="39"/>
        <v>0</v>
      </c>
      <c r="BT175">
        <f t="shared" si="40"/>
        <v>1</v>
      </c>
      <c r="BU175">
        <f t="shared" si="41"/>
        <v>0</v>
      </c>
      <c r="BV175">
        <f t="shared" si="42"/>
        <v>1</v>
      </c>
      <c r="BW175">
        <f t="shared" si="43"/>
        <v>0</v>
      </c>
      <c r="BX175">
        <f t="shared" si="44"/>
        <v>0</v>
      </c>
      <c r="BY175">
        <f t="shared" si="45"/>
        <v>0</v>
      </c>
      <c r="BZ175">
        <f t="shared" si="46"/>
        <v>0</v>
      </c>
      <c r="CA175">
        <f t="shared" si="47"/>
        <v>0</v>
      </c>
      <c r="CB175">
        <f t="shared" si="48"/>
        <v>0</v>
      </c>
      <c r="CC175">
        <f t="shared" si="49"/>
        <v>0</v>
      </c>
      <c r="CD175">
        <f t="shared" si="50"/>
        <v>0</v>
      </c>
      <c r="CE175">
        <f t="shared" si="51"/>
        <v>0</v>
      </c>
      <c r="CF175">
        <f t="shared" si="52"/>
        <v>0</v>
      </c>
      <c r="CG175">
        <f t="shared" si="53"/>
        <v>4</v>
      </c>
    </row>
    <row r="176" spans="1:85" x14ac:dyDescent="0.25">
      <c r="A176" s="5" t="s">
        <v>85</v>
      </c>
      <c r="B176" t="s">
        <v>86</v>
      </c>
      <c r="C176" t="s">
        <v>478</v>
      </c>
      <c r="D176" t="s">
        <v>457</v>
      </c>
      <c r="E176" s="3">
        <v>0.875</v>
      </c>
      <c r="F176" s="4">
        <v>43983</v>
      </c>
      <c r="G176" t="s">
        <v>397</v>
      </c>
      <c r="H176">
        <v>1100</v>
      </c>
      <c r="I176" t="s">
        <v>479</v>
      </c>
      <c r="J176" t="s">
        <v>89</v>
      </c>
      <c r="K176" t="s">
        <v>90</v>
      </c>
      <c r="M176" t="s">
        <v>480</v>
      </c>
      <c r="N176" t="s">
        <v>92</v>
      </c>
      <c r="O176" t="s">
        <v>152</v>
      </c>
      <c r="T176" t="s">
        <v>152</v>
      </c>
      <c r="Y176" t="s">
        <v>76</v>
      </c>
      <c r="AD176" t="s">
        <v>76</v>
      </c>
      <c r="AI176" t="s">
        <v>76</v>
      </c>
      <c r="AN176" t="s">
        <v>76</v>
      </c>
      <c r="AS176" t="s">
        <v>152</v>
      </c>
      <c r="AX176" t="s">
        <v>152</v>
      </c>
      <c r="BC176" t="s">
        <v>225</v>
      </c>
      <c r="BH176" t="s">
        <v>76</v>
      </c>
      <c r="BN176" t="s">
        <v>93</v>
      </c>
      <c r="BO176" t="s">
        <v>111</v>
      </c>
      <c r="BP176">
        <f t="shared" si="37"/>
        <v>10</v>
      </c>
      <c r="BQ176">
        <f t="shared" si="38"/>
        <v>0</v>
      </c>
      <c r="BR176">
        <v>4</v>
      </c>
      <c r="BS176">
        <f t="shared" si="39"/>
        <v>0</v>
      </c>
      <c r="BT176">
        <f t="shared" si="40"/>
        <v>0</v>
      </c>
      <c r="BU176">
        <f t="shared" si="41"/>
        <v>0</v>
      </c>
      <c r="BV176">
        <v>1</v>
      </c>
      <c r="BW176">
        <f t="shared" si="43"/>
        <v>0</v>
      </c>
      <c r="BX176">
        <f t="shared" si="44"/>
        <v>0</v>
      </c>
      <c r="BY176">
        <f t="shared" si="45"/>
        <v>5</v>
      </c>
      <c r="BZ176">
        <f t="shared" si="46"/>
        <v>0</v>
      </c>
      <c r="CA176">
        <f t="shared" si="47"/>
        <v>0</v>
      </c>
      <c r="CB176">
        <f t="shared" si="48"/>
        <v>0</v>
      </c>
      <c r="CC176">
        <f t="shared" si="49"/>
        <v>0</v>
      </c>
      <c r="CD176">
        <f t="shared" si="50"/>
        <v>0</v>
      </c>
      <c r="CE176">
        <f t="shared" si="51"/>
        <v>0</v>
      </c>
      <c r="CF176">
        <f t="shared" si="52"/>
        <v>0</v>
      </c>
      <c r="CG176">
        <f t="shared" si="53"/>
        <v>10</v>
      </c>
    </row>
    <row r="177" spans="1:85" x14ac:dyDescent="0.25">
      <c r="A177" t="s">
        <v>85</v>
      </c>
      <c r="B177" t="s">
        <v>86</v>
      </c>
      <c r="C177" t="s">
        <v>481</v>
      </c>
      <c r="D177" t="s">
        <v>457</v>
      </c>
      <c r="E177" s="3">
        <v>0.875</v>
      </c>
      <c r="F177" s="4">
        <v>43983</v>
      </c>
      <c r="G177" t="s">
        <v>397</v>
      </c>
      <c r="I177" t="s">
        <v>477</v>
      </c>
      <c r="J177" t="s">
        <v>89</v>
      </c>
      <c r="K177" t="s">
        <v>90</v>
      </c>
      <c r="M177" t="s">
        <v>144</v>
      </c>
      <c r="N177" t="s">
        <v>92</v>
      </c>
      <c r="O177" t="s">
        <v>140</v>
      </c>
      <c r="Q177" t="s">
        <v>95</v>
      </c>
      <c r="R177" t="s">
        <v>95</v>
      </c>
      <c r="BM177" t="s">
        <v>96</v>
      </c>
      <c r="BN177" t="s">
        <v>93</v>
      </c>
      <c r="BO177" t="s">
        <v>111</v>
      </c>
      <c r="BP177">
        <f t="shared" si="37"/>
        <v>0</v>
      </c>
      <c r="BQ177">
        <f t="shared" si="38"/>
        <v>0</v>
      </c>
      <c r="BR177">
        <f t="shared" ref="BR177:BR240" si="54">COUNTIF(O177:BH177,"Balls - Blast")</f>
        <v>0</v>
      </c>
      <c r="BS177">
        <f t="shared" si="39"/>
        <v>0</v>
      </c>
      <c r="BT177">
        <f t="shared" si="40"/>
        <v>0</v>
      </c>
      <c r="BU177">
        <f t="shared" si="41"/>
        <v>0</v>
      </c>
      <c r="BV177">
        <f t="shared" ref="BV177:BV240" si="55">COUNTIF(O177:BH177,"Canister - CS")</f>
        <v>0</v>
      </c>
      <c r="BW177">
        <f t="shared" si="43"/>
        <v>0</v>
      </c>
      <c r="BX177">
        <f t="shared" si="44"/>
        <v>0</v>
      </c>
      <c r="BY177">
        <f t="shared" si="45"/>
        <v>0</v>
      </c>
      <c r="BZ177">
        <f t="shared" si="46"/>
        <v>0</v>
      </c>
      <c r="CA177">
        <f t="shared" si="47"/>
        <v>0</v>
      </c>
      <c r="CB177">
        <f t="shared" si="48"/>
        <v>0</v>
      </c>
      <c r="CC177">
        <f t="shared" si="49"/>
        <v>0</v>
      </c>
      <c r="CD177">
        <f t="shared" si="50"/>
        <v>0</v>
      </c>
      <c r="CE177">
        <f t="shared" si="51"/>
        <v>0</v>
      </c>
      <c r="CF177">
        <f t="shared" si="52"/>
        <v>0</v>
      </c>
      <c r="CG177">
        <f t="shared" si="53"/>
        <v>0</v>
      </c>
    </row>
    <row r="178" spans="1:85" x14ac:dyDescent="0.25">
      <c r="A178" t="s">
        <v>85</v>
      </c>
      <c r="B178" t="s">
        <v>86</v>
      </c>
      <c r="C178" t="s">
        <v>482</v>
      </c>
      <c r="D178" t="s">
        <v>457</v>
      </c>
      <c r="E178" s="3">
        <v>0.89583333333333337</v>
      </c>
      <c r="F178" s="4">
        <v>43983</v>
      </c>
      <c r="G178" t="s">
        <v>397</v>
      </c>
      <c r="H178">
        <v>1100</v>
      </c>
      <c r="I178" t="s">
        <v>165</v>
      </c>
      <c r="J178" t="s">
        <v>89</v>
      </c>
      <c r="K178" t="s">
        <v>90</v>
      </c>
      <c r="L178">
        <v>98092</v>
      </c>
      <c r="N178" t="s">
        <v>92</v>
      </c>
      <c r="O178" t="s">
        <v>483</v>
      </c>
      <c r="Q178" t="s">
        <v>95</v>
      </c>
      <c r="R178" t="s">
        <v>95</v>
      </c>
      <c r="BN178" t="s">
        <v>93</v>
      </c>
      <c r="BO178" t="s">
        <v>111</v>
      </c>
      <c r="BP178">
        <f t="shared" si="37"/>
        <v>1</v>
      </c>
      <c r="BQ178">
        <f t="shared" si="38"/>
        <v>0</v>
      </c>
      <c r="BR178">
        <f t="shared" si="54"/>
        <v>0</v>
      </c>
      <c r="BS178">
        <f t="shared" si="39"/>
        <v>0</v>
      </c>
      <c r="BT178">
        <f t="shared" si="40"/>
        <v>0</v>
      </c>
      <c r="BU178">
        <f t="shared" si="41"/>
        <v>0</v>
      </c>
      <c r="BV178">
        <f t="shared" si="55"/>
        <v>0</v>
      </c>
      <c r="BW178">
        <f t="shared" si="43"/>
        <v>0</v>
      </c>
      <c r="BX178">
        <f t="shared" si="44"/>
        <v>0</v>
      </c>
      <c r="BY178">
        <f t="shared" si="45"/>
        <v>0</v>
      </c>
      <c r="BZ178">
        <f t="shared" si="46"/>
        <v>0</v>
      </c>
      <c r="CA178">
        <f t="shared" si="47"/>
        <v>1</v>
      </c>
      <c r="CB178">
        <f t="shared" si="48"/>
        <v>0</v>
      </c>
      <c r="CC178">
        <f t="shared" si="49"/>
        <v>0</v>
      </c>
      <c r="CD178">
        <f t="shared" si="50"/>
        <v>0</v>
      </c>
      <c r="CE178">
        <f t="shared" si="51"/>
        <v>0</v>
      </c>
      <c r="CF178">
        <f t="shared" si="52"/>
        <v>0</v>
      </c>
      <c r="CG178">
        <f t="shared" si="53"/>
        <v>1</v>
      </c>
    </row>
    <row r="179" spans="1:85" x14ac:dyDescent="0.25">
      <c r="A179" t="s">
        <v>85</v>
      </c>
      <c r="B179" t="s">
        <v>86</v>
      </c>
      <c r="C179" t="s">
        <v>484</v>
      </c>
      <c r="D179" t="s">
        <v>457</v>
      </c>
      <c r="F179" s="4">
        <v>43984</v>
      </c>
      <c r="G179" t="s">
        <v>476</v>
      </c>
      <c r="I179" t="s">
        <v>485</v>
      </c>
      <c r="J179" t="s">
        <v>89</v>
      </c>
      <c r="K179" t="s">
        <v>90</v>
      </c>
      <c r="L179">
        <v>98122</v>
      </c>
      <c r="M179" t="s">
        <v>390</v>
      </c>
      <c r="N179" t="s">
        <v>92</v>
      </c>
      <c r="O179" t="s">
        <v>413</v>
      </c>
      <c r="P179">
        <v>26</v>
      </c>
      <c r="Q179" t="s">
        <v>95</v>
      </c>
      <c r="R179" t="s">
        <v>93</v>
      </c>
      <c r="T179" t="s">
        <v>200</v>
      </c>
      <c r="U179" t="s">
        <v>430</v>
      </c>
      <c r="V179" t="s">
        <v>95</v>
      </c>
      <c r="W179" t="s">
        <v>93</v>
      </c>
      <c r="BN179" t="s">
        <v>95</v>
      </c>
      <c r="BO179" t="s">
        <v>97</v>
      </c>
      <c r="BP179">
        <f t="shared" si="37"/>
        <v>1</v>
      </c>
      <c r="BQ179">
        <f t="shared" si="38"/>
        <v>0</v>
      </c>
      <c r="BR179">
        <f t="shared" si="54"/>
        <v>0</v>
      </c>
      <c r="BS179">
        <f t="shared" si="39"/>
        <v>0</v>
      </c>
      <c r="BT179">
        <f t="shared" si="40"/>
        <v>0</v>
      </c>
      <c r="BU179">
        <f t="shared" si="41"/>
        <v>0</v>
      </c>
      <c r="BV179">
        <f t="shared" si="55"/>
        <v>0</v>
      </c>
      <c r="BW179">
        <f t="shared" si="43"/>
        <v>0</v>
      </c>
      <c r="BX179">
        <f t="shared" si="44"/>
        <v>1</v>
      </c>
      <c r="BY179">
        <f t="shared" si="45"/>
        <v>0</v>
      </c>
      <c r="BZ179">
        <f t="shared" si="46"/>
        <v>0</v>
      </c>
      <c r="CA179">
        <f t="shared" si="47"/>
        <v>0</v>
      </c>
      <c r="CB179">
        <f t="shared" si="48"/>
        <v>0</v>
      </c>
      <c r="CC179">
        <f t="shared" si="49"/>
        <v>0</v>
      </c>
      <c r="CD179">
        <f t="shared" si="50"/>
        <v>0</v>
      </c>
      <c r="CE179">
        <f t="shared" si="51"/>
        <v>0</v>
      </c>
      <c r="CF179">
        <f t="shared" si="52"/>
        <v>0</v>
      </c>
      <c r="CG179">
        <f t="shared" si="53"/>
        <v>1</v>
      </c>
    </row>
    <row r="180" spans="1:85" x14ac:dyDescent="0.25">
      <c r="A180" t="s">
        <v>85</v>
      </c>
      <c r="B180" t="s">
        <v>86</v>
      </c>
      <c r="C180" t="s">
        <v>486</v>
      </c>
      <c r="D180" t="s">
        <v>457</v>
      </c>
      <c r="E180" s="3">
        <v>0.88194444444444453</v>
      </c>
      <c r="F180" s="4">
        <v>43983</v>
      </c>
      <c r="G180" t="s">
        <v>397</v>
      </c>
      <c r="H180">
        <v>1100</v>
      </c>
      <c r="I180" t="s">
        <v>461</v>
      </c>
      <c r="J180" t="s">
        <v>89</v>
      </c>
      <c r="K180" t="s">
        <v>90</v>
      </c>
      <c r="M180" t="s">
        <v>144</v>
      </c>
      <c r="N180" t="s">
        <v>92</v>
      </c>
      <c r="O180" t="s">
        <v>413</v>
      </c>
      <c r="Q180" t="s">
        <v>95</v>
      </c>
      <c r="R180" t="s">
        <v>95</v>
      </c>
      <c r="BM180" t="s">
        <v>96</v>
      </c>
      <c r="BN180" t="s">
        <v>93</v>
      </c>
      <c r="BO180" t="s">
        <v>111</v>
      </c>
      <c r="BP180">
        <f t="shared" si="37"/>
        <v>1</v>
      </c>
      <c r="BQ180">
        <f t="shared" si="38"/>
        <v>0</v>
      </c>
      <c r="BR180">
        <f t="shared" si="54"/>
        <v>0</v>
      </c>
      <c r="BS180">
        <f t="shared" si="39"/>
        <v>0</v>
      </c>
      <c r="BT180">
        <f t="shared" si="40"/>
        <v>0</v>
      </c>
      <c r="BU180">
        <f t="shared" si="41"/>
        <v>0</v>
      </c>
      <c r="BV180">
        <f t="shared" si="55"/>
        <v>0</v>
      </c>
      <c r="BW180">
        <f t="shared" si="43"/>
        <v>0</v>
      </c>
      <c r="BX180">
        <f t="shared" si="44"/>
        <v>1</v>
      </c>
      <c r="BY180">
        <f t="shared" si="45"/>
        <v>0</v>
      </c>
      <c r="BZ180">
        <f t="shared" si="46"/>
        <v>0</v>
      </c>
      <c r="CA180">
        <f t="shared" si="47"/>
        <v>0</v>
      </c>
      <c r="CB180">
        <f t="shared" si="48"/>
        <v>0</v>
      </c>
      <c r="CC180">
        <f t="shared" si="49"/>
        <v>0</v>
      </c>
      <c r="CD180">
        <f t="shared" si="50"/>
        <v>0</v>
      </c>
      <c r="CE180">
        <f t="shared" si="51"/>
        <v>0</v>
      </c>
      <c r="CF180">
        <f t="shared" si="52"/>
        <v>0</v>
      </c>
      <c r="CG180">
        <f t="shared" si="53"/>
        <v>1</v>
      </c>
    </row>
    <row r="181" spans="1:85" x14ac:dyDescent="0.25">
      <c r="A181" t="s">
        <v>85</v>
      </c>
      <c r="B181" t="s">
        <v>86</v>
      </c>
      <c r="C181" t="s">
        <v>487</v>
      </c>
      <c r="D181" t="s">
        <v>457</v>
      </c>
      <c r="E181" s="3">
        <v>0.88888888888888884</v>
      </c>
      <c r="F181" s="4">
        <v>43983</v>
      </c>
      <c r="G181" t="s">
        <v>397</v>
      </c>
      <c r="H181">
        <v>1000</v>
      </c>
      <c r="I181" t="s">
        <v>461</v>
      </c>
      <c r="J181" t="s">
        <v>89</v>
      </c>
      <c r="K181" t="s">
        <v>90</v>
      </c>
      <c r="L181">
        <v>98122</v>
      </c>
      <c r="M181" t="s">
        <v>144</v>
      </c>
      <c r="N181" t="s">
        <v>92</v>
      </c>
      <c r="O181" t="s">
        <v>413</v>
      </c>
      <c r="P181">
        <v>26</v>
      </c>
      <c r="Q181" t="s">
        <v>95</v>
      </c>
      <c r="R181" t="s">
        <v>93</v>
      </c>
      <c r="BM181" t="s">
        <v>96</v>
      </c>
      <c r="BN181" t="s">
        <v>93</v>
      </c>
      <c r="BO181" t="s">
        <v>111</v>
      </c>
      <c r="BP181">
        <f t="shared" si="37"/>
        <v>1</v>
      </c>
      <c r="BQ181">
        <f t="shared" si="38"/>
        <v>0</v>
      </c>
      <c r="BR181">
        <f t="shared" si="54"/>
        <v>0</v>
      </c>
      <c r="BS181">
        <f t="shared" si="39"/>
        <v>0</v>
      </c>
      <c r="BT181">
        <f t="shared" si="40"/>
        <v>0</v>
      </c>
      <c r="BU181">
        <f t="shared" si="41"/>
        <v>0</v>
      </c>
      <c r="BV181">
        <f t="shared" si="55"/>
        <v>0</v>
      </c>
      <c r="BW181">
        <f t="shared" si="43"/>
        <v>0</v>
      </c>
      <c r="BX181">
        <f t="shared" si="44"/>
        <v>1</v>
      </c>
      <c r="BY181">
        <f t="shared" si="45"/>
        <v>0</v>
      </c>
      <c r="BZ181">
        <f t="shared" si="46"/>
        <v>0</v>
      </c>
      <c r="CA181">
        <f t="shared" si="47"/>
        <v>0</v>
      </c>
      <c r="CB181">
        <f t="shared" si="48"/>
        <v>0</v>
      </c>
      <c r="CC181">
        <f t="shared" si="49"/>
        <v>0</v>
      </c>
      <c r="CD181">
        <f t="shared" si="50"/>
        <v>0</v>
      </c>
      <c r="CE181">
        <f t="shared" si="51"/>
        <v>0</v>
      </c>
      <c r="CF181">
        <f t="shared" si="52"/>
        <v>0</v>
      </c>
      <c r="CG181">
        <f t="shared" si="53"/>
        <v>1</v>
      </c>
    </row>
    <row r="182" spans="1:85" x14ac:dyDescent="0.25">
      <c r="A182" t="s">
        <v>85</v>
      </c>
      <c r="B182" t="s">
        <v>86</v>
      </c>
      <c r="C182" t="s">
        <v>488</v>
      </c>
      <c r="D182" t="s">
        <v>457</v>
      </c>
      <c r="E182" s="3">
        <v>0.875</v>
      </c>
      <c r="F182" s="4">
        <v>43983</v>
      </c>
      <c r="G182" t="s">
        <v>397</v>
      </c>
      <c r="H182" t="s">
        <v>373</v>
      </c>
      <c r="I182" t="s">
        <v>274</v>
      </c>
      <c r="J182" t="s">
        <v>89</v>
      </c>
      <c r="K182" t="s">
        <v>90</v>
      </c>
      <c r="L182">
        <v>98108</v>
      </c>
      <c r="M182" t="s">
        <v>144</v>
      </c>
      <c r="N182" t="s">
        <v>92</v>
      </c>
      <c r="O182" t="s">
        <v>413</v>
      </c>
      <c r="Q182" t="s">
        <v>95</v>
      </c>
      <c r="R182" t="s">
        <v>95</v>
      </c>
      <c r="BN182" t="s">
        <v>93</v>
      </c>
      <c r="BO182" t="s">
        <v>111</v>
      </c>
      <c r="BP182">
        <f t="shared" si="37"/>
        <v>1</v>
      </c>
      <c r="BQ182">
        <f t="shared" si="38"/>
        <v>0</v>
      </c>
      <c r="BR182">
        <f t="shared" si="54"/>
        <v>0</v>
      </c>
      <c r="BS182">
        <f t="shared" si="39"/>
        <v>0</v>
      </c>
      <c r="BT182">
        <f t="shared" si="40"/>
        <v>0</v>
      </c>
      <c r="BU182">
        <f t="shared" si="41"/>
        <v>0</v>
      </c>
      <c r="BV182">
        <f t="shared" si="55"/>
        <v>0</v>
      </c>
      <c r="BW182">
        <f t="shared" si="43"/>
        <v>0</v>
      </c>
      <c r="BX182">
        <f t="shared" si="44"/>
        <v>1</v>
      </c>
      <c r="BY182">
        <f t="shared" si="45"/>
        <v>0</v>
      </c>
      <c r="BZ182">
        <f t="shared" si="46"/>
        <v>0</v>
      </c>
      <c r="CA182">
        <f t="shared" si="47"/>
        <v>0</v>
      </c>
      <c r="CB182">
        <f t="shared" si="48"/>
        <v>0</v>
      </c>
      <c r="CC182">
        <f t="shared" si="49"/>
        <v>0</v>
      </c>
      <c r="CD182">
        <f t="shared" si="50"/>
        <v>0</v>
      </c>
      <c r="CE182">
        <f t="shared" si="51"/>
        <v>0</v>
      </c>
      <c r="CF182">
        <f t="shared" si="52"/>
        <v>0</v>
      </c>
      <c r="CG182">
        <f t="shared" si="53"/>
        <v>1</v>
      </c>
    </row>
    <row r="183" spans="1:85" x14ac:dyDescent="0.25">
      <c r="A183" t="s">
        <v>85</v>
      </c>
      <c r="B183" t="s">
        <v>86</v>
      </c>
      <c r="C183" t="s">
        <v>489</v>
      </c>
      <c r="D183" t="s">
        <v>457</v>
      </c>
      <c r="E183" s="3">
        <v>0.8833333333333333</v>
      </c>
      <c r="F183" s="4">
        <v>43983</v>
      </c>
      <c r="G183" t="s">
        <v>397</v>
      </c>
      <c r="I183" t="s">
        <v>490</v>
      </c>
      <c r="J183" t="s">
        <v>89</v>
      </c>
      <c r="K183" t="s">
        <v>491</v>
      </c>
      <c r="N183" t="s">
        <v>92</v>
      </c>
      <c r="O183" t="s">
        <v>413</v>
      </c>
      <c r="Q183" t="s">
        <v>95</v>
      </c>
      <c r="R183" t="s">
        <v>95</v>
      </c>
      <c r="BN183" t="s">
        <v>93</v>
      </c>
      <c r="BO183" t="s">
        <v>111</v>
      </c>
      <c r="BP183">
        <f t="shared" si="37"/>
        <v>1</v>
      </c>
      <c r="BQ183">
        <f t="shared" si="38"/>
        <v>0</v>
      </c>
      <c r="BR183">
        <f t="shared" si="54"/>
        <v>0</v>
      </c>
      <c r="BS183">
        <f t="shared" si="39"/>
        <v>0</v>
      </c>
      <c r="BT183">
        <f t="shared" si="40"/>
        <v>0</v>
      </c>
      <c r="BU183">
        <f t="shared" si="41"/>
        <v>0</v>
      </c>
      <c r="BV183">
        <f t="shared" si="55"/>
        <v>0</v>
      </c>
      <c r="BW183">
        <f t="shared" si="43"/>
        <v>0</v>
      </c>
      <c r="BX183">
        <f t="shared" si="44"/>
        <v>1</v>
      </c>
      <c r="BY183">
        <f t="shared" si="45"/>
        <v>0</v>
      </c>
      <c r="BZ183">
        <f t="shared" si="46"/>
        <v>0</v>
      </c>
      <c r="CA183">
        <f t="shared" si="47"/>
        <v>0</v>
      </c>
      <c r="CB183">
        <f t="shared" si="48"/>
        <v>0</v>
      </c>
      <c r="CC183">
        <f t="shared" si="49"/>
        <v>0</v>
      </c>
      <c r="CD183">
        <f t="shared" si="50"/>
        <v>0</v>
      </c>
      <c r="CE183">
        <f t="shared" si="51"/>
        <v>0</v>
      </c>
      <c r="CF183">
        <f t="shared" si="52"/>
        <v>0</v>
      </c>
      <c r="CG183">
        <f t="shared" si="53"/>
        <v>1</v>
      </c>
    </row>
    <row r="184" spans="1:85" x14ac:dyDescent="0.25">
      <c r="A184" t="s">
        <v>85</v>
      </c>
      <c r="B184" t="s">
        <v>86</v>
      </c>
      <c r="C184" t="s">
        <v>492</v>
      </c>
      <c r="D184" t="s">
        <v>457</v>
      </c>
      <c r="E184" s="3">
        <v>0.875</v>
      </c>
      <c r="F184" s="4">
        <v>43983</v>
      </c>
      <c r="G184" t="s">
        <v>397</v>
      </c>
      <c r="H184">
        <v>1100</v>
      </c>
      <c r="I184" t="s">
        <v>165</v>
      </c>
      <c r="J184" t="s">
        <v>89</v>
      </c>
      <c r="K184" t="s">
        <v>90</v>
      </c>
      <c r="L184">
        <v>98122</v>
      </c>
      <c r="M184" t="s">
        <v>450</v>
      </c>
      <c r="N184" t="s">
        <v>92</v>
      </c>
      <c r="O184" t="s">
        <v>94</v>
      </c>
      <c r="P184">
        <v>1</v>
      </c>
      <c r="Q184" t="s">
        <v>95</v>
      </c>
      <c r="R184" t="s">
        <v>93</v>
      </c>
      <c r="BM184" t="s">
        <v>96</v>
      </c>
      <c r="BN184" t="s">
        <v>93</v>
      </c>
      <c r="BO184" t="s">
        <v>111</v>
      </c>
      <c r="BP184">
        <f t="shared" si="37"/>
        <v>1</v>
      </c>
      <c r="BQ184">
        <f t="shared" si="38"/>
        <v>0</v>
      </c>
      <c r="BR184">
        <f t="shared" si="54"/>
        <v>0</v>
      </c>
      <c r="BS184">
        <f t="shared" si="39"/>
        <v>0</v>
      </c>
      <c r="BT184">
        <f t="shared" si="40"/>
        <v>0</v>
      </c>
      <c r="BU184">
        <f t="shared" si="41"/>
        <v>1</v>
      </c>
      <c r="BV184">
        <f t="shared" si="55"/>
        <v>0</v>
      </c>
      <c r="BW184">
        <f t="shared" si="43"/>
        <v>0</v>
      </c>
      <c r="BX184">
        <f t="shared" si="44"/>
        <v>0</v>
      </c>
      <c r="BY184">
        <f t="shared" si="45"/>
        <v>0</v>
      </c>
      <c r="BZ184">
        <f t="shared" si="46"/>
        <v>0</v>
      </c>
      <c r="CA184">
        <f t="shared" si="47"/>
        <v>0</v>
      </c>
      <c r="CB184">
        <f t="shared" si="48"/>
        <v>0</v>
      </c>
      <c r="CC184">
        <f t="shared" si="49"/>
        <v>0</v>
      </c>
      <c r="CD184">
        <f t="shared" si="50"/>
        <v>0</v>
      </c>
      <c r="CE184">
        <f t="shared" si="51"/>
        <v>0</v>
      </c>
      <c r="CF184">
        <f t="shared" si="52"/>
        <v>0</v>
      </c>
      <c r="CG184">
        <f t="shared" si="53"/>
        <v>1</v>
      </c>
    </row>
    <row r="185" spans="1:85" x14ac:dyDescent="0.25">
      <c r="A185" t="s">
        <v>85</v>
      </c>
      <c r="B185" t="s">
        <v>86</v>
      </c>
      <c r="C185" t="s">
        <v>493</v>
      </c>
      <c r="D185" t="s">
        <v>457</v>
      </c>
      <c r="E185" s="3">
        <v>0.88194444444444453</v>
      </c>
      <c r="F185" s="4">
        <v>43983</v>
      </c>
      <c r="G185" t="s">
        <v>397</v>
      </c>
      <c r="H185">
        <v>1100</v>
      </c>
      <c r="I185" t="s">
        <v>461</v>
      </c>
      <c r="J185" t="s">
        <v>89</v>
      </c>
      <c r="K185" t="s">
        <v>90</v>
      </c>
      <c r="L185">
        <v>98122</v>
      </c>
      <c r="M185" t="s">
        <v>144</v>
      </c>
      <c r="N185" t="s">
        <v>92</v>
      </c>
      <c r="O185" t="s">
        <v>94</v>
      </c>
      <c r="P185">
        <v>1</v>
      </c>
      <c r="Q185" t="s">
        <v>95</v>
      </c>
      <c r="R185" t="s">
        <v>93</v>
      </c>
      <c r="BM185" t="s">
        <v>96</v>
      </c>
      <c r="BN185" t="s">
        <v>93</v>
      </c>
      <c r="BO185" t="s">
        <v>111</v>
      </c>
      <c r="BP185">
        <f t="shared" si="37"/>
        <v>1</v>
      </c>
      <c r="BQ185">
        <f t="shared" si="38"/>
        <v>0</v>
      </c>
      <c r="BR185">
        <f t="shared" si="54"/>
        <v>0</v>
      </c>
      <c r="BS185">
        <f t="shared" si="39"/>
        <v>0</v>
      </c>
      <c r="BT185">
        <f t="shared" si="40"/>
        <v>0</v>
      </c>
      <c r="BU185">
        <f t="shared" si="41"/>
        <v>1</v>
      </c>
      <c r="BV185">
        <f t="shared" si="55"/>
        <v>0</v>
      </c>
      <c r="BW185">
        <f t="shared" si="43"/>
        <v>0</v>
      </c>
      <c r="BX185">
        <f t="shared" si="44"/>
        <v>0</v>
      </c>
      <c r="BY185">
        <f t="shared" si="45"/>
        <v>0</v>
      </c>
      <c r="BZ185">
        <f t="shared" si="46"/>
        <v>0</v>
      </c>
      <c r="CA185">
        <f t="shared" si="47"/>
        <v>0</v>
      </c>
      <c r="CB185">
        <f t="shared" si="48"/>
        <v>0</v>
      </c>
      <c r="CC185">
        <f t="shared" si="49"/>
        <v>0</v>
      </c>
      <c r="CD185">
        <f t="shared" si="50"/>
        <v>0</v>
      </c>
      <c r="CE185">
        <f t="shared" si="51"/>
        <v>0</v>
      </c>
      <c r="CF185">
        <f t="shared" si="52"/>
        <v>0</v>
      </c>
      <c r="CG185">
        <f t="shared" si="53"/>
        <v>1</v>
      </c>
    </row>
    <row r="186" spans="1:85" x14ac:dyDescent="0.25">
      <c r="A186" t="s">
        <v>85</v>
      </c>
      <c r="B186" t="s">
        <v>86</v>
      </c>
      <c r="C186" t="s">
        <v>494</v>
      </c>
      <c r="D186" t="s">
        <v>457</v>
      </c>
      <c r="E186" s="3">
        <v>0.875</v>
      </c>
      <c r="F186" s="4">
        <v>43983</v>
      </c>
      <c r="G186" t="s">
        <v>397</v>
      </c>
      <c r="I186" t="s">
        <v>495</v>
      </c>
      <c r="J186" t="s">
        <v>89</v>
      </c>
      <c r="K186" t="s">
        <v>90</v>
      </c>
      <c r="M186" t="s">
        <v>144</v>
      </c>
      <c r="N186" t="s">
        <v>92</v>
      </c>
      <c r="O186" t="s">
        <v>94</v>
      </c>
      <c r="P186" t="s">
        <v>496</v>
      </c>
      <c r="Q186" t="s">
        <v>95</v>
      </c>
      <c r="R186" t="s">
        <v>93</v>
      </c>
      <c r="BM186" t="s">
        <v>96</v>
      </c>
      <c r="BN186" t="s">
        <v>93</v>
      </c>
      <c r="BO186" t="s">
        <v>111</v>
      </c>
      <c r="BP186">
        <f t="shared" si="37"/>
        <v>1</v>
      </c>
      <c r="BQ186">
        <f t="shared" si="38"/>
        <v>0</v>
      </c>
      <c r="BR186">
        <f t="shared" si="54"/>
        <v>0</v>
      </c>
      <c r="BS186">
        <f t="shared" si="39"/>
        <v>0</v>
      </c>
      <c r="BT186">
        <f t="shared" si="40"/>
        <v>0</v>
      </c>
      <c r="BU186">
        <f t="shared" si="41"/>
        <v>1</v>
      </c>
      <c r="BV186">
        <f t="shared" si="55"/>
        <v>0</v>
      </c>
      <c r="BW186">
        <f t="shared" si="43"/>
        <v>0</v>
      </c>
      <c r="BX186">
        <f t="shared" si="44"/>
        <v>0</v>
      </c>
      <c r="BY186">
        <f t="shared" si="45"/>
        <v>0</v>
      </c>
      <c r="BZ186">
        <f t="shared" si="46"/>
        <v>0</v>
      </c>
      <c r="CA186">
        <f t="shared" si="47"/>
        <v>0</v>
      </c>
      <c r="CB186">
        <f t="shared" si="48"/>
        <v>0</v>
      </c>
      <c r="CC186">
        <f t="shared" si="49"/>
        <v>0</v>
      </c>
      <c r="CD186">
        <f t="shared" si="50"/>
        <v>0</v>
      </c>
      <c r="CE186">
        <f t="shared" si="51"/>
        <v>0</v>
      </c>
      <c r="CF186">
        <f t="shared" si="52"/>
        <v>0</v>
      </c>
      <c r="CG186">
        <f t="shared" si="53"/>
        <v>1</v>
      </c>
    </row>
    <row r="187" spans="1:85" x14ac:dyDescent="0.25">
      <c r="A187" t="s">
        <v>85</v>
      </c>
      <c r="B187" t="s">
        <v>86</v>
      </c>
      <c r="C187" t="s">
        <v>497</v>
      </c>
      <c r="D187" t="s">
        <v>457</v>
      </c>
      <c r="E187" s="3">
        <v>0.875</v>
      </c>
      <c r="F187" s="4">
        <v>43983</v>
      </c>
      <c r="G187" t="s">
        <v>397</v>
      </c>
      <c r="H187">
        <v>1519</v>
      </c>
      <c r="I187" t="s">
        <v>498</v>
      </c>
      <c r="J187" t="s">
        <v>89</v>
      </c>
      <c r="K187" t="s">
        <v>90</v>
      </c>
      <c r="L187">
        <v>98122</v>
      </c>
      <c r="M187" t="s">
        <v>144</v>
      </c>
      <c r="N187" t="s">
        <v>92</v>
      </c>
      <c r="O187" t="s">
        <v>161</v>
      </c>
      <c r="P187">
        <v>26</v>
      </c>
      <c r="Q187" t="s">
        <v>95</v>
      </c>
      <c r="R187" t="s">
        <v>93</v>
      </c>
      <c r="BN187" t="s">
        <v>93</v>
      </c>
      <c r="BO187" t="s">
        <v>111</v>
      </c>
      <c r="BP187">
        <f t="shared" si="37"/>
        <v>1</v>
      </c>
      <c r="BQ187">
        <f t="shared" si="38"/>
        <v>0</v>
      </c>
      <c r="BR187">
        <f t="shared" si="54"/>
        <v>0</v>
      </c>
      <c r="BS187">
        <f t="shared" si="39"/>
        <v>1</v>
      </c>
      <c r="BT187">
        <f t="shared" si="40"/>
        <v>0</v>
      </c>
      <c r="BU187">
        <f t="shared" si="41"/>
        <v>0</v>
      </c>
      <c r="BV187">
        <f t="shared" si="55"/>
        <v>0</v>
      </c>
      <c r="BW187">
        <f t="shared" si="43"/>
        <v>0</v>
      </c>
      <c r="BX187">
        <f t="shared" si="44"/>
        <v>0</v>
      </c>
      <c r="BY187">
        <f t="shared" si="45"/>
        <v>0</v>
      </c>
      <c r="BZ187">
        <f t="shared" si="46"/>
        <v>0</v>
      </c>
      <c r="CA187">
        <f t="shared" si="47"/>
        <v>0</v>
      </c>
      <c r="CB187">
        <f t="shared" si="48"/>
        <v>0</v>
      </c>
      <c r="CC187">
        <f t="shared" si="49"/>
        <v>0</v>
      </c>
      <c r="CD187">
        <f t="shared" si="50"/>
        <v>0</v>
      </c>
      <c r="CE187">
        <f t="shared" si="51"/>
        <v>0</v>
      </c>
      <c r="CF187">
        <f t="shared" si="52"/>
        <v>0</v>
      </c>
      <c r="CG187">
        <f t="shared" si="53"/>
        <v>1</v>
      </c>
    </row>
    <row r="188" spans="1:85" x14ac:dyDescent="0.25">
      <c r="A188" t="s">
        <v>85</v>
      </c>
      <c r="B188" t="s">
        <v>86</v>
      </c>
      <c r="C188" t="s">
        <v>499</v>
      </c>
      <c r="D188" t="s">
        <v>457</v>
      </c>
      <c r="E188" s="3">
        <v>0.87847222222222221</v>
      </c>
      <c r="F188" s="4">
        <v>43983</v>
      </c>
      <c r="G188" t="s">
        <v>397</v>
      </c>
      <c r="H188">
        <v>1100</v>
      </c>
      <c r="I188" t="s">
        <v>461</v>
      </c>
      <c r="J188" t="s">
        <v>89</v>
      </c>
      <c r="K188" t="s">
        <v>90</v>
      </c>
      <c r="L188">
        <v>98124</v>
      </c>
      <c r="M188" t="s">
        <v>144</v>
      </c>
      <c r="N188" t="s">
        <v>92</v>
      </c>
      <c r="O188" t="s">
        <v>94</v>
      </c>
      <c r="P188">
        <v>1</v>
      </c>
      <c r="Q188" t="s">
        <v>95</v>
      </c>
      <c r="R188" t="s">
        <v>93</v>
      </c>
      <c r="BM188" t="s">
        <v>96</v>
      </c>
      <c r="BN188" t="s">
        <v>93</v>
      </c>
      <c r="BO188" t="s">
        <v>111</v>
      </c>
      <c r="BP188">
        <f t="shared" si="37"/>
        <v>1</v>
      </c>
      <c r="BQ188">
        <f t="shared" si="38"/>
        <v>0</v>
      </c>
      <c r="BR188">
        <f t="shared" si="54"/>
        <v>0</v>
      </c>
      <c r="BS188">
        <f t="shared" si="39"/>
        <v>0</v>
      </c>
      <c r="BT188">
        <f t="shared" si="40"/>
        <v>0</v>
      </c>
      <c r="BU188">
        <f t="shared" si="41"/>
        <v>1</v>
      </c>
      <c r="BV188">
        <f t="shared" si="55"/>
        <v>0</v>
      </c>
      <c r="BW188">
        <f t="shared" si="43"/>
        <v>0</v>
      </c>
      <c r="BX188">
        <f t="shared" si="44"/>
        <v>0</v>
      </c>
      <c r="BY188">
        <f t="shared" si="45"/>
        <v>0</v>
      </c>
      <c r="BZ188">
        <f t="shared" si="46"/>
        <v>0</v>
      </c>
      <c r="CA188">
        <f t="shared" si="47"/>
        <v>0</v>
      </c>
      <c r="CB188">
        <f t="shared" si="48"/>
        <v>0</v>
      </c>
      <c r="CC188">
        <f t="shared" si="49"/>
        <v>0</v>
      </c>
      <c r="CD188">
        <f t="shared" si="50"/>
        <v>0</v>
      </c>
      <c r="CE188">
        <f t="shared" si="51"/>
        <v>0</v>
      </c>
      <c r="CF188">
        <f t="shared" si="52"/>
        <v>0</v>
      </c>
      <c r="CG188">
        <f t="shared" si="53"/>
        <v>1</v>
      </c>
    </row>
    <row r="189" spans="1:85" x14ac:dyDescent="0.25">
      <c r="A189" t="s">
        <v>85</v>
      </c>
      <c r="B189" t="s">
        <v>86</v>
      </c>
      <c r="C189" t="s">
        <v>500</v>
      </c>
      <c r="D189" t="s">
        <v>457</v>
      </c>
      <c r="E189" s="3">
        <v>0.875</v>
      </c>
      <c r="F189" s="4">
        <v>43983</v>
      </c>
      <c r="G189" t="s">
        <v>397</v>
      </c>
      <c r="I189" t="s">
        <v>501</v>
      </c>
      <c r="J189" t="s">
        <v>89</v>
      </c>
      <c r="K189" t="s">
        <v>90</v>
      </c>
      <c r="M189" t="s">
        <v>144</v>
      </c>
      <c r="N189" t="s">
        <v>92</v>
      </c>
      <c r="O189" t="s">
        <v>94</v>
      </c>
      <c r="P189" t="s">
        <v>502</v>
      </c>
      <c r="Q189" t="s">
        <v>95</v>
      </c>
      <c r="R189" t="s">
        <v>93</v>
      </c>
      <c r="BM189" t="s">
        <v>96</v>
      </c>
      <c r="BN189" t="s">
        <v>93</v>
      </c>
      <c r="BO189" t="s">
        <v>111</v>
      </c>
      <c r="BP189">
        <f t="shared" si="37"/>
        <v>1</v>
      </c>
      <c r="BQ189">
        <f t="shared" si="38"/>
        <v>0</v>
      </c>
      <c r="BR189">
        <f t="shared" si="54"/>
        <v>0</v>
      </c>
      <c r="BS189">
        <f t="shared" si="39"/>
        <v>0</v>
      </c>
      <c r="BT189">
        <f t="shared" si="40"/>
        <v>0</v>
      </c>
      <c r="BU189">
        <f t="shared" si="41"/>
        <v>1</v>
      </c>
      <c r="BV189">
        <f t="shared" si="55"/>
        <v>0</v>
      </c>
      <c r="BW189">
        <f t="shared" si="43"/>
        <v>0</v>
      </c>
      <c r="BX189">
        <f t="shared" si="44"/>
        <v>0</v>
      </c>
      <c r="BY189">
        <f t="shared" si="45"/>
        <v>0</v>
      </c>
      <c r="BZ189">
        <f t="shared" si="46"/>
        <v>0</v>
      </c>
      <c r="CA189">
        <f t="shared" si="47"/>
        <v>0</v>
      </c>
      <c r="CB189">
        <f t="shared" si="48"/>
        <v>0</v>
      </c>
      <c r="CC189">
        <f t="shared" si="49"/>
        <v>0</v>
      </c>
      <c r="CD189">
        <f t="shared" si="50"/>
        <v>0</v>
      </c>
      <c r="CE189">
        <f t="shared" si="51"/>
        <v>0</v>
      </c>
      <c r="CF189">
        <f t="shared" si="52"/>
        <v>0</v>
      </c>
      <c r="CG189">
        <f t="shared" si="53"/>
        <v>1</v>
      </c>
    </row>
    <row r="190" spans="1:85" x14ac:dyDescent="0.25">
      <c r="A190" t="s">
        <v>85</v>
      </c>
      <c r="B190" t="s">
        <v>86</v>
      </c>
      <c r="C190" t="s">
        <v>503</v>
      </c>
      <c r="D190" t="s">
        <v>457</v>
      </c>
      <c r="E190" s="3">
        <v>0.875</v>
      </c>
      <c r="F190" s="4">
        <v>43983</v>
      </c>
      <c r="G190" t="s">
        <v>397</v>
      </c>
      <c r="H190">
        <v>1100</v>
      </c>
      <c r="I190" t="s">
        <v>504</v>
      </c>
      <c r="J190" t="s">
        <v>89</v>
      </c>
      <c r="K190" t="s">
        <v>90</v>
      </c>
      <c r="L190">
        <v>98122</v>
      </c>
      <c r="N190" t="s">
        <v>92</v>
      </c>
      <c r="O190" t="s">
        <v>331</v>
      </c>
      <c r="P190" t="s">
        <v>505</v>
      </c>
      <c r="Q190" t="s">
        <v>95</v>
      </c>
      <c r="R190" t="s">
        <v>93</v>
      </c>
      <c r="BM190" t="s">
        <v>96</v>
      </c>
      <c r="BN190" t="s">
        <v>93</v>
      </c>
      <c r="BO190" t="s">
        <v>111</v>
      </c>
      <c r="BP190">
        <f t="shared" si="37"/>
        <v>1</v>
      </c>
      <c r="BQ190">
        <f t="shared" si="38"/>
        <v>0</v>
      </c>
      <c r="BR190">
        <f t="shared" si="54"/>
        <v>0</v>
      </c>
      <c r="BS190">
        <f t="shared" si="39"/>
        <v>0</v>
      </c>
      <c r="BT190">
        <f t="shared" si="40"/>
        <v>0</v>
      </c>
      <c r="BU190">
        <f t="shared" si="41"/>
        <v>0</v>
      </c>
      <c r="BV190">
        <f t="shared" si="55"/>
        <v>0</v>
      </c>
      <c r="BW190">
        <f t="shared" si="43"/>
        <v>0</v>
      </c>
      <c r="BX190">
        <f t="shared" si="44"/>
        <v>0</v>
      </c>
      <c r="BY190">
        <f t="shared" si="45"/>
        <v>0</v>
      </c>
      <c r="BZ190">
        <f t="shared" si="46"/>
        <v>0</v>
      </c>
      <c r="CA190">
        <f t="shared" si="47"/>
        <v>0</v>
      </c>
      <c r="CB190">
        <f t="shared" si="48"/>
        <v>0</v>
      </c>
      <c r="CC190">
        <f t="shared" si="49"/>
        <v>0</v>
      </c>
      <c r="CD190">
        <f t="shared" si="50"/>
        <v>0</v>
      </c>
      <c r="CE190">
        <f t="shared" si="51"/>
        <v>0</v>
      </c>
      <c r="CF190">
        <f t="shared" si="52"/>
        <v>1</v>
      </c>
      <c r="CG190">
        <f t="shared" si="53"/>
        <v>1</v>
      </c>
    </row>
    <row r="191" spans="1:85" x14ac:dyDescent="0.25">
      <c r="A191" t="s">
        <v>85</v>
      </c>
      <c r="B191" t="s">
        <v>86</v>
      </c>
      <c r="C191" t="s">
        <v>506</v>
      </c>
      <c r="D191" t="s">
        <v>457</v>
      </c>
      <c r="E191" s="3">
        <v>0.88888888888888884</v>
      </c>
      <c r="F191" s="4">
        <v>43983</v>
      </c>
      <c r="G191" t="s">
        <v>397</v>
      </c>
      <c r="H191">
        <v>1110</v>
      </c>
      <c r="I191" t="s">
        <v>479</v>
      </c>
      <c r="J191" t="s">
        <v>107</v>
      </c>
      <c r="K191" t="s">
        <v>90</v>
      </c>
      <c r="M191" t="s">
        <v>144</v>
      </c>
      <c r="N191" t="s">
        <v>92</v>
      </c>
      <c r="O191" t="s">
        <v>161</v>
      </c>
      <c r="P191">
        <v>26</v>
      </c>
      <c r="Q191" t="s">
        <v>95</v>
      </c>
      <c r="R191" t="s">
        <v>93</v>
      </c>
      <c r="BN191" t="s">
        <v>93</v>
      </c>
      <c r="BO191" t="s">
        <v>111</v>
      </c>
      <c r="BP191">
        <f t="shared" ref="BP191:BP254" si="56" xml:space="preserve"> COUNTIF(O191:BH191,"40mm Launcher")+COUNTIF(O191:BH191,"Balls - Blast")+COUNTIF(O191:BH191,"Balls - OC")+COUNTIF(O191:BH191,"Canister - CS")+COUNTIF(O191:BH191,"Baton – Expandable –Control/Pressure Point")+COUNTIF(O191:BH191,"Baton – Straight – Impact")+COUNTIF(O191:BH191,"Blue Nose Device")+COUNTIF(O191:BH191,"Canine")+COUNTIF(O191:BH191,"Canister - OC")+COUNTIF(O191:BH191,"Chemical Agent – OC Spray")+COUNTIF(O191:BH191,"Electronic Control (ECD / Taser)")+COUNTIF(O191:BH191,"NFDD")+COUNTIF(O191:BH191,"Other Weapon - Other")+COUNTIF(O191:BH191,"Pepperball Launcher")+COUNTIF(O191:BH191,"Vehicle – Other")+COUNTIF(O191:BH191,"Chemical Agent - CS")+COUNTIF(O191:BH191,"Chemical Agent – Other")+COUNTIF(O191:BH191,"FN303")+COUNTIF(O191:BH191,"Sting Ball")+COUNTIF(O191:BH191,"Other Weapon – Blunt Object")</f>
        <v>1</v>
      </c>
      <c r="BQ191">
        <f t="shared" ref="BQ191:BQ254" si="57" xml:space="preserve"> COUNTIF(O191:BH191,"40mm Launcher")+COUNTIF(O191:BH191,"40mm - BIP Round")</f>
        <v>0</v>
      </c>
      <c r="BR191">
        <f t="shared" si="54"/>
        <v>0</v>
      </c>
      <c r="BS191">
        <f t="shared" ref="BS191:BS254" si="58">COUNTIF(O191:BH191,"Balls - OC")</f>
        <v>1</v>
      </c>
      <c r="BT191">
        <f t="shared" ref="BT191:BT254" si="59">COUNTIF(O191:BH191,"Canister - OC")</f>
        <v>0</v>
      </c>
      <c r="BU191">
        <f t="shared" ref="BU191:BU254" si="60">COUNTIF(O191:BH191,"Chemical Agent – OC Spray")</f>
        <v>0</v>
      </c>
      <c r="BV191">
        <f t="shared" si="55"/>
        <v>0</v>
      </c>
      <c r="BW191">
        <f t="shared" ref="BW191:BW254" si="61">COUNTIF(O191:BH191,"Chemical Agent - CS")</f>
        <v>0</v>
      </c>
      <c r="BX191">
        <f t="shared" ref="BX191:BX254" si="62">COUNTIF(O191:BH191,"Chemical Agent – Other")</f>
        <v>0</v>
      </c>
      <c r="BY191">
        <f t="shared" ref="BY191:BY254" si="63">COUNTIF(O191:BH191,"FN303")</f>
        <v>0</v>
      </c>
      <c r="BZ191">
        <f t="shared" ref="BZ191:BZ254" si="64">COUNTIF(O191:BH191,"Blue Nose Device")</f>
        <v>0</v>
      </c>
      <c r="CA191">
        <f t="shared" ref="CA191:CA254" si="65">COUNTIF(O191:BH191,"Sting Ball")</f>
        <v>0</v>
      </c>
      <c r="CB191">
        <f t="shared" ref="CB191:CB254" si="66">COUNTIF(O191:BH191,"NFDD")</f>
        <v>0</v>
      </c>
      <c r="CC191">
        <f t="shared" ref="CC191:CC254" si="67">COUNTIF(O191:BH191,"Pepperball Launcher")</f>
        <v>0</v>
      </c>
      <c r="CD191">
        <f t="shared" ref="CD191:CD254" si="68">COUNTIF(O191:BH191,"Baton – Expandable –Control/Pressure Point")+COUNTIF(O191:BH191,"Baton – Straight – Impact")</f>
        <v>0</v>
      </c>
      <c r="CE191">
        <f t="shared" ref="CE191:CE254" si="69">COUNTIF(O191:BH191,"OrangeNose Round")</f>
        <v>0</v>
      </c>
      <c r="CF191">
        <f t="shared" ref="CF191:CF254" si="70">COUNTIF(O191:BH191,"Other Weapon - Other")+COUNTIF(O191:BH191,"Other Weapon – Blunt Object")</f>
        <v>0</v>
      </c>
      <c r="CG191">
        <f t="shared" si="53"/>
        <v>1</v>
      </c>
    </row>
    <row r="192" spans="1:85" x14ac:dyDescent="0.25">
      <c r="A192" t="s">
        <v>85</v>
      </c>
      <c r="B192" t="s">
        <v>86</v>
      </c>
      <c r="C192" t="s">
        <v>507</v>
      </c>
      <c r="D192" t="s">
        <v>457</v>
      </c>
      <c r="E192" s="3">
        <v>0.88541666666666663</v>
      </c>
      <c r="F192" s="4">
        <v>43983</v>
      </c>
      <c r="G192" t="s">
        <v>397</v>
      </c>
      <c r="I192" t="s">
        <v>508</v>
      </c>
      <c r="J192" t="s">
        <v>89</v>
      </c>
      <c r="K192" t="s">
        <v>90</v>
      </c>
      <c r="M192" t="s">
        <v>144</v>
      </c>
      <c r="N192" t="s">
        <v>92</v>
      </c>
      <c r="O192" t="s">
        <v>145</v>
      </c>
      <c r="P192" t="s">
        <v>509</v>
      </c>
      <c r="Q192" t="s">
        <v>95</v>
      </c>
      <c r="R192" t="s">
        <v>93</v>
      </c>
      <c r="BM192" t="s">
        <v>96</v>
      </c>
      <c r="BN192" t="s">
        <v>93</v>
      </c>
      <c r="BO192" t="s">
        <v>111</v>
      </c>
      <c r="BP192">
        <f t="shared" si="56"/>
        <v>1</v>
      </c>
      <c r="BQ192">
        <f t="shared" si="57"/>
        <v>0</v>
      </c>
      <c r="BR192">
        <f t="shared" si="54"/>
        <v>0</v>
      </c>
      <c r="BS192">
        <f t="shared" si="58"/>
        <v>0</v>
      </c>
      <c r="BT192">
        <f t="shared" si="59"/>
        <v>0</v>
      </c>
      <c r="BU192">
        <f t="shared" si="60"/>
        <v>0</v>
      </c>
      <c r="BV192">
        <f t="shared" si="55"/>
        <v>0</v>
      </c>
      <c r="BW192">
        <f t="shared" si="61"/>
        <v>0</v>
      </c>
      <c r="BX192">
        <f t="shared" si="62"/>
        <v>0</v>
      </c>
      <c r="BY192">
        <f t="shared" si="63"/>
        <v>0</v>
      </c>
      <c r="BZ192">
        <f t="shared" si="64"/>
        <v>1</v>
      </c>
      <c r="CA192">
        <f t="shared" si="65"/>
        <v>0</v>
      </c>
      <c r="CB192">
        <f t="shared" si="66"/>
        <v>0</v>
      </c>
      <c r="CC192">
        <f t="shared" si="67"/>
        <v>0</v>
      </c>
      <c r="CD192">
        <f t="shared" si="68"/>
        <v>0</v>
      </c>
      <c r="CE192">
        <f t="shared" si="69"/>
        <v>0</v>
      </c>
      <c r="CF192">
        <f t="shared" si="70"/>
        <v>0</v>
      </c>
      <c r="CG192">
        <f t="shared" si="53"/>
        <v>1</v>
      </c>
    </row>
    <row r="193" spans="1:85" x14ac:dyDescent="0.25">
      <c r="A193" t="s">
        <v>85</v>
      </c>
      <c r="B193" t="s">
        <v>86</v>
      </c>
      <c r="C193" t="s">
        <v>510</v>
      </c>
      <c r="D193" t="s">
        <v>457</v>
      </c>
      <c r="E193" s="3">
        <v>0.88194444444444453</v>
      </c>
      <c r="F193" s="4">
        <v>43983</v>
      </c>
      <c r="G193" t="s">
        <v>397</v>
      </c>
      <c r="H193">
        <v>1100</v>
      </c>
      <c r="I193" t="s">
        <v>479</v>
      </c>
      <c r="J193" t="s">
        <v>89</v>
      </c>
      <c r="K193" t="s">
        <v>90</v>
      </c>
      <c r="M193" t="s">
        <v>144</v>
      </c>
      <c r="N193" t="s">
        <v>92</v>
      </c>
      <c r="O193" t="s">
        <v>94</v>
      </c>
      <c r="P193">
        <v>26</v>
      </c>
      <c r="Q193" t="s">
        <v>95</v>
      </c>
      <c r="R193" t="s">
        <v>93</v>
      </c>
      <c r="BN193" t="s">
        <v>93</v>
      </c>
      <c r="BO193" t="s">
        <v>111</v>
      </c>
      <c r="BP193">
        <f t="shared" si="56"/>
        <v>1</v>
      </c>
      <c r="BQ193">
        <f t="shared" si="57"/>
        <v>0</v>
      </c>
      <c r="BR193">
        <f t="shared" si="54"/>
        <v>0</v>
      </c>
      <c r="BS193">
        <f t="shared" si="58"/>
        <v>0</v>
      </c>
      <c r="BT193">
        <f t="shared" si="59"/>
        <v>0</v>
      </c>
      <c r="BU193">
        <f t="shared" si="60"/>
        <v>1</v>
      </c>
      <c r="BV193">
        <f t="shared" si="55"/>
        <v>0</v>
      </c>
      <c r="BW193">
        <f t="shared" si="61"/>
        <v>0</v>
      </c>
      <c r="BX193">
        <f t="shared" si="62"/>
        <v>0</v>
      </c>
      <c r="BY193">
        <f t="shared" si="63"/>
        <v>0</v>
      </c>
      <c r="BZ193">
        <f t="shared" si="64"/>
        <v>0</v>
      </c>
      <c r="CA193">
        <f t="shared" si="65"/>
        <v>0</v>
      </c>
      <c r="CB193">
        <f t="shared" si="66"/>
        <v>0</v>
      </c>
      <c r="CC193">
        <f t="shared" si="67"/>
        <v>0</v>
      </c>
      <c r="CD193">
        <f t="shared" si="68"/>
        <v>0</v>
      </c>
      <c r="CE193">
        <f t="shared" si="69"/>
        <v>0</v>
      </c>
      <c r="CF193">
        <f t="shared" si="70"/>
        <v>0</v>
      </c>
      <c r="CG193">
        <f t="shared" si="53"/>
        <v>1</v>
      </c>
    </row>
    <row r="194" spans="1:85" x14ac:dyDescent="0.25">
      <c r="A194" t="s">
        <v>85</v>
      </c>
      <c r="B194" t="s">
        <v>86</v>
      </c>
      <c r="C194" t="s">
        <v>511</v>
      </c>
      <c r="D194" t="s">
        <v>457</v>
      </c>
      <c r="E194" s="3">
        <v>0.87847222222222221</v>
      </c>
      <c r="F194" s="4">
        <v>43983</v>
      </c>
      <c r="G194" t="s">
        <v>397</v>
      </c>
      <c r="H194">
        <v>1100</v>
      </c>
      <c r="I194" t="s">
        <v>461</v>
      </c>
      <c r="J194" t="s">
        <v>89</v>
      </c>
      <c r="K194" t="s">
        <v>90</v>
      </c>
      <c r="L194">
        <v>98122</v>
      </c>
      <c r="M194" t="s">
        <v>144</v>
      </c>
      <c r="N194" t="s">
        <v>92</v>
      </c>
      <c r="O194" t="s">
        <v>94</v>
      </c>
      <c r="P194" t="s">
        <v>512</v>
      </c>
      <c r="Q194" t="s">
        <v>95</v>
      </c>
      <c r="R194" t="s">
        <v>93</v>
      </c>
      <c r="BM194" t="s">
        <v>96</v>
      </c>
      <c r="BN194" t="s">
        <v>93</v>
      </c>
      <c r="BO194" t="s">
        <v>111</v>
      </c>
      <c r="BP194">
        <f t="shared" si="56"/>
        <v>1</v>
      </c>
      <c r="BQ194">
        <f t="shared" si="57"/>
        <v>0</v>
      </c>
      <c r="BR194">
        <f t="shared" si="54"/>
        <v>0</v>
      </c>
      <c r="BS194">
        <f t="shared" si="58"/>
        <v>0</v>
      </c>
      <c r="BT194">
        <f t="shared" si="59"/>
        <v>0</v>
      </c>
      <c r="BU194">
        <f t="shared" si="60"/>
        <v>1</v>
      </c>
      <c r="BV194">
        <f t="shared" si="55"/>
        <v>0</v>
      </c>
      <c r="BW194">
        <f t="shared" si="61"/>
        <v>0</v>
      </c>
      <c r="BX194">
        <f t="shared" si="62"/>
        <v>0</v>
      </c>
      <c r="BY194">
        <f t="shared" si="63"/>
        <v>0</v>
      </c>
      <c r="BZ194">
        <f t="shared" si="64"/>
        <v>0</v>
      </c>
      <c r="CA194">
        <f t="shared" si="65"/>
        <v>0</v>
      </c>
      <c r="CB194">
        <f t="shared" si="66"/>
        <v>0</v>
      </c>
      <c r="CC194">
        <f t="shared" si="67"/>
        <v>0</v>
      </c>
      <c r="CD194">
        <f t="shared" si="68"/>
        <v>0</v>
      </c>
      <c r="CE194">
        <f t="shared" si="69"/>
        <v>0</v>
      </c>
      <c r="CF194">
        <f t="shared" si="70"/>
        <v>0</v>
      </c>
      <c r="CG194">
        <f t="shared" ref="CG194:CG257" si="71">SUM(BQ194:CF194)</f>
        <v>1</v>
      </c>
    </row>
    <row r="195" spans="1:85" x14ac:dyDescent="0.25">
      <c r="A195" t="s">
        <v>85</v>
      </c>
      <c r="B195" t="s">
        <v>86</v>
      </c>
      <c r="C195" t="s">
        <v>513</v>
      </c>
      <c r="D195" t="s">
        <v>457</v>
      </c>
      <c r="E195" s="3">
        <v>0.875</v>
      </c>
      <c r="F195" s="4">
        <v>43983</v>
      </c>
      <c r="G195" t="s">
        <v>397</v>
      </c>
      <c r="H195" t="s">
        <v>463</v>
      </c>
      <c r="I195" t="s">
        <v>479</v>
      </c>
      <c r="J195" t="s">
        <v>89</v>
      </c>
      <c r="K195" t="s">
        <v>90</v>
      </c>
      <c r="M195" t="s">
        <v>390</v>
      </c>
      <c r="N195" t="s">
        <v>92</v>
      </c>
      <c r="O195" t="s">
        <v>94</v>
      </c>
      <c r="P195" t="s">
        <v>155</v>
      </c>
      <c r="Q195" t="s">
        <v>95</v>
      </c>
      <c r="R195" t="s">
        <v>93</v>
      </c>
      <c r="BM195" t="s">
        <v>96</v>
      </c>
      <c r="BN195" t="s">
        <v>93</v>
      </c>
      <c r="BO195" t="s">
        <v>111</v>
      </c>
      <c r="BP195">
        <f t="shared" si="56"/>
        <v>1</v>
      </c>
      <c r="BQ195">
        <f t="shared" si="57"/>
        <v>0</v>
      </c>
      <c r="BR195">
        <f t="shared" si="54"/>
        <v>0</v>
      </c>
      <c r="BS195">
        <f t="shared" si="58"/>
        <v>0</v>
      </c>
      <c r="BT195">
        <f t="shared" si="59"/>
        <v>0</v>
      </c>
      <c r="BU195">
        <f t="shared" si="60"/>
        <v>1</v>
      </c>
      <c r="BV195">
        <f t="shared" si="55"/>
        <v>0</v>
      </c>
      <c r="BW195">
        <f t="shared" si="61"/>
        <v>0</v>
      </c>
      <c r="BX195">
        <f t="shared" si="62"/>
        <v>0</v>
      </c>
      <c r="BY195">
        <f t="shared" si="63"/>
        <v>0</v>
      </c>
      <c r="BZ195">
        <f t="shared" si="64"/>
        <v>0</v>
      </c>
      <c r="CA195">
        <f t="shared" si="65"/>
        <v>0</v>
      </c>
      <c r="CB195">
        <f t="shared" si="66"/>
        <v>0</v>
      </c>
      <c r="CC195">
        <f t="shared" si="67"/>
        <v>0</v>
      </c>
      <c r="CD195">
        <f t="shared" si="68"/>
        <v>0</v>
      </c>
      <c r="CE195">
        <f t="shared" si="69"/>
        <v>0</v>
      </c>
      <c r="CF195">
        <f t="shared" si="70"/>
        <v>0</v>
      </c>
      <c r="CG195">
        <f t="shared" si="71"/>
        <v>1</v>
      </c>
    </row>
    <row r="196" spans="1:85" x14ac:dyDescent="0.25">
      <c r="A196" t="s">
        <v>85</v>
      </c>
      <c r="B196" t="s">
        <v>86</v>
      </c>
      <c r="C196" t="s">
        <v>514</v>
      </c>
      <c r="D196" t="s">
        <v>457</v>
      </c>
      <c r="E196" s="3">
        <v>0.89583333333333337</v>
      </c>
      <c r="F196" s="4">
        <v>43983</v>
      </c>
      <c r="G196" t="s">
        <v>397</v>
      </c>
      <c r="H196">
        <v>1640</v>
      </c>
      <c r="I196" t="s">
        <v>515</v>
      </c>
      <c r="J196" t="s">
        <v>89</v>
      </c>
      <c r="K196" t="s">
        <v>90</v>
      </c>
      <c r="L196">
        <v>98122</v>
      </c>
      <c r="M196" t="s">
        <v>144</v>
      </c>
      <c r="N196" t="s">
        <v>92</v>
      </c>
      <c r="O196" t="s">
        <v>161</v>
      </c>
      <c r="P196">
        <v>26</v>
      </c>
      <c r="Q196" t="s">
        <v>95</v>
      </c>
      <c r="R196" t="s">
        <v>93</v>
      </c>
      <c r="BM196" t="s">
        <v>96</v>
      </c>
      <c r="BN196" t="s">
        <v>93</v>
      </c>
      <c r="BO196" t="s">
        <v>111</v>
      </c>
      <c r="BP196">
        <f t="shared" si="56"/>
        <v>1</v>
      </c>
      <c r="BQ196">
        <f t="shared" si="57"/>
        <v>0</v>
      </c>
      <c r="BR196">
        <f t="shared" si="54"/>
        <v>0</v>
      </c>
      <c r="BS196">
        <f t="shared" si="58"/>
        <v>1</v>
      </c>
      <c r="BT196">
        <f t="shared" si="59"/>
        <v>0</v>
      </c>
      <c r="BU196">
        <f t="shared" si="60"/>
        <v>0</v>
      </c>
      <c r="BV196">
        <f t="shared" si="55"/>
        <v>0</v>
      </c>
      <c r="BW196">
        <f t="shared" si="61"/>
        <v>0</v>
      </c>
      <c r="BX196">
        <f t="shared" si="62"/>
        <v>0</v>
      </c>
      <c r="BY196">
        <f t="shared" si="63"/>
        <v>0</v>
      </c>
      <c r="BZ196">
        <f t="shared" si="64"/>
        <v>0</v>
      </c>
      <c r="CA196">
        <f t="shared" si="65"/>
        <v>0</v>
      </c>
      <c r="CB196">
        <f t="shared" si="66"/>
        <v>0</v>
      </c>
      <c r="CC196">
        <f t="shared" si="67"/>
        <v>0</v>
      </c>
      <c r="CD196">
        <f t="shared" si="68"/>
        <v>0</v>
      </c>
      <c r="CE196">
        <f t="shared" si="69"/>
        <v>0</v>
      </c>
      <c r="CF196">
        <f t="shared" si="70"/>
        <v>0</v>
      </c>
      <c r="CG196">
        <f t="shared" si="71"/>
        <v>1</v>
      </c>
    </row>
    <row r="197" spans="1:85" x14ac:dyDescent="0.25">
      <c r="A197" t="s">
        <v>85</v>
      </c>
      <c r="B197" t="s">
        <v>86</v>
      </c>
      <c r="C197" t="s">
        <v>516</v>
      </c>
      <c r="D197" t="s">
        <v>457</v>
      </c>
      <c r="E197" s="3">
        <v>0.87777777777777777</v>
      </c>
      <c r="F197" s="4">
        <v>43983</v>
      </c>
      <c r="G197" t="s">
        <v>397</v>
      </c>
      <c r="I197" t="s">
        <v>517</v>
      </c>
      <c r="J197" t="s">
        <v>89</v>
      </c>
      <c r="K197" t="s">
        <v>90</v>
      </c>
      <c r="M197" t="s">
        <v>144</v>
      </c>
      <c r="N197" t="s">
        <v>92</v>
      </c>
      <c r="O197" t="s">
        <v>94</v>
      </c>
      <c r="P197">
        <v>1</v>
      </c>
      <c r="Q197" t="s">
        <v>95</v>
      </c>
      <c r="R197" t="s">
        <v>93</v>
      </c>
      <c r="BM197" t="s">
        <v>96</v>
      </c>
      <c r="BN197" t="s">
        <v>93</v>
      </c>
      <c r="BO197" t="s">
        <v>111</v>
      </c>
      <c r="BP197">
        <f t="shared" si="56"/>
        <v>1</v>
      </c>
      <c r="BQ197">
        <f t="shared" si="57"/>
        <v>0</v>
      </c>
      <c r="BR197">
        <f t="shared" si="54"/>
        <v>0</v>
      </c>
      <c r="BS197">
        <f t="shared" si="58"/>
        <v>0</v>
      </c>
      <c r="BT197">
        <f t="shared" si="59"/>
        <v>0</v>
      </c>
      <c r="BU197">
        <f t="shared" si="60"/>
        <v>1</v>
      </c>
      <c r="BV197">
        <f t="shared" si="55"/>
        <v>0</v>
      </c>
      <c r="BW197">
        <f t="shared" si="61"/>
        <v>0</v>
      </c>
      <c r="BX197">
        <f t="shared" si="62"/>
        <v>0</v>
      </c>
      <c r="BY197">
        <f t="shared" si="63"/>
        <v>0</v>
      </c>
      <c r="BZ197">
        <f t="shared" si="64"/>
        <v>0</v>
      </c>
      <c r="CA197">
        <f t="shared" si="65"/>
        <v>0</v>
      </c>
      <c r="CB197">
        <f t="shared" si="66"/>
        <v>0</v>
      </c>
      <c r="CC197">
        <f t="shared" si="67"/>
        <v>0</v>
      </c>
      <c r="CD197">
        <f t="shared" si="68"/>
        <v>0</v>
      </c>
      <c r="CE197">
        <f t="shared" si="69"/>
        <v>0</v>
      </c>
      <c r="CF197">
        <f t="shared" si="70"/>
        <v>0</v>
      </c>
      <c r="CG197">
        <f t="shared" si="71"/>
        <v>1</v>
      </c>
    </row>
    <row r="198" spans="1:85" x14ac:dyDescent="0.25">
      <c r="A198" t="s">
        <v>85</v>
      </c>
      <c r="B198" t="s">
        <v>86</v>
      </c>
      <c r="C198" t="s">
        <v>518</v>
      </c>
      <c r="D198" t="s">
        <v>457</v>
      </c>
      <c r="E198" s="3">
        <v>0.88194444444444453</v>
      </c>
      <c r="F198" s="4">
        <v>43983</v>
      </c>
      <c r="G198" t="s">
        <v>397</v>
      </c>
      <c r="H198">
        <v>1110</v>
      </c>
      <c r="I198" t="s">
        <v>461</v>
      </c>
      <c r="J198" t="s">
        <v>89</v>
      </c>
      <c r="K198" t="s">
        <v>90</v>
      </c>
      <c r="M198" t="s">
        <v>144</v>
      </c>
      <c r="N198" t="s">
        <v>92</v>
      </c>
      <c r="O198" t="s">
        <v>94</v>
      </c>
      <c r="P198">
        <v>7</v>
      </c>
      <c r="Q198" t="s">
        <v>95</v>
      </c>
      <c r="R198" t="s">
        <v>93</v>
      </c>
      <c r="BM198" t="s">
        <v>96</v>
      </c>
      <c r="BN198" t="s">
        <v>93</v>
      </c>
      <c r="BO198" t="s">
        <v>111</v>
      </c>
      <c r="BP198">
        <f t="shared" si="56"/>
        <v>1</v>
      </c>
      <c r="BQ198">
        <f t="shared" si="57"/>
        <v>0</v>
      </c>
      <c r="BR198">
        <f t="shared" si="54"/>
        <v>0</v>
      </c>
      <c r="BS198">
        <f t="shared" si="58"/>
        <v>0</v>
      </c>
      <c r="BT198">
        <f t="shared" si="59"/>
        <v>0</v>
      </c>
      <c r="BU198">
        <f t="shared" si="60"/>
        <v>1</v>
      </c>
      <c r="BV198">
        <f t="shared" si="55"/>
        <v>0</v>
      </c>
      <c r="BW198">
        <f t="shared" si="61"/>
        <v>0</v>
      </c>
      <c r="BX198">
        <f t="shared" si="62"/>
        <v>0</v>
      </c>
      <c r="BY198">
        <f t="shared" si="63"/>
        <v>0</v>
      </c>
      <c r="BZ198">
        <f t="shared" si="64"/>
        <v>0</v>
      </c>
      <c r="CA198">
        <f t="shared" si="65"/>
        <v>0</v>
      </c>
      <c r="CB198">
        <f t="shared" si="66"/>
        <v>0</v>
      </c>
      <c r="CC198">
        <f t="shared" si="67"/>
        <v>0</v>
      </c>
      <c r="CD198">
        <f t="shared" si="68"/>
        <v>0</v>
      </c>
      <c r="CE198">
        <f t="shared" si="69"/>
        <v>0</v>
      </c>
      <c r="CF198">
        <f t="shared" si="70"/>
        <v>0</v>
      </c>
      <c r="CG198">
        <f t="shared" si="71"/>
        <v>1</v>
      </c>
    </row>
    <row r="199" spans="1:85" x14ac:dyDescent="0.25">
      <c r="A199" t="s">
        <v>85</v>
      </c>
      <c r="B199" t="s">
        <v>86</v>
      </c>
      <c r="C199" t="s">
        <v>519</v>
      </c>
      <c r="D199" t="s">
        <v>457</v>
      </c>
      <c r="E199" s="3">
        <v>0.875</v>
      </c>
      <c r="F199" s="4">
        <v>43983</v>
      </c>
      <c r="G199" t="s">
        <v>397</v>
      </c>
      <c r="I199" t="s">
        <v>520</v>
      </c>
      <c r="J199" t="s">
        <v>207</v>
      </c>
      <c r="K199" t="s">
        <v>90</v>
      </c>
      <c r="M199" t="s">
        <v>144</v>
      </c>
      <c r="N199" t="s">
        <v>92</v>
      </c>
      <c r="O199" t="s">
        <v>94</v>
      </c>
      <c r="P199">
        <v>1</v>
      </c>
      <c r="Q199" t="s">
        <v>95</v>
      </c>
      <c r="R199" t="s">
        <v>93</v>
      </c>
      <c r="BM199" t="s">
        <v>96</v>
      </c>
      <c r="BN199" t="s">
        <v>93</v>
      </c>
      <c r="BO199" t="s">
        <v>111</v>
      </c>
      <c r="BP199">
        <f t="shared" si="56"/>
        <v>1</v>
      </c>
      <c r="BQ199">
        <f t="shared" si="57"/>
        <v>0</v>
      </c>
      <c r="BR199">
        <f t="shared" si="54"/>
        <v>0</v>
      </c>
      <c r="BS199">
        <f t="shared" si="58"/>
        <v>0</v>
      </c>
      <c r="BT199">
        <f t="shared" si="59"/>
        <v>0</v>
      </c>
      <c r="BU199">
        <f t="shared" si="60"/>
        <v>1</v>
      </c>
      <c r="BV199">
        <f t="shared" si="55"/>
        <v>0</v>
      </c>
      <c r="BW199">
        <f t="shared" si="61"/>
        <v>0</v>
      </c>
      <c r="BX199">
        <f t="shared" si="62"/>
        <v>0</v>
      </c>
      <c r="BY199">
        <f t="shared" si="63"/>
        <v>0</v>
      </c>
      <c r="BZ199">
        <f t="shared" si="64"/>
        <v>0</v>
      </c>
      <c r="CA199">
        <f t="shared" si="65"/>
        <v>0</v>
      </c>
      <c r="CB199">
        <f t="shared" si="66"/>
        <v>0</v>
      </c>
      <c r="CC199">
        <f t="shared" si="67"/>
        <v>0</v>
      </c>
      <c r="CD199">
        <f t="shared" si="68"/>
        <v>0</v>
      </c>
      <c r="CE199">
        <f t="shared" si="69"/>
        <v>0</v>
      </c>
      <c r="CF199">
        <f t="shared" si="70"/>
        <v>0</v>
      </c>
      <c r="CG199">
        <f t="shared" si="71"/>
        <v>1</v>
      </c>
    </row>
    <row r="200" spans="1:85" x14ac:dyDescent="0.25">
      <c r="A200" t="s">
        <v>85</v>
      </c>
      <c r="B200" t="s">
        <v>86</v>
      </c>
      <c r="C200" t="s">
        <v>521</v>
      </c>
      <c r="D200" t="s">
        <v>457</v>
      </c>
      <c r="E200" s="3">
        <v>0.83333333333333337</v>
      </c>
      <c r="F200" s="4">
        <v>43983</v>
      </c>
      <c r="G200" t="s">
        <v>397</v>
      </c>
      <c r="I200" t="s">
        <v>520</v>
      </c>
      <c r="J200" t="s">
        <v>207</v>
      </c>
      <c r="K200" t="s">
        <v>90</v>
      </c>
      <c r="L200">
        <v>98123</v>
      </c>
      <c r="M200" t="s">
        <v>144</v>
      </c>
      <c r="N200" t="s">
        <v>92</v>
      </c>
      <c r="O200" t="s">
        <v>94</v>
      </c>
      <c r="P200" t="s">
        <v>155</v>
      </c>
      <c r="Q200" t="s">
        <v>95</v>
      </c>
      <c r="R200" t="s">
        <v>93</v>
      </c>
      <c r="BM200" t="s">
        <v>110</v>
      </c>
      <c r="BN200" t="s">
        <v>93</v>
      </c>
      <c r="BO200" t="s">
        <v>111</v>
      </c>
      <c r="BP200">
        <f t="shared" si="56"/>
        <v>1</v>
      </c>
      <c r="BQ200">
        <f t="shared" si="57"/>
        <v>0</v>
      </c>
      <c r="BR200">
        <f t="shared" si="54"/>
        <v>0</v>
      </c>
      <c r="BS200">
        <f t="shared" si="58"/>
        <v>0</v>
      </c>
      <c r="BT200">
        <f t="shared" si="59"/>
        <v>0</v>
      </c>
      <c r="BU200">
        <f t="shared" si="60"/>
        <v>1</v>
      </c>
      <c r="BV200">
        <f t="shared" si="55"/>
        <v>0</v>
      </c>
      <c r="BW200">
        <f t="shared" si="61"/>
        <v>0</v>
      </c>
      <c r="BX200">
        <f t="shared" si="62"/>
        <v>0</v>
      </c>
      <c r="BY200">
        <f t="shared" si="63"/>
        <v>0</v>
      </c>
      <c r="BZ200">
        <f t="shared" si="64"/>
        <v>0</v>
      </c>
      <c r="CA200">
        <f t="shared" si="65"/>
        <v>0</v>
      </c>
      <c r="CB200">
        <f t="shared" si="66"/>
        <v>0</v>
      </c>
      <c r="CC200">
        <f t="shared" si="67"/>
        <v>0</v>
      </c>
      <c r="CD200">
        <f t="shared" si="68"/>
        <v>0</v>
      </c>
      <c r="CE200">
        <f t="shared" si="69"/>
        <v>0</v>
      </c>
      <c r="CF200">
        <f t="shared" si="70"/>
        <v>0</v>
      </c>
      <c r="CG200">
        <f t="shared" si="71"/>
        <v>1</v>
      </c>
    </row>
    <row r="201" spans="1:85" x14ac:dyDescent="0.25">
      <c r="A201" t="s">
        <v>85</v>
      </c>
      <c r="B201" t="s">
        <v>86</v>
      </c>
      <c r="C201" t="s">
        <v>522</v>
      </c>
      <c r="D201" t="s">
        <v>457</v>
      </c>
      <c r="E201" s="3">
        <v>0.875</v>
      </c>
      <c r="F201" s="4">
        <v>43983</v>
      </c>
      <c r="G201" t="s">
        <v>397</v>
      </c>
      <c r="H201">
        <v>1100</v>
      </c>
      <c r="I201" t="s">
        <v>362</v>
      </c>
      <c r="J201" t="s">
        <v>207</v>
      </c>
      <c r="K201" t="s">
        <v>90</v>
      </c>
      <c r="L201">
        <v>98101</v>
      </c>
      <c r="M201" t="s">
        <v>390</v>
      </c>
      <c r="N201" t="s">
        <v>92</v>
      </c>
      <c r="O201" t="s">
        <v>152</v>
      </c>
      <c r="P201">
        <v>26</v>
      </c>
      <c r="Q201" t="s">
        <v>95</v>
      </c>
      <c r="R201" t="s">
        <v>93</v>
      </c>
      <c r="BM201" t="s">
        <v>96</v>
      </c>
      <c r="BN201" t="s">
        <v>93</v>
      </c>
      <c r="BO201" t="s">
        <v>111</v>
      </c>
      <c r="BP201">
        <f t="shared" si="56"/>
        <v>1</v>
      </c>
      <c r="BQ201">
        <f t="shared" si="57"/>
        <v>0</v>
      </c>
      <c r="BR201">
        <f t="shared" si="54"/>
        <v>1</v>
      </c>
      <c r="BS201">
        <f t="shared" si="58"/>
        <v>0</v>
      </c>
      <c r="BT201">
        <f t="shared" si="59"/>
        <v>0</v>
      </c>
      <c r="BU201">
        <f t="shared" si="60"/>
        <v>0</v>
      </c>
      <c r="BV201">
        <f t="shared" si="55"/>
        <v>0</v>
      </c>
      <c r="BW201">
        <f t="shared" si="61"/>
        <v>0</v>
      </c>
      <c r="BX201">
        <f t="shared" si="62"/>
        <v>0</v>
      </c>
      <c r="BY201">
        <f t="shared" si="63"/>
        <v>0</v>
      </c>
      <c r="BZ201">
        <f t="shared" si="64"/>
        <v>0</v>
      </c>
      <c r="CA201">
        <f t="shared" si="65"/>
        <v>0</v>
      </c>
      <c r="CB201">
        <f t="shared" si="66"/>
        <v>0</v>
      </c>
      <c r="CC201">
        <f t="shared" si="67"/>
        <v>0</v>
      </c>
      <c r="CD201">
        <f t="shared" si="68"/>
        <v>0</v>
      </c>
      <c r="CE201">
        <f t="shared" si="69"/>
        <v>0</v>
      </c>
      <c r="CF201">
        <f t="shared" si="70"/>
        <v>0</v>
      </c>
      <c r="CG201">
        <f t="shared" si="71"/>
        <v>1</v>
      </c>
    </row>
    <row r="202" spans="1:85" x14ac:dyDescent="0.25">
      <c r="A202" t="s">
        <v>85</v>
      </c>
      <c r="B202" t="s">
        <v>86</v>
      </c>
      <c r="C202" t="s">
        <v>523</v>
      </c>
      <c r="D202" t="s">
        <v>457</v>
      </c>
      <c r="E202" s="3">
        <v>0.88541666666666663</v>
      </c>
      <c r="F202" s="4">
        <v>43983</v>
      </c>
      <c r="G202" t="s">
        <v>397</v>
      </c>
      <c r="H202">
        <v>1100</v>
      </c>
      <c r="I202" t="s">
        <v>461</v>
      </c>
      <c r="J202" t="s">
        <v>89</v>
      </c>
      <c r="K202" t="s">
        <v>90</v>
      </c>
      <c r="L202">
        <v>98122</v>
      </c>
      <c r="M202" t="s">
        <v>144</v>
      </c>
      <c r="N202" t="s">
        <v>92</v>
      </c>
      <c r="O202" t="s">
        <v>94</v>
      </c>
      <c r="P202" t="s">
        <v>524</v>
      </c>
      <c r="Q202" t="s">
        <v>95</v>
      </c>
      <c r="R202" t="s">
        <v>93</v>
      </c>
      <c r="BN202" t="s">
        <v>93</v>
      </c>
      <c r="BO202" t="s">
        <v>111</v>
      </c>
      <c r="BP202">
        <f t="shared" si="56"/>
        <v>1</v>
      </c>
      <c r="BQ202">
        <f t="shared" si="57"/>
        <v>0</v>
      </c>
      <c r="BR202">
        <f t="shared" si="54"/>
        <v>0</v>
      </c>
      <c r="BS202">
        <f t="shared" si="58"/>
        <v>0</v>
      </c>
      <c r="BT202">
        <f t="shared" si="59"/>
        <v>0</v>
      </c>
      <c r="BU202">
        <f t="shared" si="60"/>
        <v>1</v>
      </c>
      <c r="BV202">
        <f t="shared" si="55"/>
        <v>0</v>
      </c>
      <c r="BW202">
        <f t="shared" si="61"/>
        <v>0</v>
      </c>
      <c r="BX202">
        <f t="shared" si="62"/>
        <v>0</v>
      </c>
      <c r="BY202">
        <f t="shared" si="63"/>
        <v>0</v>
      </c>
      <c r="BZ202">
        <f t="shared" si="64"/>
        <v>0</v>
      </c>
      <c r="CA202">
        <f t="shared" si="65"/>
        <v>0</v>
      </c>
      <c r="CB202">
        <f t="shared" si="66"/>
        <v>0</v>
      </c>
      <c r="CC202">
        <f t="shared" si="67"/>
        <v>0</v>
      </c>
      <c r="CD202">
        <f t="shared" si="68"/>
        <v>0</v>
      </c>
      <c r="CE202">
        <f t="shared" si="69"/>
        <v>0</v>
      </c>
      <c r="CF202">
        <f t="shared" si="70"/>
        <v>0</v>
      </c>
      <c r="CG202">
        <f t="shared" si="71"/>
        <v>1</v>
      </c>
    </row>
    <row r="203" spans="1:85" x14ac:dyDescent="0.25">
      <c r="A203" t="s">
        <v>85</v>
      </c>
      <c r="B203" t="s">
        <v>86</v>
      </c>
      <c r="C203" t="s">
        <v>525</v>
      </c>
      <c r="D203" t="s">
        <v>457</v>
      </c>
      <c r="E203" s="3">
        <v>0.89583333333333337</v>
      </c>
      <c r="F203" s="4">
        <v>43983</v>
      </c>
      <c r="G203" t="s">
        <v>397</v>
      </c>
      <c r="H203">
        <v>1100</v>
      </c>
      <c r="I203" t="s">
        <v>305</v>
      </c>
      <c r="K203" t="s">
        <v>90</v>
      </c>
      <c r="L203">
        <v>98101</v>
      </c>
      <c r="M203" t="s">
        <v>390</v>
      </c>
      <c r="N203" t="s">
        <v>92</v>
      </c>
      <c r="O203" t="s">
        <v>161</v>
      </c>
      <c r="P203">
        <v>26</v>
      </c>
      <c r="Q203" t="s">
        <v>95</v>
      </c>
      <c r="R203" t="s">
        <v>93</v>
      </c>
      <c r="BM203" t="s">
        <v>96</v>
      </c>
      <c r="BN203" t="s">
        <v>93</v>
      </c>
      <c r="BO203" t="s">
        <v>111</v>
      </c>
      <c r="BP203">
        <f t="shared" si="56"/>
        <v>1</v>
      </c>
      <c r="BQ203">
        <f t="shared" si="57"/>
        <v>0</v>
      </c>
      <c r="BR203">
        <f t="shared" si="54"/>
        <v>0</v>
      </c>
      <c r="BS203">
        <f t="shared" si="58"/>
        <v>1</v>
      </c>
      <c r="BT203">
        <f t="shared" si="59"/>
        <v>0</v>
      </c>
      <c r="BU203">
        <f t="shared" si="60"/>
        <v>0</v>
      </c>
      <c r="BV203">
        <f t="shared" si="55"/>
        <v>0</v>
      </c>
      <c r="BW203">
        <f t="shared" si="61"/>
        <v>0</v>
      </c>
      <c r="BX203">
        <f t="shared" si="62"/>
        <v>0</v>
      </c>
      <c r="BY203">
        <f t="shared" si="63"/>
        <v>0</v>
      </c>
      <c r="BZ203">
        <f t="shared" si="64"/>
        <v>0</v>
      </c>
      <c r="CA203">
        <f t="shared" si="65"/>
        <v>0</v>
      </c>
      <c r="CB203">
        <f t="shared" si="66"/>
        <v>0</v>
      </c>
      <c r="CC203">
        <f t="shared" si="67"/>
        <v>0</v>
      </c>
      <c r="CD203">
        <f t="shared" si="68"/>
        <v>0</v>
      </c>
      <c r="CE203">
        <f t="shared" si="69"/>
        <v>0</v>
      </c>
      <c r="CF203">
        <f t="shared" si="70"/>
        <v>0</v>
      </c>
      <c r="CG203">
        <f t="shared" si="71"/>
        <v>1</v>
      </c>
    </row>
    <row r="204" spans="1:85" x14ac:dyDescent="0.25">
      <c r="A204" t="s">
        <v>85</v>
      </c>
      <c r="B204" t="s">
        <v>86</v>
      </c>
      <c r="C204" t="s">
        <v>526</v>
      </c>
      <c r="D204" t="s">
        <v>457</v>
      </c>
      <c r="E204" s="3">
        <v>0.875</v>
      </c>
      <c r="F204" s="4">
        <v>43983</v>
      </c>
      <c r="G204" t="s">
        <v>397</v>
      </c>
      <c r="H204">
        <v>1519</v>
      </c>
      <c r="I204" t="s">
        <v>498</v>
      </c>
      <c r="J204" t="s">
        <v>89</v>
      </c>
      <c r="K204" t="s">
        <v>90</v>
      </c>
      <c r="M204" t="s">
        <v>144</v>
      </c>
      <c r="N204" t="s">
        <v>92</v>
      </c>
      <c r="O204" t="s">
        <v>94</v>
      </c>
      <c r="P204">
        <v>26</v>
      </c>
      <c r="Q204" t="s">
        <v>95</v>
      </c>
      <c r="R204" t="s">
        <v>93</v>
      </c>
      <c r="BN204" t="s">
        <v>93</v>
      </c>
      <c r="BO204" t="s">
        <v>111</v>
      </c>
      <c r="BP204">
        <f t="shared" si="56"/>
        <v>1</v>
      </c>
      <c r="BQ204">
        <f t="shared" si="57"/>
        <v>0</v>
      </c>
      <c r="BR204">
        <f t="shared" si="54"/>
        <v>0</v>
      </c>
      <c r="BS204">
        <f t="shared" si="58"/>
        <v>0</v>
      </c>
      <c r="BT204">
        <f t="shared" si="59"/>
        <v>0</v>
      </c>
      <c r="BU204">
        <f t="shared" si="60"/>
        <v>1</v>
      </c>
      <c r="BV204">
        <f t="shared" si="55"/>
        <v>0</v>
      </c>
      <c r="BW204">
        <f t="shared" si="61"/>
        <v>0</v>
      </c>
      <c r="BX204">
        <f t="shared" si="62"/>
        <v>0</v>
      </c>
      <c r="BY204">
        <f t="shared" si="63"/>
        <v>0</v>
      </c>
      <c r="BZ204">
        <f t="shared" si="64"/>
        <v>0</v>
      </c>
      <c r="CA204">
        <f t="shared" si="65"/>
        <v>0</v>
      </c>
      <c r="CB204">
        <f t="shared" si="66"/>
        <v>0</v>
      </c>
      <c r="CC204">
        <f t="shared" si="67"/>
        <v>0</v>
      </c>
      <c r="CD204">
        <f t="shared" si="68"/>
        <v>0</v>
      </c>
      <c r="CE204">
        <f t="shared" si="69"/>
        <v>0</v>
      </c>
      <c r="CF204">
        <f t="shared" si="70"/>
        <v>0</v>
      </c>
      <c r="CG204">
        <f t="shared" si="71"/>
        <v>1</v>
      </c>
    </row>
    <row r="205" spans="1:85" x14ac:dyDescent="0.25">
      <c r="A205" t="s">
        <v>85</v>
      </c>
      <c r="B205" t="s">
        <v>86</v>
      </c>
      <c r="C205" t="s">
        <v>527</v>
      </c>
      <c r="D205" t="s">
        <v>457</v>
      </c>
      <c r="E205" s="3">
        <v>0.89583333333333337</v>
      </c>
      <c r="F205" s="4">
        <v>43983</v>
      </c>
      <c r="G205" t="s">
        <v>397</v>
      </c>
      <c r="I205" t="s">
        <v>477</v>
      </c>
      <c r="J205" t="s">
        <v>89</v>
      </c>
      <c r="K205" t="s">
        <v>90</v>
      </c>
      <c r="M205" t="s">
        <v>144</v>
      </c>
      <c r="N205" t="s">
        <v>92</v>
      </c>
      <c r="O205" t="s">
        <v>140</v>
      </c>
      <c r="Q205" t="s">
        <v>95</v>
      </c>
      <c r="R205" t="s">
        <v>95</v>
      </c>
      <c r="T205" t="s">
        <v>94</v>
      </c>
      <c r="U205">
        <v>1</v>
      </c>
      <c r="V205" t="s">
        <v>95</v>
      </c>
      <c r="W205" t="s">
        <v>93</v>
      </c>
      <c r="BM205" t="s">
        <v>96</v>
      </c>
      <c r="BN205" t="s">
        <v>93</v>
      </c>
      <c r="BO205" t="s">
        <v>111</v>
      </c>
      <c r="BP205">
        <f t="shared" si="56"/>
        <v>1</v>
      </c>
      <c r="BQ205">
        <f t="shared" si="57"/>
        <v>0</v>
      </c>
      <c r="BR205">
        <f t="shared" si="54"/>
        <v>0</v>
      </c>
      <c r="BS205">
        <f t="shared" si="58"/>
        <v>0</v>
      </c>
      <c r="BT205">
        <f t="shared" si="59"/>
        <v>0</v>
      </c>
      <c r="BU205">
        <f t="shared" si="60"/>
        <v>1</v>
      </c>
      <c r="BV205">
        <f t="shared" si="55"/>
        <v>0</v>
      </c>
      <c r="BW205">
        <f t="shared" si="61"/>
        <v>0</v>
      </c>
      <c r="BX205">
        <f t="shared" si="62"/>
        <v>0</v>
      </c>
      <c r="BY205">
        <f t="shared" si="63"/>
        <v>0</v>
      </c>
      <c r="BZ205">
        <f t="shared" si="64"/>
        <v>0</v>
      </c>
      <c r="CA205">
        <f t="shared" si="65"/>
        <v>0</v>
      </c>
      <c r="CB205">
        <f t="shared" si="66"/>
        <v>0</v>
      </c>
      <c r="CC205">
        <f t="shared" si="67"/>
        <v>0</v>
      </c>
      <c r="CD205">
        <f t="shared" si="68"/>
        <v>0</v>
      </c>
      <c r="CE205">
        <f t="shared" si="69"/>
        <v>0</v>
      </c>
      <c r="CF205">
        <f t="shared" si="70"/>
        <v>0</v>
      </c>
      <c r="CG205">
        <f t="shared" si="71"/>
        <v>1</v>
      </c>
    </row>
    <row r="206" spans="1:85" x14ac:dyDescent="0.25">
      <c r="A206" t="s">
        <v>85</v>
      </c>
      <c r="B206" t="s">
        <v>86</v>
      </c>
      <c r="C206" t="s">
        <v>528</v>
      </c>
      <c r="D206" t="s">
        <v>457</v>
      </c>
      <c r="E206" s="3">
        <v>0.91666666666666663</v>
      </c>
      <c r="F206" s="4">
        <v>43983</v>
      </c>
      <c r="G206" t="s">
        <v>397</v>
      </c>
      <c r="H206">
        <v>1600</v>
      </c>
      <c r="I206" t="s">
        <v>529</v>
      </c>
      <c r="J206" t="s">
        <v>89</v>
      </c>
      <c r="K206" t="s">
        <v>90</v>
      </c>
      <c r="M206" t="s">
        <v>144</v>
      </c>
      <c r="N206" t="s">
        <v>92</v>
      </c>
      <c r="O206" t="s">
        <v>152</v>
      </c>
      <c r="Q206" t="s">
        <v>95</v>
      </c>
      <c r="R206" t="s">
        <v>95</v>
      </c>
      <c r="BN206" t="s">
        <v>93</v>
      </c>
      <c r="BO206" t="s">
        <v>111</v>
      </c>
      <c r="BP206">
        <f t="shared" si="56"/>
        <v>1</v>
      </c>
      <c r="BQ206">
        <f t="shared" si="57"/>
        <v>0</v>
      </c>
      <c r="BR206">
        <f t="shared" si="54"/>
        <v>1</v>
      </c>
      <c r="BS206">
        <f t="shared" si="58"/>
        <v>0</v>
      </c>
      <c r="BT206">
        <f t="shared" si="59"/>
        <v>0</v>
      </c>
      <c r="BU206">
        <f t="shared" si="60"/>
        <v>0</v>
      </c>
      <c r="BV206">
        <f t="shared" si="55"/>
        <v>0</v>
      </c>
      <c r="BW206">
        <f t="shared" si="61"/>
        <v>0</v>
      </c>
      <c r="BX206">
        <f t="shared" si="62"/>
        <v>0</v>
      </c>
      <c r="BY206">
        <f t="shared" si="63"/>
        <v>0</v>
      </c>
      <c r="BZ206">
        <f t="shared" si="64"/>
        <v>0</v>
      </c>
      <c r="CA206">
        <f t="shared" si="65"/>
        <v>0</v>
      </c>
      <c r="CB206">
        <f t="shared" si="66"/>
        <v>0</v>
      </c>
      <c r="CC206">
        <f t="shared" si="67"/>
        <v>0</v>
      </c>
      <c r="CD206">
        <f t="shared" si="68"/>
        <v>0</v>
      </c>
      <c r="CE206">
        <f t="shared" si="69"/>
        <v>0</v>
      </c>
      <c r="CF206">
        <f t="shared" si="70"/>
        <v>0</v>
      </c>
      <c r="CG206">
        <f t="shared" si="71"/>
        <v>1</v>
      </c>
    </row>
    <row r="207" spans="1:85" x14ac:dyDescent="0.25">
      <c r="A207" t="s">
        <v>85</v>
      </c>
      <c r="B207" t="s">
        <v>86</v>
      </c>
      <c r="C207" t="s">
        <v>530</v>
      </c>
      <c r="D207" t="s">
        <v>457</v>
      </c>
      <c r="F207" s="4">
        <v>43983</v>
      </c>
      <c r="G207" t="s">
        <v>397</v>
      </c>
      <c r="I207" t="s">
        <v>531</v>
      </c>
      <c r="J207" t="s">
        <v>89</v>
      </c>
      <c r="K207" t="s">
        <v>90</v>
      </c>
      <c r="M207" t="s">
        <v>144</v>
      </c>
      <c r="N207" t="s">
        <v>92</v>
      </c>
      <c r="O207" t="s">
        <v>152</v>
      </c>
      <c r="Q207" t="s">
        <v>95</v>
      </c>
      <c r="R207" t="s">
        <v>95</v>
      </c>
      <c r="T207" t="s">
        <v>413</v>
      </c>
      <c r="V207" t="s">
        <v>95</v>
      </c>
      <c r="W207" t="s">
        <v>95</v>
      </c>
      <c r="BM207" t="s">
        <v>96</v>
      </c>
      <c r="BN207" t="s">
        <v>93</v>
      </c>
      <c r="BO207" t="s">
        <v>111</v>
      </c>
      <c r="BP207">
        <f t="shared" si="56"/>
        <v>2</v>
      </c>
      <c r="BQ207">
        <f t="shared" si="57"/>
        <v>0</v>
      </c>
      <c r="BR207">
        <f t="shared" si="54"/>
        <v>1</v>
      </c>
      <c r="BS207">
        <f t="shared" si="58"/>
        <v>0</v>
      </c>
      <c r="BT207">
        <f t="shared" si="59"/>
        <v>0</v>
      </c>
      <c r="BU207">
        <f t="shared" si="60"/>
        <v>0</v>
      </c>
      <c r="BV207">
        <f t="shared" si="55"/>
        <v>0</v>
      </c>
      <c r="BW207">
        <f t="shared" si="61"/>
        <v>0</v>
      </c>
      <c r="BX207">
        <f t="shared" si="62"/>
        <v>1</v>
      </c>
      <c r="BY207">
        <f t="shared" si="63"/>
        <v>0</v>
      </c>
      <c r="BZ207">
        <f t="shared" si="64"/>
        <v>0</v>
      </c>
      <c r="CA207">
        <f t="shared" si="65"/>
        <v>0</v>
      </c>
      <c r="CB207">
        <f t="shared" si="66"/>
        <v>0</v>
      </c>
      <c r="CC207">
        <f t="shared" si="67"/>
        <v>0</v>
      </c>
      <c r="CD207">
        <f t="shared" si="68"/>
        <v>0</v>
      </c>
      <c r="CE207">
        <f t="shared" si="69"/>
        <v>0</v>
      </c>
      <c r="CF207">
        <f t="shared" si="70"/>
        <v>0</v>
      </c>
      <c r="CG207">
        <f t="shared" si="71"/>
        <v>2</v>
      </c>
    </row>
    <row r="208" spans="1:85" x14ac:dyDescent="0.25">
      <c r="A208" t="s">
        <v>85</v>
      </c>
      <c r="B208" t="s">
        <v>86</v>
      </c>
      <c r="C208" t="s">
        <v>532</v>
      </c>
      <c r="D208" t="s">
        <v>457</v>
      </c>
      <c r="E208" s="3">
        <v>0.875</v>
      </c>
      <c r="F208" s="4">
        <v>43983</v>
      </c>
      <c r="G208" t="s">
        <v>397</v>
      </c>
      <c r="H208">
        <v>1100</v>
      </c>
      <c r="I208" t="s">
        <v>461</v>
      </c>
      <c r="J208" t="s">
        <v>89</v>
      </c>
      <c r="K208" t="s">
        <v>90</v>
      </c>
      <c r="L208">
        <v>98122</v>
      </c>
      <c r="M208" t="s">
        <v>144</v>
      </c>
      <c r="N208" t="s">
        <v>92</v>
      </c>
      <c r="O208" t="s">
        <v>152</v>
      </c>
      <c r="Q208" t="s">
        <v>95</v>
      </c>
      <c r="R208" t="s">
        <v>95</v>
      </c>
      <c r="T208" t="s">
        <v>413</v>
      </c>
      <c r="V208" t="s">
        <v>95</v>
      </c>
      <c r="W208" t="s">
        <v>95</v>
      </c>
      <c r="BN208" t="s">
        <v>93</v>
      </c>
      <c r="BO208" t="s">
        <v>111</v>
      </c>
      <c r="BP208">
        <f t="shared" si="56"/>
        <v>2</v>
      </c>
      <c r="BQ208">
        <f t="shared" si="57"/>
        <v>0</v>
      </c>
      <c r="BR208">
        <f t="shared" si="54"/>
        <v>1</v>
      </c>
      <c r="BS208">
        <f t="shared" si="58"/>
        <v>0</v>
      </c>
      <c r="BT208">
        <f t="shared" si="59"/>
        <v>0</v>
      </c>
      <c r="BU208">
        <f t="shared" si="60"/>
        <v>0</v>
      </c>
      <c r="BV208">
        <f t="shared" si="55"/>
        <v>0</v>
      </c>
      <c r="BW208">
        <f t="shared" si="61"/>
        <v>0</v>
      </c>
      <c r="BX208">
        <f t="shared" si="62"/>
        <v>1</v>
      </c>
      <c r="BY208">
        <f t="shared" si="63"/>
        <v>0</v>
      </c>
      <c r="BZ208">
        <f t="shared" si="64"/>
        <v>0</v>
      </c>
      <c r="CA208">
        <f t="shared" si="65"/>
        <v>0</v>
      </c>
      <c r="CB208">
        <f t="shared" si="66"/>
        <v>0</v>
      </c>
      <c r="CC208">
        <f t="shared" si="67"/>
        <v>0</v>
      </c>
      <c r="CD208">
        <f t="shared" si="68"/>
        <v>0</v>
      </c>
      <c r="CE208">
        <f t="shared" si="69"/>
        <v>0</v>
      </c>
      <c r="CF208">
        <f t="shared" si="70"/>
        <v>0</v>
      </c>
      <c r="CG208">
        <f t="shared" si="71"/>
        <v>2</v>
      </c>
    </row>
    <row r="209" spans="1:85" x14ac:dyDescent="0.25">
      <c r="A209" t="s">
        <v>85</v>
      </c>
      <c r="B209" t="s">
        <v>86</v>
      </c>
      <c r="C209" t="s">
        <v>533</v>
      </c>
      <c r="D209" t="s">
        <v>457</v>
      </c>
      <c r="E209" s="3">
        <v>0.875</v>
      </c>
      <c r="F209" s="4">
        <v>43983</v>
      </c>
      <c r="G209" t="s">
        <v>397</v>
      </c>
      <c r="H209">
        <v>1519</v>
      </c>
      <c r="I209" t="s">
        <v>534</v>
      </c>
      <c r="J209" t="s">
        <v>89</v>
      </c>
      <c r="K209" t="s">
        <v>90</v>
      </c>
      <c r="N209" t="s">
        <v>92</v>
      </c>
      <c r="O209" t="s">
        <v>152</v>
      </c>
      <c r="P209">
        <v>26</v>
      </c>
      <c r="Q209" t="s">
        <v>95</v>
      </c>
      <c r="R209" t="s">
        <v>93</v>
      </c>
      <c r="T209" t="s">
        <v>413</v>
      </c>
      <c r="U209">
        <v>26</v>
      </c>
      <c r="V209" t="s">
        <v>95</v>
      </c>
      <c r="W209" t="s">
        <v>93</v>
      </c>
      <c r="BN209" t="s">
        <v>95</v>
      </c>
      <c r="BO209" t="s">
        <v>137</v>
      </c>
      <c r="BP209">
        <f t="shared" si="56"/>
        <v>2</v>
      </c>
      <c r="BQ209">
        <f t="shared" si="57"/>
        <v>0</v>
      </c>
      <c r="BR209">
        <f t="shared" si="54"/>
        <v>1</v>
      </c>
      <c r="BS209">
        <f t="shared" si="58"/>
        <v>0</v>
      </c>
      <c r="BT209">
        <f t="shared" si="59"/>
        <v>0</v>
      </c>
      <c r="BU209">
        <f t="shared" si="60"/>
        <v>0</v>
      </c>
      <c r="BV209">
        <f t="shared" si="55"/>
        <v>0</v>
      </c>
      <c r="BW209">
        <f t="shared" si="61"/>
        <v>0</v>
      </c>
      <c r="BX209">
        <f t="shared" si="62"/>
        <v>1</v>
      </c>
      <c r="BY209">
        <f t="shared" si="63"/>
        <v>0</v>
      </c>
      <c r="BZ209">
        <f t="shared" si="64"/>
        <v>0</v>
      </c>
      <c r="CA209">
        <f t="shared" si="65"/>
        <v>0</v>
      </c>
      <c r="CB209">
        <f t="shared" si="66"/>
        <v>0</v>
      </c>
      <c r="CC209">
        <f t="shared" si="67"/>
        <v>0</v>
      </c>
      <c r="CD209">
        <f t="shared" si="68"/>
        <v>0</v>
      </c>
      <c r="CE209">
        <f t="shared" si="69"/>
        <v>0</v>
      </c>
      <c r="CF209">
        <f t="shared" si="70"/>
        <v>0</v>
      </c>
      <c r="CG209">
        <f t="shared" si="71"/>
        <v>2</v>
      </c>
    </row>
    <row r="210" spans="1:85" x14ac:dyDescent="0.25">
      <c r="A210" t="s">
        <v>85</v>
      </c>
      <c r="B210" t="s">
        <v>86</v>
      </c>
      <c r="C210" t="s">
        <v>535</v>
      </c>
      <c r="D210" t="s">
        <v>457</v>
      </c>
      <c r="E210" s="3">
        <v>0.87777777777777777</v>
      </c>
      <c r="F210" s="4">
        <v>43983</v>
      </c>
      <c r="G210" t="s">
        <v>397</v>
      </c>
      <c r="H210">
        <v>1100</v>
      </c>
      <c r="I210" t="s">
        <v>461</v>
      </c>
      <c r="J210" t="s">
        <v>89</v>
      </c>
      <c r="K210" t="s">
        <v>90</v>
      </c>
      <c r="L210">
        <v>98122</v>
      </c>
      <c r="M210" t="s">
        <v>144</v>
      </c>
      <c r="N210" t="s">
        <v>92</v>
      </c>
      <c r="O210" t="s">
        <v>152</v>
      </c>
      <c r="P210">
        <v>26</v>
      </c>
      <c r="Q210" t="s">
        <v>95</v>
      </c>
      <c r="R210" t="s">
        <v>93</v>
      </c>
      <c r="T210" t="s">
        <v>413</v>
      </c>
      <c r="U210">
        <v>26</v>
      </c>
      <c r="V210" t="s">
        <v>95</v>
      </c>
      <c r="W210" t="s">
        <v>93</v>
      </c>
      <c r="BM210" t="s">
        <v>96</v>
      </c>
      <c r="BN210" t="s">
        <v>93</v>
      </c>
      <c r="BO210" t="s">
        <v>111</v>
      </c>
      <c r="BP210">
        <f t="shared" si="56"/>
        <v>2</v>
      </c>
      <c r="BQ210">
        <f t="shared" si="57"/>
        <v>0</v>
      </c>
      <c r="BR210">
        <f t="shared" si="54"/>
        <v>1</v>
      </c>
      <c r="BS210">
        <f t="shared" si="58"/>
        <v>0</v>
      </c>
      <c r="BT210">
        <f t="shared" si="59"/>
        <v>0</v>
      </c>
      <c r="BU210">
        <f t="shared" si="60"/>
        <v>0</v>
      </c>
      <c r="BV210">
        <f t="shared" si="55"/>
        <v>0</v>
      </c>
      <c r="BW210">
        <f t="shared" si="61"/>
        <v>0</v>
      </c>
      <c r="BX210">
        <f t="shared" si="62"/>
        <v>1</v>
      </c>
      <c r="BY210">
        <f t="shared" si="63"/>
        <v>0</v>
      </c>
      <c r="BZ210">
        <f t="shared" si="64"/>
        <v>0</v>
      </c>
      <c r="CA210">
        <f t="shared" si="65"/>
        <v>0</v>
      </c>
      <c r="CB210">
        <f t="shared" si="66"/>
        <v>0</v>
      </c>
      <c r="CC210">
        <f t="shared" si="67"/>
        <v>0</v>
      </c>
      <c r="CD210">
        <f t="shared" si="68"/>
        <v>0</v>
      </c>
      <c r="CE210">
        <f t="shared" si="69"/>
        <v>0</v>
      </c>
      <c r="CF210">
        <f t="shared" si="70"/>
        <v>0</v>
      </c>
      <c r="CG210">
        <f t="shared" si="71"/>
        <v>2</v>
      </c>
    </row>
    <row r="211" spans="1:85" x14ac:dyDescent="0.25">
      <c r="A211" t="s">
        <v>85</v>
      </c>
      <c r="B211" t="s">
        <v>86</v>
      </c>
      <c r="C211" t="s">
        <v>536</v>
      </c>
      <c r="D211" t="s">
        <v>457</v>
      </c>
      <c r="E211" s="3">
        <v>0.875</v>
      </c>
      <c r="F211" s="4">
        <v>43983</v>
      </c>
      <c r="G211" t="s">
        <v>397</v>
      </c>
      <c r="H211">
        <v>1519</v>
      </c>
      <c r="I211" t="s">
        <v>537</v>
      </c>
      <c r="J211" t="s">
        <v>107</v>
      </c>
      <c r="K211" t="s">
        <v>90</v>
      </c>
      <c r="L211">
        <v>98122</v>
      </c>
      <c r="M211" t="s">
        <v>144</v>
      </c>
      <c r="N211" t="s">
        <v>92</v>
      </c>
      <c r="O211" t="s">
        <v>152</v>
      </c>
      <c r="P211">
        <v>26</v>
      </c>
      <c r="Q211" t="s">
        <v>95</v>
      </c>
      <c r="R211" t="s">
        <v>93</v>
      </c>
      <c r="T211" t="s">
        <v>413</v>
      </c>
      <c r="U211">
        <v>26</v>
      </c>
      <c r="V211" t="s">
        <v>95</v>
      </c>
      <c r="W211" t="s">
        <v>93</v>
      </c>
      <c r="BN211" t="s">
        <v>95</v>
      </c>
      <c r="BO211" t="s">
        <v>137</v>
      </c>
      <c r="BP211">
        <f t="shared" si="56"/>
        <v>2</v>
      </c>
      <c r="BQ211">
        <f t="shared" si="57"/>
        <v>0</v>
      </c>
      <c r="BR211">
        <f t="shared" si="54"/>
        <v>1</v>
      </c>
      <c r="BS211">
        <f t="shared" si="58"/>
        <v>0</v>
      </c>
      <c r="BT211">
        <f t="shared" si="59"/>
        <v>0</v>
      </c>
      <c r="BU211">
        <f t="shared" si="60"/>
        <v>0</v>
      </c>
      <c r="BV211">
        <f t="shared" si="55"/>
        <v>0</v>
      </c>
      <c r="BW211">
        <f t="shared" si="61"/>
        <v>0</v>
      </c>
      <c r="BX211">
        <f t="shared" si="62"/>
        <v>1</v>
      </c>
      <c r="BY211">
        <f t="shared" si="63"/>
        <v>0</v>
      </c>
      <c r="BZ211">
        <f t="shared" si="64"/>
        <v>0</v>
      </c>
      <c r="CA211">
        <f t="shared" si="65"/>
        <v>0</v>
      </c>
      <c r="CB211">
        <f t="shared" si="66"/>
        <v>0</v>
      </c>
      <c r="CC211">
        <f t="shared" si="67"/>
        <v>0</v>
      </c>
      <c r="CD211">
        <f t="shared" si="68"/>
        <v>0</v>
      </c>
      <c r="CE211">
        <f t="shared" si="69"/>
        <v>0</v>
      </c>
      <c r="CF211">
        <f t="shared" si="70"/>
        <v>0</v>
      </c>
      <c r="CG211">
        <f t="shared" si="71"/>
        <v>2</v>
      </c>
    </row>
    <row r="212" spans="1:85" x14ac:dyDescent="0.25">
      <c r="A212" t="s">
        <v>85</v>
      </c>
      <c r="B212" t="s">
        <v>86</v>
      </c>
      <c r="C212" t="s">
        <v>538</v>
      </c>
      <c r="D212" t="s">
        <v>457</v>
      </c>
      <c r="F212" s="4">
        <v>43983</v>
      </c>
      <c r="G212" t="s">
        <v>397</v>
      </c>
      <c r="H212">
        <v>1100</v>
      </c>
      <c r="I212" t="s">
        <v>461</v>
      </c>
      <c r="J212" t="s">
        <v>89</v>
      </c>
      <c r="K212" t="s">
        <v>90</v>
      </c>
      <c r="L212">
        <v>98122</v>
      </c>
      <c r="M212" t="s">
        <v>144</v>
      </c>
      <c r="N212" t="s">
        <v>92</v>
      </c>
      <c r="O212" t="s">
        <v>161</v>
      </c>
      <c r="P212">
        <v>13</v>
      </c>
      <c r="Q212" t="s">
        <v>93</v>
      </c>
      <c r="R212" t="s">
        <v>93</v>
      </c>
      <c r="T212" t="s">
        <v>413</v>
      </c>
      <c r="U212">
        <v>11</v>
      </c>
      <c r="V212" t="s">
        <v>95</v>
      </c>
      <c r="W212" t="s">
        <v>93</v>
      </c>
      <c r="BM212" t="s">
        <v>96</v>
      </c>
      <c r="BN212" t="s">
        <v>93</v>
      </c>
      <c r="BO212" t="s">
        <v>111</v>
      </c>
      <c r="BP212">
        <f t="shared" si="56"/>
        <v>2</v>
      </c>
      <c r="BQ212">
        <f t="shared" si="57"/>
        <v>0</v>
      </c>
      <c r="BR212">
        <f t="shared" si="54"/>
        <v>0</v>
      </c>
      <c r="BS212">
        <f t="shared" si="58"/>
        <v>1</v>
      </c>
      <c r="BT212">
        <f t="shared" si="59"/>
        <v>0</v>
      </c>
      <c r="BU212">
        <f t="shared" si="60"/>
        <v>0</v>
      </c>
      <c r="BV212">
        <f t="shared" si="55"/>
        <v>0</v>
      </c>
      <c r="BW212">
        <f t="shared" si="61"/>
        <v>0</v>
      </c>
      <c r="BX212">
        <f t="shared" si="62"/>
        <v>1</v>
      </c>
      <c r="BY212">
        <f t="shared" si="63"/>
        <v>0</v>
      </c>
      <c r="BZ212">
        <f t="shared" si="64"/>
        <v>0</v>
      </c>
      <c r="CA212">
        <f t="shared" si="65"/>
        <v>0</v>
      </c>
      <c r="CB212">
        <f t="shared" si="66"/>
        <v>0</v>
      </c>
      <c r="CC212">
        <f t="shared" si="67"/>
        <v>0</v>
      </c>
      <c r="CD212">
        <f t="shared" si="68"/>
        <v>0</v>
      </c>
      <c r="CE212">
        <f t="shared" si="69"/>
        <v>0</v>
      </c>
      <c r="CF212">
        <f t="shared" si="70"/>
        <v>0</v>
      </c>
      <c r="CG212">
        <f t="shared" si="71"/>
        <v>2</v>
      </c>
    </row>
    <row r="213" spans="1:85" x14ac:dyDescent="0.25">
      <c r="A213" t="s">
        <v>85</v>
      </c>
      <c r="B213" t="s">
        <v>86</v>
      </c>
      <c r="C213" t="s">
        <v>539</v>
      </c>
      <c r="D213" t="s">
        <v>457</v>
      </c>
      <c r="E213" s="3">
        <v>0.87777777777777777</v>
      </c>
      <c r="F213" s="4">
        <v>43983</v>
      </c>
      <c r="G213" t="s">
        <v>397</v>
      </c>
      <c r="H213">
        <v>1519</v>
      </c>
      <c r="I213" t="s">
        <v>537</v>
      </c>
      <c r="J213" t="s">
        <v>89</v>
      </c>
      <c r="K213" t="s">
        <v>90</v>
      </c>
      <c r="L213">
        <v>98122</v>
      </c>
      <c r="M213" t="s">
        <v>144</v>
      </c>
      <c r="N213" t="s">
        <v>92</v>
      </c>
      <c r="O213" t="s">
        <v>152</v>
      </c>
      <c r="P213">
        <v>26</v>
      </c>
      <c r="Q213" t="s">
        <v>95</v>
      </c>
      <c r="R213" t="s">
        <v>93</v>
      </c>
      <c r="T213" t="s">
        <v>94</v>
      </c>
      <c r="U213">
        <v>1</v>
      </c>
      <c r="V213" t="s">
        <v>95</v>
      </c>
      <c r="W213" t="s">
        <v>93</v>
      </c>
      <c r="BM213" t="s">
        <v>96</v>
      </c>
      <c r="BN213" t="s">
        <v>93</v>
      </c>
      <c r="BO213" t="s">
        <v>111</v>
      </c>
      <c r="BP213">
        <f t="shared" si="56"/>
        <v>2</v>
      </c>
      <c r="BQ213">
        <f t="shared" si="57"/>
        <v>0</v>
      </c>
      <c r="BR213">
        <f t="shared" si="54"/>
        <v>1</v>
      </c>
      <c r="BS213">
        <f t="shared" si="58"/>
        <v>0</v>
      </c>
      <c r="BT213">
        <f t="shared" si="59"/>
        <v>0</v>
      </c>
      <c r="BU213">
        <f t="shared" si="60"/>
        <v>1</v>
      </c>
      <c r="BV213">
        <f t="shared" si="55"/>
        <v>0</v>
      </c>
      <c r="BW213">
        <f t="shared" si="61"/>
        <v>0</v>
      </c>
      <c r="BX213">
        <f t="shared" si="62"/>
        <v>0</v>
      </c>
      <c r="BY213">
        <f t="shared" si="63"/>
        <v>0</v>
      </c>
      <c r="BZ213">
        <f t="shared" si="64"/>
        <v>0</v>
      </c>
      <c r="CA213">
        <f t="shared" si="65"/>
        <v>0</v>
      </c>
      <c r="CB213">
        <f t="shared" si="66"/>
        <v>0</v>
      </c>
      <c r="CC213">
        <f t="shared" si="67"/>
        <v>0</v>
      </c>
      <c r="CD213">
        <f t="shared" si="68"/>
        <v>0</v>
      </c>
      <c r="CE213">
        <f t="shared" si="69"/>
        <v>0</v>
      </c>
      <c r="CF213">
        <f t="shared" si="70"/>
        <v>0</v>
      </c>
      <c r="CG213">
        <f t="shared" si="71"/>
        <v>2</v>
      </c>
    </row>
    <row r="214" spans="1:85" x14ac:dyDescent="0.25">
      <c r="A214" t="s">
        <v>85</v>
      </c>
      <c r="B214" t="s">
        <v>86</v>
      </c>
      <c r="C214" t="s">
        <v>540</v>
      </c>
      <c r="D214" t="s">
        <v>457</v>
      </c>
      <c r="E214" s="3">
        <v>0.88194444444444453</v>
      </c>
      <c r="F214" s="4">
        <v>43983</v>
      </c>
      <c r="G214" t="s">
        <v>397</v>
      </c>
      <c r="I214" t="s">
        <v>541</v>
      </c>
      <c r="J214" t="s">
        <v>89</v>
      </c>
      <c r="K214" t="s">
        <v>90</v>
      </c>
      <c r="N214" t="s">
        <v>92</v>
      </c>
      <c r="O214" t="s">
        <v>94</v>
      </c>
      <c r="P214">
        <v>1</v>
      </c>
      <c r="Q214" t="s">
        <v>95</v>
      </c>
      <c r="R214" t="s">
        <v>93</v>
      </c>
      <c r="T214" t="s">
        <v>161</v>
      </c>
      <c r="U214">
        <v>1</v>
      </c>
      <c r="V214" t="s">
        <v>95</v>
      </c>
      <c r="W214" t="s">
        <v>93</v>
      </c>
      <c r="BN214" t="s">
        <v>93</v>
      </c>
      <c r="BO214" t="s">
        <v>111</v>
      </c>
      <c r="BP214">
        <f t="shared" si="56"/>
        <v>2</v>
      </c>
      <c r="BQ214">
        <f t="shared" si="57"/>
        <v>0</v>
      </c>
      <c r="BR214">
        <f t="shared" si="54"/>
        <v>0</v>
      </c>
      <c r="BS214">
        <f t="shared" si="58"/>
        <v>1</v>
      </c>
      <c r="BT214">
        <f t="shared" si="59"/>
        <v>0</v>
      </c>
      <c r="BU214">
        <f t="shared" si="60"/>
        <v>1</v>
      </c>
      <c r="BV214">
        <f t="shared" si="55"/>
        <v>0</v>
      </c>
      <c r="BW214">
        <f t="shared" si="61"/>
        <v>0</v>
      </c>
      <c r="BX214">
        <f t="shared" si="62"/>
        <v>0</v>
      </c>
      <c r="BY214">
        <f t="shared" si="63"/>
        <v>0</v>
      </c>
      <c r="BZ214">
        <f t="shared" si="64"/>
        <v>0</v>
      </c>
      <c r="CA214">
        <f t="shared" si="65"/>
        <v>0</v>
      </c>
      <c r="CB214">
        <f t="shared" si="66"/>
        <v>0</v>
      </c>
      <c r="CC214">
        <f t="shared" si="67"/>
        <v>0</v>
      </c>
      <c r="CD214">
        <f t="shared" si="68"/>
        <v>0</v>
      </c>
      <c r="CE214">
        <f t="shared" si="69"/>
        <v>0</v>
      </c>
      <c r="CF214">
        <f t="shared" si="70"/>
        <v>0</v>
      </c>
      <c r="CG214">
        <f t="shared" si="71"/>
        <v>2</v>
      </c>
    </row>
    <row r="215" spans="1:85" x14ac:dyDescent="0.25">
      <c r="A215" t="s">
        <v>85</v>
      </c>
      <c r="B215" t="s">
        <v>86</v>
      </c>
      <c r="C215" t="s">
        <v>542</v>
      </c>
      <c r="D215" t="s">
        <v>457</v>
      </c>
      <c r="E215" s="3">
        <v>0.875</v>
      </c>
      <c r="F215" s="4">
        <v>43983</v>
      </c>
      <c r="G215" t="s">
        <v>397</v>
      </c>
      <c r="H215">
        <v>1100</v>
      </c>
      <c r="I215" t="s">
        <v>479</v>
      </c>
      <c r="J215" t="s">
        <v>89</v>
      </c>
      <c r="K215" t="s">
        <v>90</v>
      </c>
      <c r="L215">
        <v>98122</v>
      </c>
      <c r="M215" t="s">
        <v>450</v>
      </c>
      <c r="N215" t="s">
        <v>92</v>
      </c>
      <c r="O215" t="s">
        <v>152</v>
      </c>
      <c r="P215">
        <v>26</v>
      </c>
      <c r="Q215" t="s">
        <v>95</v>
      </c>
      <c r="R215" t="s">
        <v>93</v>
      </c>
      <c r="T215" t="s">
        <v>145</v>
      </c>
      <c r="U215">
        <v>12</v>
      </c>
      <c r="V215" t="s">
        <v>95</v>
      </c>
      <c r="W215" t="s">
        <v>93</v>
      </c>
      <c r="BM215" t="s">
        <v>96</v>
      </c>
      <c r="BN215" t="s">
        <v>93</v>
      </c>
      <c r="BO215" t="s">
        <v>111</v>
      </c>
      <c r="BP215">
        <f t="shared" si="56"/>
        <v>2</v>
      </c>
      <c r="BQ215">
        <f t="shared" si="57"/>
        <v>0</v>
      </c>
      <c r="BR215">
        <f t="shared" si="54"/>
        <v>1</v>
      </c>
      <c r="BS215">
        <f t="shared" si="58"/>
        <v>0</v>
      </c>
      <c r="BT215">
        <f t="shared" si="59"/>
        <v>0</v>
      </c>
      <c r="BU215">
        <f t="shared" si="60"/>
        <v>0</v>
      </c>
      <c r="BV215">
        <f t="shared" si="55"/>
        <v>0</v>
      </c>
      <c r="BW215">
        <f t="shared" si="61"/>
        <v>0</v>
      </c>
      <c r="BX215">
        <f t="shared" si="62"/>
        <v>0</v>
      </c>
      <c r="BY215">
        <f t="shared" si="63"/>
        <v>0</v>
      </c>
      <c r="BZ215">
        <f t="shared" si="64"/>
        <v>1</v>
      </c>
      <c r="CA215">
        <f t="shared" si="65"/>
        <v>0</v>
      </c>
      <c r="CB215">
        <f t="shared" si="66"/>
        <v>0</v>
      </c>
      <c r="CC215">
        <f t="shared" si="67"/>
        <v>0</v>
      </c>
      <c r="CD215">
        <f t="shared" si="68"/>
        <v>0</v>
      </c>
      <c r="CE215">
        <f t="shared" si="69"/>
        <v>0</v>
      </c>
      <c r="CF215">
        <f t="shared" si="70"/>
        <v>0</v>
      </c>
      <c r="CG215">
        <f t="shared" si="71"/>
        <v>2</v>
      </c>
    </row>
    <row r="216" spans="1:85" x14ac:dyDescent="0.25">
      <c r="A216" t="s">
        <v>85</v>
      </c>
      <c r="B216" t="s">
        <v>86</v>
      </c>
      <c r="C216" t="s">
        <v>543</v>
      </c>
      <c r="D216" t="s">
        <v>457</v>
      </c>
      <c r="E216" s="3">
        <v>0.875</v>
      </c>
      <c r="F216" s="4">
        <v>43983</v>
      </c>
      <c r="G216" t="s">
        <v>397</v>
      </c>
      <c r="H216">
        <v>1100</v>
      </c>
      <c r="I216" t="s">
        <v>461</v>
      </c>
      <c r="N216" t="s">
        <v>92</v>
      </c>
      <c r="O216" t="s">
        <v>161</v>
      </c>
      <c r="P216">
        <v>26</v>
      </c>
      <c r="Q216" t="s">
        <v>95</v>
      </c>
      <c r="R216" t="s">
        <v>93</v>
      </c>
      <c r="T216" t="s">
        <v>145</v>
      </c>
      <c r="U216" t="s">
        <v>544</v>
      </c>
      <c r="V216" t="s">
        <v>95</v>
      </c>
      <c r="W216" t="s">
        <v>93</v>
      </c>
      <c r="BN216" t="s">
        <v>93</v>
      </c>
      <c r="BO216" t="s">
        <v>111</v>
      </c>
      <c r="BP216">
        <f t="shared" si="56"/>
        <v>2</v>
      </c>
      <c r="BQ216">
        <f t="shared" si="57"/>
        <v>0</v>
      </c>
      <c r="BR216">
        <f t="shared" si="54"/>
        <v>0</v>
      </c>
      <c r="BS216">
        <f t="shared" si="58"/>
        <v>1</v>
      </c>
      <c r="BT216">
        <f t="shared" si="59"/>
        <v>0</v>
      </c>
      <c r="BU216">
        <f t="shared" si="60"/>
        <v>0</v>
      </c>
      <c r="BV216">
        <f t="shared" si="55"/>
        <v>0</v>
      </c>
      <c r="BW216">
        <f t="shared" si="61"/>
        <v>0</v>
      </c>
      <c r="BX216">
        <f t="shared" si="62"/>
        <v>0</v>
      </c>
      <c r="BY216">
        <f t="shared" si="63"/>
        <v>0</v>
      </c>
      <c r="BZ216">
        <f t="shared" si="64"/>
        <v>1</v>
      </c>
      <c r="CA216">
        <f t="shared" si="65"/>
        <v>0</v>
      </c>
      <c r="CB216">
        <f t="shared" si="66"/>
        <v>0</v>
      </c>
      <c r="CC216">
        <f t="shared" si="67"/>
        <v>0</v>
      </c>
      <c r="CD216">
        <f t="shared" si="68"/>
        <v>0</v>
      </c>
      <c r="CE216">
        <f t="shared" si="69"/>
        <v>0</v>
      </c>
      <c r="CF216">
        <f t="shared" si="70"/>
        <v>0</v>
      </c>
      <c r="CG216">
        <f t="shared" si="71"/>
        <v>2</v>
      </c>
    </row>
    <row r="217" spans="1:85" x14ac:dyDescent="0.25">
      <c r="A217" t="s">
        <v>85</v>
      </c>
      <c r="B217" t="s">
        <v>86</v>
      </c>
      <c r="C217" t="s">
        <v>545</v>
      </c>
      <c r="D217" t="s">
        <v>457</v>
      </c>
      <c r="E217" s="3">
        <v>0.9819444444444444</v>
      </c>
      <c r="F217" s="4">
        <v>43983</v>
      </c>
      <c r="G217" t="s">
        <v>397</v>
      </c>
      <c r="H217" t="s">
        <v>318</v>
      </c>
      <c r="I217" t="s">
        <v>529</v>
      </c>
      <c r="J217" t="s">
        <v>89</v>
      </c>
      <c r="K217" t="s">
        <v>90</v>
      </c>
      <c r="L217">
        <v>98122</v>
      </c>
      <c r="M217" t="s">
        <v>450</v>
      </c>
      <c r="N217" t="s">
        <v>92</v>
      </c>
      <c r="O217" t="s">
        <v>145</v>
      </c>
      <c r="P217">
        <v>12</v>
      </c>
      <c r="Q217" t="s">
        <v>95</v>
      </c>
      <c r="R217" t="s">
        <v>93</v>
      </c>
      <c r="T217" t="s">
        <v>145</v>
      </c>
      <c r="U217">
        <v>22</v>
      </c>
      <c r="V217" t="s">
        <v>95</v>
      </c>
      <c r="W217" t="s">
        <v>93</v>
      </c>
      <c r="BM217" t="s">
        <v>96</v>
      </c>
      <c r="BN217" t="s">
        <v>93</v>
      </c>
      <c r="BO217" t="s">
        <v>111</v>
      </c>
      <c r="BP217">
        <f t="shared" si="56"/>
        <v>2</v>
      </c>
      <c r="BQ217">
        <f t="shared" si="57"/>
        <v>0</v>
      </c>
      <c r="BR217">
        <f t="shared" si="54"/>
        <v>0</v>
      </c>
      <c r="BS217">
        <f t="shared" si="58"/>
        <v>0</v>
      </c>
      <c r="BT217">
        <f t="shared" si="59"/>
        <v>0</v>
      </c>
      <c r="BU217">
        <f t="shared" si="60"/>
        <v>0</v>
      </c>
      <c r="BV217">
        <f t="shared" si="55"/>
        <v>0</v>
      </c>
      <c r="BW217">
        <f t="shared" si="61"/>
        <v>0</v>
      </c>
      <c r="BX217">
        <f t="shared" si="62"/>
        <v>0</v>
      </c>
      <c r="BY217">
        <f t="shared" si="63"/>
        <v>0</v>
      </c>
      <c r="BZ217">
        <f t="shared" si="64"/>
        <v>2</v>
      </c>
      <c r="CA217">
        <f t="shared" si="65"/>
        <v>0</v>
      </c>
      <c r="CB217">
        <f t="shared" si="66"/>
        <v>0</v>
      </c>
      <c r="CC217">
        <f t="shared" si="67"/>
        <v>0</v>
      </c>
      <c r="CD217">
        <f t="shared" si="68"/>
        <v>0</v>
      </c>
      <c r="CE217">
        <f t="shared" si="69"/>
        <v>0</v>
      </c>
      <c r="CF217">
        <f t="shared" si="70"/>
        <v>0</v>
      </c>
      <c r="CG217">
        <f t="shared" si="71"/>
        <v>2</v>
      </c>
    </row>
    <row r="218" spans="1:85" x14ac:dyDescent="0.25">
      <c r="A218" t="s">
        <v>85</v>
      </c>
      <c r="B218" t="s">
        <v>86</v>
      </c>
      <c r="C218" t="s">
        <v>546</v>
      </c>
      <c r="D218" t="s">
        <v>457</v>
      </c>
      <c r="E218" s="3">
        <v>0.875</v>
      </c>
      <c r="F218" s="4">
        <v>43984</v>
      </c>
      <c r="G218" t="s">
        <v>476</v>
      </c>
      <c r="H218">
        <v>1600</v>
      </c>
      <c r="I218" t="s">
        <v>529</v>
      </c>
      <c r="J218" t="s">
        <v>89</v>
      </c>
      <c r="K218" t="s">
        <v>90</v>
      </c>
      <c r="L218">
        <v>98122</v>
      </c>
      <c r="N218" t="s">
        <v>92</v>
      </c>
      <c r="O218" t="s">
        <v>413</v>
      </c>
      <c r="P218">
        <v>26</v>
      </c>
      <c r="Q218" t="s">
        <v>95</v>
      </c>
      <c r="R218" t="s">
        <v>93</v>
      </c>
      <c r="T218" t="s">
        <v>413</v>
      </c>
      <c r="U218">
        <v>26</v>
      </c>
      <c r="V218" t="s">
        <v>95</v>
      </c>
      <c r="W218" t="s">
        <v>93</v>
      </c>
      <c r="Y218" t="s">
        <v>413</v>
      </c>
      <c r="Z218">
        <v>26</v>
      </c>
      <c r="AA218" t="s">
        <v>95</v>
      </c>
      <c r="AB218" t="s">
        <v>93</v>
      </c>
      <c r="BN218" t="s">
        <v>93</v>
      </c>
      <c r="BO218" t="s">
        <v>111</v>
      </c>
      <c r="BP218">
        <f t="shared" si="56"/>
        <v>3</v>
      </c>
      <c r="BQ218">
        <f t="shared" si="57"/>
        <v>0</v>
      </c>
      <c r="BR218">
        <f t="shared" si="54"/>
        <v>0</v>
      </c>
      <c r="BS218">
        <f t="shared" si="58"/>
        <v>0</v>
      </c>
      <c r="BT218">
        <f t="shared" si="59"/>
        <v>0</v>
      </c>
      <c r="BU218">
        <f t="shared" si="60"/>
        <v>0</v>
      </c>
      <c r="BV218">
        <f t="shared" si="55"/>
        <v>0</v>
      </c>
      <c r="BW218">
        <f t="shared" si="61"/>
        <v>0</v>
      </c>
      <c r="BX218">
        <f t="shared" si="62"/>
        <v>3</v>
      </c>
      <c r="BY218">
        <f t="shared" si="63"/>
        <v>0</v>
      </c>
      <c r="BZ218">
        <f t="shared" si="64"/>
        <v>0</v>
      </c>
      <c r="CA218">
        <f t="shared" si="65"/>
        <v>0</v>
      </c>
      <c r="CB218">
        <f t="shared" si="66"/>
        <v>0</v>
      </c>
      <c r="CC218">
        <f t="shared" si="67"/>
        <v>0</v>
      </c>
      <c r="CD218">
        <f t="shared" si="68"/>
        <v>0</v>
      </c>
      <c r="CE218">
        <f t="shared" si="69"/>
        <v>0</v>
      </c>
      <c r="CF218">
        <f t="shared" si="70"/>
        <v>0</v>
      </c>
      <c r="CG218">
        <f t="shared" si="71"/>
        <v>3</v>
      </c>
    </row>
    <row r="219" spans="1:85" x14ac:dyDescent="0.25">
      <c r="A219" t="s">
        <v>85</v>
      </c>
      <c r="B219" t="s">
        <v>86</v>
      </c>
      <c r="C219" t="s">
        <v>547</v>
      </c>
      <c r="D219" t="s">
        <v>457</v>
      </c>
      <c r="E219" s="3">
        <v>0.87916666666666676</v>
      </c>
      <c r="F219" s="4">
        <v>43983</v>
      </c>
      <c r="G219" t="s">
        <v>397</v>
      </c>
      <c r="I219" t="s">
        <v>477</v>
      </c>
      <c r="J219" t="s">
        <v>89</v>
      </c>
      <c r="K219" t="s">
        <v>90</v>
      </c>
      <c r="L219">
        <v>98122</v>
      </c>
      <c r="N219" t="s">
        <v>92</v>
      </c>
      <c r="O219" t="s">
        <v>413</v>
      </c>
      <c r="P219">
        <v>13</v>
      </c>
      <c r="Q219" t="s">
        <v>95</v>
      </c>
      <c r="R219" t="s">
        <v>93</v>
      </c>
      <c r="T219" t="s">
        <v>413</v>
      </c>
      <c r="U219">
        <v>11</v>
      </c>
      <c r="V219" t="s">
        <v>95</v>
      </c>
      <c r="W219" t="s">
        <v>93</v>
      </c>
      <c r="Y219" t="s">
        <v>94</v>
      </c>
      <c r="Z219">
        <v>1</v>
      </c>
      <c r="AA219" t="s">
        <v>95</v>
      </c>
      <c r="AB219" t="s">
        <v>93</v>
      </c>
      <c r="BN219" t="s">
        <v>93</v>
      </c>
      <c r="BO219" t="s">
        <v>111</v>
      </c>
      <c r="BP219">
        <f t="shared" si="56"/>
        <v>3</v>
      </c>
      <c r="BQ219">
        <f t="shared" si="57"/>
        <v>0</v>
      </c>
      <c r="BR219">
        <f t="shared" si="54"/>
        <v>0</v>
      </c>
      <c r="BS219">
        <f t="shared" si="58"/>
        <v>0</v>
      </c>
      <c r="BT219">
        <f t="shared" si="59"/>
        <v>0</v>
      </c>
      <c r="BU219">
        <f t="shared" si="60"/>
        <v>1</v>
      </c>
      <c r="BV219">
        <f t="shared" si="55"/>
        <v>0</v>
      </c>
      <c r="BW219">
        <f t="shared" si="61"/>
        <v>0</v>
      </c>
      <c r="BX219">
        <f t="shared" si="62"/>
        <v>2</v>
      </c>
      <c r="BY219">
        <f t="shared" si="63"/>
        <v>0</v>
      </c>
      <c r="BZ219">
        <f t="shared" si="64"/>
        <v>0</v>
      </c>
      <c r="CA219">
        <f t="shared" si="65"/>
        <v>0</v>
      </c>
      <c r="CB219">
        <f t="shared" si="66"/>
        <v>0</v>
      </c>
      <c r="CC219">
        <f t="shared" si="67"/>
        <v>0</v>
      </c>
      <c r="CD219">
        <f t="shared" si="68"/>
        <v>0</v>
      </c>
      <c r="CE219">
        <f t="shared" si="69"/>
        <v>0</v>
      </c>
      <c r="CF219">
        <f t="shared" si="70"/>
        <v>0</v>
      </c>
      <c r="CG219">
        <f t="shared" si="71"/>
        <v>3</v>
      </c>
    </row>
    <row r="220" spans="1:85" x14ac:dyDescent="0.25">
      <c r="A220" t="s">
        <v>85</v>
      </c>
      <c r="B220" t="s">
        <v>86</v>
      </c>
      <c r="C220" t="s">
        <v>548</v>
      </c>
      <c r="D220" t="s">
        <v>457</v>
      </c>
      <c r="E220" s="3">
        <v>0.875</v>
      </c>
      <c r="F220" s="4">
        <v>43983</v>
      </c>
      <c r="G220" t="s">
        <v>397</v>
      </c>
      <c r="I220" t="s">
        <v>549</v>
      </c>
      <c r="J220" t="s">
        <v>89</v>
      </c>
      <c r="K220" t="s">
        <v>90</v>
      </c>
      <c r="L220">
        <v>98122</v>
      </c>
      <c r="N220" t="s">
        <v>92</v>
      </c>
      <c r="O220" t="s">
        <v>413</v>
      </c>
      <c r="Q220" t="s">
        <v>95</v>
      </c>
      <c r="R220" t="s">
        <v>95</v>
      </c>
      <c r="T220" t="s">
        <v>152</v>
      </c>
      <c r="V220" t="s">
        <v>95</v>
      </c>
      <c r="W220" t="s">
        <v>95</v>
      </c>
      <c r="Y220" t="s">
        <v>145</v>
      </c>
      <c r="Z220">
        <v>10</v>
      </c>
      <c r="AA220" t="s">
        <v>95</v>
      </c>
      <c r="AB220" t="s">
        <v>93</v>
      </c>
      <c r="BN220" t="s">
        <v>93</v>
      </c>
      <c r="BO220" t="s">
        <v>111</v>
      </c>
      <c r="BP220">
        <f t="shared" si="56"/>
        <v>3</v>
      </c>
      <c r="BQ220">
        <f t="shared" si="57"/>
        <v>0</v>
      </c>
      <c r="BR220">
        <f t="shared" si="54"/>
        <v>1</v>
      </c>
      <c r="BS220">
        <f t="shared" si="58"/>
        <v>0</v>
      </c>
      <c r="BT220">
        <f t="shared" si="59"/>
        <v>0</v>
      </c>
      <c r="BU220">
        <f t="shared" si="60"/>
        <v>0</v>
      </c>
      <c r="BV220">
        <f t="shared" si="55"/>
        <v>0</v>
      </c>
      <c r="BW220">
        <f t="shared" si="61"/>
        <v>0</v>
      </c>
      <c r="BX220">
        <f t="shared" si="62"/>
        <v>1</v>
      </c>
      <c r="BY220">
        <f t="shared" si="63"/>
        <v>0</v>
      </c>
      <c r="BZ220">
        <f t="shared" si="64"/>
        <v>1</v>
      </c>
      <c r="CA220">
        <f t="shared" si="65"/>
        <v>0</v>
      </c>
      <c r="CB220">
        <f t="shared" si="66"/>
        <v>0</v>
      </c>
      <c r="CC220">
        <f t="shared" si="67"/>
        <v>0</v>
      </c>
      <c r="CD220">
        <f t="shared" si="68"/>
        <v>0</v>
      </c>
      <c r="CE220">
        <f t="shared" si="69"/>
        <v>0</v>
      </c>
      <c r="CF220">
        <f t="shared" si="70"/>
        <v>0</v>
      </c>
      <c r="CG220">
        <f t="shared" si="71"/>
        <v>3</v>
      </c>
    </row>
    <row r="221" spans="1:85" x14ac:dyDescent="0.25">
      <c r="A221" t="s">
        <v>85</v>
      </c>
      <c r="B221" t="s">
        <v>86</v>
      </c>
      <c r="C221" t="s">
        <v>550</v>
      </c>
      <c r="D221" t="s">
        <v>457</v>
      </c>
      <c r="E221" s="3">
        <v>0.89583333333333337</v>
      </c>
      <c r="F221" s="4">
        <v>43983</v>
      </c>
      <c r="G221" t="s">
        <v>397</v>
      </c>
      <c r="H221">
        <v>1600</v>
      </c>
      <c r="I221" t="s">
        <v>551</v>
      </c>
      <c r="J221" t="s">
        <v>89</v>
      </c>
      <c r="K221" t="s">
        <v>90</v>
      </c>
      <c r="L221">
        <v>98122</v>
      </c>
      <c r="M221" t="s">
        <v>144</v>
      </c>
      <c r="N221" t="s">
        <v>92</v>
      </c>
      <c r="O221" t="s">
        <v>152</v>
      </c>
      <c r="P221">
        <v>10</v>
      </c>
      <c r="Q221" t="s">
        <v>95</v>
      </c>
      <c r="R221" t="s">
        <v>93</v>
      </c>
      <c r="T221" t="s">
        <v>413</v>
      </c>
      <c r="U221">
        <v>12</v>
      </c>
      <c r="V221" t="s">
        <v>95</v>
      </c>
      <c r="W221" t="s">
        <v>93</v>
      </c>
      <c r="Y221" t="s">
        <v>331</v>
      </c>
      <c r="Z221">
        <v>12</v>
      </c>
      <c r="AA221" t="s">
        <v>95</v>
      </c>
      <c r="AB221" t="s">
        <v>93</v>
      </c>
      <c r="BM221" t="s">
        <v>96</v>
      </c>
      <c r="BN221" t="s">
        <v>93</v>
      </c>
      <c r="BO221" t="s">
        <v>111</v>
      </c>
      <c r="BP221">
        <f t="shared" si="56"/>
        <v>3</v>
      </c>
      <c r="BQ221">
        <f t="shared" si="57"/>
        <v>0</v>
      </c>
      <c r="BR221">
        <f t="shared" si="54"/>
        <v>1</v>
      </c>
      <c r="BS221">
        <f t="shared" si="58"/>
        <v>0</v>
      </c>
      <c r="BT221">
        <f t="shared" si="59"/>
        <v>0</v>
      </c>
      <c r="BU221">
        <f t="shared" si="60"/>
        <v>0</v>
      </c>
      <c r="BV221">
        <f t="shared" si="55"/>
        <v>0</v>
      </c>
      <c r="BW221">
        <f t="shared" si="61"/>
        <v>0</v>
      </c>
      <c r="BX221">
        <f t="shared" si="62"/>
        <v>1</v>
      </c>
      <c r="BY221">
        <f t="shared" si="63"/>
        <v>0</v>
      </c>
      <c r="BZ221">
        <f t="shared" si="64"/>
        <v>0</v>
      </c>
      <c r="CA221">
        <f t="shared" si="65"/>
        <v>0</v>
      </c>
      <c r="CB221">
        <f t="shared" si="66"/>
        <v>0</v>
      </c>
      <c r="CC221">
        <f t="shared" si="67"/>
        <v>0</v>
      </c>
      <c r="CD221">
        <f t="shared" si="68"/>
        <v>0</v>
      </c>
      <c r="CE221">
        <f t="shared" si="69"/>
        <v>0</v>
      </c>
      <c r="CF221">
        <f t="shared" si="70"/>
        <v>1</v>
      </c>
      <c r="CG221">
        <f t="shared" si="71"/>
        <v>3</v>
      </c>
    </row>
    <row r="222" spans="1:85" x14ac:dyDescent="0.25">
      <c r="A222" t="s">
        <v>85</v>
      </c>
      <c r="B222" t="s">
        <v>86</v>
      </c>
      <c r="C222" t="s">
        <v>552</v>
      </c>
      <c r="D222" t="s">
        <v>457</v>
      </c>
      <c r="E222" s="3">
        <v>0.875</v>
      </c>
      <c r="F222" s="4">
        <v>43983</v>
      </c>
      <c r="G222" t="s">
        <v>397</v>
      </c>
      <c r="H222">
        <v>1519</v>
      </c>
      <c r="I222" t="s">
        <v>169</v>
      </c>
      <c r="J222" t="s">
        <v>89</v>
      </c>
      <c r="K222" t="s">
        <v>90</v>
      </c>
      <c r="L222">
        <v>98122</v>
      </c>
      <c r="N222" t="s">
        <v>92</v>
      </c>
      <c r="O222" t="s">
        <v>152</v>
      </c>
      <c r="P222">
        <v>26</v>
      </c>
      <c r="Q222" t="s">
        <v>95</v>
      </c>
      <c r="R222" t="s">
        <v>93</v>
      </c>
      <c r="T222" t="s">
        <v>145</v>
      </c>
      <c r="U222">
        <v>12</v>
      </c>
      <c r="V222" t="s">
        <v>95</v>
      </c>
      <c r="W222" t="s">
        <v>93</v>
      </c>
      <c r="Y222" t="s">
        <v>413</v>
      </c>
      <c r="Z222">
        <v>26</v>
      </c>
      <c r="AA222" t="s">
        <v>95</v>
      </c>
      <c r="AB222" t="s">
        <v>93</v>
      </c>
      <c r="BN222" t="s">
        <v>93</v>
      </c>
      <c r="BO222" t="s">
        <v>111</v>
      </c>
      <c r="BP222">
        <f t="shared" si="56"/>
        <v>3</v>
      </c>
      <c r="BQ222">
        <f t="shared" si="57"/>
        <v>0</v>
      </c>
      <c r="BR222">
        <f t="shared" si="54"/>
        <v>1</v>
      </c>
      <c r="BS222">
        <f t="shared" si="58"/>
        <v>0</v>
      </c>
      <c r="BT222">
        <f t="shared" si="59"/>
        <v>0</v>
      </c>
      <c r="BU222">
        <f t="shared" si="60"/>
        <v>0</v>
      </c>
      <c r="BV222">
        <f t="shared" si="55"/>
        <v>0</v>
      </c>
      <c r="BW222">
        <f t="shared" si="61"/>
        <v>0</v>
      </c>
      <c r="BX222">
        <f t="shared" si="62"/>
        <v>1</v>
      </c>
      <c r="BY222">
        <f t="shared" si="63"/>
        <v>0</v>
      </c>
      <c r="BZ222">
        <f t="shared" si="64"/>
        <v>1</v>
      </c>
      <c r="CA222">
        <f t="shared" si="65"/>
        <v>0</v>
      </c>
      <c r="CB222">
        <f t="shared" si="66"/>
        <v>0</v>
      </c>
      <c r="CC222">
        <f t="shared" si="67"/>
        <v>0</v>
      </c>
      <c r="CD222">
        <f t="shared" si="68"/>
        <v>0</v>
      </c>
      <c r="CE222">
        <f t="shared" si="69"/>
        <v>0</v>
      </c>
      <c r="CF222">
        <f t="shared" si="70"/>
        <v>0</v>
      </c>
      <c r="CG222">
        <f t="shared" si="71"/>
        <v>3</v>
      </c>
    </row>
    <row r="223" spans="1:85" x14ac:dyDescent="0.25">
      <c r="A223" t="s">
        <v>85</v>
      </c>
      <c r="B223" t="s">
        <v>86</v>
      </c>
      <c r="C223" t="s">
        <v>553</v>
      </c>
      <c r="D223" t="s">
        <v>457</v>
      </c>
      <c r="E223" s="3">
        <v>0.875</v>
      </c>
      <c r="F223" s="4">
        <v>43983</v>
      </c>
      <c r="G223" t="s">
        <v>397</v>
      </c>
      <c r="H223">
        <v>1100</v>
      </c>
      <c r="I223" t="s">
        <v>461</v>
      </c>
      <c r="J223" t="s">
        <v>89</v>
      </c>
      <c r="K223" t="s">
        <v>90</v>
      </c>
      <c r="L223">
        <v>98001</v>
      </c>
      <c r="M223" t="s">
        <v>390</v>
      </c>
      <c r="N223" t="s">
        <v>92</v>
      </c>
      <c r="O223" t="s">
        <v>152</v>
      </c>
      <c r="Q223" t="s">
        <v>95</v>
      </c>
      <c r="R223" t="s">
        <v>95</v>
      </c>
      <c r="T223" t="s">
        <v>161</v>
      </c>
      <c r="V223" t="s">
        <v>95</v>
      </c>
      <c r="W223" t="s">
        <v>95</v>
      </c>
      <c r="Y223" t="s">
        <v>145</v>
      </c>
      <c r="Z223">
        <v>10</v>
      </c>
      <c r="AA223" t="s">
        <v>95</v>
      </c>
      <c r="AB223" t="s">
        <v>93</v>
      </c>
      <c r="BN223" t="s">
        <v>93</v>
      </c>
      <c r="BO223" t="s">
        <v>111</v>
      </c>
      <c r="BP223">
        <f t="shared" si="56"/>
        <v>3</v>
      </c>
      <c r="BQ223">
        <f t="shared" si="57"/>
        <v>0</v>
      </c>
      <c r="BR223">
        <f t="shared" si="54"/>
        <v>1</v>
      </c>
      <c r="BS223">
        <f t="shared" si="58"/>
        <v>1</v>
      </c>
      <c r="BT223">
        <f t="shared" si="59"/>
        <v>0</v>
      </c>
      <c r="BU223">
        <f t="shared" si="60"/>
        <v>0</v>
      </c>
      <c r="BV223">
        <f t="shared" si="55"/>
        <v>0</v>
      </c>
      <c r="BW223">
        <f t="shared" si="61"/>
        <v>0</v>
      </c>
      <c r="BX223">
        <f t="shared" si="62"/>
        <v>0</v>
      </c>
      <c r="BY223">
        <f t="shared" si="63"/>
        <v>0</v>
      </c>
      <c r="BZ223">
        <f t="shared" si="64"/>
        <v>1</v>
      </c>
      <c r="CA223">
        <f t="shared" si="65"/>
        <v>0</v>
      </c>
      <c r="CB223">
        <f t="shared" si="66"/>
        <v>0</v>
      </c>
      <c r="CC223">
        <f t="shared" si="67"/>
        <v>0</v>
      </c>
      <c r="CD223">
        <f t="shared" si="68"/>
        <v>0</v>
      </c>
      <c r="CE223">
        <f t="shared" si="69"/>
        <v>0</v>
      </c>
      <c r="CF223">
        <f t="shared" si="70"/>
        <v>0</v>
      </c>
      <c r="CG223">
        <f t="shared" si="71"/>
        <v>3</v>
      </c>
    </row>
    <row r="224" spans="1:85" x14ac:dyDescent="0.25">
      <c r="A224" t="s">
        <v>85</v>
      </c>
      <c r="B224" t="s">
        <v>86</v>
      </c>
      <c r="C224" t="s">
        <v>554</v>
      </c>
      <c r="D224" t="s">
        <v>457</v>
      </c>
      <c r="E224" s="3">
        <v>0.88194444444444453</v>
      </c>
      <c r="F224" s="4">
        <v>43983</v>
      </c>
      <c r="G224" t="s">
        <v>397</v>
      </c>
      <c r="H224">
        <v>1100</v>
      </c>
      <c r="I224" t="s">
        <v>461</v>
      </c>
      <c r="J224" t="s">
        <v>89</v>
      </c>
      <c r="K224" t="s">
        <v>90</v>
      </c>
      <c r="N224" t="s">
        <v>92</v>
      </c>
      <c r="O224" t="s">
        <v>152</v>
      </c>
      <c r="P224">
        <v>7</v>
      </c>
      <c r="Q224" t="s">
        <v>93</v>
      </c>
      <c r="R224" t="s">
        <v>93</v>
      </c>
      <c r="T224" t="s">
        <v>161</v>
      </c>
      <c r="U224">
        <v>7</v>
      </c>
      <c r="V224" t="s">
        <v>93</v>
      </c>
      <c r="W224" t="s">
        <v>93</v>
      </c>
      <c r="Y224" t="s">
        <v>94</v>
      </c>
      <c r="Z224">
        <v>14</v>
      </c>
      <c r="AA224" t="s">
        <v>93</v>
      </c>
      <c r="AB224" t="s">
        <v>93</v>
      </c>
      <c r="BN224" t="s">
        <v>93</v>
      </c>
      <c r="BO224" t="s">
        <v>111</v>
      </c>
      <c r="BP224">
        <f t="shared" si="56"/>
        <v>3</v>
      </c>
      <c r="BQ224">
        <f t="shared" si="57"/>
        <v>0</v>
      </c>
      <c r="BR224">
        <f t="shared" si="54"/>
        <v>1</v>
      </c>
      <c r="BS224">
        <f t="shared" si="58"/>
        <v>1</v>
      </c>
      <c r="BT224">
        <f t="shared" si="59"/>
        <v>0</v>
      </c>
      <c r="BU224">
        <f t="shared" si="60"/>
        <v>1</v>
      </c>
      <c r="BV224">
        <f t="shared" si="55"/>
        <v>0</v>
      </c>
      <c r="BW224">
        <f t="shared" si="61"/>
        <v>0</v>
      </c>
      <c r="BX224">
        <f t="shared" si="62"/>
        <v>0</v>
      </c>
      <c r="BY224">
        <f t="shared" si="63"/>
        <v>0</v>
      </c>
      <c r="BZ224">
        <f t="shared" si="64"/>
        <v>0</v>
      </c>
      <c r="CA224">
        <f t="shared" si="65"/>
        <v>0</v>
      </c>
      <c r="CB224">
        <f t="shared" si="66"/>
        <v>0</v>
      </c>
      <c r="CC224">
        <f t="shared" si="67"/>
        <v>0</v>
      </c>
      <c r="CD224">
        <f t="shared" si="68"/>
        <v>0</v>
      </c>
      <c r="CE224">
        <f t="shared" si="69"/>
        <v>0</v>
      </c>
      <c r="CF224">
        <f t="shared" si="70"/>
        <v>0</v>
      </c>
      <c r="CG224">
        <f t="shared" si="71"/>
        <v>3</v>
      </c>
    </row>
    <row r="225" spans="1:85" x14ac:dyDescent="0.25">
      <c r="A225" t="s">
        <v>85</v>
      </c>
      <c r="B225" t="s">
        <v>86</v>
      </c>
      <c r="C225" t="s">
        <v>555</v>
      </c>
      <c r="D225" t="s">
        <v>457</v>
      </c>
      <c r="E225" s="3">
        <v>0.88541666666666663</v>
      </c>
      <c r="F225" s="4">
        <v>43983</v>
      </c>
      <c r="G225" t="s">
        <v>397</v>
      </c>
      <c r="I225" t="s">
        <v>477</v>
      </c>
      <c r="J225" t="s">
        <v>89</v>
      </c>
      <c r="K225" t="s">
        <v>90</v>
      </c>
      <c r="L225">
        <v>98338</v>
      </c>
      <c r="M225" t="s">
        <v>144</v>
      </c>
      <c r="N225" t="s">
        <v>92</v>
      </c>
      <c r="O225" t="s">
        <v>161</v>
      </c>
      <c r="P225">
        <v>26</v>
      </c>
      <c r="Q225" t="s">
        <v>95</v>
      </c>
      <c r="R225" t="s">
        <v>93</v>
      </c>
      <c r="T225" t="s">
        <v>152</v>
      </c>
      <c r="U225">
        <v>26</v>
      </c>
      <c r="V225" t="s">
        <v>95</v>
      </c>
      <c r="W225" t="s">
        <v>93</v>
      </c>
      <c r="Y225" t="s">
        <v>152</v>
      </c>
      <c r="Z225">
        <v>26</v>
      </c>
      <c r="AA225" t="s">
        <v>95</v>
      </c>
      <c r="AB225" t="s">
        <v>93</v>
      </c>
      <c r="BN225" t="s">
        <v>93</v>
      </c>
      <c r="BO225" t="s">
        <v>111</v>
      </c>
      <c r="BP225">
        <f t="shared" si="56"/>
        <v>3</v>
      </c>
      <c r="BQ225">
        <f t="shared" si="57"/>
        <v>0</v>
      </c>
      <c r="BR225">
        <f t="shared" si="54"/>
        <v>2</v>
      </c>
      <c r="BS225">
        <f t="shared" si="58"/>
        <v>1</v>
      </c>
      <c r="BT225">
        <f t="shared" si="59"/>
        <v>0</v>
      </c>
      <c r="BU225">
        <f t="shared" si="60"/>
        <v>0</v>
      </c>
      <c r="BV225">
        <f t="shared" si="55"/>
        <v>0</v>
      </c>
      <c r="BW225">
        <f t="shared" si="61"/>
        <v>0</v>
      </c>
      <c r="BX225">
        <f t="shared" si="62"/>
        <v>0</v>
      </c>
      <c r="BY225">
        <f t="shared" si="63"/>
        <v>0</v>
      </c>
      <c r="BZ225">
        <f t="shared" si="64"/>
        <v>0</v>
      </c>
      <c r="CA225">
        <f t="shared" si="65"/>
        <v>0</v>
      </c>
      <c r="CB225">
        <f t="shared" si="66"/>
        <v>0</v>
      </c>
      <c r="CC225">
        <f t="shared" si="67"/>
        <v>0</v>
      </c>
      <c r="CD225">
        <f t="shared" si="68"/>
        <v>0</v>
      </c>
      <c r="CE225">
        <f t="shared" si="69"/>
        <v>0</v>
      </c>
      <c r="CF225">
        <f t="shared" si="70"/>
        <v>0</v>
      </c>
      <c r="CG225">
        <f t="shared" si="71"/>
        <v>3</v>
      </c>
    </row>
    <row r="226" spans="1:85" x14ac:dyDescent="0.25">
      <c r="A226" t="s">
        <v>85</v>
      </c>
      <c r="B226" t="s">
        <v>86</v>
      </c>
      <c r="C226" t="s">
        <v>556</v>
      </c>
      <c r="D226" t="s">
        <v>457</v>
      </c>
      <c r="E226" s="3">
        <v>0.88194444444444453</v>
      </c>
      <c r="F226" s="4">
        <v>43983</v>
      </c>
      <c r="G226" t="s">
        <v>397</v>
      </c>
      <c r="H226">
        <v>1100</v>
      </c>
      <c r="I226" t="s">
        <v>461</v>
      </c>
      <c r="J226" t="s">
        <v>89</v>
      </c>
      <c r="K226" t="s">
        <v>90</v>
      </c>
      <c r="L226">
        <v>98122</v>
      </c>
      <c r="M226" t="s">
        <v>144</v>
      </c>
      <c r="N226" t="s">
        <v>92</v>
      </c>
      <c r="O226" t="s">
        <v>161</v>
      </c>
      <c r="P226">
        <v>26</v>
      </c>
      <c r="Q226" t="s">
        <v>95</v>
      </c>
      <c r="R226" t="s">
        <v>93</v>
      </c>
      <c r="T226" t="s">
        <v>161</v>
      </c>
      <c r="U226">
        <v>26</v>
      </c>
      <c r="V226" t="s">
        <v>95</v>
      </c>
      <c r="W226" t="s">
        <v>93</v>
      </c>
      <c r="Y226" t="s">
        <v>161</v>
      </c>
      <c r="Z226">
        <v>26</v>
      </c>
      <c r="AA226" t="s">
        <v>95</v>
      </c>
      <c r="AB226" t="s">
        <v>93</v>
      </c>
      <c r="BN226" t="s">
        <v>93</v>
      </c>
      <c r="BO226" t="s">
        <v>111</v>
      </c>
      <c r="BP226">
        <f t="shared" si="56"/>
        <v>3</v>
      </c>
      <c r="BQ226">
        <f t="shared" si="57"/>
        <v>0</v>
      </c>
      <c r="BR226">
        <f t="shared" si="54"/>
        <v>0</v>
      </c>
      <c r="BS226">
        <f t="shared" si="58"/>
        <v>3</v>
      </c>
      <c r="BT226">
        <f t="shared" si="59"/>
        <v>0</v>
      </c>
      <c r="BU226">
        <f t="shared" si="60"/>
        <v>0</v>
      </c>
      <c r="BV226">
        <f t="shared" si="55"/>
        <v>0</v>
      </c>
      <c r="BW226">
        <f t="shared" si="61"/>
        <v>0</v>
      </c>
      <c r="BX226">
        <f t="shared" si="62"/>
        <v>0</v>
      </c>
      <c r="BY226">
        <f t="shared" si="63"/>
        <v>0</v>
      </c>
      <c r="BZ226">
        <f t="shared" si="64"/>
        <v>0</v>
      </c>
      <c r="CA226">
        <f t="shared" si="65"/>
        <v>0</v>
      </c>
      <c r="CB226">
        <f t="shared" si="66"/>
        <v>0</v>
      </c>
      <c r="CC226">
        <f t="shared" si="67"/>
        <v>0</v>
      </c>
      <c r="CD226">
        <f t="shared" si="68"/>
        <v>0</v>
      </c>
      <c r="CE226">
        <f t="shared" si="69"/>
        <v>0</v>
      </c>
      <c r="CF226">
        <f t="shared" si="70"/>
        <v>0</v>
      </c>
      <c r="CG226">
        <f t="shared" si="71"/>
        <v>3</v>
      </c>
    </row>
    <row r="227" spans="1:85" x14ac:dyDescent="0.25">
      <c r="A227" t="s">
        <v>85</v>
      </c>
      <c r="B227" t="s">
        <v>86</v>
      </c>
      <c r="C227" t="s">
        <v>557</v>
      </c>
      <c r="D227" t="s">
        <v>457</v>
      </c>
      <c r="E227" s="3">
        <v>0.875</v>
      </c>
      <c r="F227" s="4">
        <v>43983</v>
      </c>
      <c r="G227" t="s">
        <v>397</v>
      </c>
      <c r="I227" t="s">
        <v>485</v>
      </c>
      <c r="J227" t="s">
        <v>89</v>
      </c>
      <c r="K227" t="s">
        <v>90</v>
      </c>
      <c r="M227" t="s">
        <v>144</v>
      </c>
      <c r="N227" t="s">
        <v>92</v>
      </c>
      <c r="O227" t="s">
        <v>413</v>
      </c>
      <c r="Q227" t="s">
        <v>95</v>
      </c>
      <c r="R227" t="s">
        <v>95</v>
      </c>
      <c r="T227" t="s">
        <v>413</v>
      </c>
      <c r="V227" t="s">
        <v>95</v>
      </c>
      <c r="W227" t="s">
        <v>95</v>
      </c>
      <c r="Y227" t="s">
        <v>413</v>
      </c>
      <c r="AA227" t="s">
        <v>95</v>
      </c>
      <c r="AB227" t="s">
        <v>95</v>
      </c>
      <c r="AD227" t="s">
        <v>94</v>
      </c>
      <c r="AF227" t="s">
        <v>95</v>
      </c>
      <c r="AG227" t="s">
        <v>95</v>
      </c>
      <c r="BN227" t="s">
        <v>93</v>
      </c>
      <c r="BO227" t="s">
        <v>111</v>
      </c>
      <c r="BP227">
        <f t="shared" si="56"/>
        <v>4</v>
      </c>
      <c r="BQ227">
        <f t="shared" si="57"/>
        <v>0</v>
      </c>
      <c r="BR227">
        <f t="shared" si="54"/>
        <v>0</v>
      </c>
      <c r="BS227">
        <f t="shared" si="58"/>
        <v>0</v>
      </c>
      <c r="BT227">
        <f t="shared" si="59"/>
        <v>0</v>
      </c>
      <c r="BU227">
        <f t="shared" si="60"/>
        <v>1</v>
      </c>
      <c r="BV227">
        <f t="shared" si="55"/>
        <v>0</v>
      </c>
      <c r="BW227">
        <f t="shared" si="61"/>
        <v>0</v>
      </c>
      <c r="BX227">
        <f t="shared" si="62"/>
        <v>3</v>
      </c>
      <c r="BY227">
        <f t="shared" si="63"/>
        <v>0</v>
      </c>
      <c r="BZ227">
        <f t="shared" si="64"/>
        <v>0</v>
      </c>
      <c r="CA227">
        <f t="shared" si="65"/>
        <v>0</v>
      </c>
      <c r="CB227">
        <f t="shared" si="66"/>
        <v>0</v>
      </c>
      <c r="CC227">
        <f t="shared" si="67"/>
        <v>0</v>
      </c>
      <c r="CD227">
        <f t="shared" si="68"/>
        <v>0</v>
      </c>
      <c r="CE227">
        <f t="shared" si="69"/>
        <v>0</v>
      </c>
      <c r="CF227">
        <f t="shared" si="70"/>
        <v>0</v>
      </c>
      <c r="CG227">
        <f t="shared" si="71"/>
        <v>4</v>
      </c>
    </row>
    <row r="228" spans="1:85" x14ac:dyDescent="0.25">
      <c r="A228" t="s">
        <v>85</v>
      </c>
      <c r="B228" t="s">
        <v>86</v>
      </c>
      <c r="C228" t="s">
        <v>558</v>
      </c>
      <c r="D228" t="s">
        <v>559</v>
      </c>
      <c r="E228" s="3">
        <v>0.66666666666666663</v>
      </c>
      <c r="F228" s="4">
        <v>43983</v>
      </c>
      <c r="G228" t="s">
        <v>397</v>
      </c>
      <c r="H228">
        <v>2746</v>
      </c>
      <c r="I228" t="s">
        <v>560</v>
      </c>
      <c r="J228" t="s">
        <v>89</v>
      </c>
      <c r="K228" t="s">
        <v>90</v>
      </c>
      <c r="L228">
        <v>98105</v>
      </c>
      <c r="M228" t="s">
        <v>561</v>
      </c>
      <c r="N228" t="s">
        <v>92</v>
      </c>
      <c r="O228" t="s">
        <v>94</v>
      </c>
      <c r="P228">
        <v>1</v>
      </c>
      <c r="Q228" t="s">
        <v>95</v>
      </c>
      <c r="R228" t="s">
        <v>93</v>
      </c>
      <c r="BM228" t="s">
        <v>96</v>
      </c>
      <c r="BN228" t="s">
        <v>93</v>
      </c>
      <c r="BO228" t="s">
        <v>111</v>
      </c>
      <c r="BP228">
        <f t="shared" si="56"/>
        <v>1</v>
      </c>
      <c r="BQ228">
        <f t="shared" si="57"/>
        <v>0</v>
      </c>
      <c r="BR228">
        <f t="shared" si="54"/>
        <v>0</v>
      </c>
      <c r="BS228">
        <f t="shared" si="58"/>
        <v>0</v>
      </c>
      <c r="BT228">
        <f t="shared" si="59"/>
        <v>0</v>
      </c>
      <c r="BU228">
        <f t="shared" si="60"/>
        <v>1</v>
      </c>
      <c r="BV228">
        <f t="shared" si="55"/>
        <v>0</v>
      </c>
      <c r="BW228">
        <f t="shared" si="61"/>
        <v>0</v>
      </c>
      <c r="BX228">
        <f t="shared" si="62"/>
        <v>0</v>
      </c>
      <c r="BY228">
        <f t="shared" si="63"/>
        <v>0</v>
      </c>
      <c r="BZ228">
        <f t="shared" si="64"/>
        <v>0</v>
      </c>
      <c r="CA228">
        <f t="shared" si="65"/>
        <v>0</v>
      </c>
      <c r="CB228">
        <f t="shared" si="66"/>
        <v>0</v>
      </c>
      <c r="CC228">
        <f t="shared" si="67"/>
        <v>0</v>
      </c>
      <c r="CD228">
        <f t="shared" si="68"/>
        <v>0</v>
      </c>
      <c r="CE228">
        <f t="shared" si="69"/>
        <v>0</v>
      </c>
      <c r="CF228">
        <f t="shared" si="70"/>
        <v>0</v>
      </c>
      <c r="CG228">
        <f t="shared" si="71"/>
        <v>1</v>
      </c>
    </row>
    <row r="229" spans="1:85" x14ac:dyDescent="0.25">
      <c r="A229" t="s">
        <v>85</v>
      </c>
      <c r="B229" t="s">
        <v>86</v>
      </c>
      <c r="C229" t="s">
        <v>562</v>
      </c>
      <c r="D229" t="s">
        <v>559</v>
      </c>
      <c r="E229" s="3">
        <v>0.6875</v>
      </c>
      <c r="F229" s="4">
        <v>43983</v>
      </c>
      <c r="G229" t="s">
        <v>397</v>
      </c>
      <c r="H229">
        <v>2746</v>
      </c>
      <c r="I229" t="s">
        <v>563</v>
      </c>
      <c r="J229" t="s">
        <v>89</v>
      </c>
      <c r="M229" t="s">
        <v>564</v>
      </c>
      <c r="N229" t="s">
        <v>92</v>
      </c>
      <c r="O229" t="s">
        <v>161</v>
      </c>
      <c r="P229">
        <v>26</v>
      </c>
      <c r="Q229" t="s">
        <v>95</v>
      </c>
      <c r="R229" t="s">
        <v>93</v>
      </c>
      <c r="BM229" t="s">
        <v>96</v>
      </c>
      <c r="BN229" t="s">
        <v>93</v>
      </c>
      <c r="BO229" t="s">
        <v>111</v>
      </c>
      <c r="BP229">
        <f t="shared" si="56"/>
        <v>1</v>
      </c>
      <c r="BQ229">
        <f t="shared" si="57"/>
        <v>0</v>
      </c>
      <c r="BR229">
        <f t="shared" si="54"/>
        <v>0</v>
      </c>
      <c r="BS229">
        <f t="shared" si="58"/>
        <v>1</v>
      </c>
      <c r="BT229">
        <f t="shared" si="59"/>
        <v>0</v>
      </c>
      <c r="BU229">
        <f t="shared" si="60"/>
        <v>0</v>
      </c>
      <c r="BV229">
        <f t="shared" si="55"/>
        <v>0</v>
      </c>
      <c r="BW229">
        <f t="shared" si="61"/>
        <v>0</v>
      </c>
      <c r="BX229">
        <f t="shared" si="62"/>
        <v>0</v>
      </c>
      <c r="BY229">
        <f t="shared" si="63"/>
        <v>0</v>
      </c>
      <c r="BZ229">
        <f t="shared" si="64"/>
        <v>0</v>
      </c>
      <c r="CA229">
        <f t="shared" si="65"/>
        <v>0</v>
      </c>
      <c r="CB229">
        <f t="shared" si="66"/>
        <v>0</v>
      </c>
      <c r="CC229">
        <f t="shared" si="67"/>
        <v>0</v>
      </c>
      <c r="CD229">
        <f t="shared" si="68"/>
        <v>0</v>
      </c>
      <c r="CE229">
        <f t="shared" si="69"/>
        <v>0</v>
      </c>
      <c r="CF229">
        <f t="shared" si="70"/>
        <v>0</v>
      </c>
      <c r="CG229">
        <f t="shared" si="71"/>
        <v>1</v>
      </c>
    </row>
    <row r="230" spans="1:85" x14ac:dyDescent="0.25">
      <c r="A230" t="s">
        <v>85</v>
      </c>
      <c r="B230" t="s">
        <v>86</v>
      </c>
      <c r="C230" t="s">
        <v>565</v>
      </c>
      <c r="D230" t="s">
        <v>566</v>
      </c>
      <c r="E230" s="3">
        <v>0.77708333333333324</v>
      </c>
      <c r="F230" s="4">
        <v>43983</v>
      </c>
      <c r="G230" t="s">
        <v>397</v>
      </c>
      <c r="H230">
        <v>110</v>
      </c>
      <c r="I230" t="s">
        <v>367</v>
      </c>
      <c r="J230" t="s">
        <v>89</v>
      </c>
      <c r="K230" t="s">
        <v>90</v>
      </c>
      <c r="L230">
        <v>98101</v>
      </c>
      <c r="M230" t="s">
        <v>167</v>
      </c>
      <c r="N230" t="s">
        <v>92</v>
      </c>
      <c r="O230" t="s">
        <v>101</v>
      </c>
      <c r="P230" t="s">
        <v>567</v>
      </c>
      <c r="Q230" t="s">
        <v>95</v>
      </c>
      <c r="R230" t="s">
        <v>93</v>
      </c>
      <c r="T230" t="s">
        <v>99</v>
      </c>
      <c r="U230">
        <v>8</v>
      </c>
      <c r="V230" t="s">
        <v>95</v>
      </c>
      <c r="W230" t="s">
        <v>93</v>
      </c>
      <c r="Y230" t="s">
        <v>99</v>
      </c>
      <c r="Z230" t="s">
        <v>568</v>
      </c>
      <c r="AA230" t="s">
        <v>95</v>
      </c>
      <c r="AB230" t="s">
        <v>93</v>
      </c>
      <c r="BM230" t="s">
        <v>96</v>
      </c>
      <c r="BN230" t="s">
        <v>93</v>
      </c>
      <c r="BO230" t="s">
        <v>111</v>
      </c>
      <c r="BP230">
        <f t="shared" si="56"/>
        <v>0</v>
      </c>
      <c r="BQ230">
        <f t="shared" si="57"/>
        <v>0</v>
      </c>
      <c r="BR230">
        <f t="shared" si="54"/>
        <v>0</v>
      </c>
      <c r="BS230">
        <f t="shared" si="58"/>
        <v>0</v>
      </c>
      <c r="BT230">
        <f t="shared" si="59"/>
        <v>0</v>
      </c>
      <c r="BU230">
        <f t="shared" si="60"/>
        <v>0</v>
      </c>
      <c r="BV230">
        <f t="shared" si="55"/>
        <v>0</v>
      </c>
      <c r="BW230">
        <f t="shared" si="61"/>
        <v>0</v>
      </c>
      <c r="BX230">
        <f t="shared" si="62"/>
        <v>0</v>
      </c>
      <c r="BY230">
        <f t="shared" si="63"/>
        <v>0</v>
      </c>
      <c r="BZ230">
        <f t="shared" si="64"/>
        <v>0</v>
      </c>
      <c r="CA230">
        <f t="shared" si="65"/>
        <v>0</v>
      </c>
      <c r="CB230">
        <f t="shared" si="66"/>
        <v>0</v>
      </c>
      <c r="CC230">
        <f t="shared" si="67"/>
        <v>0</v>
      </c>
      <c r="CD230">
        <f t="shared" si="68"/>
        <v>0</v>
      </c>
      <c r="CE230">
        <f t="shared" si="69"/>
        <v>0</v>
      </c>
      <c r="CF230">
        <f t="shared" si="70"/>
        <v>0</v>
      </c>
      <c r="CG230">
        <f t="shared" si="71"/>
        <v>0</v>
      </c>
    </row>
    <row r="231" spans="1:85" x14ac:dyDescent="0.25">
      <c r="A231" s="5" t="s">
        <v>85</v>
      </c>
      <c r="B231" t="s">
        <v>86</v>
      </c>
      <c r="C231" t="s">
        <v>569</v>
      </c>
      <c r="D231" t="s">
        <v>570</v>
      </c>
      <c r="E231" s="3">
        <v>0.99305555555555547</v>
      </c>
      <c r="F231" s="4">
        <v>43984</v>
      </c>
      <c r="G231" t="s">
        <v>476</v>
      </c>
      <c r="I231" t="s">
        <v>477</v>
      </c>
      <c r="J231" t="s">
        <v>89</v>
      </c>
      <c r="K231" t="s">
        <v>90</v>
      </c>
      <c r="L231">
        <v>98122</v>
      </c>
      <c r="M231" t="s">
        <v>144</v>
      </c>
      <c r="N231" t="s">
        <v>92</v>
      </c>
      <c r="O231" t="s">
        <v>145</v>
      </c>
      <c r="T231" t="s">
        <v>145</v>
      </c>
      <c r="Y231" t="s">
        <v>145</v>
      </c>
      <c r="AD231" t="s">
        <v>571</v>
      </c>
      <c r="AI231" t="s">
        <v>571</v>
      </c>
      <c r="BN231" t="s">
        <v>95</v>
      </c>
      <c r="BO231" t="s">
        <v>137</v>
      </c>
      <c r="BP231">
        <f t="shared" si="56"/>
        <v>5</v>
      </c>
      <c r="BQ231">
        <f t="shared" si="57"/>
        <v>2</v>
      </c>
      <c r="BR231">
        <f t="shared" si="54"/>
        <v>0</v>
      </c>
      <c r="BS231">
        <f t="shared" si="58"/>
        <v>0</v>
      </c>
      <c r="BT231">
        <f t="shared" si="59"/>
        <v>0</v>
      </c>
      <c r="BU231">
        <f t="shared" si="60"/>
        <v>0</v>
      </c>
      <c r="BV231">
        <f t="shared" si="55"/>
        <v>0</v>
      </c>
      <c r="BW231">
        <f t="shared" si="61"/>
        <v>0</v>
      </c>
      <c r="BX231">
        <f t="shared" si="62"/>
        <v>0</v>
      </c>
      <c r="BY231">
        <f t="shared" si="63"/>
        <v>0</v>
      </c>
      <c r="BZ231">
        <f t="shared" si="64"/>
        <v>3</v>
      </c>
      <c r="CA231">
        <f t="shared" si="65"/>
        <v>0</v>
      </c>
      <c r="CB231">
        <f t="shared" si="66"/>
        <v>0</v>
      </c>
      <c r="CC231">
        <f t="shared" si="67"/>
        <v>0</v>
      </c>
      <c r="CD231">
        <f t="shared" si="68"/>
        <v>0</v>
      </c>
      <c r="CE231">
        <f t="shared" si="69"/>
        <v>0</v>
      </c>
      <c r="CF231">
        <f t="shared" si="70"/>
        <v>0</v>
      </c>
      <c r="CG231">
        <f t="shared" si="71"/>
        <v>5</v>
      </c>
    </row>
    <row r="232" spans="1:85" x14ac:dyDescent="0.25">
      <c r="A232" t="s">
        <v>85</v>
      </c>
      <c r="B232" t="s">
        <v>86</v>
      </c>
      <c r="C232" t="s">
        <v>572</v>
      </c>
      <c r="D232" t="s">
        <v>570</v>
      </c>
      <c r="E232" s="3">
        <v>1.0416666666666666E-2</v>
      </c>
      <c r="F232" s="4">
        <v>43985</v>
      </c>
      <c r="G232" t="s">
        <v>573</v>
      </c>
      <c r="H232">
        <v>1100</v>
      </c>
      <c r="I232" t="s">
        <v>461</v>
      </c>
      <c r="J232" t="s">
        <v>89</v>
      </c>
      <c r="K232" t="s">
        <v>90</v>
      </c>
      <c r="L232">
        <v>98122</v>
      </c>
      <c r="M232" t="s">
        <v>144</v>
      </c>
      <c r="N232" t="s">
        <v>92</v>
      </c>
      <c r="O232" t="s">
        <v>76</v>
      </c>
      <c r="P232" t="s">
        <v>574</v>
      </c>
      <c r="Q232" t="s">
        <v>95</v>
      </c>
      <c r="R232" t="s">
        <v>93</v>
      </c>
      <c r="BN232" t="s">
        <v>95</v>
      </c>
      <c r="BO232" t="s">
        <v>137</v>
      </c>
      <c r="BP232">
        <f t="shared" si="56"/>
        <v>1</v>
      </c>
      <c r="BQ232">
        <f t="shared" si="57"/>
        <v>0</v>
      </c>
      <c r="BR232">
        <f t="shared" si="54"/>
        <v>0</v>
      </c>
      <c r="BS232">
        <f t="shared" si="58"/>
        <v>0</v>
      </c>
      <c r="BT232">
        <f t="shared" si="59"/>
        <v>0</v>
      </c>
      <c r="BU232">
        <f t="shared" si="60"/>
        <v>0</v>
      </c>
      <c r="BV232">
        <f t="shared" si="55"/>
        <v>0</v>
      </c>
      <c r="BW232">
        <f t="shared" si="61"/>
        <v>0</v>
      </c>
      <c r="BX232">
        <f t="shared" si="62"/>
        <v>0</v>
      </c>
      <c r="BY232">
        <f t="shared" si="63"/>
        <v>1</v>
      </c>
      <c r="BZ232">
        <f t="shared" si="64"/>
        <v>0</v>
      </c>
      <c r="CA232">
        <f t="shared" si="65"/>
        <v>0</v>
      </c>
      <c r="CB232">
        <f t="shared" si="66"/>
        <v>0</v>
      </c>
      <c r="CC232">
        <f t="shared" si="67"/>
        <v>0</v>
      </c>
      <c r="CD232">
        <f t="shared" si="68"/>
        <v>0</v>
      </c>
      <c r="CE232">
        <f t="shared" si="69"/>
        <v>0</v>
      </c>
      <c r="CF232">
        <f t="shared" si="70"/>
        <v>0</v>
      </c>
      <c r="CG232">
        <f t="shared" si="71"/>
        <v>1</v>
      </c>
    </row>
    <row r="233" spans="1:85" x14ac:dyDescent="0.25">
      <c r="A233" t="s">
        <v>85</v>
      </c>
      <c r="B233" t="s">
        <v>86</v>
      </c>
      <c r="C233" t="s">
        <v>575</v>
      </c>
      <c r="D233" t="s">
        <v>570</v>
      </c>
      <c r="E233" s="3">
        <v>0.95833333333333337</v>
      </c>
      <c r="F233" s="4">
        <v>43984</v>
      </c>
      <c r="G233" t="s">
        <v>476</v>
      </c>
      <c r="H233">
        <v>1519</v>
      </c>
      <c r="I233" t="s">
        <v>216</v>
      </c>
      <c r="J233" t="s">
        <v>89</v>
      </c>
      <c r="K233" t="s">
        <v>90</v>
      </c>
      <c r="L233">
        <v>98107</v>
      </c>
      <c r="M233" t="s">
        <v>144</v>
      </c>
      <c r="N233" t="s">
        <v>92</v>
      </c>
      <c r="O233" t="s">
        <v>413</v>
      </c>
      <c r="P233">
        <v>26</v>
      </c>
      <c r="Q233" t="s">
        <v>95</v>
      </c>
      <c r="R233" t="s">
        <v>93</v>
      </c>
      <c r="BN233" t="s">
        <v>95</v>
      </c>
      <c r="BO233" t="s">
        <v>137</v>
      </c>
      <c r="BP233">
        <f t="shared" si="56"/>
        <v>1</v>
      </c>
      <c r="BQ233">
        <f t="shared" si="57"/>
        <v>0</v>
      </c>
      <c r="BR233">
        <f t="shared" si="54"/>
        <v>0</v>
      </c>
      <c r="BS233">
        <f t="shared" si="58"/>
        <v>0</v>
      </c>
      <c r="BT233">
        <f t="shared" si="59"/>
        <v>0</v>
      </c>
      <c r="BU233">
        <f t="shared" si="60"/>
        <v>0</v>
      </c>
      <c r="BV233">
        <f t="shared" si="55"/>
        <v>0</v>
      </c>
      <c r="BW233">
        <f t="shared" si="61"/>
        <v>0</v>
      </c>
      <c r="BX233">
        <f t="shared" si="62"/>
        <v>1</v>
      </c>
      <c r="BY233">
        <f t="shared" si="63"/>
        <v>0</v>
      </c>
      <c r="BZ233">
        <f t="shared" si="64"/>
        <v>0</v>
      </c>
      <c r="CA233">
        <f t="shared" si="65"/>
        <v>0</v>
      </c>
      <c r="CB233">
        <f t="shared" si="66"/>
        <v>0</v>
      </c>
      <c r="CC233">
        <f t="shared" si="67"/>
        <v>0</v>
      </c>
      <c r="CD233">
        <f t="shared" si="68"/>
        <v>0</v>
      </c>
      <c r="CE233">
        <f t="shared" si="69"/>
        <v>0</v>
      </c>
      <c r="CF233">
        <f t="shared" si="70"/>
        <v>0</v>
      </c>
      <c r="CG233">
        <f t="shared" si="71"/>
        <v>1</v>
      </c>
    </row>
    <row r="234" spans="1:85" x14ac:dyDescent="0.25">
      <c r="A234" t="s">
        <v>85</v>
      </c>
      <c r="B234" t="s">
        <v>86</v>
      </c>
      <c r="C234" t="s">
        <v>576</v>
      </c>
      <c r="D234" t="s">
        <v>570</v>
      </c>
      <c r="E234" s="3">
        <v>0.98333333333333339</v>
      </c>
      <c r="F234" s="4">
        <v>43984</v>
      </c>
      <c r="G234" t="s">
        <v>476</v>
      </c>
      <c r="I234" t="s">
        <v>577</v>
      </c>
      <c r="J234" t="s">
        <v>89</v>
      </c>
      <c r="K234" t="s">
        <v>90</v>
      </c>
      <c r="L234">
        <v>98106</v>
      </c>
      <c r="M234" t="s">
        <v>390</v>
      </c>
      <c r="N234" t="s">
        <v>92</v>
      </c>
      <c r="O234" t="s">
        <v>413</v>
      </c>
      <c r="Q234" t="s">
        <v>95</v>
      </c>
      <c r="R234" t="s">
        <v>95</v>
      </c>
      <c r="BN234" t="s">
        <v>95</v>
      </c>
      <c r="BO234" t="s">
        <v>137</v>
      </c>
      <c r="BP234">
        <f t="shared" si="56"/>
        <v>1</v>
      </c>
      <c r="BQ234">
        <f t="shared" si="57"/>
        <v>0</v>
      </c>
      <c r="BR234">
        <f t="shared" si="54"/>
        <v>0</v>
      </c>
      <c r="BS234">
        <f t="shared" si="58"/>
        <v>0</v>
      </c>
      <c r="BT234">
        <f t="shared" si="59"/>
        <v>0</v>
      </c>
      <c r="BU234">
        <f t="shared" si="60"/>
        <v>0</v>
      </c>
      <c r="BV234">
        <f t="shared" si="55"/>
        <v>0</v>
      </c>
      <c r="BW234">
        <f t="shared" si="61"/>
        <v>0</v>
      </c>
      <c r="BX234">
        <f t="shared" si="62"/>
        <v>1</v>
      </c>
      <c r="BY234">
        <f t="shared" si="63"/>
        <v>0</v>
      </c>
      <c r="BZ234">
        <f t="shared" si="64"/>
        <v>0</v>
      </c>
      <c r="CA234">
        <f t="shared" si="65"/>
        <v>0</v>
      </c>
      <c r="CB234">
        <f t="shared" si="66"/>
        <v>0</v>
      </c>
      <c r="CC234">
        <f t="shared" si="67"/>
        <v>0</v>
      </c>
      <c r="CD234">
        <f t="shared" si="68"/>
        <v>0</v>
      </c>
      <c r="CE234">
        <f t="shared" si="69"/>
        <v>0</v>
      </c>
      <c r="CF234">
        <f t="shared" si="70"/>
        <v>0</v>
      </c>
      <c r="CG234">
        <f t="shared" si="71"/>
        <v>1</v>
      </c>
    </row>
    <row r="235" spans="1:85" x14ac:dyDescent="0.25">
      <c r="A235" t="s">
        <v>85</v>
      </c>
      <c r="B235" t="s">
        <v>86</v>
      </c>
      <c r="C235" t="s">
        <v>578</v>
      </c>
      <c r="D235" t="s">
        <v>570</v>
      </c>
      <c r="E235" s="3">
        <v>0.98611111111111116</v>
      </c>
      <c r="F235" s="4">
        <v>43984</v>
      </c>
      <c r="G235" t="s">
        <v>476</v>
      </c>
      <c r="H235">
        <v>1100</v>
      </c>
      <c r="I235" t="s">
        <v>461</v>
      </c>
      <c r="J235" t="s">
        <v>89</v>
      </c>
      <c r="K235" t="s">
        <v>90</v>
      </c>
      <c r="M235" t="s">
        <v>144</v>
      </c>
      <c r="N235" t="s">
        <v>92</v>
      </c>
      <c r="O235" t="s">
        <v>94</v>
      </c>
      <c r="P235">
        <v>1</v>
      </c>
      <c r="Q235" t="s">
        <v>95</v>
      </c>
      <c r="R235" t="s">
        <v>93</v>
      </c>
      <c r="BM235" t="s">
        <v>96</v>
      </c>
      <c r="BN235" t="s">
        <v>95</v>
      </c>
      <c r="BO235" t="s">
        <v>137</v>
      </c>
      <c r="BP235">
        <f t="shared" si="56"/>
        <v>1</v>
      </c>
      <c r="BQ235">
        <f t="shared" si="57"/>
        <v>0</v>
      </c>
      <c r="BR235">
        <f t="shared" si="54"/>
        <v>0</v>
      </c>
      <c r="BS235">
        <f t="shared" si="58"/>
        <v>0</v>
      </c>
      <c r="BT235">
        <f t="shared" si="59"/>
        <v>0</v>
      </c>
      <c r="BU235">
        <f t="shared" si="60"/>
        <v>1</v>
      </c>
      <c r="BV235">
        <f t="shared" si="55"/>
        <v>0</v>
      </c>
      <c r="BW235">
        <f t="shared" si="61"/>
        <v>0</v>
      </c>
      <c r="BX235">
        <f t="shared" si="62"/>
        <v>0</v>
      </c>
      <c r="BY235">
        <f t="shared" si="63"/>
        <v>0</v>
      </c>
      <c r="BZ235">
        <f t="shared" si="64"/>
        <v>0</v>
      </c>
      <c r="CA235">
        <f t="shared" si="65"/>
        <v>0</v>
      </c>
      <c r="CB235">
        <f t="shared" si="66"/>
        <v>0</v>
      </c>
      <c r="CC235">
        <f t="shared" si="67"/>
        <v>0</v>
      </c>
      <c r="CD235">
        <f t="shared" si="68"/>
        <v>0</v>
      </c>
      <c r="CE235">
        <f t="shared" si="69"/>
        <v>0</v>
      </c>
      <c r="CF235">
        <f t="shared" si="70"/>
        <v>0</v>
      </c>
      <c r="CG235">
        <f t="shared" si="71"/>
        <v>1</v>
      </c>
    </row>
    <row r="236" spans="1:85" x14ac:dyDescent="0.25">
      <c r="A236" t="s">
        <v>85</v>
      </c>
      <c r="B236" t="s">
        <v>86</v>
      </c>
      <c r="C236" t="s">
        <v>579</v>
      </c>
      <c r="D236" t="s">
        <v>570</v>
      </c>
      <c r="E236" s="3">
        <v>0.97916666666666663</v>
      </c>
      <c r="F236" s="4">
        <v>43984</v>
      </c>
      <c r="G236" t="s">
        <v>476</v>
      </c>
      <c r="H236">
        <v>1100</v>
      </c>
      <c r="I236" t="s">
        <v>479</v>
      </c>
      <c r="J236" t="s">
        <v>89</v>
      </c>
      <c r="K236" t="s">
        <v>90</v>
      </c>
      <c r="M236" t="s">
        <v>144</v>
      </c>
      <c r="N236" t="s">
        <v>92</v>
      </c>
      <c r="O236" t="s">
        <v>152</v>
      </c>
      <c r="P236">
        <v>26</v>
      </c>
      <c r="Q236" t="s">
        <v>95</v>
      </c>
      <c r="R236" t="s">
        <v>93</v>
      </c>
      <c r="BN236" t="s">
        <v>95</v>
      </c>
      <c r="BO236" t="s">
        <v>137</v>
      </c>
      <c r="BP236">
        <f t="shared" si="56"/>
        <v>1</v>
      </c>
      <c r="BQ236">
        <f t="shared" si="57"/>
        <v>0</v>
      </c>
      <c r="BR236">
        <f t="shared" si="54"/>
        <v>1</v>
      </c>
      <c r="BS236">
        <f t="shared" si="58"/>
        <v>0</v>
      </c>
      <c r="BT236">
        <f t="shared" si="59"/>
        <v>0</v>
      </c>
      <c r="BU236">
        <f t="shared" si="60"/>
        <v>0</v>
      </c>
      <c r="BV236">
        <f t="shared" si="55"/>
        <v>0</v>
      </c>
      <c r="BW236">
        <f t="shared" si="61"/>
        <v>0</v>
      </c>
      <c r="BX236">
        <f t="shared" si="62"/>
        <v>0</v>
      </c>
      <c r="BY236">
        <f t="shared" si="63"/>
        <v>0</v>
      </c>
      <c r="BZ236">
        <f t="shared" si="64"/>
        <v>0</v>
      </c>
      <c r="CA236">
        <f t="shared" si="65"/>
        <v>0</v>
      </c>
      <c r="CB236">
        <f t="shared" si="66"/>
        <v>0</v>
      </c>
      <c r="CC236">
        <f t="shared" si="67"/>
        <v>0</v>
      </c>
      <c r="CD236">
        <f t="shared" si="68"/>
        <v>0</v>
      </c>
      <c r="CE236">
        <f t="shared" si="69"/>
        <v>0</v>
      </c>
      <c r="CF236">
        <f t="shared" si="70"/>
        <v>0</v>
      </c>
      <c r="CG236">
        <f t="shared" si="71"/>
        <v>1</v>
      </c>
    </row>
    <row r="237" spans="1:85" x14ac:dyDescent="0.25">
      <c r="A237" t="s">
        <v>85</v>
      </c>
      <c r="B237" t="s">
        <v>86</v>
      </c>
      <c r="C237" t="s">
        <v>580</v>
      </c>
      <c r="D237" t="s">
        <v>570</v>
      </c>
      <c r="F237" s="4">
        <v>43984</v>
      </c>
      <c r="G237" t="s">
        <v>476</v>
      </c>
      <c r="H237">
        <v>1519</v>
      </c>
      <c r="I237" t="s">
        <v>169</v>
      </c>
      <c r="J237" t="s">
        <v>89</v>
      </c>
      <c r="K237" t="s">
        <v>90</v>
      </c>
      <c r="L237">
        <v>98122</v>
      </c>
      <c r="M237" t="s">
        <v>450</v>
      </c>
      <c r="N237" t="s">
        <v>92</v>
      </c>
      <c r="O237" t="s">
        <v>94</v>
      </c>
      <c r="P237">
        <v>26</v>
      </c>
      <c r="Q237" t="s">
        <v>93</v>
      </c>
      <c r="R237" t="s">
        <v>93</v>
      </c>
      <c r="BN237" t="s">
        <v>95</v>
      </c>
      <c r="BO237" t="s">
        <v>137</v>
      </c>
      <c r="BP237">
        <f t="shared" si="56"/>
        <v>1</v>
      </c>
      <c r="BQ237">
        <f t="shared" si="57"/>
        <v>0</v>
      </c>
      <c r="BR237">
        <f t="shared" si="54"/>
        <v>0</v>
      </c>
      <c r="BS237">
        <f t="shared" si="58"/>
        <v>0</v>
      </c>
      <c r="BT237">
        <f t="shared" si="59"/>
        <v>0</v>
      </c>
      <c r="BU237">
        <f t="shared" si="60"/>
        <v>1</v>
      </c>
      <c r="BV237">
        <f t="shared" si="55"/>
        <v>0</v>
      </c>
      <c r="BW237">
        <f t="shared" si="61"/>
        <v>0</v>
      </c>
      <c r="BX237">
        <f t="shared" si="62"/>
        <v>0</v>
      </c>
      <c r="BY237">
        <f t="shared" si="63"/>
        <v>0</v>
      </c>
      <c r="BZ237">
        <f t="shared" si="64"/>
        <v>0</v>
      </c>
      <c r="CA237">
        <f t="shared" si="65"/>
        <v>0</v>
      </c>
      <c r="CB237">
        <f t="shared" si="66"/>
        <v>0</v>
      </c>
      <c r="CC237">
        <f t="shared" si="67"/>
        <v>0</v>
      </c>
      <c r="CD237">
        <f t="shared" si="68"/>
        <v>0</v>
      </c>
      <c r="CE237">
        <f t="shared" si="69"/>
        <v>0</v>
      </c>
      <c r="CF237">
        <f t="shared" si="70"/>
        <v>0</v>
      </c>
      <c r="CG237">
        <f t="shared" si="71"/>
        <v>1</v>
      </c>
    </row>
    <row r="238" spans="1:85" x14ac:dyDescent="0.25">
      <c r="A238" t="s">
        <v>85</v>
      </c>
      <c r="B238" t="s">
        <v>86</v>
      </c>
      <c r="C238" t="s">
        <v>581</v>
      </c>
      <c r="D238" t="s">
        <v>570</v>
      </c>
      <c r="E238" s="3">
        <v>4.1666666666666664E-2</v>
      </c>
      <c r="F238" s="4">
        <v>43985</v>
      </c>
      <c r="G238" t="s">
        <v>573</v>
      </c>
      <c r="H238">
        <v>1400</v>
      </c>
      <c r="I238" t="s">
        <v>582</v>
      </c>
      <c r="J238" t="s">
        <v>89</v>
      </c>
      <c r="K238" t="s">
        <v>90</v>
      </c>
      <c r="L238">
        <v>98122</v>
      </c>
      <c r="M238" t="s">
        <v>144</v>
      </c>
      <c r="N238" t="s">
        <v>92</v>
      </c>
      <c r="O238" t="s">
        <v>152</v>
      </c>
      <c r="P238">
        <v>26</v>
      </c>
      <c r="Q238" t="s">
        <v>95</v>
      </c>
      <c r="R238" t="s">
        <v>93</v>
      </c>
      <c r="BM238" t="s">
        <v>96</v>
      </c>
      <c r="BN238" t="s">
        <v>95</v>
      </c>
      <c r="BO238" t="s">
        <v>137</v>
      </c>
      <c r="BP238">
        <f t="shared" si="56"/>
        <v>1</v>
      </c>
      <c r="BQ238">
        <f t="shared" si="57"/>
        <v>0</v>
      </c>
      <c r="BR238">
        <f t="shared" si="54"/>
        <v>1</v>
      </c>
      <c r="BS238">
        <f t="shared" si="58"/>
        <v>0</v>
      </c>
      <c r="BT238">
        <f t="shared" si="59"/>
        <v>0</v>
      </c>
      <c r="BU238">
        <f t="shared" si="60"/>
        <v>0</v>
      </c>
      <c r="BV238">
        <f t="shared" si="55"/>
        <v>0</v>
      </c>
      <c r="BW238">
        <f t="shared" si="61"/>
        <v>0</v>
      </c>
      <c r="BX238">
        <f t="shared" si="62"/>
        <v>0</v>
      </c>
      <c r="BY238">
        <f t="shared" si="63"/>
        <v>0</v>
      </c>
      <c r="BZ238">
        <f t="shared" si="64"/>
        <v>0</v>
      </c>
      <c r="CA238">
        <f t="shared" si="65"/>
        <v>0</v>
      </c>
      <c r="CB238">
        <f t="shared" si="66"/>
        <v>0</v>
      </c>
      <c r="CC238">
        <f t="shared" si="67"/>
        <v>0</v>
      </c>
      <c r="CD238">
        <f t="shared" si="68"/>
        <v>0</v>
      </c>
      <c r="CE238">
        <f t="shared" si="69"/>
        <v>0</v>
      </c>
      <c r="CF238">
        <f t="shared" si="70"/>
        <v>0</v>
      </c>
      <c r="CG238">
        <f t="shared" si="71"/>
        <v>1</v>
      </c>
    </row>
    <row r="239" spans="1:85" x14ac:dyDescent="0.25">
      <c r="A239" t="s">
        <v>133</v>
      </c>
      <c r="B239" t="s">
        <v>86</v>
      </c>
      <c r="C239" t="s">
        <v>583</v>
      </c>
      <c r="D239" t="s">
        <v>570</v>
      </c>
      <c r="E239" s="3">
        <v>2.013888888888889E-2</v>
      </c>
      <c r="F239" s="4">
        <v>43984</v>
      </c>
      <c r="G239" t="s">
        <v>476</v>
      </c>
      <c r="H239" t="s">
        <v>318</v>
      </c>
      <c r="I239" t="s">
        <v>584</v>
      </c>
      <c r="J239" t="s">
        <v>89</v>
      </c>
      <c r="K239" t="s">
        <v>90</v>
      </c>
      <c r="L239">
        <v>98122</v>
      </c>
      <c r="M239" t="s">
        <v>144</v>
      </c>
      <c r="N239" t="s">
        <v>92</v>
      </c>
      <c r="O239" t="s">
        <v>152</v>
      </c>
      <c r="Q239" t="s">
        <v>93</v>
      </c>
      <c r="R239" t="s">
        <v>95</v>
      </c>
      <c r="BN239" t="s">
        <v>95</v>
      </c>
      <c r="BO239" t="s">
        <v>137</v>
      </c>
      <c r="BP239">
        <f t="shared" si="56"/>
        <v>1</v>
      </c>
      <c r="BQ239">
        <f t="shared" si="57"/>
        <v>0</v>
      </c>
      <c r="BR239">
        <f t="shared" si="54"/>
        <v>1</v>
      </c>
      <c r="BS239">
        <f t="shared" si="58"/>
        <v>0</v>
      </c>
      <c r="BT239">
        <f t="shared" si="59"/>
        <v>0</v>
      </c>
      <c r="BU239">
        <f t="shared" si="60"/>
        <v>0</v>
      </c>
      <c r="BV239">
        <f t="shared" si="55"/>
        <v>0</v>
      </c>
      <c r="BW239">
        <f t="shared" si="61"/>
        <v>0</v>
      </c>
      <c r="BX239">
        <f t="shared" si="62"/>
        <v>0</v>
      </c>
      <c r="BY239">
        <f t="shared" si="63"/>
        <v>0</v>
      </c>
      <c r="BZ239">
        <f t="shared" si="64"/>
        <v>0</v>
      </c>
      <c r="CA239">
        <f t="shared" si="65"/>
        <v>0</v>
      </c>
      <c r="CB239">
        <f t="shared" si="66"/>
        <v>0</v>
      </c>
      <c r="CC239">
        <f t="shared" si="67"/>
        <v>0</v>
      </c>
      <c r="CD239">
        <f t="shared" si="68"/>
        <v>0</v>
      </c>
      <c r="CE239">
        <f t="shared" si="69"/>
        <v>0</v>
      </c>
      <c r="CF239">
        <f t="shared" si="70"/>
        <v>0</v>
      </c>
      <c r="CG239">
        <f t="shared" si="71"/>
        <v>1</v>
      </c>
    </row>
    <row r="240" spans="1:85" x14ac:dyDescent="0.25">
      <c r="A240" t="s">
        <v>85</v>
      </c>
      <c r="B240" t="s">
        <v>86</v>
      </c>
      <c r="C240" t="s">
        <v>585</v>
      </c>
      <c r="D240" t="s">
        <v>570</v>
      </c>
      <c r="E240" s="3">
        <v>0.94236111111111109</v>
      </c>
      <c r="F240" s="4">
        <v>43984</v>
      </c>
      <c r="G240" t="s">
        <v>476</v>
      </c>
      <c r="H240" t="s">
        <v>165</v>
      </c>
      <c r="I240" t="s">
        <v>586</v>
      </c>
      <c r="J240" t="s">
        <v>107</v>
      </c>
      <c r="K240" t="s">
        <v>90</v>
      </c>
      <c r="M240" t="s">
        <v>144</v>
      </c>
      <c r="N240" t="s">
        <v>92</v>
      </c>
      <c r="O240" t="s">
        <v>94</v>
      </c>
      <c r="P240">
        <v>1</v>
      </c>
      <c r="Q240" t="s">
        <v>95</v>
      </c>
      <c r="R240" t="s">
        <v>93</v>
      </c>
      <c r="BN240" t="s">
        <v>95</v>
      </c>
      <c r="BO240" t="s">
        <v>137</v>
      </c>
      <c r="BP240">
        <f t="shared" si="56"/>
        <v>1</v>
      </c>
      <c r="BQ240">
        <f t="shared" si="57"/>
        <v>0</v>
      </c>
      <c r="BR240">
        <f t="shared" si="54"/>
        <v>0</v>
      </c>
      <c r="BS240">
        <f t="shared" si="58"/>
        <v>0</v>
      </c>
      <c r="BT240">
        <f t="shared" si="59"/>
        <v>0</v>
      </c>
      <c r="BU240">
        <f t="shared" si="60"/>
        <v>1</v>
      </c>
      <c r="BV240">
        <f t="shared" si="55"/>
        <v>0</v>
      </c>
      <c r="BW240">
        <f t="shared" si="61"/>
        <v>0</v>
      </c>
      <c r="BX240">
        <f t="shared" si="62"/>
        <v>0</v>
      </c>
      <c r="BY240">
        <f t="shared" si="63"/>
        <v>0</v>
      </c>
      <c r="BZ240">
        <f t="shared" si="64"/>
        <v>0</v>
      </c>
      <c r="CA240">
        <f t="shared" si="65"/>
        <v>0</v>
      </c>
      <c r="CB240">
        <f t="shared" si="66"/>
        <v>0</v>
      </c>
      <c r="CC240">
        <f t="shared" si="67"/>
        <v>0</v>
      </c>
      <c r="CD240">
        <f t="shared" si="68"/>
        <v>0</v>
      </c>
      <c r="CE240">
        <f t="shared" si="69"/>
        <v>0</v>
      </c>
      <c r="CF240">
        <f t="shared" si="70"/>
        <v>0</v>
      </c>
      <c r="CG240">
        <f t="shared" si="71"/>
        <v>1</v>
      </c>
    </row>
    <row r="241" spans="1:85" x14ac:dyDescent="0.25">
      <c r="A241" t="s">
        <v>85</v>
      </c>
      <c r="B241" t="s">
        <v>86</v>
      </c>
      <c r="C241" t="s">
        <v>587</v>
      </c>
      <c r="D241" t="s">
        <v>570</v>
      </c>
      <c r="E241" s="3">
        <v>0.98611111111111116</v>
      </c>
      <c r="F241" s="4">
        <v>43984</v>
      </c>
      <c r="G241" t="s">
        <v>476</v>
      </c>
      <c r="H241" t="s">
        <v>588</v>
      </c>
      <c r="I241" t="s">
        <v>461</v>
      </c>
      <c r="J241" t="s">
        <v>89</v>
      </c>
      <c r="K241" t="s">
        <v>90</v>
      </c>
      <c r="L241">
        <v>98122</v>
      </c>
      <c r="N241" t="s">
        <v>92</v>
      </c>
      <c r="O241" t="s">
        <v>225</v>
      </c>
      <c r="Q241" t="s">
        <v>95</v>
      </c>
      <c r="R241" t="s">
        <v>95</v>
      </c>
      <c r="BM241" t="s">
        <v>96</v>
      </c>
      <c r="BN241" t="s">
        <v>95</v>
      </c>
      <c r="BO241" t="s">
        <v>137</v>
      </c>
      <c r="BP241">
        <f t="shared" si="56"/>
        <v>1</v>
      </c>
      <c r="BQ241">
        <f t="shared" si="57"/>
        <v>0</v>
      </c>
      <c r="BR241">
        <f t="shared" ref="BR241:BR304" si="72">COUNTIF(O241:BH241,"Balls - Blast")</f>
        <v>0</v>
      </c>
      <c r="BS241">
        <f t="shared" si="58"/>
        <v>0</v>
      </c>
      <c r="BT241">
        <f t="shared" si="59"/>
        <v>0</v>
      </c>
      <c r="BU241">
        <f t="shared" si="60"/>
        <v>0</v>
      </c>
      <c r="BV241">
        <f t="shared" ref="BV241:BV304" si="73">COUNTIF(O241:BH241,"Canister - CS")</f>
        <v>1</v>
      </c>
      <c r="BW241">
        <f t="shared" si="61"/>
        <v>0</v>
      </c>
      <c r="BX241">
        <f t="shared" si="62"/>
        <v>0</v>
      </c>
      <c r="BY241">
        <f t="shared" si="63"/>
        <v>0</v>
      </c>
      <c r="BZ241">
        <f t="shared" si="64"/>
        <v>0</v>
      </c>
      <c r="CA241">
        <f t="shared" si="65"/>
        <v>0</v>
      </c>
      <c r="CB241">
        <f t="shared" si="66"/>
        <v>0</v>
      </c>
      <c r="CC241">
        <f t="shared" si="67"/>
        <v>0</v>
      </c>
      <c r="CD241">
        <f t="shared" si="68"/>
        <v>0</v>
      </c>
      <c r="CE241">
        <f t="shared" si="69"/>
        <v>0</v>
      </c>
      <c r="CF241">
        <f t="shared" si="70"/>
        <v>0</v>
      </c>
      <c r="CG241">
        <f t="shared" si="71"/>
        <v>1</v>
      </c>
    </row>
    <row r="242" spans="1:85" x14ac:dyDescent="0.25">
      <c r="A242" t="s">
        <v>85</v>
      </c>
      <c r="B242" t="s">
        <v>86</v>
      </c>
      <c r="C242" t="s">
        <v>589</v>
      </c>
      <c r="D242" t="s">
        <v>570</v>
      </c>
      <c r="E242" s="3">
        <v>0.98333333333333339</v>
      </c>
      <c r="F242" s="4">
        <v>43984</v>
      </c>
      <c r="G242" t="s">
        <v>476</v>
      </c>
      <c r="H242">
        <v>1100</v>
      </c>
      <c r="I242" t="s">
        <v>461</v>
      </c>
      <c r="J242" t="s">
        <v>89</v>
      </c>
      <c r="K242" t="s">
        <v>90</v>
      </c>
      <c r="L242">
        <v>98122</v>
      </c>
      <c r="M242" t="s">
        <v>144</v>
      </c>
      <c r="N242" t="s">
        <v>92</v>
      </c>
      <c r="O242" t="s">
        <v>94</v>
      </c>
      <c r="P242">
        <v>26</v>
      </c>
      <c r="Q242" t="s">
        <v>95</v>
      </c>
      <c r="R242" t="s">
        <v>93</v>
      </c>
      <c r="BM242" t="s">
        <v>96</v>
      </c>
      <c r="BN242" t="s">
        <v>95</v>
      </c>
      <c r="BO242" t="s">
        <v>137</v>
      </c>
      <c r="BP242">
        <f t="shared" si="56"/>
        <v>1</v>
      </c>
      <c r="BQ242">
        <f t="shared" si="57"/>
        <v>0</v>
      </c>
      <c r="BR242">
        <f t="shared" si="72"/>
        <v>0</v>
      </c>
      <c r="BS242">
        <f t="shared" si="58"/>
        <v>0</v>
      </c>
      <c r="BT242">
        <f t="shared" si="59"/>
        <v>0</v>
      </c>
      <c r="BU242">
        <f t="shared" si="60"/>
        <v>1</v>
      </c>
      <c r="BV242">
        <f t="shared" si="73"/>
        <v>0</v>
      </c>
      <c r="BW242">
        <f t="shared" si="61"/>
        <v>0</v>
      </c>
      <c r="BX242">
        <f t="shared" si="62"/>
        <v>0</v>
      </c>
      <c r="BY242">
        <f t="shared" si="63"/>
        <v>0</v>
      </c>
      <c r="BZ242">
        <f t="shared" si="64"/>
        <v>0</v>
      </c>
      <c r="CA242">
        <f t="shared" si="65"/>
        <v>0</v>
      </c>
      <c r="CB242">
        <f t="shared" si="66"/>
        <v>0</v>
      </c>
      <c r="CC242">
        <f t="shared" si="67"/>
        <v>0</v>
      </c>
      <c r="CD242">
        <f t="shared" si="68"/>
        <v>0</v>
      </c>
      <c r="CE242">
        <f t="shared" si="69"/>
        <v>0</v>
      </c>
      <c r="CF242">
        <f t="shared" si="70"/>
        <v>0</v>
      </c>
      <c r="CG242">
        <f t="shared" si="71"/>
        <v>1</v>
      </c>
    </row>
    <row r="243" spans="1:85" x14ac:dyDescent="0.25">
      <c r="A243" t="s">
        <v>85</v>
      </c>
      <c r="B243" t="s">
        <v>86</v>
      </c>
      <c r="C243" t="s">
        <v>590</v>
      </c>
      <c r="D243" t="s">
        <v>570</v>
      </c>
      <c r="E243" s="3">
        <v>0.98333333333333339</v>
      </c>
      <c r="F243" s="4">
        <v>43984</v>
      </c>
      <c r="G243" t="s">
        <v>476</v>
      </c>
      <c r="I243" t="s">
        <v>591</v>
      </c>
      <c r="J243" t="s">
        <v>89</v>
      </c>
      <c r="K243" t="s">
        <v>90</v>
      </c>
      <c r="L243">
        <v>98101</v>
      </c>
      <c r="M243" t="s">
        <v>144</v>
      </c>
      <c r="N243" t="s">
        <v>92</v>
      </c>
      <c r="O243" t="s">
        <v>94</v>
      </c>
      <c r="P243">
        <v>1</v>
      </c>
      <c r="Q243" t="s">
        <v>95</v>
      </c>
      <c r="R243" t="s">
        <v>93</v>
      </c>
      <c r="BN243" t="s">
        <v>95</v>
      </c>
      <c r="BO243" t="s">
        <v>137</v>
      </c>
      <c r="BP243">
        <f t="shared" si="56"/>
        <v>1</v>
      </c>
      <c r="BQ243">
        <f t="shared" si="57"/>
        <v>0</v>
      </c>
      <c r="BR243">
        <f t="shared" si="72"/>
        <v>0</v>
      </c>
      <c r="BS243">
        <f t="shared" si="58"/>
        <v>0</v>
      </c>
      <c r="BT243">
        <f t="shared" si="59"/>
        <v>0</v>
      </c>
      <c r="BU243">
        <f t="shared" si="60"/>
        <v>1</v>
      </c>
      <c r="BV243">
        <f t="shared" si="73"/>
        <v>0</v>
      </c>
      <c r="BW243">
        <f t="shared" si="61"/>
        <v>0</v>
      </c>
      <c r="BX243">
        <f t="shared" si="62"/>
        <v>0</v>
      </c>
      <c r="BY243">
        <f t="shared" si="63"/>
        <v>0</v>
      </c>
      <c r="BZ243">
        <f t="shared" si="64"/>
        <v>0</v>
      </c>
      <c r="CA243">
        <f t="shared" si="65"/>
        <v>0</v>
      </c>
      <c r="CB243">
        <f t="shared" si="66"/>
        <v>0</v>
      </c>
      <c r="CC243">
        <f t="shared" si="67"/>
        <v>0</v>
      </c>
      <c r="CD243">
        <f t="shared" si="68"/>
        <v>0</v>
      </c>
      <c r="CE243">
        <f t="shared" si="69"/>
        <v>0</v>
      </c>
      <c r="CF243">
        <f t="shared" si="70"/>
        <v>0</v>
      </c>
      <c r="CG243">
        <f t="shared" si="71"/>
        <v>1</v>
      </c>
    </row>
    <row r="244" spans="1:85" x14ac:dyDescent="0.25">
      <c r="A244" t="s">
        <v>85</v>
      </c>
      <c r="B244" t="s">
        <v>86</v>
      </c>
      <c r="C244" t="s">
        <v>592</v>
      </c>
      <c r="D244" t="s">
        <v>570</v>
      </c>
      <c r="E244" s="3">
        <v>0.98333333333333339</v>
      </c>
      <c r="F244" s="4">
        <v>43984</v>
      </c>
      <c r="G244" t="s">
        <v>476</v>
      </c>
      <c r="H244">
        <v>1100</v>
      </c>
      <c r="I244" t="s">
        <v>461</v>
      </c>
      <c r="J244" t="s">
        <v>89</v>
      </c>
      <c r="K244" t="s">
        <v>90</v>
      </c>
      <c r="L244">
        <v>98122</v>
      </c>
      <c r="M244" t="s">
        <v>144</v>
      </c>
      <c r="N244" t="s">
        <v>92</v>
      </c>
      <c r="O244" t="s">
        <v>94</v>
      </c>
      <c r="P244">
        <v>1</v>
      </c>
      <c r="Q244" t="s">
        <v>95</v>
      </c>
      <c r="R244" t="s">
        <v>93</v>
      </c>
      <c r="BN244" t="s">
        <v>95</v>
      </c>
      <c r="BO244" t="s">
        <v>137</v>
      </c>
      <c r="BP244">
        <f t="shared" si="56"/>
        <v>1</v>
      </c>
      <c r="BQ244">
        <f t="shared" si="57"/>
        <v>0</v>
      </c>
      <c r="BR244">
        <f t="shared" si="72"/>
        <v>0</v>
      </c>
      <c r="BS244">
        <f t="shared" si="58"/>
        <v>0</v>
      </c>
      <c r="BT244">
        <f t="shared" si="59"/>
        <v>0</v>
      </c>
      <c r="BU244">
        <f t="shared" si="60"/>
        <v>1</v>
      </c>
      <c r="BV244">
        <f t="shared" si="73"/>
        <v>0</v>
      </c>
      <c r="BW244">
        <f t="shared" si="61"/>
        <v>0</v>
      </c>
      <c r="BX244">
        <f t="shared" si="62"/>
        <v>0</v>
      </c>
      <c r="BY244">
        <f t="shared" si="63"/>
        <v>0</v>
      </c>
      <c r="BZ244">
        <f t="shared" si="64"/>
        <v>0</v>
      </c>
      <c r="CA244">
        <f t="shared" si="65"/>
        <v>0</v>
      </c>
      <c r="CB244">
        <f t="shared" si="66"/>
        <v>0</v>
      </c>
      <c r="CC244">
        <f t="shared" si="67"/>
        <v>0</v>
      </c>
      <c r="CD244">
        <f t="shared" si="68"/>
        <v>0</v>
      </c>
      <c r="CE244">
        <f t="shared" si="69"/>
        <v>0</v>
      </c>
      <c r="CF244">
        <f t="shared" si="70"/>
        <v>0</v>
      </c>
      <c r="CG244">
        <f t="shared" si="71"/>
        <v>1</v>
      </c>
    </row>
    <row r="245" spans="1:85" x14ac:dyDescent="0.25">
      <c r="A245" t="s">
        <v>85</v>
      </c>
      <c r="B245" t="s">
        <v>86</v>
      </c>
      <c r="C245" t="s">
        <v>593</v>
      </c>
      <c r="D245" t="s">
        <v>570</v>
      </c>
      <c r="E245" s="3">
        <v>0.98333333333333339</v>
      </c>
      <c r="F245" s="4">
        <v>43984</v>
      </c>
      <c r="G245" t="s">
        <v>476</v>
      </c>
      <c r="H245">
        <v>1519</v>
      </c>
      <c r="I245" t="s">
        <v>594</v>
      </c>
      <c r="J245" t="s">
        <v>107</v>
      </c>
      <c r="K245" t="s">
        <v>90</v>
      </c>
      <c r="L245">
        <v>98122</v>
      </c>
      <c r="M245" t="s">
        <v>144</v>
      </c>
      <c r="N245" t="s">
        <v>92</v>
      </c>
      <c r="O245" t="s">
        <v>225</v>
      </c>
      <c r="Q245" t="s">
        <v>95</v>
      </c>
      <c r="R245" t="s">
        <v>95</v>
      </c>
      <c r="BN245" t="s">
        <v>95</v>
      </c>
      <c r="BO245" t="s">
        <v>137</v>
      </c>
      <c r="BP245">
        <f t="shared" si="56"/>
        <v>1</v>
      </c>
      <c r="BQ245">
        <f t="shared" si="57"/>
        <v>0</v>
      </c>
      <c r="BR245">
        <f t="shared" si="72"/>
        <v>0</v>
      </c>
      <c r="BS245">
        <f t="shared" si="58"/>
        <v>0</v>
      </c>
      <c r="BT245">
        <f t="shared" si="59"/>
        <v>0</v>
      </c>
      <c r="BU245">
        <f t="shared" si="60"/>
        <v>0</v>
      </c>
      <c r="BV245">
        <f t="shared" si="73"/>
        <v>1</v>
      </c>
      <c r="BW245">
        <f t="shared" si="61"/>
        <v>0</v>
      </c>
      <c r="BX245">
        <f t="shared" si="62"/>
        <v>0</v>
      </c>
      <c r="BY245">
        <f t="shared" si="63"/>
        <v>0</v>
      </c>
      <c r="BZ245">
        <f t="shared" si="64"/>
        <v>0</v>
      </c>
      <c r="CA245">
        <f t="shared" si="65"/>
        <v>0</v>
      </c>
      <c r="CB245">
        <f t="shared" si="66"/>
        <v>0</v>
      </c>
      <c r="CC245">
        <f t="shared" si="67"/>
        <v>0</v>
      </c>
      <c r="CD245">
        <f t="shared" si="68"/>
        <v>0</v>
      </c>
      <c r="CE245">
        <f t="shared" si="69"/>
        <v>0</v>
      </c>
      <c r="CF245">
        <f t="shared" si="70"/>
        <v>0</v>
      </c>
      <c r="CG245">
        <f t="shared" si="71"/>
        <v>1</v>
      </c>
    </row>
    <row r="246" spans="1:85" x14ac:dyDescent="0.25">
      <c r="A246" t="s">
        <v>85</v>
      </c>
      <c r="B246" t="s">
        <v>86</v>
      </c>
      <c r="C246" t="s">
        <v>595</v>
      </c>
      <c r="D246" t="s">
        <v>570</v>
      </c>
      <c r="E246" s="3">
        <v>0.97916666666666663</v>
      </c>
      <c r="F246" s="4">
        <v>43984</v>
      </c>
      <c r="G246" t="s">
        <v>476</v>
      </c>
      <c r="H246" t="s">
        <v>596</v>
      </c>
      <c r="I246" t="s">
        <v>479</v>
      </c>
      <c r="J246" t="s">
        <v>89</v>
      </c>
      <c r="K246" t="s">
        <v>90</v>
      </c>
      <c r="L246">
        <v>98122</v>
      </c>
      <c r="M246" t="s">
        <v>144</v>
      </c>
      <c r="N246" t="s">
        <v>92</v>
      </c>
      <c r="O246" t="s">
        <v>94</v>
      </c>
      <c r="P246">
        <v>26</v>
      </c>
      <c r="Q246" t="s">
        <v>93</v>
      </c>
      <c r="R246" t="s">
        <v>93</v>
      </c>
      <c r="BN246" t="s">
        <v>95</v>
      </c>
      <c r="BO246" t="s">
        <v>137</v>
      </c>
      <c r="BP246">
        <f t="shared" si="56"/>
        <v>1</v>
      </c>
      <c r="BQ246">
        <f t="shared" si="57"/>
        <v>0</v>
      </c>
      <c r="BR246">
        <f t="shared" si="72"/>
        <v>0</v>
      </c>
      <c r="BS246">
        <f t="shared" si="58"/>
        <v>0</v>
      </c>
      <c r="BT246">
        <f t="shared" si="59"/>
        <v>0</v>
      </c>
      <c r="BU246">
        <f t="shared" si="60"/>
        <v>1</v>
      </c>
      <c r="BV246">
        <f t="shared" si="73"/>
        <v>0</v>
      </c>
      <c r="BW246">
        <f t="shared" si="61"/>
        <v>0</v>
      </c>
      <c r="BX246">
        <f t="shared" si="62"/>
        <v>0</v>
      </c>
      <c r="BY246">
        <f t="shared" si="63"/>
        <v>0</v>
      </c>
      <c r="BZ246">
        <f t="shared" si="64"/>
        <v>0</v>
      </c>
      <c r="CA246">
        <f t="shared" si="65"/>
        <v>0</v>
      </c>
      <c r="CB246">
        <f t="shared" si="66"/>
        <v>0</v>
      </c>
      <c r="CC246">
        <f t="shared" si="67"/>
        <v>0</v>
      </c>
      <c r="CD246">
        <f t="shared" si="68"/>
        <v>0</v>
      </c>
      <c r="CE246">
        <f t="shared" si="69"/>
        <v>0</v>
      </c>
      <c r="CF246">
        <f t="shared" si="70"/>
        <v>0</v>
      </c>
      <c r="CG246">
        <f t="shared" si="71"/>
        <v>1</v>
      </c>
    </row>
    <row r="247" spans="1:85" x14ac:dyDescent="0.25">
      <c r="A247" t="s">
        <v>85</v>
      </c>
      <c r="B247" t="s">
        <v>86</v>
      </c>
      <c r="C247" t="s">
        <v>597</v>
      </c>
      <c r="D247" t="s">
        <v>570</v>
      </c>
      <c r="E247" s="3">
        <v>0.97916666666666663</v>
      </c>
      <c r="F247" s="4">
        <v>43984</v>
      </c>
      <c r="G247" t="s">
        <v>476</v>
      </c>
      <c r="H247">
        <v>1100</v>
      </c>
      <c r="I247" t="s">
        <v>461</v>
      </c>
      <c r="J247" t="s">
        <v>89</v>
      </c>
      <c r="K247" t="s">
        <v>90</v>
      </c>
      <c r="L247">
        <v>98122</v>
      </c>
      <c r="M247" t="s">
        <v>144</v>
      </c>
      <c r="N247" t="s">
        <v>92</v>
      </c>
      <c r="O247" t="s">
        <v>290</v>
      </c>
      <c r="Q247" t="s">
        <v>95</v>
      </c>
      <c r="R247" t="s">
        <v>95</v>
      </c>
      <c r="BM247" t="s">
        <v>96</v>
      </c>
      <c r="BN247" t="s">
        <v>95</v>
      </c>
      <c r="BO247" t="s">
        <v>137</v>
      </c>
      <c r="BP247">
        <f t="shared" si="56"/>
        <v>1</v>
      </c>
      <c r="BQ247">
        <f t="shared" si="57"/>
        <v>0</v>
      </c>
      <c r="BR247">
        <f t="shared" si="72"/>
        <v>0</v>
      </c>
      <c r="BS247">
        <f t="shared" si="58"/>
        <v>0</v>
      </c>
      <c r="BT247">
        <f t="shared" si="59"/>
        <v>1</v>
      </c>
      <c r="BU247">
        <f t="shared" si="60"/>
        <v>0</v>
      </c>
      <c r="BV247">
        <f t="shared" si="73"/>
        <v>0</v>
      </c>
      <c r="BW247">
        <f t="shared" si="61"/>
        <v>0</v>
      </c>
      <c r="BX247">
        <f t="shared" si="62"/>
        <v>0</v>
      </c>
      <c r="BY247">
        <f t="shared" si="63"/>
        <v>0</v>
      </c>
      <c r="BZ247">
        <f t="shared" si="64"/>
        <v>0</v>
      </c>
      <c r="CA247">
        <f t="shared" si="65"/>
        <v>0</v>
      </c>
      <c r="CB247">
        <f t="shared" si="66"/>
        <v>0</v>
      </c>
      <c r="CC247">
        <f t="shared" si="67"/>
        <v>0</v>
      </c>
      <c r="CD247">
        <f t="shared" si="68"/>
        <v>0</v>
      </c>
      <c r="CE247">
        <f t="shared" si="69"/>
        <v>0</v>
      </c>
      <c r="CF247">
        <f t="shared" si="70"/>
        <v>0</v>
      </c>
      <c r="CG247">
        <f t="shared" si="71"/>
        <v>1</v>
      </c>
    </row>
    <row r="248" spans="1:85" x14ac:dyDescent="0.25">
      <c r="A248" t="s">
        <v>85</v>
      </c>
      <c r="B248" t="s">
        <v>86</v>
      </c>
      <c r="C248" t="s">
        <v>598</v>
      </c>
      <c r="D248" t="s">
        <v>570</v>
      </c>
      <c r="E248" s="3">
        <v>0.98333333333333339</v>
      </c>
      <c r="F248" s="4">
        <v>43983</v>
      </c>
      <c r="G248" t="s">
        <v>397</v>
      </c>
      <c r="H248">
        <v>11000</v>
      </c>
      <c r="I248" t="s">
        <v>599</v>
      </c>
      <c r="J248" t="s">
        <v>107</v>
      </c>
      <c r="K248" t="s">
        <v>90</v>
      </c>
      <c r="M248" t="s">
        <v>390</v>
      </c>
      <c r="N248" t="s">
        <v>92</v>
      </c>
      <c r="O248" t="s">
        <v>94</v>
      </c>
      <c r="P248" t="s">
        <v>334</v>
      </c>
      <c r="Q248" t="s">
        <v>95</v>
      </c>
      <c r="R248" t="s">
        <v>93</v>
      </c>
      <c r="BM248" t="s">
        <v>96</v>
      </c>
      <c r="BN248" t="s">
        <v>95</v>
      </c>
      <c r="BO248" t="s">
        <v>137</v>
      </c>
      <c r="BP248">
        <f t="shared" si="56"/>
        <v>1</v>
      </c>
      <c r="BQ248">
        <f t="shared" si="57"/>
        <v>0</v>
      </c>
      <c r="BR248">
        <f t="shared" si="72"/>
        <v>0</v>
      </c>
      <c r="BS248">
        <f t="shared" si="58"/>
        <v>0</v>
      </c>
      <c r="BT248">
        <f t="shared" si="59"/>
        <v>0</v>
      </c>
      <c r="BU248">
        <f t="shared" si="60"/>
        <v>1</v>
      </c>
      <c r="BV248">
        <f t="shared" si="73"/>
        <v>0</v>
      </c>
      <c r="BW248">
        <f t="shared" si="61"/>
        <v>0</v>
      </c>
      <c r="BX248">
        <f t="shared" si="62"/>
        <v>0</v>
      </c>
      <c r="BY248">
        <f t="shared" si="63"/>
        <v>0</v>
      </c>
      <c r="BZ248">
        <f t="shared" si="64"/>
        <v>0</v>
      </c>
      <c r="CA248">
        <f t="shared" si="65"/>
        <v>0</v>
      </c>
      <c r="CB248">
        <f t="shared" si="66"/>
        <v>0</v>
      </c>
      <c r="CC248">
        <f t="shared" si="67"/>
        <v>0</v>
      </c>
      <c r="CD248">
        <f t="shared" si="68"/>
        <v>0</v>
      </c>
      <c r="CE248">
        <f t="shared" si="69"/>
        <v>0</v>
      </c>
      <c r="CF248">
        <f t="shared" si="70"/>
        <v>0</v>
      </c>
      <c r="CG248">
        <f t="shared" si="71"/>
        <v>1</v>
      </c>
    </row>
    <row r="249" spans="1:85" x14ac:dyDescent="0.25">
      <c r="A249" t="s">
        <v>85</v>
      </c>
      <c r="B249" t="s">
        <v>86</v>
      </c>
      <c r="C249" t="s">
        <v>600</v>
      </c>
      <c r="D249" t="s">
        <v>570</v>
      </c>
      <c r="E249" s="3">
        <v>0.9916666666666667</v>
      </c>
      <c r="F249" s="4">
        <v>43984</v>
      </c>
      <c r="G249" t="s">
        <v>476</v>
      </c>
      <c r="H249">
        <v>1100</v>
      </c>
      <c r="I249" t="s">
        <v>305</v>
      </c>
      <c r="J249" t="s">
        <v>89</v>
      </c>
      <c r="K249" t="s">
        <v>90</v>
      </c>
      <c r="L249">
        <v>98101</v>
      </c>
      <c r="M249" t="s">
        <v>144</v>
      </c>
      <c r="N249" t="s">
        <v>92</v>
      </c>
      <c r="O249" t="s">
        <v>225</v>
      </c>
      <c r="Q249" t="s">
        <v>95</v>
      </c>
      <c r="R249" t="s">
        <v>95</v>
      </c>
      <c r="BM249" t="s">
        <v>96</v>
      </c>
      <c r="BN249" t="s">
        <v>95</v>
      </c>
      <c r="BO249" t="s">
        <v>137</v>
      </c>
      <c r="BP249">
        <f t="shared" si="56"/>
        <v>1</v>
      </c>
      <c r="BQ249">
        <f t="shared" si="57"/>
        <v>0</v>
      </c>
      <c r="BR249">
        <f t="shared" si="72"/>
        <v>0</v>
      </c>
      <c r="BS249">
        <f t="shared" si="58"/>
        <v>0</v>
      </c>
      <c r="BT249">
        <f t="shared" si="59"/>
        <v>0</v>
      </c>
      <c r="BU249">
        <f t="shared" si="60"/>
        <v>0</v>
      </c>
      <c r="BV249">
        <f t="shared" si="73"/>
        <v>1</v>
      </c>
      <c r="BW249">
        <f t="shared" si="61"/>
        <v>0</v>
      </c>
      <c r="BX249">
        <f t="shared" si="62"/>
        <v>0</v>
      </c>
      <c r="BY249">
        <f t="shared" si="63"/>
        <v>0</v>
      </c>
      <c r="BZ249">
        <f t="shared" si="64"/>
        <v>0</v>
      </c>
      <c r="CA249">
        <f t="shared" si="65"/>
        <v>0</v>
      </c>
      <c r="CB249">
        <f t="shared" si="66"/>
        <v>0</v>
      </c>
      <c r="CC249">
        <f t="shared" si="67"/>
        <v>0</v>
      </c>
      <c r="CD249">
        <f t="shared" si="68"/>
        <v>0</v>
      </c>
      <c r="CE249">
        <f t="shared" si="69"/>
        <v>0</v>
      </c>
      <c r="CF249">
        <f t="shared" si="70"/>
        <v>0</v>
      </c>
      <c r="CG249">
        <f t="shared" si="71"/>
        <v>1</v>
      </c>
    </row>
    <row r="250" spans="1:85" x14ac:dyDescent="0.25">
      <c r="A250" t="s">
        <v>85</v>
      </c>
      <c r="B250" t="s">
        <v>86</v>
      </c>
      <c r="C250" t="s">
        <v>601</v>
      </c>
      <c r="D250" t="s">
        <v>570</v>
      </c>
      <c r="E250" s="3">
        <v>0.9902777777777777</v>
      </c>
      <c r="F250" s="4">
        <v>43984</v>
      </c>
      <c r="G250" t="s">
        <v>476</v>
      </c>
      <c r="H250">
        <v>1600</v>
      </c>
      <c r="I250" t="s">
        <v>529</v>
      </c>
      <c r="J250" t="s">
        <v>89</v>
      </c>
      <c r="K250" t="s">
        <v>90</v>
      </c>
      <c r="L250">
        <v>98122</v>
      </c>
      <c r="M250" t="s">
        <v>144</v>
      </c>
      <c r="N250" t="s">
        <v>92</v>
      </c>
      <c r="O250" t="s">
        <v>225</v>
      </c>
      <c r="Q250" t="s">
        <v>95</v>
      </c>
      <c r="R250" t="s">
        <v>95</v>
      </c>
      <c r="BN250" t="s">
        <v>95</v>
      </c>
      <c r="BO250" t="s">
        <v>137</v>
      </c>
      <c r="BP250">
        <f t="shared" si="56"/>
        <v>1</v>
      </c>
      <c r="BQ250">
        <f t="shared" si="57"/>
        <v>0</v>
      </c>
      <c r="BR250">
        <f t="shared" si="72"/>
        <v>0</v>
      </c>
      <c r="BS250">
        <f t="shared" si="58"/>
        <v>0</v>
      </c>
      <c r="BT250">
        <f t="shared" si="59"/>
        <v>0</v>
      </c>
      <c r="BU250">
        <f t="shared" si="60"/>
        <v>0</v>
      </c>
      <c r="BV250">
        <f t="shared" si="73"/>
        <v>1</v>
      </c>
      <c r="BW250">
        <f t="shared" si="61"/>
        <v>0</v>
      </c>
      <c r="BX250">
        <f t="shared" si="62"/>
        <v>0</v>
      </c>
      <c r="BY250">
        <f t="shared" si="63"/>
        <v>0</v>
      </c>
      <c r="BZ250">
        <f t="shared" si="64"/>
        <v>0</v>
      </c>
      <c r="CA250">
        <f t="shared" si="65"/>
        <v>0</v>
      </c>
      <c r="CB250">
        <f t="shared" si="66"/>
        <v>0</v>
      </c>
      <c r="CC250">
        <f t="shared" si="67"/>
        <v>0</v>
      </c>
      <c r="CD250">
        <f t="shared" si="68"/>
        <v>0</v>
      </c>
      <c r="CE250">
        <f t="shared" si="69"/>
        <v>0</v>
      </c>
      <c r="CF250">
        <f t="shared" si="70"/>
        <v>0</v>
      </c>
      <c r="CG250">
        <f t="shared" si="71"/>
        <v>1</v>
      </c>
    </row>
    <row r="251" spans="1:85" x14ac:dyDescent="0.25">
      <c r="A251" t="s">
        <v>85</v>
      </c>
      <c r="B251" t="s">
        <v>86</v>
      </c>
      <c r="C251" t="s">
        <v>602</v>
      </c>
      <c r="D251" t="s">
        <v>570</v>
      </c>
      <c r="E251" s="3">
        <v>0.97916666666666663</v>
      </c>
      <c r="F251" s="4">
        <v>43985</v>
      </c>
      <c r="G251" t="s">
        <v>573</v>
      </c>
      <c r="H251">
        <v>1000</v>
      </c>
      <c r="I251" t="s">
        <v>504</v>
      </c>
      <c r="J251" t="s">
        <v>107</v>
      </c>
      <c r="K251" t="s">
        <v>90</v>
      </c>
      <c r="L251">
        <v>98122</v>
      </c>
      <c r="N251" t="s">
        <v>92</v>
      </c>
      <c r="O251" t="s">
        <v>76</v>
      </c>
      <c r="P251" t="s">
        <v>603</v>
      </c>
      <c r="Q251" t="s">
        <v>95</v>
      </c>
      <c r="R251" t="s">
        <v>93</v>
      </c>
      <c r="T251" t="s">
        <v>76</v>
      </c>
      <c r="U251" t="s">
        <v>281</v>
      </c>
      <c r="V251" t="s">
        <v>95</v>
      </c>
      <c r="W251" t="s">
        <v>93</v>
      </c>
      <c r="BM251" t="s">
        <v>96</v>
      </c>
      <c r="BN251" t="s">
        <v>95</v>
      </c>
      <c r="BO251" t="s">
        <v>137</v>
      </c>
      <c r="BP251">
        <f t="shared" si="56"/>
        <v>2</v>
      </c>
      <c r="BQ251">
        <f t="shared" si="57"/>
        <v>0</v>
      </c>
      <c r="BR251">
        <f t="shared" si="72"/>
        <v>0</v>
      </c>
      <c r="BS251">
        <f t="shared" si="58"/>
        <v>0</v>
      </c>
      <c r="BT251">
        <f t="shared" si="59"/>
        <v>0</v>
      </c>
      <c r="BU251">
        <f t="shared" si="60"/>
        <v>0</v>
      </c>
      <c r="BV251">
        <f t="shared" si="73"/>
        <v>0</v>
      </c>
      <c r="BW251">
        <f t="shared" si="61"/>
        <v>0</v>
      </c>
      <c r="BX251">
        <f t="shared" si="62"/>
        <v>0</v>
      </c>
      <c r="BY251">
        <f t="shared" si="63"/>
        <v>2</v>
      </c>
      <c r="BZ251">
        <f t="shared" si="64"/>
        <v>0</v>
      </c>
      <c r="CA251">
        <f t="shared" si="65"/>
        <v>0</v>
      </c>
      <c r="CB251">
        <f t="shared" si="66"/>
        <v>0</v>
      </c>
      <c r="CC251">
        <f t="shared" si="67"/>
        <v>0</v>
      </c>
      <c r="CD251">
        <f t="shared" si="68"/>
        <v>0</v>
      </c>
      <c r="CE251">
        <f t="shared" si="69"/>
        <v>0</v>
      </c>
      <c r="CF251">
        <f t="shared" si="70"/>
        <v>0</v>
      </c>
      <c r="CG251">
        <f t="shared" si="71"/>
        <v>2</v>
      </c>
    </row>
    <row r="252" spans="1:85" x14ac:dyDescent="0.25">
      <c r="A252" t="s">
        <v>85</v>
      </c>
      <c r="B252" t="s">
        <v>86</v>
      </c>
      <c r="C252" t="s">
        <v>604</v>
      </c>
      <c r="D252" t="s">
        <v>570</v>
      </c>
      <c r="E252" s="3">
        <v>0.98611111111111116</v>
      </c>
      <c r="F252" s="4">
        <v>43984</v>
      </c>
      <c r="G252" t="s">
        <v>476</v>
      </c>
      <c r="H252" t="s">
        <v>373</v>
      </c>
      <c r="I252" t="s">
        <v>461</v>
      </c>
      <c r="J252" t="s">
        <v>89</v>
      </c>
      <c r="K252" t="s">
        <v>90</v>
      </c>
      <c r="L252">
        <v>98122</v>
      </c>
      <c r="M252" t="s">
        <v>144</v>
      </c>
      <c r="N252" t="s">
        <v>92</v>
      </c>
      <c r="O252" t="s">
        <v>76</v>
      </c>
      <c r="P252">
        <v>10</v>
      </c>
      <c r="Q252" t="s">
        <v>95</v>
      </c>
      <c r="R252" t="s">
        <v>93</v>
      </c>
      <c r="T252" t="s">
        <v>76</v>
      </c>
      <c r="U252">
        <v>12</v>
      </c>
      <c r="V252" t="s">
        <v>95</v>
      </c>
      <c r="W252" t="s">
        <v>93</v>
      </c>
      <c r="BN252" t="s">
        <v>95</v>
      </c>
      <c r="BO252" t="s">
        <v>137</v>
      </c>
      <c r="BP252">
        <f t="shared" si="56"/>
        <v>2</v>
      </c>
      <c r="BQ252">
        <f t="shared" si="57"/>
        <v>0</v>
      </c>
      <c r="BR252">
        <f t="shared" si="72"/>
        <v>0</v>
      </c>
      <c r="BS252">
        <f t="shared" si="58"/>
        <v>0</v>
      </c>
      <c r="BT252">
        <f t="shared" si="59"/>
        <v>0</v>
      </c>
      <c r="BU252">
        <f t="shared" si="60"/>
        <v>0</v>
      </c>
      <c r="BV252">
        <f t="shared" si="73"/>
        <v>0</v>
      </c>
      <c r="BW252">
        <f t="shared" si="61"/>
        <v>0</v>
      </c>
      <c r="BX252">
        <f t="shared" si="62"/>
        <v>0</v>
      </c>
      <c r="BY252">
        <f t="shared" si="63"/>
        <v>2</v>
      </c>
      <c r="BZ252">
        <f t="shared" si="64"/>
        <v>0</v>
      </c>
      <c r="CA252">
        <f t="shared" si="65"/>
        <v>0</v>
      </c>
      <c r="CB252">
        <f t="shared" si="66"/>
        <v>0</v>
      </c>
      <c r="CC252">
        <f t="shared" si="67"/>
        <v>0</v>
      </c>
      <c r="CD252">
        <f t="shared" si="68"/>
        <v>0</v>
      </c>
      <c r="CE252">
        <f t="shared" si="69"/>
        <v>0</v>
      </c>
      <c r="CF252">
        <f t="shared" si="70"/>
        <v>0</v>
      </c>
      <c r="CG252">
        <f t="shared" si="71"/>
        <v>2</v>
      </c>
    </row>
    <row r="253" spans="1:85" x14ac:dyDescent="0.25">
      <c r="A253" t="s">
        <v>85</v>
      </c>
      <c r="B253" t="s">
        <v>86</v>
      </c>
      <c r="C253" t="s">
        <v>605</v>
      </c>
      <c r="D253" t="s">
        <v>570</v>
      </c>
      <c r="E253" s="3">
        <v>2.0833333333333332E-2</v>
      </c>
      <c r="F253" s="4">
        <v>43985</v>
      </c>
      <c r="G253" t="s">
        <v>573</v>
      </c>
      <c r="I253" t="s">
        <v>606</v>
      </c>
      <c r="J253" t="s">
        <v>89</v>
      </c>
      <c r="K253" t="s">
        <v>90</v>
      </c>
      <c r="L253">
        <v>98012</v>
      </c>
      <c r="M253" t="s">
        <v>144</v>
      </c>
      <c r="N253" t="s">
        <v>92</v>
      </c>
      <c r="O253" t="s">
        <v>152</v>
      </c>
      <c r="Q253" t="s">
        <v>95</v>
      </c>
      <c r="R253" t="s">
        <v>95</v>
      </c>
      <c r="T253" t="s">
        <v>145</v>
      </c>
      <c r="U253">
        <v>10</v>
      </c>
      <c r="V253" t="s">
        <v>95</v>
      </c>
      <c r="W253" t="s">
        <v>93</v>
      </c>
      <c r="BM253" t="s">
        <v>96</v>
      </c>
      <c r="BN253" t="s">
        <v>95</v>
      </c>
      <c r="BO253" t="s">
        <v>137</v>
      </c>
      <c r="BP253">
        <f t="shared" si="56"/>
        <v>2</v>
      </c>
      <c r="BQ253">
        <f t="shared" si="57"/>
        <v>0</v>
      </c>
      <c r="BR253">
        <f t="shared" si="72"/>
        <v>1</v>
      </c>
      <c r="BS253">
        <f t="shared" si="58"/>
        <v>0</v>
      </c>
      <c r="BT253">
        <f t="shared" si="59"/>
        <v>0</v>
      </c>
      <c r="BU253">
        <f t="shared" si="60"/>
        <v>0</v>
      </c>
      <c r="BV253">
        <f t="shared" si="73"/>
        <v>0</v>
      </c>
      <c r="BW253">
        <f t="shared" si="61"/>
        <v>0</v>
      </c>
      <c r="BX253">
        <f t="shared" si="62"/>
        <v>0</v>
      </c>
      <c r="BY253">
        <f t="shared" si="63"/>
        <v>0</v>
      </c>
      <c r="BZ253">
        <f t="shared" si="64"/>
        <v>1</v>
      </c>
      <c r="CA253">
        <f t="shared" si="65"/>
        <v>0</v>
      </c>
      <c r="CB253">
        <f t="shared" si="66"/>
        <v>0</v>
      </c>
      <c r="CC253">
        <f t="shared" si="67"/>
        <v>0</v>
      </c>
      <c r="CD253">
        <f t="shared" si="68"/>
        <v>0</v>
      </c>
      <c r="CE253">
        <f t="shared" si="69"/>
        <v>0</v>
      </c>
      <c r="CF253">
        <f t="shared" si="70"/>
        <v>0</v>
      </c>
      <c r="CG253">
        <f t="shared" si="71"/>
        <v>2</v>
      </c>
    </row>
    <row r="254" spans="1:85" x14ac:dyDescent="0.25">
      <c r="A254" t="s">
        <v>85</v>
      </c>
      <c r="B254" t="s">
        <v>86</v>
      </c>
      <c r="C254" t="s">
        <v>607</v>
      </c>
      <c r="D254" t="s">
        <v>570</v>
      </c>
      <c r="E254" s="3">
        <v>0.98611111111111116</v>
      </c>
      <c r="F254" s="4">
        <v>43984</v>
      </c>
      <c r="G254" t="s">
        <v>476</v>
      </c>
      <c r="H254">
        <v>1100</v>
      </c>
      <c r="I254" t="s">
        <v>461</v>
      </c>
      <c r="J254" t="s">
        <v>89</v>
      </c>
      <c r="K254" t="s">
        <v>90</v>
      </c>
      <c r="L254">
        <v>98001</v>
      </c>
      <c r="M254" t="s">
        <v>480</v>
      </c>
      <c r="N254" t="s">
        <v>92</v>
      </c>
      <c r="O254" t="s">
        <v>152</v>
      </c>
      <c r="Q254" t="s">
        <v>95</v>
      </c>
      <c r="R254" t="s">
        <v>95</v>
      </c>
      <c r="T254" t="s">
        <v>145</v>
      </c>
      <c r="U254">
        <v>10</v>
      </c>
      <c r="V254" t="s">
        <v>95</v>
      </c>
      <c r="W254" t="s">
        <v>93</v>
      </c>
      <c r="BN254" t="s">
        <v>95</v>
      </c>
      <c r="BO254" t="s">
        <v>137</v>
      </c>
      <c r="BP254">
        <f t="shared" si="56"/>
        <v>2</v>
      </c>
      <c r="BQ254">
        <f t="shared" si="57"/>
        <v>0</v>
      </c>
      <c r="BR254">
        <f t="shared" si="72"/>
        <v>1</v>
      </c>
      <c r="BS254">
        <f t="shared" si="58"/>
        <v>0</v>
      </c>
      <c r="BT254">
        <f t="shared" si="59"/>
        <v>0</v>
      </c>
      <c r="BU254">
        <f t="shared" si="60"/>
        <v>0</v>
      </c>
      <c r="BV254">
        <f t="shared" si="73"/>
        <v>0</v>
      </c>
      <c r="BW254">
        <f t="shared" si="61"/>
        <v>0</v>
      </c>
      <c r="BX254">
        <f t="shared" si="62"/>
        <v>0</v>
      </c>
      <c r="BY254">
        <f t="shared" si="63"/>
        <v>0</v>
      </c>
      <c r="BZ254">
        <f t="shared" si="64"/>
        <v>1</v>
      </c>
      <c r="CA254">
        <f t="shared" si="65"/>
        <v>0</v>
      </c>
      <c r="CB254">
        <f t="shared" si="66"/>
        <v>0</v>
      </c>
      <c r="CC254">
        <f t="shared" si="67"/>
        <v>0</v>
      </c>
      <c r="CD254">
        <f t="shared" si="68"/>
        <v>0</v>
      </c>
      <c r="CE254">
        <f t="shared" si="69"/>
        <v>0</v>
      </c>
      <c r="CF254">
        <f t="shared" si="70"/>
        <v>0</v>
      </c>
      <c r="CG254">
        <f t="shared" si="71"/>
        <v>2</v>
      </c>
    </row>
    <row r="255" spans="1:85" x14ac:dyDescent="0.25">
      <c r="A255" t="s">
        <v>85</v>
      </c>
      <c r="B255" t="s">
        <v>86</v>
      </c>
      <c r="C255" t="s">
        <v>608</v>
      </c>
      <c r="D255" t="s">
        <v>570</v>
      </c>
      <c r="E255" s="3">
        <v>0.98402777777777783</v>
      </c>
      <c r="F255" s="4">
        <v>43984</v>
      </c>
      <c r="G255" t="s">
        <v>476</v>
      </c>
      <c r="H255">
        <v>1519</v>
      </c>
      <c r="I255" t="s">
        <v>609</v>
      </c>
      <c r="J255" t="s">
        <v>89</v>
      </c>
      <c r="K255" t="s">
        <v>90</v>
      </c>
      <c r="M255" t="s">
        <v>144</v>
      </c>
      <c r="N255" t="s">
        <v>92</v>
      </c>
      <c r="O255" t="s">
        <v>145</v>
      </c>
      <c r="P255">
        <v>10</v>
      </c>
      <c r="Q255" t="s">
        <v>95</v>
      </c>
      <c r="R255" t="s">
        <v>93</v>
      </c>
      <c r="T255" t="s">
        <v>145</v>
      </c>
      <c r="U255">
        <v>12</v>
      </c>
      <c r="V255" t="s">
        <v>95</v>
      </c>
      <c r="W255" t="s">
        <v>93</v>
      </c>
      <c r="BM255" t="s">
        <v>96</v>
      </c>
      <c r="BN255" t="s">
        <v>95</v>
      </c>
      <c r="BO255" t="s">
        <v>137</v>
      </c>
      <c r="BP255">
        <f t="shared" ref="BP255:BP318" si="74" xml:space="preserve"> COUNTIF(O255:BH255,"40mm Launcher")+COUNTIF(O255:BH255,"Balls - Blast")+COUNTIF(O255:BH255,"Balls - OC")+COUNTIF(O255:BH255,"Canister - CS")+COUNTIF(O255:BH255,"Baton – Expandable –Control/Pressure Point")+COUNTIF(O255:BH255,"Baton – Straight – Impact")+COUNTIF(O255:BH255,"Blue Nose Device")+COUNTIF(O255:BH255,"Canine")+COUNTIF(O255:BH255,"Canister - OC")+COUNTIF(O255:BH255,"Chemical Agent – OC Spray")+COUNTIF(O255:BH255,"Electronic Control (ECD / Taser)")+COUNTIF(O255:BH255,"NFDD")+COUNTIF(O255:BH255,"Other Weapon - Other")+COUNTIF(O255:BH255,"Pepperball Launcher")+COUNTIF(O255:BH255,"Vehicle – Other")+COUNTIF(O255:BH255,"Chemical Agent - CS")+COUNTIF(O255:BH255,"Chemical Agent – Other")+COUNTIF(O255:BH255,"FN303")+COUNTIF(O255:BH255,"Sting Ball")+COUNTIF(O255:BH255,"Other Weapon – Blunt Object")</f>
        <v>2</v>
      </c>
      <c r="BQ255">
        <f t="shared" ref="BQ255:BQ318" si="75" xml:space="preserve"> COUNTIF(O255:BH255,"40mm Launcher")+COUNTIF(O255:BH255,"40mm - BIP Round")</f>
        <v>0</v>
      </c>
      <c r="BR255">
        <f t="shared" si="72"/>
        <v>0</v>
      </c>
      <c r="BS255">
        <f t="shared" ref="BS255:BS318" si="76">COUNTIF(O255:BH255,"Balls - OC")</f>
        <v>0</v>
      </c>
      <c r="BT255">
        <f t="shared" ref="BT255:BT318" si="77">COUNTIF(O255:BH255,"Canister - OC")</f>
        <v>0</v>
      </c>
      <c r="BU255">
        <f t="shared" ref="BU255:BU318" si="78">COUNTIF(O255:BH255,"Chemical Agent – OC Spray")</f>
        <v>0</v>
      </c>
      <c r="BV255">
        <f t="shared" si="73"/>
        <v>0</v>
      </c>
      <c r="BW255">
        <f t="shared" ref="BW255:BW318" si="79">COUNTIF(O255:BH255,"Chemical Agent - CS")</f>
        <v>0</v>
      </c>
      <c r="BX255">
        <f t="shared" ref="BX255:BX318" si="80">COUNTIF(O255:BH255,"Chemical Agent – Other")</f>
        <v>0</v>
      </c>
      <c r="BY255">
        <f t="shared" ref="BY255:BY318" si="81">COUNTIF(O255:BH255,"FN303")</f>
        <v>0</v>
      </c>
      <c r="BZ255">
        <f t="shared" ref="BZ255:BZ318" si="82">COUNTIF(O255:BH255,"Blue Nose Device")</f>
        <v>2</v>
      </c>
      <c r="CA255">
        <f t="shared" ref="CA255:CA318" si="83">COUNTIF(O255:BH255,"Sting Ball")</f>
        <v>0</v>
      </c>
      <c r="CB255">
        <f t="shared" ref="CB255:CB318" si="84">COUNTIF(O255:BH255,"NFDD")</f>
        <v>0</v>
      </c>
      <c r="CC255">
        <f t="shared" ref="CC255:CC318" si="85">COUNTIF(O255:BH255,"Pepperball Launcher")</f>
        <v>0</v>
      </c>
      <c r="CD255">
        <f t="shared" ref="CD255:CD318" si="86">COUNTIF(O255:BH255,"Baton – Expandable –Control/Pressure Point")+COUNTIF(O255:BH255,"Baton – Straight – Impact")</f>
        <v>0</v>
      </c>
      <c r="CE255">
        <f t="shared" ref="CE255:CE318" si="87">COUNTIF(O255:BH255,"OrangeNose Round")</f>
        <v>0</v>
      </c>
      <c r="CF255">
        <f t="shared" ref="CF255:CF318" si="88">COUNTIF(O255:BH255,"Other Weapon - Other")+COUNTIF(O255:BH255,"Other Weapon – Blunt Object")</f>
        <v>0</v>
      </c>
      <c r="CG255">
        <f t="shared" si="71"/>
        <v>2</v>
      </c>
    </row>
    <row r="256" spans="1:85" x14ac:dyDescent="0.25">
      <c r="A256" t="s">
        <v>85</v>
      </c>
      <c r="B256" t="s">
        <v>86</v>
      </c>
      <c r="C256" t="s">
        <v>610</v>
      </c>
      <c r="D256" t="s">
        <v>570</v>
      </c>
      <c r="F256" s="4">
        <v>43984</v>
      </c>
      <c r="G256" t="s">
        <v>476</v>
      </c>
      <c r="I256" t="s">
        <v>477</v>
      </c>
      <c r="J256" t="s">
        <v>89</v>
      </c>
      <c r="K256" t="s">
        <v>90</v>
      </c>
      <c r="N256" t="s">
        <v>92</v>
      </c>
      <c r="O256" t="s">
        <v>94</v>
      </c>
      <c r="P256">
        <v>1</v>
      </c>
      <c r="Q256" t="s">
        <v>95</v>
      </c>
      <c r="R256" t="s">
        <v>93</v>
      </c>
      <c r="T256" t="s">
        <v>94</v>
      </c>
      <c r="U256">
        <v>1</v>
      </c>
      <c r="V256" t="s">
        <v>95</v>
      </c>
      <c r="W256" t="s">
        <v>93</v>
      </c>
      <c r="BM256" t="s">
        <v>96</v>
      </c>
      <c r="BN256" t="s">
        <v>95</v>
      </c>
      <c r="BO256" t="s">
        <v>137</v>
      </c>
      <c r="BP256">
        <f t="shared" si="74"/>
        <v>2</v>
      </c>
      <c r="BQ256">
        <f t="shared" si="75"/>
        <v>0</v>
      </c>
      <c r="BR256">
        <f t="shared" si="72"/>
        <v>0</v>
      </c>
      <c r="BS256">
        <f t="shared" si="76"/>
        <v>0</v>
      </c>
      <c r="BT256">
        <f t="shared" si="77"/>
        <v>0</v>
      </c>
      <c r="BU256">
        <f t="shared" si="78"/>
        <v>2</v>
      </c>
      <c r="BV256">
        <f t="shared" si="73"/>
        <v>0</v>
      </c>
      <c r="BW256">
        <f t="shared" si="79"/>
        <v>0</v>
      </c>
      <c r="BX256">
        <f t="shared" si="80"/>
        <v>0</v>
      </c>
      <c r="BY256">
        <f t="shared" si="81"/>
        <v>0</v>
      </c>
      <c r="BZ256">
        <f t="shared" si="82"/>
        <v>0</v>
      </c>
      <c r="CA256">
        <f t="shared" si="83"/>
        <v>0</v>
      </c>
      <c r="CB256">
        <f t="shared" si="84"/>
        <v>0</v>
      </c>
      <c r="CC256">
        <f t="shared" si="85"/>
        <v>0</v>
      </c>
      <c r="CD256">
        <f t="shared" si="86"/>
        <v>0</v>
      </c>
      <c r="CE256">
        <f t="shared" si="87"/>
        <v>0</v>
      </c>
      <c r="CF256">
        <f t="shared" si="88"/>
        <v>0</v>
      </c>
      <c r="CG256">
        <f t="shared" si="71"/>
        <v>2</v>
      </c>
    </row>
    <row r="257" spans="1:85" x14ac:dyDescent="0.25">
      <c r="A257" t="s">
        <v>85</v>
      </c>
      <c r="B257" t="s">
        <v>86</v>
      </c>
      <c r="C257" t="s">
        <v>611</v>
      </c>
      <c r="D257" t="s">
        <v>570</v>
      </c>
      <c r="E257" s="3">
        <v>0.98402777777777783</v>
      </c>
      <c r="F257" s="4">
        <v>43984</v>
      </c>
      <c r="G257" t="s">
        <v>476</v>
      </c>
      <c r="H257">
        <v>1100</v>
      </c>
      <c r="I257" t="s">
        <v>612</v>
      </c>
      <c r="J257" t="s">
        <v>89</v>
      </c>
      <c r="K257" t="s">
        <v>90</v>
      </c>
      <c r="L257">
        <v>98122</v>
      </c>
      <c r="M257" t="s">
        <v>144</v>
      </c>
      <c r="N257" t="s">
        <v>92</v>
      </c>
      <c r="O257" t="s">
        <v>94</v>
      </c>
      <c r="P257" t="s">
        <v>613</v>
      </c>
      <c r="Q257" t="s">
        <v>95</v>
      </c>
      <c r="R257" t="s">
        <v>93</v>
      </c>
      <c r="T257" t="s">
        <v>94</v>
      </c>
      <c r="U257">
        <v>2</v>
      </c>
      <c r="V257" t="s">
        <v>95</v>
      </c>
      <c r="W257" t="s">
        <v>93</v>
      </c>
      <c r="BM257" t="s">
        <v>110</v>
      </c>
      <c r="BN257" t="s">
        <v>95</v>
      </c>
      <c r="BO257" t="s">
        <v>137</v>
      </c>
      <c r="BP257">
        <f t="shared" si="74"/>
        <v>2</v>
      </c>
      <c r="BQ257">
        <f t="shared" si="75"/>
        <v>0</v>
      </c>
      <c r="BR257">
        <f t="shared" si="72"/>
        <v>0</v>
      </c>
      <c r="BS257">
        <f t="shared" si="76"/>
        <v>0</v>
      </c>
      <c r="BT257">
        <f t="shared" si="77"/>
        <v>0</v>
      </c>
      <c r="BU257">
        <f t="shared" si="78"/>
        <v>2</v>
      </c>
      <c r="BV257">
        <f t="shared" si="73"/>
        <v>0</v>
      </c>
      <c r="BW257">
        <f t="shared" si="79"/>
        <v>0</v>
      </c>
      <c r="BX257">
        <f t="shared" si="80"/>
        <v>0</v>
      </c>
      <c r="BY257">
        <f t="shared" si="81"/>
        <v>0</v>
      </c>
      <c r="BZ257">
        <f t="shared" si="82"/>
        <v>0</v>
      </c>
      <c r="CA257">
        <f t="shared" si="83"/>
        <v>0</v>
      </c>
      <c r="CB257">
        <f t="shared" si="84"/>
        <v>0</v>
      </c>
      <c r="CC257">
        <f t="shared" si="85"/>
        <v>0</v>
      </c>
      <c r="CD257">
        <f t="shared" si="86"/>
        <v>0</v>
      </c>
      <c r="CE257">
        <f t="shared" si="87"/>
        <v>0</v>
      </c>
      <c r="CF257">
        <f t="shared" si="88"/>
        <v>0</v>
      </c>
      <c r="CG257">
        <f t="shared" si="71"/>
        <v>2</v>
      </c>
    </row>
    <row r="258" spans="1:85" x14ac:dyDescent="0.25">
      <c r="A258" t="s">
        <v>85</v>
      </c>
      <c r="B258" t="s">
        <v>86</v>
      </c>
      <c r="C258" t="s">
        <v>614</v>
      </c>
      <c r="D258" t="s">
        <v>570</v>
      </c>
      <c r="E258" s="3">
        <v>0.98611111111111116</v>
      </c>
      <c r="F258" s="4">
        <v>43984</v>
      </c>
      <c r="G258" t="s">
        <v>476</v>
      </c>
      <c r="H258">
        <v>1100</v>
      </c>
      <c r="I258" t="s">
        <v>461</v>
      </c>
      <c r="J258" t="s">
        <v>89</v>
      </c>
      <c r="K258" t="s">
        <v>90</v>
      </c>
      <c r="M258" t="s">
        <v>144</v>
      </c>
      <c r="N258" t="s">
        <v>92</v>
      </c>
      <c r="O258" t="s">
        <v>225</v>
      </c>
      <c r="Q258" t="s">
        <v>95</v>
      </c>
      <c r="R258" t="s">
        <v>95</v>
      </c>
      <c r="T258" t="s">
        <v>290</v>
      </c>
      <c r="V258" t="s">
        <v>95</v>
      </c>
      <c r="W258" t="s">
        <v>95</v>
      </c>
      <c r="BN258" t="s">
        <v>95</v>
      </c>
      <c r="BO258" t="s">
        <v>137</v>
      </c>
      <c r="BP258">
        <f t="shared" si="74"/>
        <v>2</v>
      </c>
      <c r="BQ258">
        <f t="shared" si="75"/>
        <v>0</v>
      </c>
      <c r="BR258">
        <f t="shared" si="72"/>
        <v>0</v>
      </c>
      <c r="BS258">
        <f t="shared" si="76"/>
        <v>0</v>
      </c>
      <c r="BT258">
        <f t="shared" si="77"/>
        <v>1</v>
      </c>
      <c r="BU258">
        <f t="shared" si="78"/>
        <v>0</v>
      </c>
      <c r="BV258">
        <f t="shared" si="73"/>
        <v>1</v>
      </c>
      <c r="BW258">
        <f t="shared" si="79"/>
        <v>0</v>
      </c>
      <c r="BX258">
        <f t="shared" si="80"/>
        <v>0</v>
      </c>
      <c r="BY258">
        <f t="shared" si="81"/>
        <v>0</v>
      </c>
      <c r="BZ258">
        <f t="shared" si="82"/>
        <v>0</v>
      </c>
      <c r="CA258">
        <f t="shared" si="83"/>
        <v>0</v>
      </c>
      <c r="CB258">
        <f t="shared" si="84"/>
        <v>0</v>
      </c>
      <c r="CC258">
        <f t="shared" si="85"/>
        <v>0</v>
      </c>
      <c r="CD258">
        <f t="shared" si="86"/>
        <v>0</v>
      </c>
      <c r="CE258">
        <f t="shared" si="87"/>
        <v>0</v>
      </c>
      <c r="CF258">
        <f t="shared" si="88"/>
        <v>0</v>
      </c>
      <c r="CG258">
        <f t="shared" ref="CG258:CG321" si="89">SUM(BQ258:CF258)</f>
        <v>2</v>
      </c>
    </row>
    <row r="259" spans="1:85" x14ac:dyDescent="0.25">
      <c r="A259" t="s">
        <v>85</v>
      </c>
      <c r="B259" t="s">
        <v>86</v>
      </c>
      <c r="C259" t="s">
        <v>615</v>
      </c>
      <c r="D259" t="s">
        <v>570</v>
      </c>
      <c r="E259" s="3">
        <v>0.98333333333333339</v>
      </c>
      <c r="F259" s="4">
        <v>43984</v>
      </c>
      <c r="G259" t="s">
        <v>476</v>
      </c>
      <c r="H259">
        <v>1100</v>
      </c>
      <c r="I259" t="s">
        <v>165</v>
      </c>
      <c r="J259" t="s">
        <v>89</v>
      </c>
      <c r="K259" t="s">
        <v>90</v>
      </c>
      <c r="M259" t="s">
        <v>144</v>
      </c>
      <c r="N259" t="s">
        <v>92</v>
      </c>
      <c r="O259" t="s">
        <v>152</v>
      </c>
      <c r="Q259" t="s">
        <v>95</v>
      </c>
      <c r="R259" t="s">
        <v>95</v>
      </c>
      <c r="T259" t="s">
        <v>161</v>
      </c>
      <c r="V259" t="s">
        <v>95</v>
      </c>
      <c r="W259" t="s">
        <v>95</v>
      </c>
      <c r="BM259" t="s">
        <v>96</v>
      </c>
      <c r="BN259" t="s">
        <v>95</v>
      </c>
      <c r="BO259" t="s">
        <v>137</v>
      </c>
      <c r="BP259">
        <f t="shared" si="74"/>
        <v>2</v>
      </c>
      <c r="BQ259">
        <f t="shared" si="75"/>
        <v>0</v>
      </c>
      <c r="BR259">
        <f t="shared" si="72"/>
        <v>1</v>
      </c>
      <c r="BS259">
        <f t="shared" si="76"/>
        <v>1</v>
      </c>
      <c r="BT259">
        <f t="shared" si="77"/>
        <v>0</v>
      </c>
      <c r="BU259">
        <f t="shared" si="78"/>
        <v>0</v>
      </c>
      <c r="BV259">
        <f t="shared" si="73"/>
        <v>0</v>
      </c>
      <c r="BW259">
        <f t="shared" si="79"/>
        <v>0</v>
      </c>
      <c r="BX259">
        <f t="shared" si="80"/>
        <v>0</v>
      </c>
      <c r="BY259">
        <f t="shared" si="81"/>
        <v>0</v>
      </c>
      <c r="BZ259">
        <f t="shared" si="82"/>
        <v>0</v>
      </c>
      <c r="CA259">
        <f t="shared" si="83"/>
        <v>0</v>
      </c>
      <c r="CB259">
        <f t="shared" si="84"/>
        <v>0</v>
      </c>
      <c r="CC259">
        <f t="shared" si="85"/>
        <v>0</v>
      </c>
      <c r="CD259">
        <f t="shared" si="86"/>
        <v>0</v>
      </c>
      <c r="CE259">
        <f t="shared" si="87"/>
        <v>0</v>
      </c>
      <c r="CF259">
        <f t="shared" si="88"/>
        <v>0</v>
      </c>
      <c r="CG259">
        <f t="shared" si="89"/>
        <v>2</v>
      </c>
    </row>
    <row r="260" spans="1:85" x14ac:dyDescent="0.25">
      <c r="A260" t="s">
        <v>85</v>
      </c>
      <c r="B260" t="s">
        <v>86</v>
      </c>
      <c r="C260" t="s">
        <v>616</v>
      </c>
      <c r="D260" t="s">
        <v>570</v>
      </c>
      <c r="E260" s="3">
        <v>0.98333333333333339</v>
      </c>
      <c r="F260" s="4">
        <v>43984</v>
      </c>
      <c r="G260" t="s">
        <v>476</v>
      </c>
      <c r="H260" t="s">
        <v>470</v>
      </c>
      <c r="I260" t="s">
        <v>471</v>
      </c>
      <c r="J260" t="s">
        <v>89</v>
      </c>
      <c r="K260" t="s">
        <v>90</v>
      </c>
      <c r="L260">
        <v>98408</v>
      </c>
      <c r="M260" t="s">
        <v>390</v>
      </c>
      <c r="N260" t="s">
        <v>92</v>
      </c>
      <c r="O260" t="s">
        <v>225</v>
      </c>
      <c r="Q260" t="s">
        <v>95</v>
      </c>
      <c r="R260" t="s">
        <v>95</v>
      </c>
      <c r="T260" t="s">
        <v>290</v>
      </c>
      <c r="V260" t="s">
        <v>95</v>
      </c>
      <c r="W260" t="s">
        <v>95</v>
      </c>
      <c r="BN260" t="s">
        <v>95</v>
      </c>
      <c r="BO260" t="s">
        <v>137</v>
      </c>
      <c r="BP260">
        <f t="shared" si="74"/>
        <v>2</v>
      </c>
      <c r="BQ260">
        <f t="shared" si="75"/>
        <v>0</v>
      </c>
      <c r="BR260">
        <f t="shared" si="72"/>
        <v>0</v>
      </c>
      <c r="BS260">
        <f t="shared" si="76"/>
        <v>0</v>
      </c>
      <c r="BT260">
        <f t="shared" si="77"/>
        <v>1</v>
      </c>
      <c r="BU260">
        <f t="shared" si="78"/>
        <v>0</v>
      </c>
      <c r="BV260">
        <f t="shared" si="73"/>
        <v>1</v>
      </c>
      <c r="BW260">
        <f t="shared" si="79"/>
        <v>0</v>
      </c>
      <c r="BX260">
        <f t="shared" si="80"/>
        <v>0</v>
      </c>
      <c r="BY260">
        <f t="shared" si="81"/>
        <v>0</v>
      </c>
      <c r="BZ260">
        <f t="shared" si="82"/>
        <v>0</v>
      </c>
      <c r="CA260">
        <f t="shared" si="83"/>
        <v>0</v>
      </c>
      <c r="CB260">
        <f t="shared" si="84"/>
        <v>0</v>
      </c>
      <c r="CC260">
        <f t="shared" si="85"/>
        <v>0</v>
      </c>
      <c r="CD260">
        <f t="shared" si="86"/>
        <v>0</v>
      </c>
      <c r="CE260">
        <f t="shared" si="87"/>
        <v>0</v>
      </c>
      <c r="CF260">
        <f t="shared" si="88"/>
        <v>0</v>
      </c>
      <c r="CG260">
        <f t="shared" si="89"/>
        <v>2</v>
      </c>
    </row>
    <row r="261" spans="1:85" x14ac:dyDescent="0.25">
      <c r="A261" t="s">
        <v>85</v>
      </c>
      <c r="B261" t="s">
        <v>86</v>
      </c>
      <c r="C261" t="s">
        <v>617</v>
      </c>
      <c r="D261" t="s">
        <v>570</v>
      </c>
      <c r="E261" s="3">
        <v>0.98333333333333339</v>
      </c>
      <c r="F261" s="4">
        <v>43984</v>
      </c>
      <c r="G261" t="s">
        <v>476</v>
      </c>
      <c r="H261">
        <v>1000</v>
      </c>
      <c r="I261" t="s">
        <v>461</v>
      </c>
      <c r="J261" t="s">
        <v>89</v>
      </c>
      <c r="K261" t="s">
        <v>90</v>
      </c>
      <c r="L261">
        <v>98122</v>
      </c>
      <c r="M261" t="s">
        <v>144</v>
      </c>
      <c r="N261" t="s">
        <v>92</v>
      </c>
      <c r="O261" t="s">
        <v>161</v>
      </c>
      <c r="P261">
        <v>26</v>
      </c>
      <c r="Q261" t="s">
        <v>95</v>
      </c>
      <c r="R261" t="s">
        <v>93</v>
      </c>
      <c r="T261" t="s">
        <v>161</v>
      </c>
      <c r="U261">
        <v>26</v>
      </c>
      <c r="V261" t="s">
        <v>95</v>
      </c>
      <c r="W261" t="s">
        <v>93</v>
      </c>
      <c r="BN261" t="s">
        <v>95</v>
      </c>
      <c r="BO261" t="s">
        <v>137</v>
      </c>
      <c r="BP261">
        <f t="shared" si="74"/>
        <v>2</v>
      </c>
      <c r="BQ261">
        <f t="shared" si="75"/>
        <v>0</v>
      </c>
      <c r="BR261">
        <f t="shared" si="72"/>
        <v>0</v>
      </c>
      <c r="BS261">
        <f t="shared" si="76"/>
        <v>2</v>
      </c>
      <c r="BT261">
        <f t="shared" si="77"/>
        <v>0</v>
      </c>
      <c r="BU261">
        <f t="shared" si="78"/>
        <v>0</v>
      </c>
      <c r="BV261">
        <f t="shared" si="73"/>
        <v>0</v>
      </c>
      <c r="BW261">
        <f t="shared" si="79"/>
        <v>0</v>
      </c>
      <c r="BX261">
        <f t="shared" si="80"/>
        <v>0</v>
      </c>
      <c r="BY261">
        <f t="shared" si="81"/>
        <v>0</v>
      </c>
      <c r="BZ261">
        <f t="shared" si="82"/>
        <v>0</v>
      </c>
      <c r="CA261">
        <f t="shared" si="83"/>
        <v>0</v>
      </c>
      <c r="CB261">
        <f t="shared" si="84"/>
        <v>0</v>
      </c>
      <c r="CC261">
        <f t="shared" si="85"/>
        <v>0</v>
      </c>
      <c r="CD261">
        <f t="shared" si="86"/>
        <v>0</v>
      </c>
      <c r="CE261">
        <f t="shared" si="87"/>
        <v>0</v>
      </c>
      <c r="CF261">
        <f t="shared" si="88"/>
        <v>0</v>
      </c>
      <c r="CG261">
        <f t="shared" si="89"/>
        <v>2</v>
      </c>
    </row>
    <row r="262" spans="1:85" x14ac:dyDescent="0.25">
      <c r="A262" t="s">
        <v>85</v>
      </c>
      <c r="B262" t="s">
        <v>86</v>
      </c>
      <c r="C262" t="s">
        <v>618</v>
      </c>
      <c r="D262" t="s">
        <v>570</v>
      </c>
      <c r="F262" s="4">
        <v>43984</v>
      </c>
      <c r="G262" t="s">
        <v>476</v>
      </c>
      <c r="H262">
        <v>1601</v>
      </c>
      <c r="I262" t="s">
        <v>529</v>
      </c>
      <c r="J262" t="s">
        <v>89</v>
      </c>
      <c r="K262" t="s">
        <v>90</v>
      </c>
      <c r="L262">
        <v>98122</v>
      </c>
      <c r="M262" t="s">
        <v>144</v>
      </c>
      <c r="N262" t="s">
        <v>92</v>
      </c>
      <c r="O262" t="s">
        <v>145</v>
      </c>
      <c r="P262">
        <v>10</v>
      </c>
      <c r="Q262" t="s">
        <v>95</v>
      </c>
      <c r="R262" t="s">
        <v>93</v>
      </c>
      <c r="T262" t="s">
        <v>145</v>
      </c>
      <c r="U262">
        <v>12</v>
      </c>
      <c r="V262" t="s">
        <v>95</v>
      </c>
      <c r="W262" t="s">
        <v>93</v>
      </c>
      <c r="BM262" t="s">
        <v>96</v>
      </c>
      <c r="BN262" t="s">
        <v>95</v>
      </c>
      <c r="BO262" t="s">
        <v>137</v>
      </c>
      <c r="BP262">
        <f t="shared" si="74"/>
        <v>2</v>
      </c>
      <c r="BQ262">
        <f t="shared" si="75"/>
        <v>0</v>
      </c>
      <c r="BR262">
        <f t="shared" si="72"/>
        <v>0</v>
      </c>
      <c r="BS262">
        <f t="shared" si="76"/>
        <v>0</v>
      </c>
      <c r="BT262">
        <f t="shared" si="77"/>
        <v>0</v>
      </c>
      <c r="BU262">
        <f t="shared" si="78"/>
        <v>0</v>
      </c>
      <c r="BV262">
        <f t="shared" si="73"/>
        <v>0</v>
      </c>
      <c r="BW262">
        <f t="shared" si="79"/>
        <v>0</v>
      </c>
      <c r="BX262">
        <f t="shared" si="80"/>
        <v>0</v>
      </c>
      <c r="BY262">
        <f t="shared" si="81"/>
        <v>0</v>
      </c>
      <c r="BZ262">
        <f t="shared" si="82"/>
        <v>2</v>
      </c>
      <c r="CA262">
        <f t="shared" si="83"/>
        <v>0</v>
      </c>
      <c r="CB262">
        <f t="shared" si="84"/>
        <v>0</v>
      </c>
      <c r="CC262">
        <f t="shared" si="85"/>
        <v>0</v>
      </c>
      <c r="CD262">
        <f t="shared" si="86"/>
        <v>0</v>
      </c>
      <c r="CE262">
        <f t="shared" si="87"/>
        <v>0</v>
      </c>
      <c r="CF262">
        <f t="shared" si="88"/>
        <v>0</v>
      </c>
      <c r="CG262">
        <f t="shared" si="89"/>
        <v>2</v>
      </c>
    </row>
    <row r="263" spans="1:85" x14ac:dyDescent="0.25">
      <c r="A263" t="s">
        <v>85</v>
      </c>
      <c r="B263" t="s">
        <v>86</v>
      </c>
      <c r="C263" t="s">
        <v>619</v>
      </c>
      <c r="D263" t="s">
        <v>570</v>
      </c>
      <c r="E263" s="3">
        <v>0.97916666666666663</v>
      </c>
      <c r="F263" s="4">
        <v>43984</v>
      </c>
      <c r="G263" t="s">
        <v>476</v>
      </c>
      <c r="H263" t="s">
        <v>373</v>
      </c>
      <c r="I263" t="s">
        <v>477</v>
      </c>
      <c r="J263" t="s">
        <v>89</v>
      </c>
      <c r="K263" t="s">
        <v>90</v>
      </c>
      <c r="M263" t="s">
        <v>390</v>
      </c>
      <c r="N263" t="s">
        <v>92</v>
      </c>
      <c r="O263" t="s">
        <v>161</v>
      </c>
      <c r="Q263" t="s">
        <v>93</v>
      </c>
      <c r="R263" t="s">
        <v>95</v>
      </c>
      <c r="T263" t="s">
        <v>152</v>
      </c>
      <c r="V263" t="s">
        <v>93</v>
      </c>
      <c r="W263" t="s">
        <v>95</v>
      </c>
      <c r="Y263" t="s">
        <v>94</v>
      </c>
      <c r="Z263">
        <v>26</v>
      </c>
      <c r="AA263" t="s">
        <v>95</v>
      </c>
      <c r="AB263" t="s">
        <v>93</v>
      </c>
      <c r="BM263" t="s">
        <v>96</v>
      </c>
      <c r="BN263" t="s">
        <v>95</v>
      </c>
      <c r="BO263" t="s">
        <v>137</v>
      </c>
      <c r="BP263">
        <f t="shared" si="74"/>
        <v>3</v>
      </c>
      <c r="BQ263">
        <f t="shared" si="75"/>
        <v>0</v>
      </c>
      <c r="BR263">
        <f t="shared" si="72"/>
        <v>1</v>
      </c>
      <c r="BS263">
        <f t="shared" si="76"/>
        <v>1</v>
      </c>
      <c r="BT263">
        <f t="shared" si="77"/>
        <v>0</v>
      </c>
      <c r="BU263">
        <f t="shared" si="78"/>
        <v>1</v>
      </c>
      <c r="BV263">
        <f t="shared" si="73"/>
        <v>0</v>
      </c>
      <c r="BW263">
        <f t="shared" si="79"/>
        <v>0</v>
      </c>
      <c r="BX263">
        <f t="shared" si="80"/>
        <v>0</v>
      </c>
      <c r="BY263">
        <f t="shared" si="81"/>
        <v>0</v>
      </c>
      <c r="BZ263">
        <f t="shared" si="82"/>
        <v>0</v>
      </c>
      <c r="CA263">
        <f t="shared" si="83"/>
        <v>0</v>
      </c>
      <c r="CB263">
        <f t="shared" si="84"/>
        <v>0</v>
      </c>
      <c r="CC263">
        <f t="shared" si="85"/>
        <v>0</v>
      </c>
      <c r="CD263">
        <f t="shared" si="86"/>
        <v>0</v>
      </c>
      <c r="CE263">
        <f t="shared" si="87"/>
        <v>0</v>
      </c>
      <c r="CF263">
        <f t="shared" si="88"/>
        <v>0</v>
      </c>
      <c r="CG263">
        <f t="shared" si="89"/>
        <v>3</v>
      </c>
    </row>
    <row r="264" spans="1:85" x14ac:dyDescent="0.25">
      <c r="A264" t="s">
        <v>85</v>
      </c>
      <c r="B264" t="s">
        <v>86</v>
      </c>
      <c r="C264" t="s">
        <v>620</v>
      </c>
      <c r="D264" t="s">
        <v>570</v>
      </c>
      <c r="E264" s="3">
        <v>0.98472222222222217</v>
      </c>
      <c r="F264" s="4">
        <v>43984</v>
      </c>
      <c r="G264" t="s">
        <v>476</v>
      </c>
      <c r="H264">
        <v>1519</v>
      </c>
      <c r="I264" t="s">
        <v>534</v>
      </c>
      <c r="J264" t="s">
        <v>89</v>
      </c>
      <c r="K264" t="s">
        <v>90</v>
      </c>
      <c r="L264">
        <v>98122</v>
      </c>
      <c r="M264" t="s">
        <v>144</v>
      </c>
      <c r="N264" t="s">
        <v>92</v>
      </c>
      <c r="O264" t="s">
        <v>290</v>
      </c>
      <c r="Q264" t="s">
        <v>93</v>
      </c>
      <c r="R264" t="s">
        <v>95</v>
      </c>
      <c r="T264" t="s">
        <v>290</v>
      </c>
      <c r="V264" t="s">
        <v>95</v>
      </c>
      <c r="W264" t="s">
        <v>95</v>
      </c>
      <c r="Y264" t="s">
        <v>290</v>
      </c>
      <c r="AA264" t="s">
        <v>95</v>
      </c>
      <c r="AB264" t="s">
        <v>95</v>
      </c>
      <c r="BM264" t="s">
        <v>96</v>
      </c>
      <c r="BN264" t="s">
        <v>95</v>
      </c>
      <c r="BO264" t="s">
        <v>137</v>
      </c>
      <c r="BP264">
        <f t="shared" si="74"/>
        <v>3</v>
      </c>
      <c r="BQ264">
        <f t="shared" si="75"/>
        <v>0</v>
      </c>
      <c r="BR264">
        <f t="shared" si="72"/>
        <v>0</v>
      </c>
      <c r="BS264">
        <f t="shared" si="76"/>
        <v>0</v>
      </c>
      <c r="BT264">
        <f t="shared" si="77"/>
        <v>3</v>
      </c>
      <c r="BU264">
        <f t="shared" si="78"/>
        <v>0</v>
      </c>
      <c r="BV264">
        <f t="shared" si="73"/>
        <v>0</v>
      </c>
      <c r="BW264">
        <f t="shared" si="79"/>
        <v>0</v>
      </c>
      <c r="BX264">
        <f t="shared" si="80"/>
        <v>0</v>
      </c>
      <c r="BY264">
        <f t="shared" si="81"/>
        <v>0</v>
      </c>
      <c r="BZ264">
        <f t="shared" si="82"/>
        <v>0</v>
      </c>
      <c r="CA264">
        <f t="shared" si="83"/>
        <v>0</v>
      </c>
      <c r="CB264">
        <f t="shared" si="84"/>
        <v>0</v>
      </c>
      <c r="CC264">
        <f t="shared" si="85"/>
        <v>0</v>
      </c>
      <c r="CD264">
        <f t="shared" si="86"/>
        <v>0</v>
      </c>
      <c r="CE264">
        <f t="shared" si="87"/>
        <v>0</v>
      </c>
      <c r="CF264">
        <f t="shared" si="88"/>
        <v>0</v>
      </c>
      <c r="CG264">
        <f t="shared" si="89"/>
        <v>3</v>
      </c>
    </row>
    <row r="265" spans="1:85" x14ac:dyDescent="0.25">
      <c r="A265" t="s">
        <v>85</v>
      </c>
      <c r="B265" t="s">
        <v>86</v>
      </c>
      <c r="C265" t="s">
        <v>621</v>
      </c>
      <c r="D265" t="s">
        <v>570</v>
      </c>
      <c r="E265" s="3">
        <v>0.98611111111111116</v>
      </c>
      <c r="F265" s="4">
        <v>43984</v>
      </c>
      <c r="G265" t="s">
        <v>476</v>
      </c>
      <c r="I265" t="s">
        <v>622</v>
      </c>
      <c r="J265" t="s">
        <v>89</v>
      </c>
      <c r="K265" t="s">
        <v>90</v>
      </c>
      <c r="L265">
        <v>98122</v>
      </c>
      <c r="M265" t="s">
        <v>144</v>
      </c>
      <c r="N265" t="s">
        <v>92</v>
      </c>
      <c r="O265" t="s">
        <v>290</v>
      </c>
      <c r="Q265" t="s">
        <v>95</v>
      </c>
      <c r="R265" t="s">
        <v>95</v>
      </c>
      <c r="T265" t="s">
        <v>152</v>
      </c>
      <c r="V265" t="s">
        <v>95</v>
      </c>
      <c r="W265" t="s">
        <v>95</v>
      </c>
      <c r="Y265" t="s">
        <v>152</v>
      </c>
      <c r="AA265" t="s">
        <v>95</v>
      </c>
      <c r="AB265" t="s">
        <v>95</v>
      </c>
      <c r="BN265" t="s">
        <v>95</v>
      </c>
      <c r="BO265" t="s">
        <v>137</v>
      </c>
      <c r="BP265">
        <f t="shared" si="74"/>
        <v>3</v>
      </c>
      <c r="BQ265">
        <f t="shared" si="75"/>
        <v>0</v>
      </c>
      <c r="BR265">
        <f t="shared" si="72"/>
        <v>2</v>
      </c>
      <c r="BS265">
        <f t="shared" si="76"/>
        <v>0</v>
      </c>
      <c r="BT265">
        <f t="shared" si="77"/>
        <v>1</v>
      </c>
      <c r="BU265">
        <f t="shared" si="78"/>
        <v>0</v>
      </c>
      <c r="BV265">
        <f t="shared" si="73"/>
        <v>0</v>
      </c>
      <c r="BW265">
        <f t="shared" si="79"/>
        <v>0</v>
      </c>
      <c r="BX265">
        <f t="shared" si="80"/>
        <v>0</v>
      </c>
      <c r="BY265">
        <f t="shared" si="81"/>
        <v>0</v>
      </c>
      <c r="BZ265">
        <f t="shared" si="82"/>
        <v>0</v>
      </c>
      <c r="CA265">
        <f t="shared" si="83"/>
        <v>0</v>
      </c>
      <c r="CB265">
        <f t="shared" si="84"/>
        <v>0</v>
      </c>
      <c r="CC265">
        <f t="shared" si="85"/>
        <v>0</v>
      </c>
      <c r="CD265">
        <f t="shared" si="86"/>
        <v>0</v>
      </c>
      <c r="CE265">
        <f t="shared" si="87"/>
        <v>0</v>
      </c>
      <c r="CF265">
        <f t="shared" si="88"/>
        <v>0</v>
      </c>
      <c r="CG265">
        <f t="shared" si="89"/>
        <v>3</v>
      </c>
    </row>
    <row r="266" spans="1:85" x14ac:dyDescent="0.25">
      <c r="A266" t="s">
        <v>85</v>
      </c>
      <c r="B266" t="s">
        <v>86</v>
      </c>
      <c r="C266" t="s">
        <v>623</v>
      </c>
      <c r="D266" t="s">
        <v>570</v>
      </c>
      <c r="E266" s="3">
        <v>0.98611111111111116</v>
      </c>
      <c r="F266" s="4">
        <v>43984</v>
      </c>
      <c r="G266" t="s">
        <v>476</v>
      </c>
      <c r="I266" t="s">
        <v>624</v>
      </c>
      <c r="J266" t="s">
        <v>89</v>
      </c>
      <c r="K266" t="s">
        <v>90</v>
      </c>
      <c r="M266" t="s">
        <v>144</v>
      </c>
      <c r="N266" t="s">
        <v>92</v>
      </c>
      <c r="O266" t="s">
        <v>571</v>
      </c>
      <c r="P266">
        <v>10</v>
      </c>
      <c r="Q266" t="s">
        <v>95</v>
      </c>
      <c r="R266" t="s">
        <v>93</v>
      </c>
      <c r="T266" t="s">
        <v>145</v>
      </c>
      <c r="U266">
        <v>10</v>
      </c>
      <c r="V266" t="s">
        <v>95</v>
      </c>
      <c r="W266" t="s">
        <v>93</v>
      </c>
      <c r="Y266" t="s">
        <v>145</v>
      </c>
      <c r="Z266">
        <v>12</v>
      </c>
      <c r="AA266" t="s">
        <v>95</v>
      </c>
      <c r="AB266" t="s">
        <v>93</v>
      </c>
      <c r="BN266" t="s">
        <v>95</v>
      </c>
      <c r="BO266" t="s">
        <v>137</v>
      </c>
      <c r="BP266">
        <f t="shared" si="74"/>
        <v>3</v>
      </c>
      <c r="BQ266">
        <f t="shared" si="75"/>
        <v>1</v>
      </c>
      <c r="BR266">
        <f t="shared" si="72"/>
        <v>0</v>
      </c>
      <c r="BS266">
        <f t="shared" si="76"/>
        <v>0</v>
      </c>
      <c r="BT266">
        <f t="shared" si="77"/>
        <v>0</v>
      </c>
      <c r="BU266">
        <f t="shared" si="78"/>
        <v>0</v>
      </c>
      <c r="BV266">
        <f t="shared" si="73"/>
        <v>0</v>
      </c>
      <c r="BW266">
        <f t="shared" si="79"/>
        <v>0</v>
      </c>
      <c r="BX266">
        <f t="shared" si="80"/>
        <v>0</v>
      </c>
      <c r="BY266">
        <f t="shared" si="81"/>
        <v>0</v>
      </c>
      <c r="BZ266">
        <f t="shared" si="82"/>
        <v>2</v>
      </c>
      <c r="CA266">
        <f t="shared" si="83"/>
        <v>0</v>
      </c>
      <c r="CB266">
        <f t="shared" si="84"/>
        <v>0</v>
      </c>
      <c r="CC266">
        <f t="shared" si="85"/>
        <v>0</v>
      </c>
      <c r="CD266">
        <f t="shared" si="86"/>
        <v>0</v>
      </c>
      <c r="CE266">
        <f t="shared" si="87"/>
        <v>0</v>
      </c>
      <c r="CF266">
        <f t="shared" si="88"/>
        <v>0</v>
      </c>
      <c r="CG266">
        <f t="shared" si="89"/>
        <v>3</v>
      </c>
    </row>
    <row r="267" spans="1:85" x14ac:dyDescent="0.25">
      <c r="A267" t="s">
        <v>85</v>
      </c>
      <c r="B267" t="s">
        <v>86</v>
      </c>
      <c r="C267" t="s">
        <v>625</v>
      </c>
      <c r="D267" t="s">
        <v>570</v>
      </c>
      <c r="E267" s="3">
        <v>0.99305555555555547</v>
      </c>
      <c r="F267" s="4">
        <v>43984</v>
      </c>
      <c r="G267" t="s">
        <v>476</v>
      </c>
      <c r="I267" t="s">
        <v>477</v>
      </c>
      <c r="J267" t="s">
        <v>89</v>
      </c>
      <c r="K267" t="s">
        <v>90</v>
      </c>
      <c r="L267">
        <v>98122</v>
      </c>
      <c r="M267" t="s">
        <v>144</v>
      </c>
      <c r="N267" t="s">
        <v>92</v>
      </c>
      <c r="O267" t="s">
        <v>145</v>
      </c>
      <c r="P267">
        <v>10</v>
      </c>
      <c r="Q267" t="s">
        <v>95</v>
      </c>
      <c r="R267" t="s">
        <v>93</v>
      </c>
      <c r="T267" t="s">
        <v>571</v>
      </c>
      <c r="V267" t="s">
        <v>93</v>
      </c>
      <c r="W267" t="s">
        <v>95</v>
      </c>
      <c r="Y267" t="s">
        <v>571</v>
      </c>
      <c r="AA267" t="s">
        <v>93</v>
      </c>
      <c r="AB267" t="s">
        <v>95</v>
      </c>
      <c r="BN267" t="s">
        <v>95</v>
      </c>
      <c r="BO267" t="s">
        <v>137</v>
      </c>
      <c r="BP267">
        <f t="shared" si="74"/>
        <v>3</v>
      </c>
      <c r="BQ267">
        <f t="shared" si="75"/>
        <v>2</v>
      </c>
      <c r="BR267">
        <f t="shared" si="72"/>
        <v>0</v>
      </c>
      <c r="BS267">
        <f t="shared" si="76"/>
        <v>0</v>
      </c>
      <c r="BT267">
        <f t="shared" si="77"/>
        <v>0</v>
      </c>
      <c r="BU267">
        <f t="shared" si="78"/>
        <v>0</v>
      </c>
      <c r="BV267">
        <f t="shared" si="73"/>
        <v>0</v>
      </c>
      <c r="BW267">
        <f t="shared" si="79"/>
        <v>0</v>
      </c>
      <c r="BX267">
        <f t="shared" si="80"/>
        <v>0</v>
      </c>
      <c r="BY267">
        <f t="shared" si="81"/>
        <v>0</v>
      </c>
      <c r="BZ267">
        <f t="shared" si="82"/>
        <v>1</v>
      </c>
      <c r="CA267">
        <f t="shared" si="83"/>
        <v>0</v>
      </c>
      <c r="CB267">
        <f t="shared" si="84"/>
        <v>0</v>
      </c>
      <c r="CC267">
        <f t="shared" si="85"/>
        <v>0</v>
      </c>
      <c r="CD267">
        <f t="shared" si="86"/>
        <v>0</v>
      </c>
      <c r="CE267">
        <f t="shared" si="87"/>
        <v>0</v>
      </c>
      <c r="CF267">
        <f t="shared" si="88"/>
        <v>0</v>
      </c>
      <c r="CG267">
        <f t="shared" si="89"/>
        <v>3</v>
      </c>
    </row>
    <row r="268" spans="1:85" x14ac:dyDescent="0.25">
      <c r="A268" t="s">
        <v>85</v>
      </c>
      <c r="B268" t="s">
        <v>86</v>
      </c>
      <c r="C268" t="s">
        <v>626</v>
      </c>
      <c r="D268" t="s">
        <v>570</v>
      </c>
      <c r="E268" s="3">
        <v>0.98333333333333339</v>
      </c>
      <c r="F268" s="4">
        <v>43984</v>
      </c>
      <c r="G268" t="s">
        <v>476</v>
      </c>
      <c r="I268" t="s">
        <v>627</v>
      </c>
      <c r="J268" t="s">
        <v>89</v>
      </c>
      <c r="K268" t="s">
        <v>90</v>
      </c>
      <c r="M268" t="s">
        <v>144</v>
      </c>
      <c r="N268" t="s">
        <v>92</v>
      </c>
      <c r="O268" t="s">
        <v>76</v>
      </c>
      <c r="P268" t="s">
        <v>628</v>
      </c>
      <c r="Q268" t="s">
        <v>95</v>
      </c>
      <c r="R268" t="s">
        <v>93</v>
      </c>
      <c r="T268" t="s">
        <v>152</v>
      </c>
      <c r="V268" t="s">
        <v>95</v>
      </c>
      <c r="W268" t="s">
        <v>95</v>
      </c>
      <c r="Y268" t="s">
        <v>76</v>
      </c>
      <c r="Z268" t="s">
        <v>629</v>
      </c>
      <c r="AA268" t="s">
        <v>95</v>
      </c>
      <c r="AB268" t="s">
        <v>93</v>
      </c>
      <c r="AD268" t="s">
        <v>76</v>
      </c>
      <c r="AE268" t="s">
        <v>630</v>
      </c>
      <c r="AF268" t="s">
        <v>95</v>
      </c>
      <c r="AG268" t="s">
        <v>93</v>
      </c>
      <c r="BN268" t="s">
        <v>95</v>
      </c>
      <c r="BO268" t="s">
        <v>137</v>
      </c>
      <c r="BP268">
        <f t="shared" si="74"/>
        <v>4</v>
      </c>
      <c r="BQ268">
        <f t="shared" si="75"/>
        <v>0</v>
      </c>
      <c r="BR268">
        <f t="shared" si="72"/>
        <v>1</v>
      </c>
      <c r="BS268">
        <f t="shared" si="76"/>
        <v>0</v>
      </c>
      <c r="BT268">
        <f t="shared" si="77"/>
        <v>0</v>
      </c>
      <c r="BU268">
        <f t="shared" si="78"/>
        <v>0</v>
      </c>
      <c r="BV268">
        <f t="shared" si="73"/>
        <v>0</v>
      </c>
      <c r="BW268">
        <f t="shared" si="79"/>
        <v>0</v>
      </c>
      <c r="BX268">
        <f t="shared" si="80"/>
        <v>0</v>
      </c>
      <c r="BY268">
        <f t="shared" si="81"/>
        <v>3</v>
      </c>
      <c r="BZ268">
        <f t="shared" si="82"/>
        <v>0</v>
      </c>
      <c r="CA268">
        <f t="shared" si="83"/>
        <v>0</v>
      </c>
      <c r="CB268">
        <f t="shared" si="84"/>
        <v>0</v>
      </c>
      <c r="CC268">
        <f t="shared" si="85"/>
        <v>0</v>
      </c>
      <c r="CD268">
        <f t="shared" si="86"/>
        <v>0</v>
      </c>
      <c r="CE268">
        <f t="shared" si="87"/>
        <v>0</v>
      </c>
      <c r="CF268">
        <f t="shared" si="88"/>
        <v>0</v>
      </c>
      <c r="CG268">
        <f t="shared" si="89"/>
        <v>4</v>
      </c>
    </row>
    <row r="269" spans="1:85" x14ac:dyDescent="0.25">
      <c r="A269" t="s">
        <v>85</v>
      </c>
      <c r="B269" t="s">
        <v>86</v>
      </c>
      <c r="C269" t="s">
        <v>631</v>
      </c>
      <c r="D269" t="s">
        <v>570</v>
      </c>
      <c r="E269" s="3">
        <v>0.97916666666666663</v>
      </c>
      <c r="F269" s="4">
        <v>43984</v>
      </c>
      <c r="G269" t="s">
        <v>476</v>
      </c>
      <c r="H269">
        <v>1100</v>
      </c>
      <c r="I269" t="s">
        <v>461</v>
      </c>
      <c r="J269" t="s">
        <v>89</v>
      </c>
      <c r="K269" t="s">
        <v>90</v>
      </c>
      <c r="L269">
        <v>98122</v>
      </c>
      <c r="M269" t="s">
        <v>144</v>
      </c>
      <c r="N269" t="s">
        <v>92</v>
      </c>
      <c r="O269" t="s">
        <v>145</v>
      </c>
      <c r="P269" t="s">
        <v>286</v>
      </c>
      <c r="Q269" t="s">
        <v>95</v>
      </c>
      <c r="R269" t="s">
        <v>93</v>
      </c>
      <c r="T269" t="s">
        <v>145</v>
      </c>
      <c r="U269">
        <v>10</v>
      </c>
      <c r="V269" t="s">
        <v>95</v>
      </c>
      <c r="W269" t="s">
        <v>93</v>
      </c>
      <c r="Y269" t="s">
        <v>225</v>
      </c>
      <c r="AA269" t="s">
        <v>95</v>
      </c>
      <c r="AB269" t="s">
        <v>95</v>
      </c>
      <c r="AD269" t="s">
        <v>225</v>
      </c>
      <c r="AF269" t="s">
        <v>95</v>
      </c>
      <c r="AG269" t="s">
        <v>95</v>
      </c>
      <c r="BN269" t="s">
        <v>95</v>
      </c>
      <c r="BO269" t="s">
        <v>137</v>
      </c>
      <c r="BP269">
        <f t="shared" si="74"/>
        <v>4</v>
      </c>
      <c r="BQ269">
        <f t="shared" si="75"/>
        <v>0</v>
      </c>
      <c r="BR269">
        <f t="shared" si="72"/>
        <v>0</v>
      </c>
      <c r="BS269">
        <f t="shared" si="76"/>
        <v>0</v>
      </c>
      <c r="BT269">
        <f t="shared" si="77"/>
        <v>0</v>
      </c>
      <c r="BU269">
        <f t="shared" si="78"/>
        <v>0</v>
      </c>
      <c r="BV269">
        <f t="shared" si="73"/>
        <v>2</v>
      </c>
      <c r="BW269">
        <f t="shared" si="79"/>
        <v>0</v>
      </c>
      <c r="BX269">
        <f t="shared" si="80"/>
        <v>0</v>
      </c>
      <c r="BY269">
        <f t="shared" si="81"/>
        <v>0</v>
      </c>
      <c r="BZ269">
        <f t="shared" si="82"/>
        <v>2</v>
      </c>
      <c r="CA269">
        <f t="shared" si="83"/>
        <v>0</v>
      </c>
      <c r="CB269">
        <f t="shared" si="84"/>
        <v>0</v>
      </c>
      <c r="CC269">
        <f t="shared" si="85"/>
        <v>0</v>
      </c>
      <c r="CD269">
        <f t="shared" si="86"/>
        <v>0</v>
      </c>
      <c r="CE269">
        <f t="shared" si="87"/>
        <v>0</v>
      </c>
      <c r="CF269">
        <f t="shared" si="88"/>
        <v>0</v>
      </c>
      <c r="CG269">
        <f t="shared" si="89"/>
        <v>4</v>
      </c>
    </row>
    <row r="270" spans="1:85" x14ac:dyDescent="0.25">
      <c r="A270" t="s">
        <v>85</v>
      </c>
      <c r="B270" t="s">
        <v>86</v>
      </c>
      <c r="C270" t="s">
        <v>632</v>
      </c>
      <c r="D270" t="s">
        <v>570</v>
      </c>
      <c r="E270" s="3">
        <v>0.99305555555555547</v>
      </c>
      <c r="F270" s="4">
        <v>43984</v>
      </c>
      <c r="G270" t="s">
        <v>476</v>
      </c>
      <c r="I270" t="s">
        <v>477</v>
      </c>
      <c r="J270" t="s">
        <v>89</v>
      </c>
      <c r="K270" t="s">
        <v>90</v>
      </c>
      <c r="L270">
        <v>98122</v>
      </c>
      <c r="M270" t="s">
        <v>144</v>
      </c>
      <c r="N270" t="s">
        <v>92</v>
      </c>
      <c r="O270" t="s">
        <v>145</v>
      </c>
      <c r="P270">
        <v>10</v>
      </c>
      <c r="Q270" t="s">
        <v>95</v>
      </c>
      <c r="R270" t="s">
        <v>93</v>
      </c>
      <c r="T270" t="s">
        <v>145</v>
      </c>
      <c r="U270">
        <v>10</v>
      </c>
      <c r="V270" t="s">
        <v>95</v>
      </c>
      <c r="W270" t="s">
        <v>93</v>
      </c>
      <c r="Y270" t="s">
        <v>145</v>
      </c>
      <c r="Z270">
        <v>10</v>
      </c>
      <c r="AA270" t="s">
        <v>95</v>
      </c>
      <c r="AB270" t="s">
        <v>93</v>
      </c>
      <c r="AD270" t="s">
        <v>571</v>
      </c>
      <c r="AF270" t="s">
        <v>95</v>
      </c>
      <c r="AG270" t="s">
        <v>95</v>
      </c>
      <c r="AI270" t="s">
        <v>571</v>
      </c>
      <c r="AK270" t="s">
        <v>95</v>
      </c>
      <c r="AL270" t="s">
        <v>95</v>
      </c>
      <c r="BN270" t="s">
        <v>95</v>
      </c>
      <c r="BO270" t="s">
        <v>137</v>
      </c>
      <c r="BP270">
        <f t="shared" si="74"/>
        <v>5</v>
      </c>
      <c r="BQ270">
        <f t="shared" si="75"/>
        <v>2</v>
      </c>
      <c r="BR270">
        <f t="shared" si="72"/>
        <v>0</v>
      </c>
      <c r="BS270">
        <f t="shared" si="76"/>
        <v>0</v>
      </c>
      <c r="BT270">
        <f t="shared" si="77"/>
        <v>0</v>
      </c>
      <c r="BU270">
        <f t="shared" si="78"/>
        <v>0</v>
      </c>
      <c r="BV270">
        <f t="shared" si="73"/>
        <v>0</v>
      </c>
      <c r="BW270">
        <f t="shared" si="79"/>
        <v>0</v>
      </c>
      <c r="BX270">
        <f t="shared" si="80"/>
        <v>0</v>
      </c>
      <c r="BY270">
        <f t="shared" si="81"/>
        <v>0</v>
      </c>
      <c r="BZ270">
        <f t="shared" si="82"/>
        <v>3</v>
      </c>
      <c r="CA270">
        <f t="shared" si="83"/>
        <v>0</v>
      </c>
      <c r="CB270">
        <f t="shared" si="84"/>
        <v>0</v>
      </c>
      <c r="CC270">
        <f t="shared" si="85"/>
        <v>0</v>
      </c>
      <c r="CD270">
        <f t="shared" si="86"/>
        <v>0</v>
      </c>
      <c r="CE270">
        <f t="shared" si="87"/>
        <v>0</v>
      </c>
      <c r="CF270">
        <f t="shared" si="88"/>
        <v>0</v>
      </c>
      <c r="CG270">
        <f t="shared" si="89"/>
        <v>5</v>
      </c>
    </row>
    <row r="271" spans="1:85" x14ac:dyDescent="0.25">
      <c r="A271" t="s">
        <v>85</v>
      </c>
      <c r="B271" t="s">
        <v>86</v>
      </c>
      <c r="C271" t="s">
        <v>633</v>
      </c>
      <c r="D271" t="s">
        <v>570</v>
      </c>
      <c r="E271" s="3">
        <v>0.97916666666666663</v>
      </c>
      <c r="F271" s="4">
        <v>43985</v>
      </c>
      <c r="G271" t="s">
        <v>573</v>
      </c>
      <c r="I271" t="s">
        <v>634</v>
      </c>
      <c r="J271" t="s">
        <v>89</v>
      </c>
      <c r="K271" t="s">
        <v>90</v>
      </c>
      <c r="L271">
        <v>98122</v>
      </c>
      <c r="M271" t="s">
        <v>390</v>
      </c>
      <c r="N271" t="s">
        <v>92</v>
      </c>
      <c r="O271" t="s">
        <v>225</v>
      </c>
      <c r="Q271" t="s">
        <v>95</v>
      </c>
      <c r="R271" t="s">
        <v>95</v>
      </c>
      <c r="T271" t="s">
        <v>225</v>
      </c>
      <c r="V271" t="s">
        <v>95</v>
      </c>
      <c r="W271" t="s">
        <v>95</v>
      </c>
      <c r="Y271" t="s">
        <v>225</v>
      </c>
      <c r="AA271" t="s">
        <v>95</v>
      </c>
      <c r="AB271" t="s">
        <v>95</v>
      </c>
      <c r="AD271" t="s">
        <v>225</v>
      </c>
      <c r="AF271" t="s">
        <v>95</v>
      </c>
      <c r="AG271" t="s">
        <v>95</v>
      </c>
      <c r="AI271" t="s">
        <v>225</v>
      </c>
      <c r="AK271" t="s">
        <v>95</v>
      </c>
      <c r="AL271" t="s">
        <v>95</v>
      </c>
      <c r="BN271" t="s">
        <v>95</v>
      </c>
      <c r="BO271" t="s">
        <v>137</v>
      </c>
      <c r="BP271">
        <f t="shared" si="74"/>
        <v>5</v>
      </c>
      <c r="BQ271">
        <f t="shared" si="75"/>
        <v>0</v>
      </c>
      <c r="BR271">
        <f t="shared" si="72"/>
        <v>0</v>
      </c>
      <c r="BS271">
        <f t="shared" si="76"/>
        <v>0</v>
      </c>
      <c r="BT271">
        <f t="shared" si="77"/>
        <v>0</v>
      </c>
      <c r="BU271">
        <f t="shared" si="78"/>
        <v>0</v>
      </c>
      <c r="BV271">
        <f t="shared" si="73"/>
        <v>5</v>
      </c>
      <c r="BW271">
        <f t="shared" si="79"/>
        <v>0</v>
      </c>
      <c r="BX271">
        <f t="shared" si="80"/>
        <v>0</v>
      </c>
      <c r="BY271">
        <f t="shared" si="81"/>
        <v>0</v>
      </c>
      <c r="BZ271">
        <f t="shared" si="82"/>
        <v>0</v>
      </c>
      <c r="CA271">
        <f t="shared" si="83"/>
        <v>0</v>
      </c>
      <c r="CB271">
        <f t="shared" si="84"/>
        <v>0</v>
      </c>
      <c r="CC271">
        <f t="shared" si="85"/>
        <v>0</v>
      </c>
      <c r="CD271">
        <f t="shared" si="86"/>
        <v>0</v>
      </c>
      <c r="CE271">
        <f t="shared" si="87"/>
        <v>0</v>
      </c>
      <c r="CF271">
        <f t="shared" si="88"/>
        <v>0</v>
      </c>
      <c r="CG271">
        <f t="shared" si="89"/>
        <v>5</v>
      </c>
    </row>
    <row r="272" spans="1:85" x14ac:dyDescent="0.25">
      <c r="A272" t="s">
        <v>85</v>
      </c>
      <c r="B272" t="s">
        <v>86</v>
      </c>
      <c r="C272" t="s">
        <v>635</v>
      </c>
      <c r="D272" t="s">
        <v>570</v>
      </c>
      <c r="E272" s="3">
        <v>0.98333333333333339</v>
      </c>
      <c r="F272" s="4">
        <v>43984</v>
      </c>
      <c r="G272" t="s">
        <v>476</v>
      </c>
      <c r="H272">
        <v>1100</v>
      </c>
      <c r="I272" t="s">
        <v>461</v>
      </c>
      <c r="J272" t="s">
        <v>89</v>
      </c>
      <c r="K272" t="s">
        <v>90</v>
      </c>
      <c r="L272">
        <v>98122</v>
      </c>
      <c r="M272" t="s">
        <v>144</v>
      </c>
      <c r="N272" t="s">
        <v>92</v>
      </c>
      <c r="O272" t="s">
        <v>94</v>
      </c>
      <c r="P272">
        <v>2</v>
      </c>
      <c r="Q272" t="s">
        <v>95</v>
      </c>
      <c r="R272" t="s">
        <v>93</v>
      </c>
      <c r="T272" t="s">
        <v>94</v>
      </c>
      <c r="U272">
        <v>1</v>
      </c>
      <c r="V272" t="s">
        <v>95</v>
      </c>
      <c r="W272" t="s">
        <v>93</v>
      </c>
      <c r="Y272" t="s">
        <v>94</v>
      </c>
      <c r="Z272">
        <v>1</v>
      </c>
      <c r="AA272" t="s">
        <v>95</v>
      </c>
      <c r="AB272" t="s">
        <v>93</v>
      </c>
      <c r="AD272" t="s">
        <v>94</v>
      </c>
      <c r="AE272">
        <v>7</v>
      </c>
      <c r="AF272" t="s">
        <v>95</v>
      </c>
      <c r="AG272" t="s">
        <v>93</v>
      </c>
      <c r="AI272" t="s">
        <v>225</v>
      </c>
      <c r="AK272" t="s">
        <v>95</v>
      </c>
      <c r="AL272" t="s">
        <v>95</v>
      </c>
      <c r="AN272" t="s">
        <v>225</v>
      </c>
      <c r="AP272" t="s">
        <v>95</v>
      </c>
      <c r="AQ272" t="s">
        <v>95</v>
      </c>
      <c r="BN272" t="s">
        <v>95</v>
      </c>
      <c r="BO272" t="s">
        <v>137</v>
      </c>
      <c r="BP272">
        <f t="shared" si="74"/>
        <v>6</v>
      </c>
      <c r="BQ272">
        <f t="shared" si="75"/>
        <v>0</v>
      </c>
      <c r="BR272">
        <f t="shared" si="72"/>
        <v>0</v>
      </c>
      <c r="BS272">
        <f t="shared" si="76"/>
        <v>0</v>
      </c>
      <c r="BT272">
        <f t="shared" si="77"/>
        <v>0</v>
      </c>
      <c r="BU272">
        <f t="shared" si="78"/>
        <v>4</v>
      </c>
      <c r="BV272">
        <f t="shared" si="73"/>
        <v>2</v>
      </c>
      <c r="BW272">
        <f t="shared" si="79"/>
        <v>0</v>
      </c>
      <c r="BX272">
        <f t="shared" si="80"/>
        <v>0</v>
      </c>
      <c r="BY272">
        <f t="shared" si="81"/>
        <v>0</v>
      </c>
      <c r="BZ272">
        <f t="shared" si="82"/>
        <v>0</v>
      </c>
      <c r="CA272">
        <f t="shared" si="83"/>
        <v>0</v>
      </c>
      <c r="CB272">
        <f t="shared" si="84"/>
        <v>0</v>
      </c>
      <c r="CC272">
        <f t="shared" si="85"/>
        <v>0</v>
      </c>
      <c r="CD272">
        <f t="shared" si="86"/>
        <v>0</v>
      </c>
      <c r="CE272">
        <f t="shared" si="87"/>
        <v>0</v>
      </c>
      <c r="CF272">
        <f t="shared" si="88"/>
        <v>0</v>
      </c>
      <c r="CG272">
        <f t="shared" si="89"/>
        <v>6</v>
      </c>
    </row>
    <row r="273" spans="1:85" x14ac:dyDescent="0.25">
      <c r="A273" t="s">
        <v>85</v>
      </c>
      <c r="B273" t="s">
        <v>86</v>
      </c>
      <c r="C273" t="s">
        <v>636</v>
      </c>
      <c r="D273" t="s">
        <v>570</v>
      </c>
      <c r="F273" s="4">
        <v>43984</v>
      </c>
      <c r="G273" t="s">
        <v>476</v>
      </c>
      <c r="I273" t="s">
        <v>477</v>
      </c>
      <c r="J273" t="s">
        <v>89</v>
      </c>
      <c r="K273" t="s">
        <v>90</v>
      </c>
      <c r="M273" t="s">
        <v>144</v>
      </c>
      <c r="N273" t="s">
        <v>92</v>
      </c>
      <c r="O273" t="s">
        <v>152</v>
      </c>
      <c r="Q273" t="s">
        <v>95</v>
      </c>
      <c r="R273" t="s">
        <v>95</v>
      </c>
      <c r="T273" t="s">
        <v>152</v>
      </c>
      <c r="V273" t="s">
        <v>95</v>
      </c>
      <c r="W273" t="s">
        <v>95</v>
      </c>
      <c r="Y273" t="s">
        <v>152</v>
      </c>
      <c r="AA273" t="s">
        <v>95</v>
      </c>
      <c r="AB273" t="s">
        <v>95</v>
      </c>
      <c r="AD273" t="s">
        <v>225</v>
      </c>
      <c r="AF273" t="s">
        <v>95</v>
      </c>
      <c r="AG273" t="s">
        <v>95</v>
      </c>
      <c r="AI273" t="s">
        <v>225</v>
      </c>
      <c r="AK273" t="s">
        <v>95</v>
      </c>
      <c r="AL273" t="s">
        <v>95</v>
      </c>
      <c r="AN273" t="s">
        <v>225</v>
      </c>
      <c r="AP273" t="s">
        <v>95</v>
      </c>
      <c r="AQ273" t="s">
        <v>95</v>
      </c>
      <c r="BM273" t="s">
        <v>96</v>
      </c>
      <c r="BN273" t="s">
        <v>95</v>
      </c>
      <c r="BO273" t="s">
        <v>137</v>
      </c>
      <c r="BP273">
        <f t="shared" si="74"/>
        <v>6</v>
      </c>
      <c r="BQ273">
        <f t="shared" si="75"/>
        <v>0</v>
      </c>
      <c r="BR273">
        <f t="shared" si="72"/>
        <v>3</v>
      </c>
      <c r="BS273">
        <f t="shared" si="76"/>
        <v>0</v>
      </c>
      <c r="BT273">
        <f t="shared" si="77"/>
        <v>0</v>
      </c>
      <c r="BU273">
        <f t="shared" si="78"/>
        <v>0</v>
      </c>
      <c r="BV273">
        <f t="shared" si="73"/>
        <v>3</v>
      </c>
      <c r="BW273">
        <f t="shared" si="79"/>
        <v>0</v>
      </c>
      <c r="BX273">
        <f t="shared" si="80"/>
        <v>0</v>
      </c>
      <c r="BY273">
        <f t="shared" si="81"/>
        <v>0</v>
      </c>
      <c r="BZ273">
        <f t="shared" si="82"/>
        <v>0</v>
      </c>
      <c r="CA273">
        <f t="shared" si="83"/>
        <v>0</v>
      </c>
      <c r="CB273">
        <f t="shared" si="84"/>
        <v>0</v>
      </c>
      <c r="CC273">
        <f t="shared" si="85"/>
        <v>0</v>
      </c>
      <c r="CD273">
        <f t="shared" si="86"/>
        <v>0</v>
      </c>
      <c r="CE273">
        <f t="shared" si="87"/>
        <v>0</v>
      </c>
      <c r="CF273">
        <f t="shared" si="88"/>
        <v>0</v>
      </c>
      <c r="CG273">
        <f t="shared" si="89"/>
        <v>6</v>
      </c>
    </row>
    <row r="274" spans="1:85" x14ac:dyDescent="0.25">
      <c r="A274" t="s">
        <v>85</v>
      </c>
      <c r="B274" t="s">
        <v>86</v>
      </c>
      <c r="C274" t="s">
        <v>637</v>
      </c>
      <c r="D274" t="s">
        <v>570</v>
      </c>
      <c r="E274" s="3">
        <v>2.0833333333333332E-2</v>
      </c>
      <c r="F274" s="4">
        <v>43985</v>
      </c>
      <c r="G274" t="s">
        <v>573</v>
      </c>
      <c r="H274">
        <v>1000</v>
      </c>
      <c r="I274" t="s">
        <v>638</v>
      </c>
      <c r="J274" t="s">
        <v>89</v>
      </c>
      <c r="K274" t="s">
        <v>90</v>
      </c>
      <c r="N274" t="s">
        <v>92</v>
      </c>
      <c r="O274" t="s">
        <v>152</v>
      </c>
      <c r="Q274" t="s">
        <v>95</v>
      </c>
      <c r="R274" t="s">
        <v>95</v>
      </c>
      <c r="T274" t="s">
        <v>152</v>
      </c>
      <c r="V274" t="s">
        <v>95</v>
      </c>
      <c r="W274" t="s">
        <v>95</v>
      </c>
      <c r="Y274" t="s">
        <v>152</v>
      </c>
      <c r="AA274" t="s">
        <v>95</v>
      </c>
      <c r="AB274" t="s">
        <v>95</v>
      </c>
      <c r="AD274" t="s">
        <v>225</v>
      </c>
      <c r="AF274" t="s">
        <v>95</v>
      </c>
      <c r="AG274" t="s">
        <v>95</v>
      </c>
      <c r="AI274" t="s">
        <v>225</v>
      </c>
      <c r="AK274" t="s">
        <v>95</v>
      </c>
      <c r="AL274" t="s">
        <v>95</v>
      </c>
      <c r="AN274" t="s">
        <v>76</v>
      </c>
      <c r="AO274" t="s">
        <v>603</v>
      </c>
      <c r="AP274" t="s">
        <v>95</v>
      </c>
      <c r="AQ274" t="s">
        <v>93</v>
      </c>
      <c r="AS274" t="s">
        <v>76</v>
      </c>
      <c r="AT274" t="s">
        <v>281</v>
      </c>
      <c r="AU274" t="s">
        <v>95</v>
      </c>
      <c r="AV274" t="s">
        <v>93</v>
      </c>
      <c r="AX274" t="s">
        <v>76</v>
      </c>
      <c r="AY274" t="s">
        <v>639</v>
      </c>
      <c r="AZ274" t="s">
        <v>95</v>
      </c>
      <c r="BA274" t="s">
        <v>93</v>
      </c>
      <c r="BN274" t="s">
        <v>95</v>
      </c>
      <c r="BO274" t="s">
        <v>137</v>
      </c>
      <c r="BP274">
        <f t="shared" si="74"/>
        <v>8</v>
      </c>
      <c r="BQ274">
        <f t="shared" si="75"/>
        <v>0</v>
      </c>
      <c r="BR274">
        <f t="shared" si="72"/>
        <v>3</v>
      </c>
      <c r="BS274">
        <f t="shared" si="76"/>
        <v>0</v>
      </c>
      <c r="BT274">
        <f t="shared" si="77"/>
        <v>0</v>
      </c>
      <c r="BU274">
        <f t="shared" si="78"/>
        <v>0</v>
      </c>
      <c r="BV274">
        <f t="shared" si="73"/>
        <v>2</v>
      </c>
      <c r="BW274">
        <f t="shared" si="79"/>
        <v>0</v>
      </c>
      <c r="BX274">
        <f t="shared" si="80"/>
        <v>0</v>
      </c>
      <c r="BY274">
        <f t="shared" si="81"/>
        <v>3</v>
      </c>
      <c r="BZ274">
        <f t="shared" si="82"/>
        <v>0</v>
      </c>
      <c r="CA274">
        <f t="shared" si="83"/>
        <v>0</v>
      </c>
      <c r="CB274">
        <f t="shared" si="84"/>
        <v>0</v>
      </c>
      <c r="CC274">
        <f t="shared" si="85"/>
        <v>0</v>
      </c>
      <c r="CD274">
        <f t="shared" si="86"/>
        <v>0</v>
      </c>
      <c r="CE274">
        <f t="shared" si="87"/>
        <v>0</v>
      </c>
      <c r="CF274">
        <f t="shared" si="88"/>
        <v>0</v>
      </c>
      <c r="CG274">
        <f t="shared" si="89"/>
        <v>8</v>
      </c>
    </row>
    <row r="275" spans="1:85" x14ac:dyDescent="0.25">
      <c r="A275" t="s">
        <v>85</v>
      </c>
      <c r="B275" t="s">
        <v>86</v>
      </c>
      <c r="C275" t="s">
        <v>640</v>
      </c>
      <c r="D275" t="s">
        <v>570</v>
      </c>
      <c r="E275" s="3">
        <v>0.875</v>
      </c>
      <c r="F275" s="4">
        <v>43984</v>
      </c>
      <c r="G275" t="s">
        <v>476</v>
      </c>
      <c r="H275">
        <v>1519</v>
      </c>
      <c r="I275" t="s">
        <v>169</v>
      </c>
      <c r="J275" t="s">
        <v>89</v>
      </c>
      <c r="K275" t="s">
        <v>90</v>
      </c>
      <c r="L275">
        <v>98122</v>
      </c>
      <c r="M275" t="s">
        <v>144</v>
      </c>
      <c r="N275" t="s">
        <v>92</v>
      </c>
      <c r="O275" t="s">
        <v>152</v>
      </c>
      <c r="Q275" t="s">
        <v>95</v>
      </c>
      <c r="R275" t="s">
        <v>95</v>
      </c>
      <c r="T275" t="s">
        <v>152</v>
      </c>
      <c r="V275" t="s">
        <v>95</v>
      </c>
      <c r="W275" t="s">
        <v>95</v>
      </c>
      <c r="Y275" t="s">
        <v>161</v>
      </c>
      <c r="AA275" t="s">
        <v>95</v>
      </c>
      <c r="AB275" t="s">
        <v>95</v>
      </c>
      <c r="AD275" t="s">
        <v>161</v>
      </c>
      <c r="AF275" t="s">
        <v>95</v>
      </c>
      <c r="AG275" t="s">
        <v>95</v>
      </c>
      <c r="AI275" t="s">
        <v>145</v>
      </c>
      <c r="AJ275">
        <v>10</v>
      </c>
      <c r="AK275" t="s">
        <v>95</v>
      </c>
      <c r="AL275" t="s">
        <v>93</v>
      </c>
      <c r="AN275" t="s">
        <v>145</v>
      </c>
      <c r="AO275">
        <v>12</v>
      </c>
      <c r="AP275" t="s">
        <v>95</v>
      </c>
      <c r="AQ275" t="s">
        <v>93</v>
      </c>
      <c r="AS275" t="s">
        <v>225</v>
      </c>
      <c r="AU275" t="s">
        <v>95</v>
      </c>
      <c r="AV275" t="s">
        <v>95</v>
      </c>
      <c r="AX275" t="s">
        <v>225</v>
      </c>
      <c r="AZ275" t="s">
        <v>95</v>
      </c>
      <c r="BA275" t="s">
        <v>95</v>
      </c>
      <c r="BN275" t="s">
        <v>95</v>
      </c>
      <c r="BO275" t="s">
        <v>137</v>
      </c>
      <c r="BP275">
        <f t="shared" si="74"/>
        <v>8</v>
      </c>
      <c r="BQ275">
        <f t="shared" si="75"/>
        <v>0</v>
      </c>
      <c r="BR275">
        <f t="shared" si="72"/>
        <v>2</v>
      </c>
      <c r="BS275">
        <f t="shared" si="76"/>
        <v>2</v>
      </c>
      <c r="BT275">
        <f t="shared" si="77"/>
        <v>0</v>
      </c>
      <c r="BU275">
        <f t="shared" si="78"/>
        <v>0</v>
      </c>
      <c r="BV275">
        <f t="shared" si="73"/>
        <v>2</v>
      </c>
      <c r="BW275">
        <f t="shared" si="79"/>
        <v>0</v>
      </c>
      <c r="BX275">
        <f t="shared" si="80"/>
        <v>0</v>
      </c>
      <c r="BY275">
        <f t="shared" si="81"/>
        <v>0</v>
      </c>
      <c r="BZ275">
        <f t="shared" si="82"/>
        <v>2</v>
      </c>
      <c r="CA275">
        <f t="shared" si="83"/>
        <v>0</v>
      </c>
      <c r="CB275">
        <f t="shared" si="84"/>
        <v>0</v>
      </c>
      <c r="CC275">
        <f t="shared" si="85"/>
        <v>0</v>
      </c>
      <c r="CD275">
        <f t="shared" si="86"/>
        <v>0</v>
      </c>
      <c r="CE275">
        <f t="shared" si="87"/>
        <v>0</v>
      </c>
      <c r="CF275">
        <f t="shared" si="88"/>
        <v>0</v>
      </c>
      <c r="CG275">
        <f t="shared" si="89"/>
        <v>8</v>
      </c>
    </row>
    <row r="276" spans="1:85" x14ac:dyDescent="0.25">
      <c r="A276" s="5" t="s">
        <v>133</v>
      </c>
      <c r="C276" t="s">
        <v>641</v>
      </c>
      <c r="D276" t="s">
        <v>642</v>
      </c>
      <c r="E276" s="3">
        <v>0.68402777777777779</v>
      </c>
      <c r="F276" s="4">
        <v>43986</v>
      </c>
      <c r="G276" t="s">
        <v>643</v>
      </c>
      <c r="H276" t="s">
        <v>644</v>
      </c>
      <c r="I276" t="s">
        <v>461</v>
      </c>
      <c r="J276" t="s">
        <v>89</v>
      </c>
      <c r="K276" t="s">
        <v>90</v>
      </c>
      <c r="M276" t="s">
        <v>144</v>
      </c>
      <c r="N276" t="s">
        <v>92</v>
      </c>
      <c r="O276" t="s">
        <v>101</v>
      </c>
      <c r="BM276" t="s">
        <v>171</v>
      </c>
      <c r="BN276" t="s">
        <v>95</v>
      </c>
      <c r="BO276" t="s">
        <v>137</v>
      </c>
      <c r="BP276">
        <f t="shared" si="74"/>
        <v>0</v>
      </c>
      <c r="BQ276">
        <f t="shared" si="75"/>
        <v>0</v>
      </c>
      <c r="BR276">
        <f t="shared" si="72"/>
        <v>0</v>
      </c>
      <c r="BS276">
        <f t="shared" si="76"/>
        <v>0</v>
      </c>
      <c r="BT276">
        <f t="shared" si="77"/>
        <v>0</v>
      </c>
      <c r="BU276">
        <f t="shared" si="78"/>
        <v>0</v>
      </c>
      <c r="BV276">
        <f t="shared" si="73"/>
        <v>0</v>
      </c>
      <c r="BW276">
        <f t="shared" si="79"/>
        <v>0</v>
      </c>
      <c r="BX276">
        <f t="shared" si="80"/>
        <v>0</v>
      </c>
      <c r="BY276">
        <f t="shared" si="81"/>
        <v>0</v>
      </c>
      <c r="BZ276">
        <f t="shared" si="82"/>
        <v>0</v>
      </c>
      <c r="CA276">
        <f t="shared" si="83"/>
        <v>0</v>
      </c>
      <c r="CB276">
        <f t="shared" si="84"/>
        <v>0</v>
      </c>
      <c r="CC276">
        <f t="shared" si="85"/>
        <v>0</v>
      </c>
      <c r="CD276">
        <f t="shared" si="86"/>
        <v>0</v>
      </c>
      <c r="CE276">
        <f t="shared" si="87"/>
        <v>0</v>
      </c>
      <c r="CF276">
        <f t="shared" si="88"/>
        <v>0</v>
      </c>
      <c r="CG276">
        <f t="shared" si="89"/>
        <v>0</v>
      </c>
    </row>
    <row r="277" spans="1:85" x14ac:dyDescent="0.25">
      <c r="A277" t="s">
        <v>133</v>
      </c>
      <c r="B277" t="s">
        <v>86</v>
      </c>
      <c r="C277" t="s">
        <v>645</v>
      </c>
      <c r="D277" t="s">
        <v>642</v>
      </c>
      <c r="E277" s="3">
        <v>0.68125000000000002</v>
      </c>
      <c r="F277" s="4">
        <v>43986</v>
      </c>
      <c r="G277" t="s">
        <v>643</v>
      </c>
      <c r="H277">
        <v>1100</v>
      </c>
      <c r="I277" t="s">
        <v>646</v>
      </c>
      <c r="J277" t="s">
        <v>107</v>
      </c>
      <c r="K277" t="s">
        <v>90</v>
      </c>
      <c r="L277">
        <v>98122</v>
      </c>
      <c r="M277" t="s">
        <v>144</v>
      </c>
      <c r="N277" t="s">
        <v>92</v>
      </c>
      <c r="O277" t="s">
        <v>101</v>
      </c>
      <c r="P277">
        <v>4</v>
      </c>
      <c r="Q277" t="s">
        <v>95</v>
      </c>
      <c r="R277" t="s">
        <v>93</v>
      </c>
      <c r="BM277" t="s">
        <v>171</v>
      </c>
      <c r="BN277" t="s">
        <v>95</v>
      </c>
      <c r="BO277" t="s">
        <v>137</v>
      </c>
      <c r="BP277">
        <f t="shared" si="74"/>
        <v>0</v>
      </c>
      <c r="BQ277">
        <f t="shared" si="75"/>
        <v>0</v>
      </c>
      <c r="BR277">
        <f t="shared" si="72"/>
        <v>0</v>
      </c>
      <c r="BS277">
        <f t="shared" si="76"/>
        <v>0</v>
      </c>
      <c r="BT277">
        <f t="shared" si="77"/>
        <v>0</v>
      </c>
      <c r="BU277">
        <f t="shared" si="78"/>
        <v>0</v>
      </c>
      <c r="BV277">
        <f t="shared" si="73"/>
        <v>0</v>
      </c>
      <c r="BW277">
        <f t="shared" si="79"/>
        <v>0</v>
      </c>
      <c r="BX277">
        <f t="shared" si="80"/>
        <v>0</v>
      </c>
      <c r="BY277">
        <f t="shared" si="81"/>
        <v>0</v>
      </c>
      <c r="BZ277">
        <f t="shared" si="82"/>
        <v>0</v>
      </c>
      <c r="CA277">
        <f t="shared" si="83"/>
        <v>0</v>
      </c>
      <c r="CB277">
        <f t="shared" si="84"/>
        <v>0</v>
      </c>
      <c r="CC277">
        <f t="shared" si="85"/>
        <v>0</v>
      </c>
      <c r="CD277">
        <f t="shared" si="86"/>
        <v>0</v>
      </c>
      <c r="CE277">
        <f t="shared" si="87"/>
        <v>0</v>
      </c>
      <c r="CF277">
        <f t="shared" si="88"/>
        <v>0</v>
      </c>
      <c r="CG277">
        <f t="shared" si="89"/>
        <v>0</v>
      </c>
    </row>
    <row r="278" spans="1:85" x14ac:dyDescent="0.25">
      <c r="A278" t="s">
        <v>133</v>
      </c>
      <c r="B278" t="s">
        <v>86</v>
      </c>
      <c r="C278" t="s">
        <v>647</v>
      </c>
      <c r="D278" t="s">
        <v>642</v>
      </c>
      <c r="E278" s="3">
        <v>0.68263888888888891</v>
      </c>
      <c r="F278" s="4">
        <v>43986</v>
      </c>
      <c r="G278" t="s">
        <v>643</v>
      </c>
      <c r="H278">
        <v>1100</v>
      </c>
      <c r="I278" t="s">
        <v>461</v>
      </c>
      <c r="J278" t="s">
        <v>89</v>
      </c>
      <c r="K278" t="s">
        <v>90</v>
      </c>
      <c r="L278">
        <v>98122</v>
      </c>
      <c r="M278" t="s">
        <v>144</v>
      </c>
      <c r="N278" t="s">
        <v>92</v>
      </c>
      <c r="O278" t="s">
        <v>136</v>
      </c>
      <c r="P278" t="s">
        <v>351</v>
      </c>
      <c r="Q278" t="s">
        <v>95</v>
      </c>
      <c r="R278" t="s">
        <v>93</v>
      </c>
      <c r="BM278" t="s">
        <v>96</v>
      </c>
      <c r="BN278" t="s">
        <v>95</v>
      </c>
      <c r="BO278" t="s">
        <v>137</v>
      </c>
      <c r="BP278">
        <f t="shared" si="74"/>
        <v>0</v>
      </c>
      <c r="BQ278">
        <f t="shared" si="75"/>
        <v>0</v>
      </c>
      <c r="BR278">
        <f t="shared" si="72"/>
        <v>0</v>
      </c>
      <c r="BS278">
        <f t="shared" si="76"/>
        <v>0</v>
      </c>
      <c r="BT278">
        <f t="shared" si="77"/>
        <v>0</v>
      </c>
      <c r="BU278">
        <f t="shared" si="78"/>
        <v>0</v>
      </c>
      <c r="BV278">
        <f t="shared" si="73"/>
        <v>0</v>
      </c>
      <c r="BW278">
        <f t="shared" si="79"/>
        <v>0</v>
      </c>
      <c r="BX278">
        <f t="shared" si="80"/>
        <v>0</v>
      </c>
      <c r="BY278">
        <f t="shared" si="81"/>
        <v>0</v>
      </c>
      <c r="BZ278">
        <f t="shared" si="82"/>
        <v>0</v>
      </c>
      <c r="CA278">
        <f t="shared" si="83"/>
        <v>0</v>
      </c>
      <c r="CB278">
        <f t="shared" si="84"/>
        <v>0</v>
      </c>
      <c r="CC278">
        <f t="shared" si="85"/>
        <v>0</v>
      </c>
      <c r="CD278">
        <f t="shared" si="86"/>
        <v>0</v>
      </c>
      <c r="CE278">
        <f t="shared" si="87"/>
        <v>0</v>
      </c>
      <c r="CF278">
        <f t="shared" si="88"/>
        <v>0</v>
      </c>
      <c r="CG278">
        <f t="shared" si="89"/>
        <v>0</v>
      </c>
    </row>
    <row r="279" spans="1:85" x14ac:dyDescent="0.25">
      <c r="A279" t="s">
        <v>133</v>
      </c>
      <c r="B279" t="s">
        <v>86</v>
      </c>
      <c r="C279" t="s">
        <v>648</v>
      </c>
      <c r="D279" t="s">
        <v>649</v>
      </c>
      <c r="E279" s="3">
        <v>0.6875</v>
      </c>
      <c r="F279" s="4">
        <v>43986</v>
      </c>
      <c r="G279" t="s">
        <v>643</v>
      </c>
      <c r="H279">
        <v>1519</v>
      </c>
      <c r="I279" t="s">
        <v>498</v>
      </c>
      <c r="J279" t="s">
        <v>89</v>
      </c>
      <c r="K279" t="s">
        <v>90</v>
      </c>
      <c r="L279">
        <v>98122</v>
      </c>
      <c r="M279" t="s">
        <v>144</v>
      </c>
      <c r="N279" t="s">
        <v>92</v>
      </c>
      <c r="O279" t="s">
        <v>101</v>
      </c>
      <c r="P279" t="s">
        <v>650</v>
      </c>
      <c r="Q279" t="s">
        <v>95</v>
      </c>
      <c r="R279" t="s">
        <v>93</v>
      </c>
      <c r="T279" t="s">
        <v>131</v>
      </c>
      <c r="U279" t="s">
        <v>651</v>
      </c>
      <c r="V279" t="s">
        <v>95</v>
      </c>
      <c r="W279" t="s">
        <v>93</v>
      </c>
      <c r="Y279" t="s">
        <v>101</v>
      </c>
      <c r="Z279" t="s">
        <v>652</v>
      </c>
      <c r="AA279" t="s">
        <v>95</v>
      </c>
      <c r="AB279" t="s">
        <v>93</v>
      </c>
      <c r="BM279" t="s">
        <v>110</v>
      </c>
      <c r="BN279" t="s">
        <v>93</v>
      </c>
      <c r="BO279" t="s">
        <v>111</v>
      </c>
      <c r="BP279">
        <f t="shared" si="74"/>
        <v>0</v>
      </c>
      <c r="BQ279">
        <f t="shared" si="75"/>
        <v>0</v>
      </c>
      <c r="BR279">
        <f t="shared" si="72"/>
        <v>0</v>
      </c>
      <c r="BS279">
        <f t="shared" si="76"/>
        <v>0</v>
      </c>
      <c r="BT279">
        <f t="shared" si="77"/>
        <v>0</v>
      </c>
      <c r="BU279">
        <f t="shared" si="78"/>
        <v>0</v>
      </c>
      <c r="BV279">
        <f t="shared" si="73"/>
        <v>0</v>
      </c>
      <c r="BW279">
        <f t="shared" si="79"/>
        <v>0</v>
      </c>
      <c r="BX279">
        <f t="shared" si="80"/>
        <v>0</v>
      </c>
      <c r="BY279">
        <f t="shared" si="81"/>
        <v>0</v>
      </c>
      <c r="BZ279">
        <f t="shared" si="82"/>
        <v>0</v>
      </c>
      <c r="CA279">
        <f t="shared" si="83"/>
        <v>0</v>
      </c>
      <c r="CB279">
        <f t="shared" si="84"/>
        <v>0</v>
      </c>
      <c r="CC279">
        <f t="shared" si="85"/>
        <v>0</v>
      </c>
      <c r="CD279">
        <f t="shared" si="86"/>
        <v>0</v>
      </c>
      <c r="CE279">
        <f t="shared" si="87"/>
        <v>0</v>
      </c>
      <c r="CF279">
        <f t="shared" si="88"/>
        <v>0</v>
      </c>
      <c r="CG279">
        <f t="shared" si="89"/>
        <v>0</v>
      </c>
    </row>
    <row r="280" spans="1:85" x14ac:dyDescent="0.25">
      <c r="A280" t="s">
        <v>85</v>
      </c>
      <c r="B280" t="s">
        <v>86</v>
      </c>
      <c r="C280" t="s">
        <v>653</v>
      </c>
      <c r="D280" t="s">
        <v>649</v>
      </c>
      <c r="E280" s="3">
        <v>0.68055555555555547</v>
      </c>
      <c r="F280" s="4">
        <v>43986</v>
      </c>
      <c r="G280" t="s">
        <v>643</v>
      </c>
      <c r="H280">
        <v>1100</v>
      </c>
      <c r="I280" t="s">
        <v>461</v>
      </c>
      <c r="J280" t="s">
        <v>89</v>
      </c>
      <c r="K280" t="s">
        <v>90</v>
      </c>
      <c r="L280">
        <v>98122</v>
      </c>
      <c r="M280" t="s">
        <v>144</v>
      </c>
      <c r="N280" t="s">
        <v>92</v>
      </c>
      <c r="O280" t="s">
        <v>99</v>
      </c>
      <c r="P280" t="s">
        <v>654</v>
      </c>
      <c r="Q280" t="s">
        <v>95</v>
      </c>
      <c r="R280" t="s">
        <v>93</v>
      </c>
      <c r="T280" t="s">
        <v>101</v>
      </c>
      <c r="U280" t="s">
        <v>655</v>
      </c>
      <c r="V280" t="s">
        <v>95</v>
      </c>
      <c r="W280" t="s">
        <v>93</v>
      </c>
      <c r="BM280" t="s">
        <v>110</v>
      </c>
      <c r="BN280" t="s">
        <v>93</v>
      </c>
      <c r="BO280" t="s">
        <v>111</v>
      </c>
      <c r="BP280">
        <f t="shared" si="74"/>
        <v>0</v>
      </c>
      <c r="BQ280">
        <f t="shared" si="75"/>
        <v>0</v>
      </c>
      <c r="BR280">
        <f t="shared" si="72"/>
        <v>0</v>
      </c>
      <c r="BS280">
        <f t="shared" si="76"/>
        <v>0</v>
      </c>
      <c r="BT280">
        <f t="shared" si="77"/>
        <v>0</v>
      </c>
      <c r="BU280">
        <f t="shared" si="78"/>
        <v>0</v>
      </c>
      <c r="BV280">
        <f t="shared" si="73"/>
        <v>0</v>
      </c>
      <c r="BW280">
        <f t="shared" si="79"/>
        <v>0</v>
      </c>
      <c r="BX280">
        <f t="shared" si="80"/>
        <v>0</v>
      </c>
      <c r="BY280">
        <f t="shared" si="81"/>
        <v>0</v>
      </c>
      <c r="BZ280">
        <f t="shared" si="82"/>
        <v>0</v>
      </c>
      <c r="CA280">
        <f t="shared" si="83"/>
        <v>0</v>
      </c>
      <c r="CB280">
        <f t="shared" si="84"/>
        <v>0</v>
      </c>
      <c r="CC280">
        <f t="shared" si="85"/>
        <v>0</v>
      </c>
      <c r="CD280">
        <f t="shared" si="86"/>
        <v>0</v>
      </c>
      <c r="CE280">
        <f t="shared" si="87"/>
        <v>0</v>
      </c>
      <c r="CF280">
        <f t="shared" si="88"/>
        <v>0</v>
      </c>
      <c r="CG280">
        <f t="shared" si="89"/>
        <v>0</v>
      </c>
    </row>
    <row r="281" spans="1:85" x14ac:dyDescent="0.25">
      <c r="A281" t="s">
        <v>85</v>
      </c>
      <c r="B281" t="s">
        <v>86</v>
      </c>
      <c r="C281" t="s">
        <v>656</v>
      </c>
      <c r="D281" t="s">
        <v>649</v>
      </c>
      <c r="E281" s="3">
        <v>0.70833333333333337</v>
      </c>
      <c r="F281" s="4">
        <v>43986</v>
      </c>
      <c r="G281" t="s">
        <v>643</v>
      </c>
      <c r="H281">
        <v>1100</v>
      </c>
      <c r="I281" t="s">
        <v>461</v>
      </c>
      <c r="J281" t="s">
        <v>89</v>
      </c>
      <c r="K281" t="s">
        <v>90</v>
      </c>
      <c r="L281">
        <v>98122</v>
      </c>
      <c r="M281" t="s">
        <v>144</v>
      </c>
      <c r="N281" t="s">
        <v>92</v>
      </c>
      <c r="O281" t="s">
        <v>94</v>
      </c>
      <c r="P281" t="s">
        <v>155</v>
      </c>
      <c r="Q281" t="s">
        <v>93</v>
      </c>
      <c r="R281" t="s">
        <v>93</v>
      </c>
      <c r="BN281" t="s">
        <v>93</v>
      </c>
      <c r="BO281" t="s">
        <v>111</v>
      </c>
      <c r="BP281">
        <f t="shared" si="74"/>
        <v>1</v>
      </c>
      <c r="BQ281">
        <f t="shared" si="75"/>
        <v>0</v>
      </c>
      <c r="BR281">
        <f t="shared" si="72"/>
        <v>0</v>
      </c>
      <c r="BS281">
        <f t="shared" si="76"/>
        <v>0</v>
      </c>
      <c r="BT281">
        <f t="shared" si="77"/>
        <v>0</v>
      </c>
      <c r="BU281">
        <f t="shared" si="78"/>
        <v>1</v>
      </c>
      <c r="BV281">
        <f t="shared" si="73"/>
        <v>0</v>
      </c>
      <c r="BW281">
        <f t="shared" si="79"/>
        <v>0</v>
      </c>
      <c r="BX281">
        <f t="shared" si="80"/>
        <v>0</v>
      </c>
      <c r="BY281">
        <f t="shared" si="81"/>
        <v>0</v>
      </c>
      <c r="BZ281">
        <f t="shared" si="82"/>
        <v>0</v>
      </c>
      <c r="CA281">
        <f t="shared" si="83"/>
        <v>0</v>
      </c>
      <c r="CB281">
        <f t="shared" si="84"/>
        <v>0</v>
      </c>
      <c r="CC281">
        <f t="shared" si="85"/>
        <v>0</v>
      </c>
      <c r="CD281">
        <f t="shared" si="86"/>
        <v>0</v>
      </c>
      <c r="CE281">
        <f t="shared" si="87"/>
        <v>0</v>
      </c>
      <c r="CF281">
        <f t="shared" si="88"/>
        <v>0</v>
      </c>
      <c r="CG281">
        <f t="shared" si="89"/>
        <v>1</v>
      </c>
    </row>
    <row r="282" spans="1:85" x14ac:dyDescent="0.25">
      <c r="A282" s="5" t="s">
        <v>85</v>
      </c>
      <c r="C282" t="s">
        <v>657</v>
      </c>
      <c r="D282" t="s">
        <v>658</v>
      </c>
      <c r="E282" s="3">
        <v>0.81180555555555556</v>
      </c>
      <c r="F282" s="4">
        <v>43988</v>
      </c>
      <c r="G282" t="s">
        <v>119</v>
      </c>
      <c r="I282" t="s">
        <v>659</v>
      </c>
      <c r="J282" t="s">
        <v>89</v>
      </c>
      <c r="K282" t="s">
        <v>90</v>
      </c>
      <c r="M282" t="s">
        <v>144</v>
      </c>
      <c r="N282" t="s">
        <v>92</v>
      </c>
      <c r="O282" t="s">
        <v>94</v>
      </c>
      <c r="BN282" t="s">
        <v>95</v>
      </c>
      <c r="BO282" t="s">
        <v>111</v>
      </c>
      <c r="BP282">
        <f t="shared" si="74"/>
        <v>1</v>
      </c>
      <c r="BQ282">
        <f t="shared" si="75"/>
        <v>0</v>
      </c>
      <c r="BR282">
        <f t="shared" si="72"/>
        <v>0</v>
      </c>
      <c r="BS282">
        <f t="shared" si="76"/>
        <v>0</v>
      </c>
      <c r="BT282">
        <f t="shared" si="77"/>
        <v>0</v>
      </c>
      <c r="BU282">
        <f t="shared" si="78"/>
        <v>1</v>
      </c>
      <c r="BV282">
        <f t="shared" si="73"/>
        <v>0</v>
      </c>
      <c r="BW282">
        <f t="shared" si="79"/>
        <v>0</v>
      </c>
      <c r="BX282">
        <f t="shared" si="80"/>
        <v>0</v>
      </c>
      <c r="BY282">
        <f t="shared" si="81"/>
        <v>0</v>
      </c>
      <c r="BZ282">
        <f t="shared" si="82"/>
        <v>0</v>
      </c>
      <c r="CA282">
        <f t="shared" si="83"/>
        <v>0</v>
      </c>
      <c r="CB282">
        <f t="shared" si="84"/>
        <v>0</v>
      </c>
      <c r="CC282">
        <f t="shared" si="85"/>
        <v>0</v>
      </c>
      <c r="CD282">
        <f t="shared" si="86"/>
        <v>0</v>
      </c>
      <c r="CE282">
        <f t="shared" si="87"/>
        <v>0</v>
      </c>
      <c r="CF282">
        <f t="shared" si="88"/>
        <v>0</v>
      </c>
      <c r="CG282">
        <f t="shared" si="89"/>
        <v>1</v>
      </c>
    </row>
    <row r="283" spans="1:85" x14ac:dyDescent="0.25">
      <c r="A283" t="s">
        <v>133</v>
      </c>
      <c r="B283" t="s">
        <v>86</v>
      </c>
      <c r="C283" t="s">
        <v>660</v>
      </c>
      <c r="D283" t="s">
        <v>658</v>
      </c>
      <c r="E283" s="3">
        <v>0.83333333333333337</v>
      </c>
      <c r="F283" s="4">
        <v>43988</v>
      </c>
      <c r="G283" t="s">
        <v>119</v>
      </c>
      <c r="H283">
        <v>1530</v>
      </c>
      <c r="I283" t="s">
        <v>463</v>
      </c>
      <c r="J283" t="s">
        <v>89</v>
      </c>
      <c r="K283" t="s">
        <v>90</v>
      </c>
      <c r="M283" t="s">
        <v>144</v>
      </c>
      <c r="N283" t="s">
        <v>92</v>
      </c>
      <c r="O283" t="s">
        <v>200</v>
      </c>
      <c r="P283" t="s">
        <v>496</v>
      </c>
      <c r="Q283" t="s">
        <v>95</v>
      </c>
      <c r="R283" t="s">
        <v>93</v>
      </c>
      <c r="BM283" t="s">
        <v>96</v>
      </c>
      <c r="BN283" t="s">
        <v>95</v>
      </c>
      <c r="BO283" t="s">
        <v>111</v>
      </c>
      <c r="BP283">
        <f t="shared" si="74"/>
        <v>0</v>
      </c>
      <c r="BQ283">
        <f t="shared" si="75"/>
        <v>0</v>
      </c>
      <c r="BR283">
        <f t="shared" si="72"/>
        <v>0</v>
      </c>
      <c r="BS283">
        <f t="shared" si="76"/>
        <v>0</v>
      </c>
      <c r="BT283">
        <f t="shared" si="77"/>
        <v>0</v>
      </c>
      <c r="BU283">
        <f t="shared" si="78"/>
        <v>0</v>
      </c>
      <c r="BV283">
        <f t="shared" si="73"/>
        <v>0</v>
      </c>
      <c r="BW283">
        <f t="shared" si="79"/>
        <v>0</v>
      </c>
      <c r="BX283">
        <f t="shared" si="80"/>
        <v>0</v>
      </c>
      <c r="BY283">
        <f t="shared" si="81"/>
        <v>0</v>
      </c>
      <c r="BZ283">
        <f t="shared" si="82"/>
        <v>0</v>
      </c>
      <c r="CA283">
        <f t="shared" si="83"/>
        <v>0</v>
      </c>
      <c r="CB283">
        <f t="shared" si="84"/>
        <v>0</v>
      </c>
      <c r="CC283">
        <f t="shared" si="85"/>
        <v>0</v>
      </c>
      <c r="CD283">
        <f t="shared" si="86"/>
        <v>0</v>
      </c>
      <c r="CE283">
        <f t="shared" si="87"/>
        <v>0</v>
      </c>
      <c r="CF283">
        <f t="shared" si="88"/>
        <v>0</v>
      </c>
      <c r="CG283">
        <f t="shared" si="89"/>
        <v>0</v>
      </c>
    </row>
    <row r="284" spans="1:85" x14ac:dyDescent="0.25">
      <c r="A284" t="s">
        <v>85</v>
      </c>
      <c r="B284" t="s">
        <v>86</v>
      </c>
      <c r="C284" t="s">
        <v>661</v>
      </c>
      <c r="D284" t="s">
        <v>658</v>
      </c>
      <c r="E284" s="3">
        <v>0.79166666666666663</v>
      </c>
      <c r="F284" s="4">
        <v>43988</v>
      </c>
      <c r="G284" t="s">
        <v>119</v>
      </c>
      <c r="I284" t="s">
        <v>477</v>
      </c>
      <c r="J284" t="s">
        <v>89</v>
      </c>
      <c r="K284" t="s">
        <v>90</v>
      </c>
      <c r="M284" t="s">
        <v>144</v>
      </c>
      <c r="N284" t="s">
        <v>92</v>
      </c>
      <c r="O284" t="s">
        <v>140</v>
      </c>
      <c r="Q284" t="s">
        <v>95</v>
      </c>
      <c r="R284" t="s">
        <v>95</v>
      </c>
      <c r="BM284" t="s">
        <v>96</v>
      </c>
      <c r="BN284" t="s">
        <v>95</v>
      </c>
      <c r="BO284" t="s">
        <v>97</v>
      </c>
      <c r="BP284">
        <f t="shared" si="74"/>
        <v>0</v>
      </c>
      <c r="BQ284">
        <f t="shared" si="75"/>
        <v>0</v>
      </c>
      <c r="BR284">
        <f t="shared" si="72"/>
        <v>0</v>
      </c>
      <c r="BS284">
        <f t="shared" si="76"/>
        <v>0</v>
      </c>
      <c r="BT284">
        <f t="shared" si="77"/>
        <v>0</v>
      </c>
      <c r="BU284">
        <f t="shared" si="78"/>
        <v>0</v>
      </c>
      <c r="BV284">
        <f t="shared" si="73"/>
        <v>0</v>
      </c>
      <c r="BW284">
        <f t="shared" si="79"/>
        <v>0</v>
      </c>
      <c r="BX284">
        <f t="shared" si="80"/>
        <v>0</v>
      </c>
      <c r="BY284">
        <f t="shared" si="81"/>
        <v>0</v>
      </c>
      <c r="BZ284">
        <f t="shared" si="82"/>
        <v>0</v>
      </c>
      <c r="CA284">
        <f t="shared" si="83"/>
        <v>0</v>
      </c>
      <c r="CB284">
        <f t="shared" si="84"/>
        <v>0</v>
      </c>
      <c r="CC284">
        <f t="shared" si="85"/>
        <v>0</v>
      </c>
      <c r="CD284">
        <f t="shared" si="86"/>
        <v>0</v>
      </c>
      <c r="CE284">
        <f t="shared" si="87"/>
        <v>0</v>
      </c>
      <c r="CF284">
        <f t="shared" si="88"/>
        <v>0</v>
      </c>
      <c r="CG284">
        <f t="shared" si="89"/>
        <v>0</v>
      </c>
    </row>
    <row r="285" spans="1:85" x14ac:dyDescent="0.25">
      <c r="A285" t="s">
        <v>85</v>
      </c>
      <c r="B285" t="s">
        <v>86</v>
      </c>
      <c r="C285" t="s">
        <v>662</v>
      </c>
      <c r="D285" t="s">
        <v>658</v>
      </c>
      <c r="E285" s="3">
        <v>0.8125</v>
      </c>
      <c r="F285" s="4">
        <v>43988</v>
      </c>
      <c r="G285" t="s">
        <v>119</v>
      </c>
      <c r="I285" t="s">
        <v>477</v>
      </c>
      <c r="J285" t="s">
        <v>89</v>
      </c>
      <c r="K285" t="s">
        <v>90</v>
      </c>
      <c r="M285" t="s">
        <v>144</v>
      </c>
      <c r="N285" t="s">
        <v>92</v>
      </c>
      <c r="O285" t="s">
        <v>140</v>
      </c>
      <c r="Q285" t="s">
        <v>95</v>
      </c>
      <c r="R285" t="s">
        <v>95</v>
      </c>
      <c r="BM285" t="s">
        <v>96</v>
      </c>
      <c r="BN285" t="s">
        <v>95</v>
      </c>
      <c r="BO285" t="s">
        <v>97</v>
      </c>
      <c r="BP285">
        <f t="shared" si="74"/>
        <v>0</v>
      </c>
      <c r="BQ285">
        <f t="shared" si="75"/>
        <v>0</v>
      </c>
      <c r="BR285">
        <f t="shared" si="72"/>
        <v>0</v>
      </c>
      <c r="BS285">
        <f t="shared" si="76"/>
        <v>0</v>
      </c>
      <c r="BT285">
        <f t="shared" si="77"/>
        <v>0</v>
      </c>
      <c r="BU285">
        <f t="shared" si="78"/>
        <v>0</v>
      </c>
      <c r="BV285">
        <f t="shared" si="73"/>
        <v>0</v>
      </c>
      <c r="BW285">
        <f t="shared" si="79"/>
        <v>0</v>
      </c>
      <c r="BX285">
        <f t="shared" si="80"/>
        <v>0</v>
      </c>
      <c r="BY285">
        <f t="shared" si="81"/>
        <v>0</v>
      </c>
      <c r="BZ285">
        <f t="shared" si="82"/>
        <v>0</v>
      </c>
      <c r="CA285">
        <f t="shared" si="83"/>
        <v>0</v>
      </c>
      <c r="CB285">
        <f t="shared" si="84"/>
        <v>0</v>
      </c>
      <c r="CC285">
        <f t="shared" si="85"/>
        <v>0</v>
      </c>
      <c r="CD285">
        <f t="shared" si="86"/>
        <v>0</v>
      </c>
      <c r="CE285">
        <f t="shared" si="87"/>
        <v>0</v>
      </c>
      <c r="CF285">
        <f t="shared" si="88"/>
        <v>0</v>
      </c>
      <c r="CG285">
        <f t="shared" si="89"/>
        <v>0</v>
      </c>
    </row>
    <row r="286" spans="1:85" x14ac:dyDescent="0.25">
      <c r="A286" t="s">
        <v>85</v>
      </c>
      <c r="B286" t="s">
        <v>86</v>
      </c>
      <c r="C286" t="s">
        <v>663</v>
      </c>
      <c r="D286" t="s">
        <v>658</v>
      </c>
      <c r="E286" s="3">
        <v>0.8125</v>
      </c>
      <c r="F286" s="4">
        <v>43988</v>
      </c>
      <c r="G286" t="s">
        <v>119</v>
      </c>
      <c r="H286">
        <v>1100</v>
      </c>
      <c r="I286" t="s">
        <v>504</v>
      </c>
      <c r="J286" t="s">
        <v>89</v>
      </c>
      <c r="K286" t="s">
        <v>90</v>
      </c>
      <c r="L286" t="s">
        <v>664</v>
      </c>
      <c r="N286" t="s">
        <v>92</v>
      </c>
      <c r="O286" t="s">
        <v>145</v>
      </c>
      <c r="P286">
        <v>10</v>
      </c>
      <c r="Q286" t="s">
        <v>95</v>
      </c>
      <c r="R286" t="s">
        <v>93</v>
      </c>
      <c r="BM286" t="s">
        <v>96</v>
      </c>
      <c r="BN286" t="s">
        <v>95</v>
      </c>
      <c r="BO286" t="s">
        <v>111</v>
      </c>
      <c r="BP286">
        <f t="shared" si="74"/>
        <v>1</v>
      </c>
      <c r="BQ286">
        <f t="shared" si="75"/>
        <v>0</v>
      </c>
      <c r="BR286">
        <f t="shared" si="72"/>
        <v>0</v>
      </c>
      <c r="BS286">
        <f t="shared" si="76"/>
        <v>0</v>
      </c>
      <c r="BT286">
        <f t="shared" si="77"/>
        <v>0</v>
      </c>
      <c r="BU286">
        <f t="shared" si="78"/>
        <v>0</v>
      </c>
      <c r="BV286">
        <f t="shared" si="73"/>
        <v>0</v>
      </c>
      <c r="BW286">
        <f t="shared" si="79"/>
        <v>0</v>
      </c>
      <c r="BX286">
        <f t="shared" si="80"/>
        <v>0</v>
      </c>
      <c r="BY286">
        <f t="shared" si="81"/>
        <v>0</v>
      </c>
      <c r="BZ286">
        <f t="shared" si="82"/>
        <v>1</v>
      </c>
      <c r="CA286">
        <f t="shared" si="83"/>
        <v>0</v>
      </c>
      <c r="CB286">
        <f t="shared" si="84"/>
        <v>0</v>
      </c>
      <c r="CC286">
        <f t="shared" si="85"/>
        <v>0</v>
      </c>
      <c r="CD286">
        <f t="shared" si="86"/>
        <v>0</v>
      </c>
      <c r="CE286">
        <f t="shared" si="87"/>
        <v>0</v>
      </c>
      <c r="CF286">
        <f t="shared" si="88"/>
        <v>0</v>
      </c>
      <c r="CG286">
        <f t="shared" si="89"/>
        <v>1</v>
      </c>
    </row>
    <row r="287" spans="1:85" x14ac:dyDescent="0.25">
      <c r="A287" t="s">
        <v>85</v>
      </c>
      <c r="B287" t="s">
        <v>86</v>
      </c>
      <c r="C287" t="s">
        <v>665</v>
      </c>
      <c r="D287" t="s">
        <v>658</v>
      </c>
      <c r="E287" s="3">
        <v>0.8125</v>
      </c>
      <c r="F287" s="4">
        <v>43988</v>
      </c>
      <c r="G287" t="s">
        <v>119</v>
      </c>
      <c r="H287" t="s">
        <v>666</v>
      </c>
      <c r="I287" t="s">
        <v>461</v>
      </c>
      <c r="J287" t="s">
        <v>89</v>
      </c>
      <c r="K287" t="s">
        <v>90</v>
      </c>
      <c r="L287">
        <v>98122</v>
      </c>
      <c r="M287" t="s">
        <v>144</v>
      </c>
      <c r="N287" t="s">
        <v>92</v>
      </c>
      <c r="O287" t="s">
        <v>94</v>
      </c>
      <c r="P287">
        <v>1</v>
      </c>
      <c r="Q287" t="s">
        <v>95</v>
      </c>
      <c r="R287" t="s">
        <v>93</v>
      </c>
      <c r="BM287" t="s">
        <v>96</v>
      </c>
      <c r="BN287" t="s">
        <v>95</v>
      </c>
      <c r="BO287" t="s">
        <v>111</v>
      </c>
      <c r="BP287">
        <f t="shared" si="74"/>
        <v>1</v>
      </c>
      <c r="BQ287">
        <f t="shared" si="75"/>
        <v>0</v>
      </c>
      <c r="BR287">
        <f t="shared" si="72"/>
        <v>0</v>
      </c>
      <c r="BS287">
        <f t="shared" si="76"/>
        <v>0</v>
      </c>
      <c r="BT287">
        <f t="shared" si="77"/>
        <v>0</v>
      </c>
      <c r="BU287">
        <f t="shared" si="78"/>
        <v>1</v>
      </c>
      <c r="BV287">
        <f t="shared" si="73"/>
        <v>0</v>
      </c>
      <c r="BW287">
        <f t="shared" si="79"/>
        <v>0</v>
      </c>
      <c r="BX287">
        <f t="shared" si="80"/>
        <v>0</v>
      </c>
      <c r="BY287">
        <f t="shared" si="81"/>
        <v>0</v>
      </c>
      <c r="BZ287">
        <f t="shared" si="82"/>
        <v>0</v>
      </c>
      <c r="CA287">
        <f t="shared" si="83"/>
        <v>0</v>
      </c>
      <c r="CB287">
        <f t="shared" si="84"/>
        <v>0</v>
      </c>
      <c r="CC287">
        <f t="shared" si="85"/>
        <v>0</v>
      </c>
      <c r="CD287">
        <f t="shared" si="86"/>
        <v>0</v>
      </c>
      <c r="CE287">
        <f t="shared" si="87"/>
        <v>0</v>
      </c>
      <c r="CF287">
        <f t="shared" si="88"/>
        <v>0</v>
      </c>
      <c r="CG287">
        <f t="shared" si="89"/>
        <v>1</v>
      </c>
    </row>
    <row r="288" spans="1:85" x14ac:dyDescent="0.25">
      <c r="A288" t="s">
        <v>85</v>
      </c>
      <c r="B288" t="s">
        <v>86</v>
      </c>
      <c r="C288" t="s">
        <v>667</v>
      </c>
      <c r="D288" t="s">
        <v>658</v>
      </c>
      <c r="F288" s="4">
        <v>43988</v>
      </c>
      <c r="G288" t="s">
        <v>119</v>
      </c>
      <c r="H288">
        <v>1100</v>
      </c>
      <c r="I288" t="s">
        <v>461</v>
      </c>
      <c r="J288" t="s">
        <v>89</v>
      </c>
      <c r="K288" t="s">
        <v>90</v>
      </c>
      <c r="M288" t="s">
        <v>144</v>
      </c>
      <c r="N288" t="s">
        <v>92</v>
      </c>
      <c r="O288" t="s">
        <v>94</v>
      </c>
      <c r="P288" t="s">
        <v>668</v>
      </c>
      <c r="Q288" t="s">
        <v>93</v>
      </c>
      <c r="R288" t="s">
        <v>93</v>
      </c>
      <c r="BN288" t="s">
        <v>95</v>
      </c>
      <c r="BO288" t="s">
        <v>111</v>
      </c>
      <c r="BP288">
        <f t="shared" si="74"/>
        <v>1</v>
      </c>
      <c r="BQ288">
        <f t="shared" si="75"/>
        <v>0</v>
      </c>
      <c r="BR288">
        <f t="shared" si="72"/>
        <v>0</v>
      </c>
      <c r="BS288">
        <f t="shared" si="76"/>
        <v>0</v>
      </c>
      <c r="BT288">
        <f t="shared" si="77"/>
        <v>0</v>
      </c>
      <c r="BU288">
        <f t="shared" si="78"/>
        <v>1</v>
      </c>
      <c r="BV288">
        <f t="shared" si="73"/>
        <v>0</v>
      </c>
      <c r="BW288">
        <f t="shared" si="79"/>
        <v>0</v>
      </c>
      <c r="BX288">
        <f t="shared" si="80"/>
        <v>0</v>
      </c>
      <c r="BY288">
        <f t="shared" si="81"/>
        <v>0</v>
      </c>
      <c r="BZ288">
        <f t="shared" si="82"/>
        <v>0</v>
      </c>
      <c r="CA288">
        <f t="shared" si="83"/>
        <v>0</v>
      </c>
      <c r="CB288">
        <f t="shared" si="84"/>
        <v>0</v>
      </c>
      <c r="CC288">
        <f t="shared" si="85"/>
        <v>0</v>
      </c>
      <c r="CD288">
        <f t="shared" si="86"/>
        <v>0</v>
      </c>
      <c r="CE288">
        <f t="shared" si="87"/>
        <v>0</v>
      </c>
      <c r="CF288">
        <f t="shared" si="88"/>
        <v>0</v>
      </c>
      <c r="CG288">
        <f t="shared" si="89"/>
        <v>1</v>
      </c>
    </row>
    <row r="289" spans="1:85" x14ac:dyDescent="0.25">
      <c r="A289" t="s">
        <v>85</v>
      </c>
      <c r="B289" t="s">
        <v>86</v>
      </c>
      <c r="C289" t="s">
        <v>669</v>
      </c>
      <c r="D289" t="s">
        <v>658</v>
      </c>
      <c r="E289" s="3">
        <v>0.8125</v>
      </c>
      <c r="F289" s="4">
        <v>43988</v>
      </c>
      <c r="G289" t="s">
        <v>119</v>
      </c>
      <c r="H289">
        <v>1100</v>
      </c>
      <c r="I289" t="s">
        <v>646</v>
      </c>
      <c r="J289" t="s">
        <v>107</v>
      </c>
      <c r="K289" t="s">
        <v>90</v>
      </c>
      <c r="M289" t="s">
        <v>144</v>
      </c>
      <c r="N289" t="s">
        <v>92</v>
      </c>
      <c r="O289" t="s">
        <v>94</v>
      </c>
      <c r="P289" t="s">
        <v>670</v>
      </c>
      <c r="Q289" t="s">
        <v>95</v>
      </c>
      <c r="R289" t="s">
        <v>93</v>
      </c>
      <c r="BN289" t="s">
        <v>95</v>
      </c>
      <c r="BO289" t="s">
        <v>111</v>
      </c>
      <c r="BP289">
        <f t="shared" si="74"/>
        <v>1</v>
      </c>
      <c r="BQ289">
        <f t="shared" si="75"/>
        <v>0</v>
      </c>
      <c r="BR289">
        <f t="shared" si="72"/>
        <v>0</v>
      </c>
      <c r="BS289">
        <f t="shared" si="76"/>
        <v>0</v>
      </c>
      <c r="BT289">
        <f t="shared" si="77"/>
        <v>0</v>
      </c>
      <c r="BU289">
        <f t="shared" si="78"/>
        <v>1</v>
      </c>
      <c r="BV289">
        <f t="shared" si="73"/>
        <v>0</v>
      </c>
      <c r="BW289">
        <f t="shared" si="79"/>
        <v>0</v>
      </c>
      <c r="BX289">
        <f t="shared" si="80"/>
        <v>0</v>
      </c>
      <c r="BY289">
        <f t="shared" si="81"/>
        <v>0</v>
      </c>
      <c r="BZ289">
        <f t="shared" si="82"/>
        <v>0</v>
      </c>
      <c r="CA289">
        <f t="shared" si="83"/>
        <v>0</v>
      </c>
      <c r="CB289">
        <f t="shared" si="84"/>
        <v>0</v>
      </c>
      <c r="CC289">
        <f t="shared" si="85"/>
        <v>0</v>
      </c>
      <c r="CD289">
        <f t="shared" si="86"/>
        <v>0</v>
      </c>
      <c r="CE289">
        <f t="shared" si="87"/>
        <v>0</v>
      </c>
      <c r="CF289">
        <f t="shared" si="88"/>
        <v>0</v>
      </c>
      <c r="CG289">
        <f t="shared" si="89"/>
        <v>1</v>
      </c>
    </row>
    <row r="290" spans="1:85" x14ac:dyDescent="0.25">
      <c r="A290" t="s">
        <v>85</v>
      </c>
      <c r="B290" t="s">
        <v>86</v>
      </c>
      <c r="C290" t="s">
        <v>671</v>
      </c>
      <c r="D290" t="s">
        <v>658</v>
      </c>
      <c r="E290" s="3">
        <v>0.8125</v>
      </c>
      <c r="F290" s="4">
        <v>43988</v>
      </c>
      <c r="G290" t="s">
        <v>119</v>
      </c>
      <c r="H290">
        <v>1000</v>
      </c>
      <c r="I290" t="s">
        <v>461</v>
      </c>
      <c r="J290" t="s">
        <v>89</v>
      </c>
      <c r="K290" t="s">
        <v>90</v>
      </c>
      <c r="M290" t="s">
        <v>390</v>
      </c>
      <c r="N290" t="s">
        <v>92</v>
      </c>
      <c r="O290" t="s">
        <v>152</v>
      </c>
      <c r="Q290" t="s">
        <v>95</v>
      </c>
      <c r="R290" t="s">
        <v>95</v>
      </c>
      <c r="BN290" t="s">
        <v>93</v>
      </c>
      <c r="BO290" t="s">
        <v>111</v>
      </c>
      <c r="BP290">
        <f t="shared" si="74"/>
        <v>1</v>
      </c>
      <c r="BQ290">
        <f t="shared" si="75"/>
        <v>0</v>
      </c>
      <c r="BR290">
        <f t="shared" si="72"/>
        <v>1</v>
      </c>
      <c r="BS290">
        <f t="shared" si="76"/>
        <v>0</v>
      </c>
      <c r="BT290">
        <f t="shared" si="77"/>
        <v>0</v>
      </c>
      <c r="BU290">
        <f t="shared" si="78"/>
        <v>0</v>
      </c>
      <c r="BV290">
        <f t="shared" si="73"/>
        <v>0</v>
      </c>
      <c r="BW290">
        <f t="shared" si="79"/>
        <v>0</v>
      </c>
      <c r="BX290">
        <f t="shared" si="80"/>
        <v>0</v>
      </c>
      <c r="BY290">
        <f t="shared" si="81"/>
        <v>0</v>
      </c>
      <c r="BZ290">
        <f t="shared" si="82"/>
        <v>0</v>
      </c>
      <c r="CA290">
        <f t="shared" si="83"/>
        <v>0</v>
      </c>
      <c r="CB290">
        <f t="shared" si="84"/>
        <v>0</v>
      </c>
      <c r="CC290">
        <f t="shared" si="85"/>
        <v>0</v>
      </c>
      <c r="CD290">
        <f t="shared" si="86"/>
        <v>0</v>
      </c>
      <c r="CE290">
        <f t="shared" si="87"/>
        <v>0</v>
      </c>
      <c r="CF290">
        <f t="shared" si="88"/>
        <v>0</v>
      </c>
      <c r="CG290">
        <f t="shared" si="89"/>
        <v>1</v>
      </c>
    </row>
    <row r="291" spans="1:85" x14ac:dyDescent="0.25">
      <c r="A291" t="s">
        <v>85</v>
      </c>
      <c r="B291" t="s">
        <v>86</v>
      </c>
      <c r="C291" t="s">
        <v>672</v>
      </c>
      <c r="D291" t="s">
        <v>658</v>
      </c>
      <c r="E291" s="3">
        <v>0.81111111111111101</v>
      </c>
      <c r="F291" s="4">
        <v>43988</v>
      </c>
      <c r="G291" t="s">
        <v>119</v>
      </c>
      <c r="I291" t="s">
        <v>501</v>
      </c>
      <c r="J291" t="s">
        <v>89</v>
      </c>
      <c r="K291" t="s">
        <v>90</v>
      </c>
      <c r="M291" t="s">
        <v>144</v>
      </c>
      <c r="N291" t="s">
        <v>92</v>
      </c>
      <c r="O291" t="s">
        <v>94</v>
      </c>
      <c r="P291">
        <v>1</v>
      </c>
      <c r="Q291" t="s">
        <v>95</v>
      </c>
      <c r="R291" t="s">
        <v>93</v>
      </c>
      <c r="BM291" t="s">
        <v>96</v>
      </c>
      <c r="BN291" t="s">
        <v>95</v>
      </c>
      <c r="BO291" t="s">
        <v>111</v>
      </c>
      <c r="BP291">
        <f t="shared" si="74"/>
        <v>1</v>
      </c>
      <c r="BQ291">
        <f t="shared" si="75"/>
        <v>0</v>
      </c>
      <c r="BR291">
        <f t="shared" si="72"/>
        <v>0</v>
      </c>
      <c r="BS291">
        <f t="shared" si="76"/>
        <v>0</v>
      </c>
      <c r="BT291">
        <f t="shared" si="77"/>
        <v>0</v>
      </c>
      <c r="BU291">
        <f t="shared" si="78"/>
        <v>1</v>
      </c>
      <c r="BV291">
        <f t="shared" si="73"/>
        <v>0</v>
      </c>
      <c r="BW291">
        <f t="shared" si="79"/>
        <v>0</v>
      </c>
      <c r="BX291">
        <f t="shared" si="80"/>
        <v>0</v>
      </c>
      <c r="BY291">
        <f t="shared" si="81"/>
        <v>0</v>
      </c>
      <c r="BZ291">
        <f t="shared" si="82"/>
        <v>0</v>
      </c>
      <c r="CA291">
        <f t="shared" si="83"/>
        <v>0</v>
      </c>
      <c r="CB291">
        <f t="shared" si="84"/>
        <v>0</v>
      </c>
      <c r="CC291">
        <f t="shared" si="85"/>
        <v>0</v>
      </c>
      <c r="CD291">
        <f t="shared" si="86"/>
        <v>0</v>
      </c>
      <c r="CE291">
        <f t="shared" si="87"/>
        <v>0</v>
      </c>
      <c r="CF291">
        <f t="shared" si="88"/>
        <v>0</v>
      </c>
      <c r="CG291">
        <f t="shared" si="89"/>
        <v>1</v>
      </c>
    </row>
    <row r="292" spans="1:85" x14ac:dyDescent="0.25">
      <c r="A292" t="s">
        <v>85</v>
      </c>
      <c r="B292" t="s">
        <v>86</v>
      </c>
      <c r="C292" t="s">
        <v>673</v>
      </c>
      <c r="D292" t="s">
        <v>658</v>
      </c>
      <c r="E292" s="3">
        <v>0.8125</v>
      </c>
      <c r="F292" s="4">
        <v>43988</v>
      </c>
      <c r="G292" t="s">
        <v>119</v>
      </c>
      <c r="H292">
        <v>1100</v>
      </c>
      <c r="I292" t="s">
        <v>674</v>
      </c>
      <c r="J292" t="s">
        <v>89</v>
      </c>
      <c r="K292" t="s">
        <v>90</v>
      </c>
      <c r="M292" t="s">
        <v>144</v>
      </c>
      <c r="N292" t="s">
        <v>92</v>
      </c>
      <c r="O292" t="s">
        <v>94</v>
      </c>
      <c r="P292">
        <v>1</v>
      </c>
      <c r="Q292" t="s">
        <v>95</v>
      </c>
      <c r="R292" t="s">
        <v>93</v>
      </c>
      <c r="BM292" t="s">
        <v>96</v>
      </c>
      <c r="BN292" t="s">
        <v>93</v>
      </c>
      <c r="BO292" t="s">
        <v>111</v>
      </c>
      <c r="BP292">
        <f t="shared" si="74"/>
        <v>1</v>
      </c>
      <c r="BQ292">
        <f t="shared" si="75"/>
        <v>0</v>
      </c>
      <c r="BR292">
        <f t="shared" si="72"/>
        <v>0</v>
      </c>
      <c r="BS292">
        <f t="shared" si="76"/>
        <v>0</v>
      </c>
      <c r="BT292">
        <f t="shared" si="77"/>
        <v>0</v>
      </c>
      <c r="BU292">
        <f t="shared" si="78"/>
        <v>1</v>
      </c>
      <c r="BV292">
        <f t="shared" si="73"/>
        <v>0</v>
      </c>
      <c r="BW292">
        <f t="shared" si="79"/>
        <v>0</v>
      </c>
      <c r="BX292">
        <f t="shared" si="80"/>
        <v>0</v>
      </c>
      <c r="BY292">
        <f t="shared" si="81"/>
        <v>0</v>
      </c>
      <c r="BZ292">
        <f t="shared" si="82"/>
        <v>0</v>
      </c>
      <c r="CA292">
        <f t="shared" si="83"/>
        <v>0</v>
      </c>
      <c r="CB292">
        <f t="shared" si="84"/>
        <v>0</v>
      </c>
      <c r="CC292">
        <f t="shared" si="85"/>
        <v>0</v>
      </c>
      <c r="CD292">
        <f t="shared" si="86"/>
        <v>0</v>
      </c>
      <c r="CE292">
        <f t="shared" si="87"/>
        <v>0</v>
      </c>
      <c r="CF292">
        <f t="shared" si="88"/>
        <v>0</v>
      </c>
      <c r="CG292">
        <f t="shared" si="89"/>
        <v>1</v>
      </c>
    </row>
    <row r="293" spans="1:85" x14ac:dyDescent="0.25">
      <c r="A293" t="s">
        <v>133</v>
      </c>
      <c r="B293" t="s">
        <v>86</v>
      </c>
      <c r="C293" t="s">
        <v>675</v>
      </c>
      <c r="D293" t="s">
        <v>658</v>
      </c>
      <c r="E293" s="3">
        <v>0.81111111111111101</v>
      </c>
      <c r="F293" s="4">
        <v>43988</v>
      </c>
      <c r="G293" t="s">
        <v>119</v>
      </c>
      <c r="H293">
        <v>1200</v>
      </c>
      <c r="I293" t="s">
        <v>504</v>
      </c>
      <c r="J293" t="s">
        <v>207</v>
      </c>
      <c r="K293" t="s">
        <v>90</v>
      </c>
      <c r="M293" t="s">
        <v>144</v>
      </c>
      <c r="N293" t="s">
        <v>92</v>
      </c>
      <c r="O293" t="s">
        <v>161</v>
      </c>
      <c r="Q293" t="s">
        <v>93</v>
      </c>
      <c r="R293" t="s">
        <v>95</v>
      </c>
      <c r="BN293" t="s">
        <v>95</v>
      </c>
      <c r="BO293" t="s">
        <v>111</v>
      </c>
      <c r="BP293">
        <f t="shared" si="74"/>
        <v>1</v>
      </c>
      <c r="BQ293">
        <f t="shared" si="75"/>
        <v>0</v>
      </c>
      <c r="BR293">
        <f t="shared" si="72"/>
        <v>0</v>
      </c>
      <c r="BS293">
        <f t="shared" si="76"/>
        <v>1</v>
      </c>
      <c r="BT293">
        <f t="shared" si="77"/>
        <v>0</v>
      </c>
      <c r="BU293">
        <f t="shared" si="78"/>
        <v>0</v>
      </c>
      <c r="BV293">
        <f t="shared" si="73"/>
        <v>0</v>
      </c>
      <c r="BW293">
        <f t="shared" si="79"/>
        <v>0</v>
      </c>
      <c r="BX293">
        <f t="shared" si="80"/>
        <v>0</v>
      </c>
      <c r="BY293">
        <f t="shared" si="81"/>
        <v>0</v>
      </c>
      <c r="BZ293">
        <f t="shared" si="82"/>
        <v>0</v>
      </c>
      <c r="CA293">
        <f t="shared" si="83"/>
        <v>0</v>
      </c>
      <c r="CB293">
        <f t="shared" si="84"/>
        <v>0</v>
      </c>
      <c r="CC293">
        <f t="shared" si="85"/>
        <v>0</v>
      </c>
      <c r="CD293">
        <f t="shared" si="86"/>
        <v>0</v>
      </c>
      <c r="CE293">
        <f t="shared" si="87"/>
        <v>0</v>
      </c>
      <c r="CF293">
        <f t="shared" si="88"/>
        <v>0</v>
      </c>
      <c r="CG293">
        <f t="shared" si="89"/>
        <v>1</v>
      </c>
    </row>
    <row r="294" spans="1:85" x14ac:dyDescent="0.25">
      <c r="A294" t="s">
        <v>85</v>
      </c>
      <c r="B294" t="s">
        <v>86</v>
      </c>
      <c r="C294" t="s">
        <v>676</v>
      </c>
      <c r="D294" t="s">
        <v>658</v>
      </c>
      <c r="E294" s="3">
        <v>0.8125</v>
      </c>
      <c r="F294" s="4">
        <v>43988</v>
      </c>
      <c r="G294" t="s">
        <v>119</v>
      </c>
      <c r="H294">
        <v>1100</v>
      </c>
      <c r="I294" t="s">
        <v>461</v>
      </c>
      <c r="J294" t="s">
        <v>89</v>
      </c>
      <c r="K294" t="s">
        <v>90</v>
      </c>
      <c r="L294">
        <v>98122</v>
      </c>
      <c r="M294" t="s">
        <v>144</v>
      </c>
      <c r="N294" t="s">
        <v>92</v>
      </c>
      <c r="O294" t="s">
        <v>94</v>
      </c>
      <c r="P294">
        <v>1</v>
      </c>
      <c r="Q294" t="s">
        <v>95</v>
      </c>
      <c r="R294" t="s">
        <v>93</v>
      </c>
      <c r="BM294" t="s">
        <v>96</v>
      </c>
      <c r="BN294" t="s">
        <v>95</v>
      </c>
      <c r="BO294" t="s">
        <v>111</v>
      </c>
      <c r="BP294">
        <f t="shared" si="74"/>
        <v>1</v>
      </c>
      <c r="BQ294">
        <f t="shared" si="75"/>
        <v>0</v>
      </c>
      <c r="BR294">
        <f t="shared" si="72"/>
        <v>0</v>
      </c>
      <c r="BS294">
        <f t="shared" si="76"/>
        <v>0</v>
      </c>
      <c r="BT294">
        <f t="shared" si="77"/>
        <v>0</v>
      </c>
      <c r="BU294">
        <f t="shared" si="78"/>
        <v>1</v>
      </c>
      <c r="BV294">
        <f t="shared" si="73"/>
        <v>0</v>
      </c>
      <c r="BW294">
        <f t="shared" si="79"/>
        <v>0</v>
      </c>
      <c r="BX294">
        <f t="shared" si="80"/>
        <v>0</v>
      </c>
      <c r="BY294">
        <f t="shared" si="81"/>
        <v>0</v>
      </c>
      <c r="BZ294">
        <f t="shared" si="82"/>
        <v>0</v>
      </c>
      <c r="CA294">
        <f t="shared" si="83"/>
        <v>0</v>
      </c>
      <c r="CB294">
        <f t="shared" si="84"/>
        <v>0</v>
      </c>
      <c r="CC294">
        <f t="shared" si="85"/>
        <v>0</v>
      </c>
      <c r="CD294">
        <f t="shared" si="86"/>
        <v>0</v>
      </c>
      <c r="CE294">
        <f t="shared" si="87"/>
        <v>0</v>
      </c>
      <c r="CF294">
        <f t="shared" si="88"/>
        <v>0</v>
      </c>
      <c r="CG294">
        <f t="shared" si="89"/>
        <v>1</v>
      </c>
    </row>
    <row r="295" spans="1:85" x14ac:dyDescent="0.25">
      <c r="A295" t="s">
        <v>85</v>
      </c>
      <c r="B295" t="s">
        <v>86</v>
      </c>
      <c r="C295" t="s">
        <v>677</v>
      </c>
      <c r="D295" t="s">
        <v>658</v>
      </c>
      <c r="E295" s="3">
        <v>0.79166666666666663</v>
      </c>
      <c r="F295" s="4">
        <v>43988</v>
      </c>
      <c r="G295" t="s">
        <v>119</v>
      </c>
      <c r="H295">
        <v>1519</v>
      </c>
      <c r="I295" t="s">
        <v>216</v>
      </c>
      <c r="J295" t="s">
        <v>89</v>
      </c>
      <c r="K295" t="s">
        <v>90</v>
      </c>
      <c r="L295">
        <v>98107</v>
      </c>
      <c r="M295" t="s">
        <v>144</v>
      </c>
      <c r="N295" t="s">
        <v>92</v>
      </c>
      <c r="O295" t="s">
        <v>152</v>
      </c>
      <c r="P295">
        <v>26</v>
      </c>
      <c r="Q295" t="s">
        <v>93</v>
      </c>
      <c r="R295" t="s">
        <v>93</v>
      </c>
      <c r="BN295" t="s">
        <v>95</v>
      </c>
      <c r="BO295" t="s">
        <v>111</v>
      </c>
      <c r="BP295">
        <f t="shared" si="74"/>
        <v>1</v>
      </c>
      <c r="BQ295">
        <f t="shared" si="75"/>
        <v>0</v>
      </c>
      <c r="BR295">
        <f t="shared" si="72"/>
        <v>1</v>
      </c>
      <c r="BS295">
        <f t="shared" si="76"/>
        <v>0</v>
      </c>
      <c r="BT295">
        <f t="shared" si="77"/>
        <v>0</v>
      </c>
      <c r="BU295">
        <f t="shared" si="78"/>
        <v>0</v>
      </c>
      <c r="BV295">
        <f t="shared" si="73"/>
        <v>0</v>
      </c>
      <c r="BW295">
        <f t="shared" si="79"/>
        <v>0</v>
      </c>
      <c r="BX295">
        <f t="shared" si="80"/>
        <v>0</v>
      </c>
      <c r="BY295">
        <f t="shared" si="81"/>
        <v>0</v>
      </c>
      <c r="BZ295">
        <f t="shared" si="82"/>
        <v>0</v>
      </c>
      <c r="CA295">
        <f t="shared" si="83"/>
        <v>0</v>
      </c>
      <c r="CB295">
        <f t="shared" si="84"/>
        <v>0</v>
      </c>
      <c r="CC295">
        <f t="shared" si="85"/>
        <v>0</v>
      </c>
      <c r="CD295">
        <f t="shared" si="86"/>
        <v>0</v>
      </c>
      <c r="CE295">
        <f t="shared" si="87"/>
        <v>0</v>
      </c>
      <c r="CF295">
        <f t="shared" si="88"/>
        <v>0</v>
      </c>
      <c r="CG295">
        <f t="shared" si="89"/>
        <v>1</v>
      </c>
    </row>
    <row r="296" spans="1:85" x14ac:dyDescent="0.25">
      <c r="A296" t="s">
        <v>85</v>
      </c>
      <c r="B296" t="s">
        <v>86</v>
      </c>
      <c r="C296" t="s">
        <v>678</v>
      </c>
      <c r="D296" t="s">
        <v>658</v>
      </c>
      <c r="E296" s="3">
        <v>0.8125</v>
      </c>
      <c r="F296" s="4">
        <v>43988</v>
      </c>
      <c r="G296" t="s">
        <v>119</v>
      </c>
      <c r="H296">
        <v>1519</v>
      </c>
      <c r="I296" t="s">
        <v>534</v>
      </c>
      <c r="J296" t="s">
        <v>107</v>
      </c>
      <c r="K296" t="s">
        <v>90</v>
      </c>
      <c r="L296">
        <v>98122</v>
      </c>
      <c r="M296" t="s">
        <v>144</v>
      </c>
      <c r="N296" t="s">
        <v>92</v>
      </c>
      <c r="O296" t="s">
        <v>94</v>
      </c>
      <c r="P296">
        <v>1</v>
      </c>
      <c r="Q296" t="s">
        <v>95</v>
      </c>
      <c r="R296" t="s">
        <v>93</v>
      </c>
      <c r="BM296" t="s">
        <v>96</v>
      </c>
      <c r="BN296" t="s">
        <v>93</v>
      </c>
      <c r="BO296" t="s">
        <v>111</v>
      </c>
      <c r="BP296">
        <f t="shared" si="74"/>
        <v>1</v>
      </c>
      <c r="BQ296">
        <f t="shared" si="75"/>
        <v>0</v>
      </c>
      <c r="BR296">
        <f t="shared" si="72"/>
        <v>0</v>
      </c>
      <c r="BS296">
        <f t="shared" si="76"/>
        <v>0</v>
      </c>
      <c r="BT296">
        <f t="shared" si="77"/>
        <v>0</v>
      </c>
      <c r="BU296">
        <f t="shared" si="78"/>
        <v>1</v>
      </c>
      <c r="BV296">
        <f t="shared" si="73"/>
        <v>0</v>
      </c>
      <c r="BW296">
        <f t="shared" si="79"/>
        <v>0</v>
      </c>
      <c r="BX296">
        <f t="shared" si="80"/>
        <v>0</v>
      </c>
      <c r="BY296">
        <f t="shared" si="81"/>
        <v>0</v>
      </c>
      <c r="BZ296">
        <f t="shared" si="82"/>
        <v>0</v>
      </c>
      <c r="CA296">
        <f t="shared" si="83"/>
        <v>0</v>
      </c>
      <c r="CB296">
        <f t="shared" si="84"/>
        <v>0</v>
      </c>
      <c r="CC296">
        <f t="shared" si="85"/>
        <v>0</v>
      </c>
      <c r="CD296">
        <f t="shared" si="86"/>
        <v>0</v>
      </c>
      <c r="CE296">
        <f t="shared" si="87"/>
        <v>0</v>
      </c>
      <c r="CF296">
        <f t="shared" si="88"/>
        <v>0</v>
      </c>
      <c r="CG296">
        <f t="shared" si="89"/>
        <v>1</v>
      </c>
    </row>
    <row r="297" spans="1:85" x14ac:dyDescent="0.25">
      <c r="A297" t="s">
        <v>85</v>
      </c>
      <c r="B297" t="s">
        <v>86</v>
      </c>
      <c r="C297" t="s">
        <v>679</v>
      </c>
      <c r="D297" t="s">
        <v>658</v>
      </c>
      <c r="E297" s="3">
        <v>0.79166666666666663</v>
      </c>
      <c r="F297" s="4">
        <v>43988</v>
      </c>
      <c r="G297" t="s">
        <v>119</v>
      </c>
      <c r="H297">
        <v>1100</v>
      </c>
      <c r="I297" t="s">
        <v>504</v>
      </c>
      <c r="J297" t="s">
        <v>207</v>
      </c>
      <c r="K297" t="s">
        <v>90</v>
      </c>
      <c r="N297" t="s">
        <v>92</v>
      </c>
      <c r="O297" t="s">
        <v>94</v>
      </c>
      <c r="P297" t="s">
        <v>680</v>
      </c>
      <c r="Q297" t="s">
        <v>95</v>
      </c>
      <c r="R297" t="s">
        <v>93</v>
      </c>
      <c r="BM297" t="s">
        <v>96</v>
      </c>
      <c r="BN297" t="s">
        <v>95</v>
      </c>
      <c r="BO297" t="s">
        <v>111</v>
      </c>
      <c r="BP297">
        <f t="shared" si="74"/>
        <v>1</v>
      </c>
      <c r="BQ297">
        <f t="shared" si="75"/>
        <v>0</v>
      </c>
      <c r="BR297">
        <f t="shared" si="72"/>
        <v>0</v>
      </c>
      <c r="BS297">
        <f t="shared" si="76"/>
        <v>0</v>
      </c>
      <c r="BT297">
        <f t="shared" si="77"/>
        <v>0</v>
      </c>
      <c r="BU297">
        <f t="shared" si="78"/>
        <v>1</v>
      </c>
      <c r="BV297">
        <f t="shared" si="73"/>
        <v>0</v>
      </c>
      <c r="BW297">
        <f t="shared" si="79"/>
        <v>0</v>
      </c>
      <c r="BX297">
        <f t="shared" si="80"/>
        <v>0</v>
      </c>
      <c r="BY297">
        <f t="shared" si="81"/>
        <v>0</v>
      </c>
      <c r="BZ297">
        <f t="shared" si="82"/>
        <v>0</v>
      </c>
      <c r="CA297">
        <f t="shared" si="83"/>
        <v>0</v>
      </c>
      <c r="CB297">
        <f t="shared" si="84"/>
        <v>0</v>
      </c>
      <c r="CC297">
        <f t="shared" si="85"/>
        <v>0</v>
      </c>
      <c r="CD297">
        <f t="shared" si="86"/>
        <v>0</v>
      </c>
      <c r="CE297">
        <f t="shared" si="87"/>
        <v>0</v>
      </c>
      <c r="CF297">
        <f t="shared" si="88"/>
        <v>0</v>
      </c>
      <c r="CG297">
        <f t="shared" si="89"/>
        <v>1</v>
      </c>
    </row>
    <row r="298" spans="1:85" x14ac:dyDescent="0.25">
      <c r="A298" t="s">
        <v>85</v>
      </c>
      <c r="B298" t="s">
        <v>86</v>
      </c>
      <c r="C298" t="s">
        <v>681</v>
      </c>
      <c r="D298" t="s">
        <v>658</v>
      </c>
      <c r="E298" s="3">
        <v>0.70833333333333337</v>
      </c>
      <c r="F298" s="4">
        <v>43988</v>
      </c>
      <c r="G298" t="s">
        <v>119</v>
      </c>
      <c r="I298" t="s">
        <v>458</v>
      </c>
      <c r="J298" t="s">
        <v>207</v>
      </c>
      <c r="K298" t="s">
        <v>90</v>
      </c>
      <c r="L298">
        <v>98122</v>
      </c>
      <c r="M298" t="s">
        <v>144</v>
      </c>
      <c r="N298" t="s">
        <v>92</v>
      </c>
      <c r="O298" t="s">
        <v>94</v>
      </c>
      <c r="P298" t="s">
        <v>155</v>
      </c>
      <c r="Q298" t="s">
        <v>95</v>
      </c>
      <c r="R298" t="s">
        <v>93</v>
      </c>
      <c r="BM298" t="s">
        <v>110</v>
      </c>
      <c r="BN298" t="s">
        <v>95</v>
      </c>
      <c r="BO298" t="s">
        <v>111</v>
      </c>
      <c r="BP298">
        <f t="shared" si="74"/>
        <v>1</v>
      </c>
      <c r="BQ298">
        <f t="shared" si="75"/>
        <v>0</v>
      </c>
      <c r="BR298">
        <f t="shared" si="72"/>
        <v>0</v>
      </c>
      <c r="BS298">
        <f t="shared" si="76"/>
        <v>0</v>
      </c>
      <c r="BT298">
        <f t="shared" si="77"/>
        <v>0</v>
      </c>
      <c r="BU298">
        <f t="shared" si="78"/>
        <v>1</v>
      </c>
      <c r="BV298">
        <f t="shared" si="73"/>
        <v>0</v>
      </c>
      <c r="BW298">
        <f t="shared" si="79"/>
        <v>0</v>
      </c>
      <c r="BX298">
        <f t="shared" si="80"/>
        <v>0</v>
      </c>
      <c r="BY298">
        <f t="shared" si="81"/>
        <v>0</v>
      </c>
      <c r="BZ298">
        <f t="shared" si="82"/>
        <v>0</v>
      </c>
      <c r="CA298">
        <f t="shared" si="83"/>
        <v>0</v>
      </c>
      <c r="CB298">
        <f t="shared" si="84"/>
        <v>0</v>
      </c>
      <c r="CC298">
        <f t="shared" si="85"/>
        <v>0</v>
      </c>
      <c r="CD298">
        <f t="shared" si="86"/>
        <v>0</v>
      </c>
      <c r="CE298">
        <f t="shared" si="87"/>
        <v>0</v>
      </c>
      <c r="CF298">
        <f t="shared" si="88"/>
        <v>0</v>
      </c>
      <c r="CG298">
        <f t="shared" si="89"/>
        <v>1</v>
      </c>
    </row>
    <row r="299" spans="1:85" x14ac:dyDescent="0.25">
      <c r="A299" t="s">
        <v>85</v>
      </c>
      <c r="B299" t="s">
        <v>86</v>
      </c>
      <c r="C299" t="s">
        <v>682</v>
      </c>
      <c r="D299" t="s">
        <v>658</v>
      </c>
      <c r="E299" s="3">
        <v>0.27013888888888887</v>
      </c>
      <c r="F299" s="4">
        <v>43988</v>
      </c>
      <c r="G299" t="s">
        <v>119</v>
      </c>
      <c r="H299">
        <v>1100</v>
      </c>
      <c r="I299" t="s">
        <v>461</v>
      </c>
      <c r="J299" t="s">
        <v>89</v>
      </c>
      <c r="K299" t="s">
        <v>90</v>
      </c>
      <c r="M299" t="s">
        <v>144</v>
      </c>
      <c r="N299" t="s">
        <v>92</v>
      </c>
      <c r="O299" t="s">
        <v>94</v>
      </c>
      <c r="P299" t="s">
        <v>275</v>
      </c>
      <c r="Q299" t="s">
        <v>95</v>
      </c>
      <c r="R299" t="s">
        <v>93</v>
      </c>
      <c r="BM299" t="s">
        <v>96</v>
      </c>
      <c r="BN299" t="s">
        <v>95</v>
      </c>
      <c r="BO299" t="s">
        <v>111</v>
      </c>
      <c r="BP299">
        <f t="shared" si="74"/>
        <v>1</v>
      </c>
      <c r="BQ299">
        <f t="shared" si="75"/>
        <v>0</v>
      </c>
      <c r="BR299">
        <f t="shared" si="72"/>
        <v>0</v>
      </c>
      <c r="BS299">
        <f t="shared" si="76"/>
        <v>0</v>
      </c>
      <c r="BT299">
        <f t="shared" si="77"/>
        <v>0</v>
      </c>
      <c r="BU299">
        <f t="shared" si="78"/>
        <v>1</v>
      </c>
      <c r="BV299">
        <f t="shared" si="73"/>
        <v>0</v>
      </c>
      <c r="BW299">
        <f t="shared" si="79"/>
        <v>0</v>
      </c>
      <c r="BX299">
        <f t="shared" si="80"/>
        <v>0</v>
      </c>
      <c r="BY299">
        <f t="shared" si="81"/>
        <v>0</v>
      </c>
      <c r="BZ299">
        <f t="shared" si="82"/>
        <v>0</v>
      </c>
      <c r="CA299">
        <f t="shared" si="83"/>
        <v>0</v>
      </c>
      <c r="CB299">
        <f t="shared" si="84"/>
        <v>0</v>
      </c>
      <c r="CC299">
        <f t="shared" si="85"/>
        <v>0</v>
      </c>
      <c r="CD299">
        <f t="shared" si="86"/>
        <v>0</v>
      </c>
      <c r="CE299">
        <f t="shared" si="87"/>
        <v>0</v>
      </c>
      <c r="CF299">
        <f t="shared" si="88"/>
        <v>0</v>
      </c>
      <c r="CG299">
        <f t="shared" si="89"/>
        <v>1</v>
      </c>
    </row>
    <row r="300" spans="1:85" x14ac:dyDescent="0.25">
      <c r="A300" t="s">
        <v>85</v>
      </c>
      <c r="B300" t="s">
        <v>86</v>
      </c>
      <c r="C300" t="s">
        <v>683</v>
      </c>
      <c r="D300" t="s">
        <v>658</v>
      </c>
      <c r="E300" s="3">
        <v>0.81944444444444453</v>
      </c>
      <c r="F300" s="4">
        <v>43988</v>
      </c>
      <c r="G300" t="s">
        <v>119</v>
      </c>
      <c r="H300">
        <v>1600</v>
      </c>
      <c r="I300">
        <v>11</v>
      </c>
      <c r="J300" t="s">
        <v>89</v>
      </c>
      <c r="K300" t="s">
        <v>90</v>
      </c>
      <c r="L300">
        <v>98122</v>
      </c>
      <c r="M300" t="s">
        <v>144</v>
      </c>
      <c r="N300" t="s">
        <v>92</v>
      </c>
      <c r="O300" t="s">
        <v>161</v>
      </c>
      <c r="P300">
        <v>26</v>
      </c>
      <c r="Q300" t="s">
        <v>95</v>
      </c>
      <c r="R300" t="s">
        <v>93</v>
      </c>
      <c r="BM300" t="s">
        <v>96</v>
      </c>
      <c r="BN300" t="s">
        <v>95</v>
      </c>
      <c r="BO300" t="s">
        <v>111</v>
      </c>
      <c r="BP300">
        <f t="shared" si="74"/>
        <v>1</v>
      </c>
      <c r="BQ300">
        <f t="shared" si="75"/>
        <v>0</v>
      </c>
      <c r="BR300">
        <f t="shared" si="72"/>
        <v>0</v>
      </c>
      <c r="BS300">
        <f t="shared" si="76"/>
        <v>1</v>
      </c>
      <c r="BT300">
        <f t="shared" si="77"/>
        <v>0</v>
      </c>
      <c r="BU300">
        <f t="shared" si="78"/>
        <v>0</v>
      </c>
      <c r="BV300">
        <f t="shared" si="73"/>
        <v>0</v>
      </c>
      <c r="BW300">
        <f t="shared" si="79"/>
        <v>0</v>
      </c>
      <c r="BX300">
        <f t="shared" si="80"/>
        <v>0</v>
      </c>
      <c r="BY300">
        <f t="shared" si="81"/>
        <v>0</v>
      </c>
      <c r="BZ300">
        <f t="shared" si="82"/>
        <v>0</v>
      </c>
      <c r="CA300">
        <f t="shared" si="83"/>
        <v>0</v>
      </c>
      <c r="CB300">
        <f t="shared" si="84"/>
        <v>0</v>
      </c>
      <c r="CC300">
        <f t="shared" si="85"/>
        <v>0</v>
      </c>
      <c r="CD300">
        <f t="shared" si="86"/>
        <v>0</v>
      </c>
      <c r="CE300">
        <f t="shared" si="87"/>
        <v>0</v>
      </c>
      <c r="CF300">
        <f t="shared" si="88"/>
        <v>0</v>
      </c>
      <c r="CG300">
        <f t="shared" si="89"/>
        <v>1</v>
      </c>
    </row>
    <row r="301" spans="1:85" x14ac:dyDescent="0.25">
      <c r="A301" t="s">
        <v>85</v>
      </c>
      <c r="B301" t="s">
        <v>86</v>
      </c>
      <c r="C301" t="s">
        <v>684</v>
      </c>
      <c r="D301" t="s">
        <v>658</v>
      </c>
      <c r="E301" s="3">
        <v>0.81944444444444453</v>
      </c>
      <c r="F301" s="4">
        <v>43988</v>
      </c>
      <c r="G301" t="s">
        <v>119</v>
      </c>
      <c r="H301">
        <v>1100</v>
      </c>
      <c r="I301" t="s">
        <v>461</v>
      </c>
      <c r="J301" t="s">
        <v>89</v>
      </c>
      <c r="K301" t="s">
        <v>90</v>
      </c>
      <c r="L301">
        <v>98122</v>
      </c>
      <c r="M301" t="s">
        <v>390</v>
      </c>
      <c r="N301" t="s">
        <v>92</v>
      </c>
      <c r="O301" t="s">
        <v>94</v>
      </c>
      <c r="P301">
        <v>1</v>
      </c>
      <c r="Q301" t="s">
        <v>95</v>
      </c>
      <c r="R301" t="s">
        <v>93</v>
      </c>
      <c r="BM301" t="s">
        <v>96</v>
      </c>
      <c r="BN301" t="s">
        <v>95</v>
      </c>
      <c r="BO301" t="s">
        <v>111</v>
      </c>
      <c r="BP301">
        <f t="shared" si="74"/>
        <v>1</v>
      </c>
      <c r="BQ301">
        <f t="shared" si="75"/>
        <v>0</v>
      </c>
      <c r="BR301">
        <f t="shared" si="72"/>
        <v>0</v>
      </c>
      <c r="BS301">
        <f t="shared" si="76"/>
        <v>0</v>
      </c>
      <c r="BT301">
        <f t="shared" si="77"/>
        <v>0</v>
      </c>
      <c r="BU301">
        <f t="shared" si="78"/>
        <v>1</v>
      </c>
      <c r="BV301">
        <f t="shared" si="73"/>
        <v>0</v>
      </c>
      <c r="BW301">
        <f t="shared" si="79"/>
        <v>0</v>
      </c>
      <c r="BX301">
        <f t="shared" si="80"/>
        <v>0</v>
      </c>
      <c r="BY301">
        <f t="shared" si="81"/>
        <v>0</v>
      </c>
      <c r="BZ301">
        <f t="shared" si="82"/>
        <v>0</v>
      </c>
      <c r="CA301">
        <f t="shared" si="83"/>
        <v>0</v>
      </c>
      <c r="CB301">
        <f t="shared" si="84"/>
        <v>0</v>
      </c>
      <c r="CC301">
        <f t="shared" si="85"/>
        <v>0</v>
      </c>
      <c r="CD301">
        <f t="shared" si="86"/>
        <v>0</v>
      </c>
      <c r="CE301">
        <f t="shared" si="87"/>
        <v>0</v>
      </c>
      <c r="CF301">
        <f t="shared" si="88"/>
        <v>0</v>
      </c>
      <c r="CG301">
        <f t="shared" si="89"/>
        <v>1</v>
      </c>
    </row>
    <row r="302" spans="1:85" x14ac:dyDescent="0.25">
      <c r="A302" t="s">
        <v>85</v>
      </c>
      <c r="B302" t="s">
        <v>86</v>
      </c>
      <c r="C302" t="s">
        <v>685</v>
      </c>
      <c r="D302" t="s">
        <v>658</v>
      </c>
      <c r="E302" s="3">
        <v>0.81944444444444453</v>
      </c>
      <c r="F302" s="4">
        <v>43988</v>
      </c>
      <c r="G302" t="s">
        <v>119</v>
      </c>
      <c r="H302">
        <v>1100</v>
      </c>
      <c r="I302" t="s">
        <v>461</v>
      </c>
      <c r="J302" t="s">
        <v>89</v>
      </c>
      <c r="K302" t="s">
        <v>90</v>
      </c>
      <c r="L302">
        <v>98122</v>
      </c>
      <c r="M302" t="s">
        <v>390</v>
      </c>
      <c r="N302" t="s">
        <v>92</v>
      </c>
      <c r="O302" t="s">
        <v>161</v>
      </c>
      <c r="P302">
        <v>26</v>
      </c>
      <c r="Q302" t="s">
        <v>95</v>
      </c>
      <c r="R302" t="s">
        <v>93</v>
      </c>
      <c r="BM302" t="s">
        <v>96</v>
      </c>
      <c r="BN302" t="s">
        <v>95</v>
      </c>
      <c r="BO302" t="s">
        <v>111</v>
      </c>
      <c r="BP302">
        <f t="shared" si="74"/>
        <v>1</v>
      </c>
      <c r="BQ302">
        <f t="shared" si="75"/>
        <v>0</v>
      </c>
      <c r="BR302">
        <f t="shared" si="72"/>
        <v>0</v>
      </c>
      <c r="BS302">
        <f t="shared" si="76"/>
        <v>1</v>
      </c>
      <c r="BT302">
        <f t="shared" si="77"/>
        <v>0</v>
      </c>
      <c r="BU302">
        <f t="shared" si="78"/>
        <v>0</v>
      </c>
      <c r="BV302">
        <f t="shared" si="73"/>
        <v>0</v>
      </c>
      <c r="BW302">
        <f t="shared" si="79"/>
        <v>0</v>
      </c>
      <c r="BX302">
        <f t="shared" si="80"/>
        <v>0</v>
      </c>
      <c r="BY302">
        <f t="shared" si="81"/>
        <v>0</v>
      </c>
      <c r="BZ302">
        <f t="shared" si="82"/>
        <v>0</v>
      </c>
      <c r="CA302">
        <f t="shared" si="83"/>
        <v>0</v>
      </c>
      <c r="CB302">
        <f t="shared" si="84"/>
        <v>0</v>
      </c>
      <c r="CC302">
        <f t="shared" si="85"/>
        <v>0</v>
      </c>
      <c r="CD302">
        <f t="shared" si="86"/>
        <v>0</v>
      </c>
      <c r="CE302">
        <f t="shared" si="87"/>
        <v>0</v>
      </c>
      <c r="CF302">
        <f t="shared" si="88"/>
        <v>0</v>
      </c>
      <c r="CG302">
        <f t="shared" si="89"/>
        <v>1</v>
      </c>
    </row>
    <row r="303" spans="1:85" x14ac:dyDescent="0.25">
      <c r="A303" t="s">
        <v>85</v>
      </c>
      <c r="B303" t="s">
        <v>86</v>
      </c>
      <c r="C303" t="s">
        <v>686</v>
      </c>
      <c r="D303" t="s">
        <v>658</v>
      </c>
      <c r="E303" s="3">
        <v>0.82430555555555562</v>
      </c>
      <c r="F303" s="4">
        <v>43988</v>
      </c>
      <c r="G303" t="s">
        <v>119</v>
      </c>
      <c r="H303">
        <v>1600</v>
      </c>
      <c r="I303" t="s">
        <v>687</v>
      </c>
      <c r="J303" t="s">
        <v>89</v>
      </c>
      <c r="K303" t="s">
        <v>90</v>
      </c>
      <c r="L303">
        <v>98122</v>
      </c>
      <c r="M303" t="s">
        <v>144</v>
      </c>
      <c r="N303" t="s">
        <v>92</v>
      </c>
      <c r="O303" t="s">
        <v>94</v>
      </c>
      <c r="P303" t="s">
        <v>688</v>
      </c>
      <c r="Q303" t="s">
        <v>95</v>
      </c>
      <c r="R303" t="s">
        <v>93</v>
      </c>
      <c r="BN303" t="s">
        <v>95</v>
      </c>
      <c r="BO303" t="s">
        <v>111</v>
      </c>
      <c r="BP303">
        <f t="shared" si="74"/>
        <v>1</v>
      </c>
      <c r="BQ303">
        <f t="shared" si="75"/>
        <v>0</v>
      </c>
      <c r="BR303">
        <f t="shared" si="72"/>
        <v>0</v>
      </c>
      <c r="BS303">
        <f t="shared" si="76"/>
        <v>0</v>
      </c>
      <c r="BT303">
        <f t="shared" si="77"/>
        <v>0</v>
      </c>
      <c r="BU303">
        <f t="shared" si="78"/>
        <v>1</v>
      </c>
      <c r="BV303">
        <f t="shared" si="73"/>
        <v>0</v>
      </c>
      <c r="BW303">
        <f t="shared" si="79"/>
        <v>0</v>
      </c>
      <c r="BX303">
        <f t="shared" si="80"/>
        <v>0</v>
      </c>
      <c r="BY303">
        <f t="shared" si="81"/>
        <v>0</v>
      </c>
      <c r="BZ303">
        <f t="shared" si="82"/>
        <v>0</v>
      </c>
      <c r="CA303">
        <f t="shared" si="83"/>
        <v>0</v>
      </c>
      <c r="CB303">
        <f t="shared" si="84"/>
        <v>0</v>
      </c>
      <c r="CC303">
        <f t="shared" si="85"/>
        <v>0</v>
      </c>
      <c r="CD303">
        <f t="shared" si="86"/>
        <v>0</v>
      </c>
      <c r="CE303">
        <f t="shared" si="87"/>
        <v>0</v>
      </c>
      <c r="CF303">
        <f t="shared" si="88"/>
        <v>0</v>
      </c>
      <c r="CG303">
        <f t="shared" si="89"/>
        <v>1</v>
      </c>
    </row>
    <row r="304" spans="1:85" x14ac:dyDescent="0.25">
      <c r="A304" t="s">
        <v>85</v>
      </c>
      <c r="B304" t="s">
        <v>86</v>
      </c>
      <c r="C304" t="s">
        <v>689</v>
      </c>
      <c r="D304" t="s">
        <v>658</v>
      </c>
      <c r="E304" s="3">
        <v>0.8125</v>
      </c>
      <c r="F304" s="4">
        <v>43988</v>
      </c>
      <c r="G304" t="s">
        <v>119</v>
      </c>
      <c r="I304" t="s">
        <v>690</v>
      </c>
      <c r="J304" t="s">
        <v>89</v>
      </c>
      <c r="M304" t="s">
        <v>144</v>
      </c>
      <c r="N304" t="s">
        <v>92</v>
      </c>
      <c r="O304" t="s">
        <v>76</v>
      </c>
      <c r="P304">
        <v>10</v>
      </c>
      <c r="Q304" t="s">
        <v>95</v>
      </c>
      <c r="R304" t="s">
        <v>93</v>
      </c>
      <c r="T304" t="s">
        <v>152</v>
      </c>
      <c r="V304" t="s">
        <v>95</v>
      </c>
      <c r="W304" t="s">
        <v>95</v>
      </c>
      <c r="BN304" t="s">
        <v>93</v>
      </c>
      <c r="BO304" t="s">
        <v>111</v>
      </c>
      <c r="BP304">
        <f t="shared" si="74"/>
        <v>2</v>
      </c>
      <c r="BQ304">
        <f t="shared" si="75"/>
        <v>0</v>
      </c>
      <c r="BR304">
        <f t="shared" si="72"/>
        <v>1</v>
      </c>
      <c r="BS304">
        <f t="shared" si="76"/>
        <v>0</v>
      </c>
      <c r="BT304">
        <f t="shared" si="77"/>
        <v>0</v>
      </c>
      <c r="BU304">
        <f t="shared" si="78"/>
        <v>0</v>
      </c>
      <c r="BV304">
        <f t="shared" si="73"/>
        <v>0</v>
      </c>
      <c r="BW304">
        <f t="shared" si="79"/>
        <v>0</v>
      </c>
      <c r="BX304">
        <f t="shared" si="80"/>
        <v>0</v>
      </c>
      <c r="BY304">
        <f t="shared" si="81"/>
        <v>1</v>
      </c>
      <c r="BZ304">
        <f t="shared" si="82"/>
        <v>0</v>
      </c>
      <c r="CA304">
        <f t="shared" si="83"/>
        <v>0</v>
      </c>
      <c r="CB304">
        <f t="shared" si="84"/>
        <v>0</v>
      </c>
      <c r="CC304">
        <f t="shared" si="85"/>
        <v>0</v>
      </c>
      <c r="CD304">
        <f t="shared" si="86"/>
        <v>0</v>
      </c>
      <c r="CE304">
        <f t="shared" si="87"/>
        <v>0</v>
      </c>
      <c r="CF304">
        <f t="shared" si="88"/>
        <v>0</v>
      </c>
      <c r="CG304">
        <f t="shared" si="89"/>
        <v>2</v>
      </c>
    </row>
    <row r="305" spans="1:85" x14ac:dyDescent="0.25">
      <c r="A305" t="s">
        <v>85</v>
      </c>
      <c r="B305" t="s">
        <v>86</v>
      </c>
      <c r="C305" t="s">
        <v>691</v>
      </c>
      <c r="D305" t="s">
        <v>658</v>
      </c>
      <c r="E305" s="3">
        <v>0.8125</v>
      </c>
      <c r="F305" s="4">
        <v>43988</v>
      </c>
      <c r="G305" t="s">
        <v>119</v>
      </c>
      <c r="H305">
        <v>1519</v>
      </c>
      <c r="I305" t="s">
        <v>216</v>
      </c>
      <c r="J305" t="s">
        <v>89</v>
      </c>
      <c r="K305" t="s">
        <v>90</v>
      </c>
      <c r="L305">
        <v>98122</v>
      </c>
      <c r="M305" t="s">
        <v>144</v>
      </c>
      <c r="N305" t="s">
        <v>92</v>
      </c>
      <c r="O305" t="s">
        <v>152</v>
      </c>
      <c r="Q305" t="s">
        <v>95</v>
      </c>
      <c r="R305" t="s">
        <v>95</v>
      </c>
      <c r="T305" t="s">
        <v>145</v>
      </c>
      <c r="U305">
        <v>10</v>
      </c>
      <c r="V305" t="s">
        <v>95</v>
      </c>
      <c r="W305" t="s">
        <v>93</v>
      </c>
      <c r="Y305" t="s">
        <v>692</v>
      </c>
      <c r="Z305">
        <v>10</v>
      </c>
      <c r="AA305" t="s">
        <v>95</v>
      </c>
      <c r="AB305" t="s">
        <v>93</v>
      </c>
      <c r="BN305" t="s">
        <v>93</v>
      </c>
      <c r="BO305" t="s">
        <v>111</v>
      </c>
      <c r="BP305">
        <f t="shared" si="74"/>
        <v>2</v>
      </c>
      <c r="BQ305">
        <f t="shared" si="75"/>
        <v>0</v>
      </c>
      <c r="BR305">
        <f t="shared" ref="BR305:BR368" si="90">COUNTIF(O305:BH305,"Balls - Blast")</f>
        <v>1</v>
      </c>
      <c r="BS305">
        <f t="shared" si="76"/>
        <v>0</v>
      </c>
      <c r="BT305">
        <f t="shared" si="77"/>
        <v>0</v>
      </c>
      <c r="BU305">
        <f t="shared" si="78"/>
        <v>0</v>
      </c>
      <c r="BV305">
        <f t="shared" ref="BV305:BV368" si="91">COUNTIF(O305:BH305,"Canister - CS")</f>
        <v>0</v>
      </c>
      <c r="BW305">
        <f t="shared" si="79"/>
        <v>0</v>
      </c>
      <c r="BX305">
        <f t="shared" si="80"/>
        <v>0</v>
      </c>
      <c r="BY305">
        <f t="shared" si="81"/>
        <v>0</v>
      </c>
      <c r="BZ305">
        <f t="shared" si="82"/>
        <v>1</v>
      </c>
      <c r="CA305">
        <f t="shared" si="83"/>
        <v>0</v>
      </c>
      <c r="CB305">
        <f t="shared" si="84"/>
        <v>0</v>
      </c>
      <c r="CC305">
        <f t="shared" si="85"/>
        <v>0</v>
      </c>
      <c r="CD305">
        <f t="shared" si="86"/>
        <v>0</v>
      </c>
      <c r="CE305">
        <f t="shared" si="87"/>
        <v>1</v>
      </c>
      <c r="CF305">
        <f t="shared" si="88"/>
        <v>0</v>
      </c>
      <c r="CG305">
        <f t="shared" si="89"/>
        <v>3</v>
      </c>
    </row>
    <row r="306" spans="1:85" x14ac:dyDescent="0.25">
      <c r="A306" t="s">
        <v>85</v>
      </c>
      <c r="B306" t="s">
        <v>86</v>
      </c>
      <c r="C306" t="s">
        <v>693</v>
      </c>
      <c r="D306" t="s">
        <v>658</v>
      </c>
      <c r="E306" s="3">
        <v>0.81944444444444453</v>
      </c>
      <c r="F306" s="4">
        <v>43988</v>
      </c>
      <c r="G306" t="s">
        <v>119</v>
      </c>
      <c r="H306">
        <v>11</v>
      </c>
      <c r="I306" t="s">
        <v>165</v>
      </c>
      <c r="J306" t="s">
        <v>89</v>
      </c>
      <c r="K306" t="s">
        <v>90</v>
      </c>
      <c r="L306">
        <v>98101</v>
      </c>
      <c r="M306" t="s">
        <v>390</v>
      </c>
      <c r="N306" t="s">
        <v>92</v>
      </c>
      <c r="O306" t="s">
        <v>94</v>
      </c>
      <c r="P306" t="s">
        <v>694</v>
      </c>
      <c r="Q306" t="s">
        <v>95</v>
      </c>
      <c r="R306" t="s">
        <v>93</v>
      </c>
      <c r="T306" t="s">
        <v>94</v>
      </c>
      <c r="U306">
        <v>1</v>
      </c>
      <c r="V306" t="s">
        <v>95</v>
      </c>
      <c r="W306" t="s">
        <v>93</v>
      </c>
      <c r="BM306" t="s">
        <v>96</v>
      </c>
      <c r="BN306" t="s">
        <v>95</v>
      </c>
      <c r="BO306" t="s">
        <v>111</v>
      </c>
      <c r="BP306">
        <f t="shared" si="74"/>
        <v>2</v>
      </c>
      <c r="BQ306">
        <f t="shared" si="75"/>
        <v>0</v>
      </c>
      <c r="BR306">
        <f t="shared" si="90"/>
        <v>0</v>
      </c>
      <c r="BS306">
        <f t="shared" si="76"/>
        <v>0</v>
      </c>
      <c r="BT306">
        <f t="shared" si="77"/>
        <v>0</v>
      </c>
      <c r="BU306">
        <f t="shared" si="78"/>
        <v>2</v>
      </c>
      <c r="BV306">
        <f t="shared" si="91"/>
        <v>0</v>
      </c>
      <c r="BW306">
        <f t="shared" si="79"/>
        <v>0</v>
      </c>
      <c r="BX306">
        <f t="shared" si="80"/>
        <v>0</v>
      </c>
      <c r="BY306">
        <f t="shared" si="81"/>
        <v>0</v>
      </c>
      <c r="BZ306">
        <f t="shared" si="82"/>
        <v>0</v>
      </c>
      <c r="CA306">
        <f t="shared" si="83"/>
        <v>0</v>
      </c>
      <c r="CB306">
        <f t="shared" si="84"/>
        <v>0</v>
      </c>
      <c r="CC306">
        <f t="shared" si="85"/>
        <v>0</v>
      </c>
      <c r="CD306">
        <f t="shared" si="86"/>
        <v>0</v>
      </c>
      <c r="CE306">
        <f t="shared" si="87"/>
        <v>0</v>
      </c>
      <c r="CF306">
        <f t="shared" si="88"/>
        <v>0</v>
      </c>
      <c r="CG306">
        <f t="shared" si="89"/>
        <v>2</v>
      </c>
    </row>
    <row r="307" spans="1:85" x14ac:dyDescent="0.25">
      <c r="A307" t="s">
        <v>85</v>
      </c>
      <c r="B307" t="s">
        <v>86</v>
      </c>
      <c r="C307" t="s">
        <v>695</v>
      </c>
      <c r="D307" t="s">
        <v>658</v>
      </c>
      <c r="E307" s="3">
        <v>0.8125</v>
      </c>
      <c r="F307" s="4">
        <v>43988</v>
      </c>
      <c r="G307" t="s">
        <v>119</v>
      </c>
      <c r="H307">
        <v>1000</v>
      </c>
      <c r="I307" t="s">
        <v>696</v>
      </c>
      <c r="J307" t="s">
        <v>89</v>
      </c>
      <c r="K307" t="s">
        <v>90</v>
      </c>
      <c r="M307" t="s">
        <v>390</v>
      </c>
      <c r="N307" t="s">
        <v>92</v>
      </c>
      <c r="O307" t="s">
        <v>94</v>
      </c>
      <c r="P307">
        <v>1</v>
      </c>
      <c r="Q307" t="s">
        <v>95</v>
      </c>
      <c r="R307" t="s">
        <v>93</v>
      </c>
      <c r="T307" t="s">
        <v>94</v>
      </c>
      <c r="U307">
        <v>1</v>
      </c>
      <c r="V307" t="s">
        <v>95</v>
      </c>
      <c r="W307" t="s">
        <v>93</v>
      </c>
      <c r="BM307" t="s">
        <v>96</v>
      </c>
      <c r="BN307" t="s">
        <v>95</v>
      </c>
      <c r="BO307" t="s">
        <v>111</v>
      </c>
      <c r="BP307">
        <f t="shared" si="74"/>
        <v>2</v>
      </c>
      <c r="BQ307">
        <f t="shared" si="75"/>
        <v>0</v>
      </c>
      <c r="BR307">
        <f t="shared" si="90"/>
        <v>0</v>
      </c>
      <c r="BS307">
        <f t="shared" si="76"/>
        <v>0</v>
      </c>
      <c r="BT307">
        <f t="shared" si="77"/>
        <v>0</v>
      </c>
      <c r="BU307">
        <f t="shared" si="78"/>
        <v>2</v>
      </c>
      <c r="BV307">
        <f t="shared" si="91"/>
        <v>0</v>
      </c>
      <c r="BW307">
        <f t="shared" si="79"/>
        <v>0</v>
      </c>
      <c r="BX307">
        <f t="shared" si="80"/>
        <v>0</v>
      </c>
      <c r="BY307">
        <f t="shared" si="81"/>
        <v>0</v>
      </c>
      <c r="BZ307">
        <f t="shared" si="82"/>
        <v>0</v>
      </c>
      <c r="CA307">
        <f t="shared" si="83"/>
        <v>0</v>
      </c>
      <c r="CB307">
        <f t="shared" si="84"/>
        <v>0</v>
      </c>
      <c r="CC307">
        <f t="shared" si="85"/>
        <v>0</v>
      </c>
      <c r="CD307">
        <f t="shared" si="86"/>
        <v>0</v>
      </c>
      <c r="CE307">
        <f t="shared" si="87"/>
        <v>0</v>
      </c>
      <c r="CF307">
        <f t="shared" si="88"/>
        <v>0</v>
      </c>
      <c r="CG307">
        <f t="shared" si="89"/>
        <v>2</v>
      </c>
    </row>
    <row r="308" spans="1:85" x14ac:dyDescent="0.25">
      <c r="A308" t="s">
        <v>85</v>
      </c>
      <c r="B308" t="s">
        <v>86</v>
      </c>
      <c r="C308" t="s">
        <v>697</v>
      </c>
      <c r="D308" t="s">
        <v>658</v>
      </c>
      <c r="E308" s="3">
        <v>0.81111111111111101</v>
      </c>
      <c r="F308" s="4">
        <v>43988</v>
      </c>
      <c r="G308" t="s">
        <v>119</v>
      </c>
      <c r="H308">
        <v>1519</v>
      </c>
      <c r="I308" t="s">
        <v>537</v>
      </c>
      <c r="J308" t="s">
        <v>107</v>
      </c>
      <c r="K308" t="s">
        <v>90</v>
      </c>
      <c r="L308">
        <v>98122</v>
      </c>
      <c r="M308" t="s">
        <v>144</v>
      </c>
      <c r="N308" t="s">
        <v>92</v>
      </c>
      <c r="O308" t="s">
        <v>152</v>
      </c>
      <c r="P308">
        <v>26</v>
      </c>
      <c r="Q308" t="s">
        <v>93</v>
      </c>
      <c r="R308" t="s">
        <v>93</v>
      </c>
      <c r="T308" t="s">
        <v>161</v>
      </c>
      <c r="U308">
        <v>26</v>
      </c>
      <c r="V308" t="s">
        <v>93</v>
      </c>
      <c r="W308" t="s">
        <v>93</v>
      </c>
      <c r="BN308" t="s">
        <v>95</v>
      </c>
      <c r="BO308" t="s">
        <v>111</v>
      </c>
      <c r="BP308">
        <f t="shared" si="74"/>
        <v>2</v>
      </c>
      <c r="BQ308">
        <f t="shared" si="75"/>
        <v>0</v>
      </c>
      <c r="BR308">
        <f t="shared" si="90"/>
        <v>1</v>
      </c>
      <c r="BS308">
        <f t="shared" si="76"/>
        <v>1</v>
      </c>
      <c r="BT308">
        <f t="shared" si="77"/>
        <v>0</v>
      </c>
      <c r="BU308">
        <f t="shared" si="78"/>
        <v>0</v>
      </c>
      <c r="BV308">
        <f t="shared" si="91"/>
        <v>0</v>
      </c>
      <c r="BW308">
        <f t="shared" si="79"/>
        <v>0</v>
      </c>
      <c r="BX308">
        <f t="shared" si="80"/>
        <v>0</v>
      </c>
      <c r="BY308">
        <f t="shared" si="81"/>
        <v>0</v>
      </c>
      <c r="BZ308">
        <f t="shared" si="82"/>
        <v>0</v>
      </c>
      <c r="CA308">
        <f t="shared" si="83"/>
        <v>0</v>
      </c>
      <c r="CB308">
        <f t="shared" si="84"/>
        <v>0</v>
      </c>
      <c r="CC308">
        <f t="shared" si="85"/>
        <v>0</v>
      </c>
      <c r="CD308">
        <f t="shared" si="86"/>
        <v>0</v>
      </c>
      <c r="CE308">
        <f t="shared" si="87"/>
        <v>0</v>
      </c>
      <c r="CF308">
        <f t="shared" si="88"/>
        <v>0</v>
      </c>
      <c r="CG308">
        <f t="shared" si="89"/>
        <v>2</v>
      </c>
    </row>
    <row r="309" spans="1:85" x14ac:dyDescent="0.25">
      <c r="A309" t="s">
        <v>85</v>
      </c>
      <c r="B309" t="s">
        <v>86</v>
      </c>
      <c r="C309" t="s">
        <v>698</v>
      </c>
      <c r="D309" t="s">
        <v>658</v>
      </c>
      <c r="E309" s="3">
        <v>0.8125</v>
      </c>
      <c r="F309" s="4">
        <v>43988</v>
      </c>
      <c r="G309" t="s">
        <v>119</v>
      </c>
      <c r="H309">
        <v>1100</v>
      </c>
      <c r="I309" t="s">
        <v>461</v>
      </c>
      <c r="J309" t="s">
        <v>89</v>
      </c>
      <c r="K309" t="s">
        <v>90</v>
      </c>
      <c r="M309" t="s">
        <v>144</v>
      </c>
      <c r="N309" t="s">
        <v>92</v>
      </c>
      <c r="O309" t="s">
        <v>152</v>
      </c>
      <c r="Q309" t="s">
        <v>95</v>
      </c>
      <c r="R309" t="s">
        <v>95</v>
      </c>
      <c r="T309" t="s">
        <v>94</v>
      </c>
      <c r="U309">
        <v>1</v>
      </c>
      <c r="V309" t="s">
        <v>95</v>
      </c>
      <c r="W309" t="s">
        <v>93</v>
      </c>
      <c r="BN309" t="s">
        <v>95</v>
      </c>
      <c r="BO309" t="s">
        <v>111</v>
      </c>
      <c r="BP309">
        <f t="shared" si="74"/>
        <v>2</v>
      </c>
      <c r="BQ309">
        <f t="shared" si="75"/>
        <v>0</v>
      </c>
      <c r="BR309">
        <f t="shared" si="90"/>
        <v>1</v>
      </c>
      <c r="BS309">
        <f t="shared" si="76"/>
        <v>0</v>
      </c>
      <c r="BT309">
        <f t="shared" si="77"/>
        <v>0</v>
      </c>
      <c r="BU309">
        <f t="shared" si="78"/>
        <v>1</v>
      </c>
      <c r="BV309">
        <f t="shared" si="91"/>
        <v>0</v>
      </c>
      <c r="BW309">
        <f t="shared" si="79"/>
        <v>0</v>
      </c>
      <c r="BX309">
        <f t="shared" si="80"/>
        <v>0</v>
      </c>
      <c r="BY309">
        <f t="shared" si="81"/>
        <v>0</v>
      </c>
      <c r="BZ309">
        <f t="shared" si="82"/>
        <v>0</v>
      </c>
      <c r="CA309">
        <f t="shared" si="83"/>
        <v>0</v>
      </c>
      <c r="CB309">
        <f t="shared" si="84"/>
        <v>0</v>
      </c>
      <c r="CC309">
        <f t="shared" si="85"/>
        <v>0</v>
      </c>
      <c r="CD309">
        <f t="shared" si="86"/>
        <v>0</v>
      </c>
      <c r="CE309">
        <f t="shared" si="87"/>
        <v>0</v>
      </c>
      <c r="CF309">
        <f t="shared" si="88"/>
        <v>0</v>
      </c>
      <c r="CG309">
        <f t="shared" si="89"/>
        <v>2</v>
      </c>
    </row>
    <row r="310" spans="1:85" x14ac:dyDescent="0.25">
      <c r="A310" t="s">
        <v>85</v>
      </c>
      <c r="B310" t="s">
        <v>86</v>
      </c>
      <c r="C310" t="s">
        <v>699</v>
      </c>
      <c r="D310" t="s">
        <v>658</v>
      </c>
      <c r="E310" s="3">
        <v>0.81597222222222221</v>
      </c>
      <c r="F310" s="4">
        <v>43988</v>
      </c>
      <c r="G310" t="s">
        <v>119</v>
      </c>
      <c r="I310" t="s">
        <v>700</v>
      </c>
      <c r="J310" t="s">
        <v>89</v>
      </c>
      <c r="K310" t="s">
        <v>90</v>
      </c>
      <c r="L310">
        <v>98122</v>
      </c>
      <c r="M310" t="s">
        <v>390</v>
      </c>
      <c r="N310" t="s">
        <v>92</v>
      </c>
      <c r="O310" t="s">
        <v>94</v>
      </c>
      <c r="P310" t="s">
        <v>115</v>
      </c>
      <c r="Q310" t="s">
        <v>95</v>
      </c>
      <c r="R310" t="s">
        <v>93</v>
      </c>
      <c r="T310" t="s">
        <v>200</v>
      </c>
      <c r="U310" t="s">
        <v>701</v>
      </c>
      <c r="V310" t="s">
        <v>95</v>
      </c>
      <c r="W310" t="s">
        <v>93</v>
      </c>
      <c r="Y310" t="s">
        <v>152</v>
      </c>
      <c r="AA310" t="s">
        <v>95</v>
      </c>
      <c r="AB310" t="s">
        <v>95</v>
      </c>
      <c r="BN310" t="s">
        <v>93</v>
      </c>
      <c r="BO310" t="s">
        <v>111</v>
      </c>
      <c r="BP310">
        <f t="shared" si="74"/>
        <v>2</v>
      </c>
      <c r="BQ310">
        <f t="shared" si="75"/>
        <v>0</v>
      </c>
      <c r="BR310">
        <f t="shared" si="90"/>
        <v>1</v>
      </c>
      <c r="BS310">
        <f t="shared" si="76"/>
        <v>0</v>
      </c>
      <c r="BT310">
        <f t="shared" si="77"/>
        <v>0</v>
      </c>
      <c r="BU310">
        <f t="shared" si="78"/>
        <v>1</v>
      </c>
      <c r="BV310">
        <f t="shared" si="91"/>
        <v>0</v>
      </c>
      <c r="BW310">
        <f t="shared" si="79"/>
        <v>0</v>
      </c>
      <c r="BX310">
        <f t="shared" si="80"/>
        <v>0</v>
      </c>
      <c r="BY310">
        <f t="shared" si="81"/>
        <v>0</v>
      </c>
      <c r="BZ310">
        <f t="shared" si="82"/>
        <v>0</v>
      </c>
      <c r="CA310">
        <f t="shared" si="83"/>
        <v>0</v>
      </c>
      <c r="CB310">
        <f t="shared" si="84"/>
        <v>0</v>
      </c>
      <c r="CC310">
        <f t="shared" si="85"/>
        <v>0</v>
      </c>
      <c r="CD310">
        <f t="shared" si="86"/>
        <v>0</v>
      </c>
      <c r="CE310">
        <f t="shared" si="87"/>
        <v>0</v>
      </c>
      <c r="CF310">
        <f t="shared" si="88"/>
        <v>0</v>
      </c>
      <c r="CG310">
        <f t="shared" si="89"/>
        <v>2</v>
      </c>
    </row>
    <row r="311" spans="1:85" x14ac:dyDescent="0.25">
      <c r="A311" t="s">
        <v>85</v>
      </c>
      <c r="B311" t="s">
        <v>86</v>
      </c>
      <c r="C311" t="s">
        <v>702</v>
      </c>
      <c r="D311" t="s">
        <v>658</v>
      </c>
      <c r="F311" s="4">
        <v>43988</v>
      </c>
      <c r="G311" t="s">
        <v>119</v>
      </c>
      <c r="I311" t="s">
        <v>477</v>
      </c>
      <c r="J311" t="s">
        <v>89</v>
      </c>
      <c r="K311" t="s">
        <v>90</v>
      </c>
      <c r="N311" t="s">
        <v>92</v>
      </c>
      <c r="O311" t="s">
        <v>152</v>
      </c>
      <c r="Q311" t="s">
        <v>93</v>
      </c>
      <c r="R311" t="s">
        <v>95</v>
      </c>
      <c r="T311" t="s">
        <v>161</v>
      </c>
      <c r="V311" t="s">
        <v>93</v>
      </c>
      <c r="W311" t="s">
        <v>95</v>
      </c>
      <c r="BN311" t="s">
        <v>93</v>
      </c>
      <c r="BO311" t="s">
        <v>111</v>
      </c>
      <c r="BP311">
        <f t="shared" si="74"/>
        <v>2</v>
      </c>
      <c r="BQ311">
        <f t="shared" si="75"/>
        <v>0</v>
      </c>
      <c r="BR311">
        <f t="shared" si="90"/>
        <v>1</v>
      </c>
      <c r="BS311">
        <f t="shared" si="76"/>
        <v>1</v>
      </c>
      <c r="BT311">
        <f t="shared" si="77"/>
        <v>0</v>
      </c>
      <c r="BU311">
        <f t="shared" si="78"/>
        <v>0</v>
      </c>
      <c r="BV311">
        <f t="shared" si="91"/>
        <v>0</v>
      </c>
      <c r="BW311">
        <f t="shared" si="79"/>
        <v>0</v>
      </c>
      <c r="BX311">
        <f t="shared" si="80"/>
        <v>0</v>
      </c>
      <c r="BY311">
        <f t="shared" si="81"/>
        <v>0</v>
      </c>
      <c r="BZ311">
        <f t="shared" si="82"/>
        <v>0</v>
      </c>
      <c r="CA311">
        <f t="shared" si="83"/>
        <v>0</v>
      </c>
      <c r="CB311">
        <f t="shared" si="84"/>
        <v>0</v>
      </c>
      <c r="CC311">
        <f t="shared" si="85"/>
        <v>0</v>
      </c>
      <c r="CD311">
        <f t="shared" si="86"/>
        <v>0</v>
      </c>
      <c r="CE311">
        <f t="shared" si="87"/>
        <v>0</v>
      </c>
      <c r="CF311">
        <f t="shared" si="88"/>
        <v>0</v>
      </c>
      <c r="CG311">
        <f t="shared" si="89"/>
        <v>2</v>
      </c>
    </row>
    <row r="312" spans="1:85" x14ac:dyDescent="0.25">
      <c r="A312" t="s">
        <v>85</v>
      </c>
      <c r="B312" t="s">
        <v>86</v>
      </c>
      <c r="C312" t="s">
        <v>703</v>
      </c>
      <c r="D312" t="s">
        <v>658</v>
      </c>
      <c r="E312" s="3">
        <v>0.8125</v>
      </c>
      <c r="F312" s="4">
        <v>43988</v>
      </c>
      <c r="G312" t="s">
        <v>119</v>
      </c>
      <c r="H312">
        <v>1100</v>
      </c>
      <c r="I312" t="s">
        <v>612</v>
      </c>
      <c r="J312" t="s">
        <v>89</v>
      </c>
      <c r="K312" t="s">
        <v>90</v>
      </c>
      <c r="L312">
        <v>98122</v>
      </c>
      <c r="M312" t="s">
        <v>390</v>
      </c>
      <c r="N312" t="s">
        <v>92</v>
      </c>
      <c r="O312" t="s">
        <v>94</v>
      </c>
      <c r="P312">
        <v>1</v>
      </c>
      <c r="Q312" t="s">
        <v>95</v>
      </c>
      <c r="R312" t="s">
        <v>93</v>
      </c>
      <c r="T312" t="s">
        <v>152</v>
      </c>
      <c r="U312">
        <v>26</v>
      </c>
      <c r="V312" t="s">
        <v>95</v>
      </c>
      <c r="W312" t="s">
        <v>93</v>
      </c>
      <c r="BM312" t="s">
        <v>96</v>
      </c>
      <c r="BN312" t="s">
        <v>95</v>
      </c>
      <c r="BO312" t="s">
        <v>111</v>
      </c>
      <c r="BP312">
        <f t="shared" si="74"/>
        <v>2</v>
      </c>
      <c r="BQ312">
        <f t="shared" si="75"/>
        <v>0</v>
      </c>
      <c r="BR312">
        <f t="shared" si="90"/>
        <v>1</v>
      </c>
      <c r="BS312">
        <f t="shared" si="76"/>
        <v>0</v>
      </c>
      <c r="BT312">
        <f t="shared" si="77"/>
        <v>0</v>
      </c>
      <c r="BU312">
        <f t="shared" si="78"/>
        <v>1</v>
      </c>
      <c r="BV312">
        <f t="shared" si="91"/>
        <v>0</v>
      </c>
      <c r="BW312">
        <f t="shared" si="79"/>
        <v>0</v>
      </c>
      <c r="BX312">
        <f t="shared" si="80"/>
        <v>0</v>
      </c>
      <c r="BY312">
        <f t="shared" si="81"/>
        <v>0</v>
      </c>
      <c r="BZ312">
        <f t="shared" si="82"/>
        <v>0</v>
      </c>
      <c r="CA312">
        <f t="shared" si="83"/>
        <v>0</v>
      </c>
      <c r="CB312">
        <f t="shared" si="84"/>
        <v>0</v>
      </c>
      <c r="CC312">
        <f t="shared" si="85"/>
        <v>0</v>
      </c>
      <c r="CD312">
        <f t="shared" si="86"/>
        <v>0</v>
      </c>
      <c r="CE312">
        <f t="shared" si="87"/>
        <v>0</v>
      </c>
      <c r="CF312">
        <f t="shared" si="88"/>
        <v>0</v>
      </c>
      <c r="CG312">
        <f t="shared" si="89"/>
        <v>2</v>
      </c>
    </row>
    <row r="313" spans="1:85" x14ac:dyDescent="0.25">
      <c r="A313" t="s">
        <v>85</v>
      </c>
      <c r="B313" t="s">
        <v>86</v>
      </c>
      <c r="C313" t="s">
        <v>704</v>
      </c>
      <c r="D313" t="s">
        <v>658</v>
      </c>
      <c r="E313" s="3">
        <v>0.8125</v>
      </c>
      <c r="F313" s="4">
        <v>43988</v>
      </c>
      <c r="G313" t="s">
        <v>119</v>
      </c>
      <c r="I313" t="s">
        <v>490</v>
      </c>
      <c r="J313" t="s">
        <v>89</v>
      </c>
      <c r="K313" t="s">
        <v>90</v>
      </c>
      <c r="M313" t="s">
        <v>144</v>
      </c>
      <c r="N313" t="s">
        <v>92</v>
      </c>
      <c r="O313" t="s">
        <v>152</v>
      </c>
      <c r="Q313" t="s">
        <v>95</v>
      </c>
      <c r="R313" t="s">
        <v>95</v>
      </c>
      <c r="T313" t="s">
        <v>94</v>
      </c>
      <c r="U313">
        <v>1</v>
      </c>
      <c r="V313" t="s">
        <v>95</v>
      </c>
      <c r="W313" t="s">
        <v>93</v>
      </c>
      <c r="BN313" t="s">
        <v>95</v>
      </c>
      <c r="BO313" t="s">
        <v>111</v>
      </c>
      <c r="BP313">
        <f t="shared" si="74"/>
        <v>2</v>
      </c>
      <c r="BQ313">
        <f t="shared" si="75"/>
        <v>0</v>
      </c>
      <c r="BR313">
        <f t="shared" si="90"/>
        <v>1</v>
      </c>
      <c r="BS313">
        <f t="shared" si="76"/>
        <v>0</v>
      </c>
      <c r="BT313">
        <f t="shared" si="77"/>
        <v>0</v>
      </c>
      <c r="BU313">
        <f t="shared" si="78"/>
        <v>1</v>
      </c>
      <c r="BV313">
        <f t="shared" si="91"/>
        <v>0</v>
      </c>
      <c r="BW313">
        <f t="shared" si="79"/>
        <v>0</v>
      </c>
      <c r="BX313">
        <f t="shared" si="80"/>
        <v>0</v>
      </c>
      <c r="BY313">
        <f t="shared" si="81"/>
        <v>0</v>
      </c>
      <c r="BZ313">
        <f t="shared" si="82"/>
        <v>0</v>
      </c>
      <c r="CA313">
        <f t="shared" si="83"/>
        <v>0</v>
      </c>
      <c r="CB313">
        <f t="shared" si="84"/>
        <v>0</v>
      </c>
      <c r="CC313">
        <f t="shared" si="85"/>
        <v>0</v>
      </c>
      <c r="CD313">
        <f t="shared" si="86"/>
        <v>0</v>
      </c>
      <c r="CE313">
        <f t="shared" si="87"/>
        <v>0</v>
      </c>
      <c r="CF313">
        <f t="shared" si="88"/>
        <v>0</v>
      </c>
      <c r="CG313">
        <f t="shared" si="89"/>
        <v>2</v>
      </c>
    </row>
    <row r="314" spans="1:85" x14ac:dyDescent="0.25">
      <c r="A314" t="s">
        <v>85</v>
      </c>
      <c r="B314" t="s">
        <v>86</v>
      </c>
      <c r="C314" t="s">
        <v>705</v>
      </c>
      <c r="D314" t="s">
        <v>658</v>
      </c>
      <c r="E314" s="3">
        <v>0.79166666666666663</v>
      </c>
      <c r="F314" s="4">
        <v>43988</v>
      </c>
      <c r="G314" t="s">
        <v>119</v>
      </c>
      <c r="H314">
        <v>1100</v>
      </c>
      <c r="I314" t="s">
        <v>305</v>
      </c>
      <c r="J314" t="s">
        <v>89</v>
      </c>
      <c r="K314" t="s">
        <v>90</v>
      </c>
      <c r="L314">
        <v>98180</v>
      </c>
      <c r="M314" t="s">
        <v>144</v>
      </c>
      <c r="N314" t="s">
        <v>92</v>
      </c>
      <c r="O314" t="s">
        <v>152</v>
      </c>
      <c r="Q314" t="s">
        <v>93</v>
      </c>
      <c r="R314" t="s">
        <v>95</v>
      </c>
      <c r="T314" t="s">
        <v>152</v>
      </c>
      <c r="V314" t="s">
        <v>95</v>
      </c>
      <c r="W314" t="s">
        <v>95</v>
      </c>
      <c r="BM314" t="s">
        <v>110</v>
      </c>
      <c r="BN314" t="s">
        <v>95</v>
      </c>
      <c r="BO314" t="s">
        <v>111</v>
      </c>
      <c r="BP314">
        <f t="shared" si="74"/>
        <v>2</v>
      </c>
      <c r="BQ314">
        <f t="shared" si="75"/>
        <v>0</v>
      </c>
      <c r="BR314">
        <f t="shared" si="90"/>
        <v>2</v>
      </c>
      <c r="BS314">
        <f t="shared" si="76"/>
        <v>0</v>
      </c>
      <c r="BT314">
        <f t="shared" si="77"/>
        <v>0</v>
      </c>
      <c r="BU314">
        <f t="shared" si="78"/>
        <v>0</v>
      </c>
      <c r="BV314">
        <f t="shared" si="91"/>
        <v>0</v>
      </c>
      <c r="BW314">
        <f t="shared" si="79"/>
        <v>0</v>
      </c>
      <c r="BX314">
        <f t="shared" si="80"/>
        <v>0</v>
      </c>
      <c r="BY314">
        <f t="shared" si="81"/>
        <v>0</v>
      </c>
      <c r="BZ314">
        <f t="shared" si="82"/>
        <v>0</v>
      </c>
      <c r="CA314">
        <f t="shared" si="83"/>
        <v>0</v>
      </c>
      <c r="CB314">
        <f t="shared" si="84"/>
        <v>0</v>
      </c>
      <c r="CC314">
        <f t="shared" si="85"/>
        <v>0</v>
      </c>
      <c r="CD314">
        <f t="shared" si="86"/>
        <v>0</v>
      </c>
      <c r="CE314">
        <f t="shared" si="87"/>
        <v>0</v>
      </c>
      <c r="CF314">
        <f t="shared" si="88"/>
        <v>0</v>
      </c>
      <c r="CG314">
        <f t="shared" si="89"/>
        <v>2</v>
      </c>
    </row>
    <row r="315" spans="1:85" x14ac:dyDescent="0.25">
      <c r="A315" t="s">
        <v>85</v>
      </c>
      <c r="B315" t="s">
        <v>86</v>
      </c>
      <c r="C315" t="s">
        <v>706</v>
      </c>
      <c r="D315" t="s">
        <v>658</v>
      </c>
      <c r="E315" s="3">
        <v>0.81111111111111101</v>
      </c>
      <c r="F315" s="4">
        <v>43988</v>
      </c>
      <c r="G315" t="s">
        <v>119</v>
      </c>
      <c r="H315">
        <v>1000</v>
      </c>
      <c r="I315" t="s">
        <v>461</v>
      </c>
      <c r="J315" t="s">
        <v>89</v>
      </c>
      <c r="K315" t="s">
        <v>90</v>
      </c>
      <c r="L315">
        <v>98122</v>
      </c>
      <c r="M315" t="s">
        <v>144</v>
      </c>
      <c r="N315" t="s">
        <v>92</v>
      </c>
      <c r="O315" t="s">
        <v>152</v>
      </c>
      <c r="P315">
        <v>26</v>
      </c>
      <c r="Q315" t="s">
        <v>95</v>
      </c>
      <c r="R315" t="s">
        <v>93</v>
      </c>
      <c r="T315" t="s">
        <v>152</v>
      </c>
      <c r="U315">
        <v>26</v>
      </c>
      <c r="V315" t="s">
        <v>95</v>
      </c>
      <c r="W315" t="s">
        <v>93</v>
      </c>
      <c r="BN315" t="s">
        <v>95</v>
      </c>
      <c r="BO315" t="s">
        <v>111</v>
      </c>
      <c r="BP315">
        <f t="shared" si="74"/>
        <v>2</v>
      </c>
      <c r="BQ315">
        <f t="shared" si="75"/>
        <v>0</v>
      </c>
      <c r="BR315">
        <f t="shared" si="90"/>
        <v>2</v>
      </c>
      <c r="BS315">
        <f t="shared" si="76"/>
        <v>0</v>
      </c>
      <c r="BT315">
        <f t="shared" si="77"/>
        <v>0</v>
      </c>
      <c r="BU315">
        <f t="shared" si="78"/>
        <v>0</v>
      </c>
      <c r="BV315">
        <f t="shared" si="91"/>
        <v>0</v>
      </c>
      <c r="BW315">
        <f t="shared" si="79"/>
        <v>0</v>
      </c>
      <c r="BX315">
        <f t="shared" si="80"/>
        <v>0</v>
      </c>
      <c r="BY315">
        <f t="shared" si="81"/>
        <v>0</v>
      </c>
      <c r="BZ315">
        <f t="shared" si="82"/>
        <v>0</v>
      </c>
      <c r="CA315">
        <f t="shared" si="83"/>
        <v>0</v>
      </c>
      <c r="CB315">
        <f t="shared" si="84"/>
        <v>0</v>
      </c>
      <c r="CC315">
        <f t="shared" si="85"/>
        <v>0</v>
      </c>
      <c r="CD315">
        <f t="shared" si="86"/>
        <v>0</v>
      </c>
      <c r="CE315">
        <f t="shared" si="87"/>
        <v>0</v>
      </c>
      <c r="CF315">
        <f t="shared" si="88"/>
        <v>0</v>
      </c>
      <c r="CG315">
        <f t="shared" si="89"/>
        <v>2</v>
      </c>
    </row>
    <row r="316" spans="1:85" x14ac:dyDescent="0.25">
      <c r="A316" t="s">
        <v>85</v>
      </c>
      <c r="B316" t="s">
        <v>86</v>
      </c>
      <c r="C316" t="s">
        <v>707</v>
      </c>
      <c r="D316" t="s">
        <v>658</v>
      </c>
      <c r="E316" s="3">
        <v>0.8125</v>
      </c>
      <c r="F316" s="4">
        <v>43988</v>
      </c>
      <c r="G316" t="s">
        <v>119</v>
      </c>
      <c r="H316">
        <v>1100</v>
      </c>
      <c r="I316" t="s">
        <v>708</v>
      </c>
      <c r="J316" t="s">
        <v>89</v>
      </c>
      <c r="K316" t="s">
        <v>90</v>
      </c>
      <c r="M316" t="s">
        <v>186</v>
      </c>
      <c r="N316" t="s">
        <v>92</v>
      </c>
      <c r="O316" t="s">
        <v>152</v>
      </c>
      <c r="Q316" t="s">
        <v>95</v>
      </c>
      <c r="R316" t="s">
        <v>95</v>
      </c>
      <c r="T316" t="s">
        <v>152</v>
      </c>
      <c r="V316" t="s">
        <v>95</v>
      </c>
      <c r="W316" t="s">
        <v>95</v>
      </c>
      <c r="BM316" t="s">
        <v>96</v>
      </c>
      <c r="BN316" t="s">
        <v>95</v>
      </c>
      <c r="BO316" t="s">
        <v>111</v>
      </c>
      <c r="BP316">
        <f t="shared" si="74"/>
        <v>2</v>
      </c>
      <c r="BQ316">
        <f t="shared" si="75"/>
        <v>0</v>
      </c>
      <c r="BR316">
        <f t="shared" si="90"/>
        <v>2</v>
      </c>
      <c r="BS316">
        <f t="shared" si="76"/>
        <v>0</v>
      </c>
      <c r="BT316">
        <f t="shared" si="77"/>
        <v>0</v>
      </c>
      <c r="BU316">
        <f t="shared" si="78"/>
        <v>0</v>
      </c>
      <c r="BV316">
        <f t="shared" si="91"/>
        <v>0</v>
      </c>
      <c r="BW316">
        <f t="shared" si="79"/>
        <v>0</v>
      </c>
      <c r="BX316">
        <f t="shared" si="80"/>
        <v>0</v>
      </c>
      <c r="BY316">
        <f t="shared" si="81"/>
        <v>0</v>
      </c>
      <c r="BZ316">
        <f t="shared" si="82"/>
        <v>0</v>
      </c>
      <c r="CA316">
        <f t="shared" si="83"/>
        <v>0</v>
      </c>
      <c r="CB316">
        <f t="shared" si="84"/>
        <v>0</v>
      </c>
      <c r="CC316">
        <f t="shared" si="85"/>
        <v>0</v>
      </c>
      <c r="CD316">
        <f t="shared" si="86"/>
        <v>0</v>
      </c>
      <c r="CE316">
        <f t="shared" si="87"/>
        <v>0</v>
      </c>
      <c r="CF316">
        <f t="shared" si="88"/>
        <v>0</v>
      </c>
      <c r="CG316">
        <f t="shared" si="89"/>
        <v>2</v>
      </c>
    </row>
    <row r="317" spans="1:85" x14ac:dyDescent="0.25">
      <c r="A317" t="s">
        <v>85</v>
      </c>
      <c r="B317" t="s">
        <v>86</v>
      </c>
      <c r="C317" t="s">
        <v>709</v>
      </c>
      <c r="D317" t="s">
        <v>658</v>
      </c>
      <c r="E317" s="3">
        <v>0.8125</v>
      </c>
      <c r="F317" s="4">
        <v>43988</v>
      </c>
      <c r="G317" t="s">
        <v>119</v>
      </c>
      <c r="H317">
        <v>1519</v>
      </c>
      <c r="I317" t="s">
        <v>216</v>
      </c>
      <c r="J317" t="s">
        <v>89</v>
      </c>
      <c r="K317" t="s">
        <v>90</v>
      </c>
      <c r="L317">
        <v>98122</v>
      </c>
      <c r="N317" t="s">
        <v>92</v>
      </c>
      <c r="O317" t="s">
        <v>152</v>
      </c>
      <c r="Q317" t="s">
        <v>95</v>
      </c>
      <c r="R317" t="s">
        <v>95</v>
      </c>
      <c r="T317" t="s">
        <v>161</v>
      </c>
      <c r="V317" t="s">
        <v>95</v>
      </c>
      <c r="W317" t="s">
        <v>95</v>
      </c>
      <c r="Y317" t="s">
        <v>145</v>
      </c>
      <c r="Z317">
        <v>10</v>
      </c>
      <c r="AA317" t="s">
        <v>95</v>
      </c>
      <c r="AB317" t="s">
        <v>93</v>
      </c>
      <c r="AD317" t="s">
        <v>692</v>
      </c>
      <c r="AE317">
        <v>10</v>
      </c>
      <c r="AF317" t="s">
        <v>95</v>
      </c>
      <c r="AG317" t="s">
        <v>93</v>
      </c>
      <c r="BN317" t="s">
        <v>95</v>
      </c>
      <c r="BO317" t="s">
        <v>111</v>
      </c>
      <c r="BP317">
        <f t="shared" si="74"/>
        <v>3</v>
      </c>
      <c r="BQ317">
        <f t="shared" si="75"/>
        <v>0</v>
      </c>
      <c r="BR317">
        <f t="shared" si="90"/>
        <v>1</v>
      </c>
      <c r="BS317">
        <f t="shared" si="76"/>
        <v>1</v>
      </c>
      <c r="BT317">
        <f t="shared" si="77"/>
        <v>0</v>
      </c>
      <c r="BU317">
        <f t="shared" si="78"/>
        <v>0</v>
      </c>
      <c r="BV317">
        <f t="shared" si="91"/>
        <v>0</v>
      </c>
      <c r="BW317">
        <f t="shared" si="79"/>
        <v>0</v>
      </c>
      <c r="BX317">
        <f t="shared" si="80"/>
        <v>0</v>
      </c>
      <c r="BY317">
        <f t="shared" si="81"/>
        <v>0</v>
      </c>
      <c r="BZ317">
        <f t="shared" si="82"/>
        <v>1</v>
      </c>
      <c r="CA317">
        <f t="shared" si="83"/>
        <v>0</v>
      </c>
      <c r="CB317">
        <f t="shared" si="84"/>
        <v>0</v>
      </c>
      <c r="CC317">
        <f t="shared" si="85"/>
        <v>0</v>
      </c>
      <c r="CD317">
        <f t="shared" si="86"/>
        <v>0</v>
      </c>
      <c r="CE317">
        <f t="shared" si="87"/>
        <v>1</v>
      </c>
      <c r="CF317">
        <f t="shared" si="88"/>
        <v>0</v>
      </c>
      <c r="CG317">
        <f t="shared" si="89"/>
        <v>4</v>
      </c>
    </row>
    <row r="318" spans="1:85" x14ac:dyDescent="0.25">
      <c r="A318" t="s">
        <v>85</v>
      </c>
      <c r="B318" t="s">
        <v>86</v>
      </c>
      <c r="C318" t="s">
        <v>710</v>
      </c>
      <c r="D318" t="s">
        <v>658</v>
      </c>
      <c r="E318" s="3">
        <v>0.81805555555555554</v>
      </c>
      <c r="F318" s="4">
        <v>43988</v>
      </c>
      <c r="G318" t="s">
        <v>119</v>
      </c>
      <c r="H318">
        <v>1600</v>
      </c>
      <c r="I318" t="s">
        <v>529</v>
      </c>
      <c r="J318" t="s">
        <v>89</v>
      </c>
      <c r="K318" t="s">
        <v>90</v>
      </c>
      <c r="L318">
        <v>98122</v>
      </c>
      <c r="N318" t="s">
        <v>92</v>
      </c>
      <c r="O318" t="s">
        <v>94</v>
      </c>
      <c r="P318" t="s">
        <v>711</v>
      </c>
      <c r="Q318" t="s">
        <v>95</v>
      </c>
      <c r="R318" t="s">
        <v>93</v>
      </c>
      <c r="T318" t="s">
        <v>290</v>
      </c>
      <c r="V318" t="s">
        <v>95</v>
      </c>
      <c r="W318" t="s">
        <v>95</v>
      </c>
      <c r="Y318" t="s">
        <v>152</v>
      </c>
      <c r="AA318" t="s">
        <v>95</v>
      </c>
      <c r="AB318" t="s">
        <v>95</v>
      </c>
      <c r="BN318" t="s">
        <v>95</v>
      </c>
      <c r="BO318" t="s">
        <v>111</v>
      </c>
      <c r="BP318">
        <f t="shared" si="74"/>
        <v>3</v>
      </c>
      <c r="BQ318">
        <f t="shared" si="75"/>
        <v>0</v>
      </c>
      <c r="BR318">
        <f t="shared" si="90"/>
        <v>1</v>
      </c>
      <c r="BS318">
        <f t="shared" si="76"/>
        <v>0</v>
      </c>
      <c r="BT318">
        <f t="shared" si="77"/>
        <v>1</v>
      </c>
      <c r="BU318">
        <f t="shared" si="78"/>
        <v>1</v>
      </c>
      <c r="BV318">
        <f t="shared" si="91"/>
        <v>0</v>
      </c>
      <c r="BW318">
        <f t="shared" si="79"/>
        <v>0</v>
      </c>
      <c r="BX318">
        <f t="shared" si="80"/>
        <v>0</v>
      </c>
      <c r="BY318">
        <f t="shared" si="81"/>
        <v>0</v>
      </c>
      <c r="BZ318">
        <f t="shared" si="82"/>
        <v>0</v>
      </c>
      <c r="CA318">
        <f t="shared" si="83"/>
        <v>0</v>
      </c>
      <c r="CB318">
        <f t="shared" si="84"/>
        <v>0</v>
      </c>
      <c r="CC318">
        <f t="shared" si="85"/>
        <v>0</v>
      </c>
      <c r="CD318">
        <f t="shared" si="86"/>
        <v>0</v>
      </c>
      <c r="CE318">
        <f t="shared" si="87"/>
        <v>0</v>
      </c>
      <c r="CF318">
        <f t="shared" si="88"/>
        <v>0</v>
      </c>
      <c r="CG318">
        <f t="shared" si="89"/>
        <v>3</v>
      </c>
    </row>
    <row r="319" spans="1:85" x14ac:dyDescent="0.25">
      <c r="A319" t="s">
        <v>85</v>
      </c>
      <c r="B319" t="s">
        <v>86</v>
      </c>
      <c r="C319" t="s">
        <v>712</v>
      </c>
      <c r="D319" t="s">
        <v>658</v>
      </c>
      <c r="E319" s="3">
        <v>0.8125</v>
      </c>
      <c r="F319" s="4">
        <v>43988</v>
      </c>
      <c r="G319" t="s">
        <v>119</v>
      </c>
      <c r="I319" t="s">
        <v>485</v>
      </c>
      <c r="J319" t="s">
        <v>89</v>
      </c>
      <c r="K319" t="s">
        <v>90</v>
      </c>
      <c r="M319" t="s">
        <v>144</v>
      </c>
      <c r="N319" t="s">
        <v>92</v>
      </c>
      <c r="O319" t="s">
        <v>161</v>
      </c>
      <c r="Q319" t="s">
        <v>95</v>
      </c>
      <c r="R319" t="s">
        <v>95</v>
      </c>
      <c r="T319" t="s">
        <v>161</v>
      </c>
      <c r="V319" t="s">
        <v>95</v>
      </c>
      <c r="W319" t="s">
        <v>95</v>
      </c>
      <c r="Y319" t="s">
        <v>161</v>
      </c>
      <c r="AA319" t="s">
        <v>95</v>
      </c>
      <c r="AB319" t="s">
        <v>95</v>
      </c>
      <c r="BN319" t="s">
        <v>95</v>
      </c>
      <c r="BO319" t="s">
        <v>111</v>
      </c>
      <c r="BP319">
        <f t="shared" ref="BP319:BP382" si="92" xml:space="preserve"> COUNTIF(O319:BH319,"40mm Launcher")+COUNTIF(O319:BH319,"Balls - Blast")+COUNTIF(O319:BH319,"Balls - OC")+COUNTIF(O319:BH319,"Canister - CS")+COUNTIF(O319:BH319,"Baton – Expandable –Control/Pressure Point")+COUNTIF(O319:BH319,"Baton – Straight – Impact")+COUNTIF(O319:BH319,"Blue Nose Device")+COUNTIF(O319:BH319,"Canine")+COUNTIF(O319:BH319,"Canister - OC")+COUNTIF(O319:BH319,"Chemical Agent – OC Spray")+COUNTIF(O319:BH319,"Electronic Control (ECD / Taser)")+COUNTIF(O319:BH319,"NFDD")+COUNTIF(O319:BH319,"Other Weapon - Other")+COUNTIF(O319:BH319,"Pepperball Launcher")+COUNTIF(O319:BH319,"Vehicle – Other")+COUNTIF(O319:BH319,"Chemical Agent - CS")+COUNTIF(O319:BH319,"Chemical Agent – Other")+COUNTIF(O319:BH319,"FN303")+COUNTIF(O319:BH319,"Sting Ball")+COUNTIF(O319:BH319,"Other Weapon – Blunt Object")</f>
        <v>3</v>
      </c>
      <c r="BQ319">
        <f t="shared" ref="BQ319:BQ382" si="93" xml:space="preserve"> COUNTIF(O319:BH319,"40mm Launcher")+COUNTIF(O319:BH319,"40mm - BIP Round")</f>
        <v>0</v>
      </c>
      <c r="BR319">
        <f t="shared" si="90"/>
        <v>0</v>
      </c>
      <c r="BS319">
        <f t="shared" ref="BS319:BS382" si="94">COUNTIF(O319:BH319,"Balls - OC")</f>
        <v>3</v>
      </c>
      <c r="BT319">
        <f t="shared" ref="BT319:BT382" si="95">COUNTIF(O319:BH319,"Canister - OC")</f>
        <v>0</v>
      </c>
      <c r="BU319">
        <f t="shared" ref="BU319:BU382" si="96">COUNTIF(O319:BH319,"Chemical Agent – OC Spray")</f>
        <v>0</v>
      </c>
      <c r="BV319">
        <f t="shared" si="91"/>
        <v>0</v>
      </c>
      <c r="BW319">
        <f t="shared" ref="BW319:BW382" si="97">COUNTIF(O319:BH319,"Chemical Agent - CS")</f>
        <v>0</v>
      </c>
      <c r="BX319">
        <f t="shared" ref="BX319:BX382" si="98">COUNTIF(O319:BH319,"Chemical Agent – Other")</f>
        <v>0</v>
      </c>
      <c r="BY319">
        <f t="shared" ref="BY319:BY382" si="99">COUNTIF(O319:BH319,"FN303")</f>
        <v>0</v>
      </c>
      <c r="BZ319">
        <f t="shared" ref="BZ319:BZ382" si="100">COUNTIF(O319:BH319,"Blue Nose Device")</f>
        <v>0</v>
      </c>
      <c r="CA319">
        <f t="shared" ref="CA319:CA382" si="101">COUNTIF(O319:BH319,"Sting Ball")</f>
        <v>0</v>
      </c>
      <c r="CB319">
        <f t="shared" ref="CB319:CB382" si="102">COUNTIF(O319:BH319,"NFDD")</f>
        <v>0</v>
      </c>
      <c r="CC319">
        <f t="shared" ref="CC319:CC382" si="103">COUNTIF(O319:BH319,"Pepperball Launcher")</f>
        <v>0</v>
      </c>
      <c r="CD319">
        <f t="shared" ref="CD319:CD382" si="104">COUNTIF(O319:BH319,"Baton – Expandable –Control/Pressure Point")+COUNTIF(O319:BH319,"Baton – Straight – Impact")</f>
        <v>0</v>
      </c>
      <c r="CE319">
        <f t="shared" ref="CE319:CE382" si="105">COUNTIF(O319:BH319,"OrangeNose Round")</f>
        <v>0</v>
      </c>
      <c r="CF319">
        <f t="shared" ref="CF319:CF382" si="106">COUNTIF(O319:BH319,"Other Weapon - Other")+COUNTIF(O319:BH319,"Other Weapon – Blunt Object")</f>
        <v>0</v>
      </c>
      <c r="CG319">
        <f t="shared" si="89"/>
        <v>3</v>
      </c>
    </row>
    <row r="320" spans="1:85" x14ac:dyDescent="0.25">
      <c r="A320" t="s">
        <v>85</v>
      </c>
      <c r="B320" t="s">
        <v>86</v>
      </c>
      <c r="C320" t="s">
        <v>713</v>
      </c>
      <c r="D320" t="s">
        <v>658</v>
      </c>
      <c r="E320" s="3">
        <v>0.8125</v>
      </c>
      <c r="F320" s="4">
        <v>43988</v>
      </c>
      <c r="G320" t="s">
        <v>119</v>
      </c>
      <c r="H320">
        <v>1519</v>
      </c>
      <c r="I320" t="s">
        <v>498</v>
      </c>
      <c r="J320" t="s">
        <v>89</v>
      </c>
      <c r="K320" t="s">
        <v>90</v>
      </c>
      <c r="L320">
        <v>98122</v>
      </c>
      <c r="M320" t="s">
        <v>144</v>
      </c>
      <c r="N320" t="s">
        <v>92</v>
      </c>
      <c r="O320" t="s">
        <v>152</v>
      </c>
      <c r="Q320" t="s">
        <v>95</v>
      </c>
      <c r="R320" t="s">
        <v>95</v>
      </c>
      <c r="T320" t="s">
        <v>152</v>
      </c>
      <c r="V320" t="s">
        <v>95</v>
      </c>
      <c r="W320" t="s">
        <v>95</v>
      </c>
      <c r="Y320" t="s">
        <v>152</v>
      </c>
      <c r="AA320" t="s">
        <v>95</v>
      </c>
      <c r="AB320" t="s">
        <v>95</v>
      </c>
      <c r="BN320" t="s">
        <v>95</v>
      </c>
      <c r="BO320" t="s">
        <v>111</v>
      </c>
      <c r="BP320">
        <f t="shared" si="92"/>
        <v>3</v>
      </c>
      <c r="BQ320">
        <f t="shared" si="93"/>
        <v>0</v>
      </c>
      <c r="BR320">
        <f t="shared" si="90"/>
        <v>3</v>
      </c>
      <c r="BS320">
        <f t="shared" si="94"/>
        <v>0</v>
      </c>
      <c r="BT320">
        <f t="shared" si="95"/>
        <v>0</v>
      </c>
      <c r="BU320">
        <f t="shared" si="96"/>
        <v>0</v>
      </c>
      <c r="BV320">
        <f t="shared" si="91"/>
        <v>0</v>
      </c>
      <c r="BW320">
        <f t="shared" si="97"/>
        <v>0</v>
      </c>
      <c r="BX320">
        <f t="shared" si="98"/>
        <v>0</v>
      </c>
      <c r="BY320">
        <f t="shared" si="99"/>
        <v>0</v>
      </c>
      <c r="BZ320">
        <f t="shared" si="100"/>
        <v>0</v>
      </c>
      <c r="CA320">
        <f t="shared" si="101"/>
        <v>0</v>
      </c>
      <c r="CB320">
        <f t="shared" si="102"/>
        <v>0</v>
      </c>
      <c r="CC320">
        <f t="shared" si="103"/>
        <v>0</v>
      </c>
      <c r="CD320">
        <f t="shared" si="104"/>
        <v>0</v>
      </c>
      <c r="CE320">
        <f t="shared" si="105"/>
        <v>0</v>
      </c>
      <c r="CF320">
        <f t="shared" si="106"/>
        <v>0</v>
      </c>
      <c r="CG320">
        <f t="shared" si="89"/>
        <v>3</v>
      </c>
    </row>
    <row r="321" spans="1:85" x14ac:dyDescent="0.25">
      <c r="A321" t="s">
        <v>85</v>
      </c>
      <c r="B321" t="s">
        <v>86</v>
      </c>
      <c r="C321" t="s">
        <v>714</v>
      </c>
      <c r="D321" t="s">
        <v>658</v>
      </c>
      <c r="E321" s="3">
        <v>0.81944444444444453</v>
      </c>
      <c r="F321" s="4">
        <v>43988</v>
      </c>
      <c r="G321" t="s">
        <v>119</v>
      </c>
      <c r="H321">
        <v>1100</v>
      </c>
      <c r="I321" t="s">
        <v>479</v>
      </c>
      <c r="J321" t="s">
        <v>89</v>
      </c>
      <c r="K321" t="s">
        <v>90</v>
      </c>
      <c r="L321">
        <v>98122</v>
      </c>
      <c r="M321" t="s">
        <v>144</v>
      </c>
      <c r="N321" t="s">
        <v>92</v>
      </c>
      <c r="O321" t="s">
        <v>145</v>
      </c>
      <c r="P321">
        <v>12</v>
      </c>
      <c r="Q321" t="s">
        <v>95</v>
      </c>
      <c r="R321" t="s">
        <v>93</v>
      </c>
      <c r="T321" t="s">
        <v>152</v>
      </c>
      <c r="V321" t="s">
        <v>95</v>
      </c>
      <c r="W321" t="s">
        <v>95</v>
      </c>
      <c r="Y321" t="s">
        <v>152</v>
      </c>
      <c r="AA321" t="s">
        <v>95</v>
      </c>
      <c r="AB321" t="s">
        <v>95</v>
      </c>
      <c r="BM321" t="s">
        <v>96</v>
      </c>
      <c r="BN321" t="s">
        <v>93</v>
      </c>
      <c r="BO321" t="s">
        <v>111</v>
      </c>
      <c r="BP321">
        <f t="shared" si="92"/>
        <v>3</v>
      </c>
      <c r="BQ321">
        <f t="shared" si="93"/>
        <v>0</v>
      </c>
      <c r="BR321">
        <f t="shared" si="90"/>
        <v>2</v>
      </c>
      <c r="BS321">
        <f t="shared" si="94"/>
        <v>0</v>
      </c>
      <c r="BT321">
        <f t="shared" si="95"/>
        <v>0</v>
      </c>
      <c r="BU321">
        <f t="shared" si="96"/>
        <v>0</v>
      </c>
      <c r="BV321">
        <f t="shared" si="91"/>
        <v>0</v>
      </c>
      <c r="BW321">
        <f t="shared" si="97"/>
        <v>0</v>
      </c>
      <c r="BX321">
        <f t="shared" si="98"/>
        <v>0</v>
      </c>
      <c r="BY321">
        <f t="shared" si="99"/>
        <v>0</v>
      </c>
      <c r="BZ321">
        <f t="shared" si="100"/>
        <v>1</v>
      </c>
      <c r="CA321">
        <f t="shared" si="101"/>
        <v>0</v>
      </c>
      <c r="CB321">
        <f t="shared" si="102"/>
        <v>0</v>
      </c>
      <c r="CC321">
        <f t="shared" si="103"/>
        <v>0</v>
      </c>
      <c r="CD321">
        <f t="shared" si="104"/>
        <v>0</v>
      </c>
      <c r="CE321">
        <f t="shared" si="105"/>
        <v>0</v>
      </c>
      <c r="CF321">
        <f t="shared" si="106"/>
        <v>0</v>
      </c>
      <c r="CG321">
        <f t="shared" si="89"/>
        <v>3</v>
      </c>
    </row>
    <row r="322" spans="1:85" x14ac:dyDescent="0.25">
      <c r="A322" t="s">
        <v>85</v>
      </c>
      <c r="B322" t="s">
        <v>86</v>
      </c>
      <c r="C322" t="s">
        <v>715</v>
      </c>
      <c r="D322" t="s">
        <v>658</v>
      </c>
      <c r="E322" s="3">
        <v>0.81736111111111109</v>
      </c>
      <c r="F322" s="4">
        <v>43988</v>
      </c>
      <c r="G322" t="s">
        <v>119</v>
      </c>
      <c r="H322">
        <v>1100</v>
      </c>
      <c r="I322" t="s">
        <v>461</v>
      </c>
      <c r="J322" t="s">
        <v>89</v>
      </c>
      <c r="K322" t="s">
        <v>90</v>
      </c>
      <c r="L322">
        <v>98122</v>
      </c>
      <c r="M322" t="s">
        <v>144</v>
      </c>
      <c r="N322" t="s">
        <v>92</v>
      </c>
      <c r="O322" t="s">
        <v>152</v>
      </c>
      <c r="P322">
        <v>26</v>
      </c>
      <c r="Q322" t="s">
        <v>95</v>
      </c>
      <c r="R322" t="s">
        <v>93</v>
      </c>
      <c r="T322" t="s">
        <v>152</v>
      </c>
      <c r="U322">
        <v>26</v>
      </c>
      <c r="V322" t="s">
        <v>95</v>
      </c>
      <c r="W322" t="s">
        <v>93</v>
      </c>
      <c r="Y322" t="s">
        <v>152</v>
      </c>
      <c r="Z322">
        <v>26</v>
      </c>
      <c r="AA322" t="s">
        <v>95</v>
      </c>
      <c r="AB322" t="s">
        <v>93</v>
      </c>
      <c r="BM322" t="s">
        <v>96</v>
      </c>
      <c r="BN322" t="s">
        <v>95</v>
      </c>
      <c r="BO322" t="s">
        <v>111</v>
      </c>
      <c r="BP322">
        <f t="shared" si="92"/>
        <v>3</v>
      </c>
      <c r="BQ322">
        <f t="shared" si="93"/>
        <v>0</v>
      </c>
      <c r="BR322">
        <f t="shared" si="90"/>
        <v>3</v>
      </c>
      <c r="BS322">
        <f t="shared" si="94"/>
        <v>0</v>
      </c>
      <c r="BT322">
        <f t="shared" si="95"/>
        <v>0</v>
      </c>
      <c r="BU322">
        <f t="shared" si="96"/>
        <v>0</v>
      </c>
      <c r="BV322">
        <f t="shared" si="91"/>
        <v>0</v>
      </c>
      <c r="BW322">
        <f t="shared" si="97"/>
        <v>0</v>
      </c>
      <c r="BX322">
        <f t="shared" si="98"/>
        <v>0</v>
      </c>
      <c r="BY322">
        <f t="shared" si="99"/>
        <v>0</v>
      </c>
      <c r="BZ322">
        <f t="shared" si="100"/>
        <v>0</v>
      </c>
      <c r="CA322">
        <f t="shared" si="101"/>
        <v>0</v>
      </c>
      <c r="CB322">
        <f t="shared" si="102"/>
        <v>0</v>
      </c>
      <c r="CC322">
        <f t="shared" si="103"/>
        <v>0</v>
      </c>
      <c r="CD322">
        <f t="shared" si="104"/>
        <v>0</v>
      </c>
      <c r="CE322">
        <f t="shared" si="105"/>
        <v>0</v>
      </c>
      <c r="CF322">
        <f t="shared" si="106"/>
        <v>0</v>
      </c>
      <c r="CG322">
        <f t="shared" ref="CG322:CG385" si="107">SUM(BQ322:CF322)</f>
        <v>3</v>
      </c>
    </row>
    <row r="323" spans="1:85" x14ac:dyDescent="0.25">
      <c r="A323" t="s">
        <v>85</v>
      </c>
      <c r="B323" t="s">
        <v>86</v>
      </c>
      <c r="C323" t="s">
        <v>716</v>
      </c>
      <c r="D323" t="s">
        <v>658</v>
      </c>
      <c r="E323" s="3">
        <v>0.5</v>
      </c>
      <c r="F323" s="4">
        <v>43988</v>
      </c>
      <c r="G323" t="s">
        <v>119</v>
      </c>
      <c r="H323">
        <v>1519</v>
      </c>
      <c r="I323" t="s">
        <v>169</v>
      </c>
      <c r="J323" t="s">
        <v>89</v>
      </c>
      <c r="K323" t="s">
        <v>90</v>
      </c>
      <c r="L323">
        <v>98122</v>
      </c>
      <c r="N323" t="s">
        <v>92</v>
      </c>
      <c r="O323" t="s">
        <v>152</v>
      </c>
      <c r="P323">
        <v>26</v>
      </c>
      <c r="Q323" t="s">
        <v>95</v>
      </c>
      <c r="R323" t="s">
        <v>93</v>
      </c>
      <c r="T323" t="s">
        <v>161</v>
      </c>
      <c r="U323">
        <v>26</v>
      </c>
      <c r="V323" t="s">
        <v>95</v>
      </c>
      <c r="W323" t="s">
        <v>93</v>
      </c>
      <c r="Y323" t="s">
        <v>145</v>
      </c>
      <c r="Z323">
        <v>10</v>
      </c>
      <c r="AA323" t="s">
        <v>95</v>
      </c>
      <c r="AB323" t="s">
        <v>93</v>
      </c>
      <c r="AD323" t="s">
        <v>114</v>
      </c>
      <c r="AE323">
        <v>1</v>
      </c>
      <c r="AF323" t="s">
        <v>95</v>
      </c>
      <c r="AG323" t="s">
        <v>93</v>
      </c>
      <c r="AI323" t="s">
        <v>200</v>
      </c>
      <c r="AJ323">
        <v>7</v>
      </c>
      <c r="AK323" t="s">
        <v>95</v>
      </c>
      <c r="AL323" t="s">
        <v>93</v>
      </c>
      <c r="AN323" t="s">
        <v>140</v>
      </c>
      <c r="AO323">
        <v>26</v>
      </c>
      <c r="AP323" t="s">
        <v>93</v>
      </c>
      <c r="AQ323" t="s">
        <v>93</v>
      </c>
      <c r="BN323" t="s">
        <v>93</v>
      </c>
      <c r="BO323" t="s">
        <v>111</v>
      </c>
      <c r="BP323">
        <f t="shared" si="92"/>
        <v>3</v>
      </c>
      <c r="BQ323">
        <f t="shared" si="93"/>
        <v>0</v>
      </c>
      <c r="BR323">
        <f t="shared" si="90"/>
        <v>1</v>
      </c>
      <c r="BS323">
        <f t="shared" si="94"/>
        <v>1</v>
      </c>
      <c r="BT323">
        <f t="shared" si="95"/>
        <v>0</v>
      </c>
      <c r="BU323">
        <f t="shared" si="96"/>
        <v>0</v>
      </c>
      <c r="BV323">
        <f t="shared" si="91"/>
        <v>0</v>
      </c>
      <c r="BW323">
        <f t="shared" si="97"/>
        <v>0</v>
      </c>
      <c r="BX323">
        <f t="shared" si="98"/>
        <v>0</v>
      </c>
      <c r="BY323">
        <f t="shared" si="99"/>
        <v>0</v>
      </c>
      <c r="BZ323">
        <f t="shared" si="100"/>
        <v>1</v>
      </c>
      <c r="CA323">
        <f t="shared" si="101"/>
        <v>0</v>
      </c>
      <c r="CB323">
        <f t="shared" si="102"/>
        <v>0</v>
      </c>
      <c r="CC323">
        <f t="shared" si="103"/>
        <v>0</v>
      </c>
      <c r="CD323">
        <f t="shared" si="104"/>
        <v>0</v>
      </c>
      <c r="CE323">
        <f t="shared" si="105"/>
        <v>0</v>
      </c>
      <c r="CF323">
        <f t="shared" si="106"/>
        <v>0</v>
      </c>
      <c r="CG323">
        <f t="shared" si="107"/>
        <v>3</v>
      </c>
    </row>
    <row r="324" spans="1:85" x14ac:dyDescent="0.25">
      <c r="A324" t="s">
        <v>85</v>
      </c>
      <c r="B324" t="s">
        <v>86</v>
      </c>
      <c r="C324" t="s">
        <v>717</v>
      </c>
      <c r="D324" t="s">
        <v>658</v>
      </c>
      <c r="E324" s="3">
        <v>0.82291666666666663</v>
      </c>
      <c r="F324" s="4">
        <v>43988</v>
      </c>
      <c r="G324" t="s">
        <v>119</v>
      </c>
      <c r="H324">
        <v>1000</v>
      </c>
      <c r="I324" t="s">
        <v>479</v>
      </c>
      <c r="J324" t="s">
        <v>89</v>
      </c>
      <c r="K324" t="s">
        <v>90</v>
      </c>
      <c r="L324">
        <v>98122</v>
      </c>
      <c r="M324" t="s">
        <v>144</v>
      </c>
      <c r="N324" t="s">
        <v>92</v>
      </c>
      <c r="O324" t="s">
        <v>161</v>
      </c>
      <c r="P324">
        <v>26</v>
      </c>
      <c r="Q324" t="s">
        <v>95</v>
      </c>
      <c r="R324" t="s">
        <v>93</v>
      </c>
      <c r="T324" t="s">
        <v>152</v>
      </c>
      <c r="U324">
        <v>26</v>
      </c>
      <c r="V324" t="s">
        <v>95</v>
      </c>
      <c r="W324" t="s">
        <v>93</v>
      </c>
      <c r="Y324" t="s">
        <v>161</v>
      </c>
      <c r="Z324">
        <v>26</v>
      </c>
      <c r="AA324" t="s">
        <v>93</v>
      </c>
      <c r="AB324" t="s">
        <v>93</v>
      </c>
      <c r="BM324" t="s">
        <v>110</v>
      </c>
      <c r="BN324" t="s">
        <v>95</v>
      </c>
      <c r="BO324" t="s">
        <v>111</v>
      </c>
      <c r="BP324">
        <f t="shared" si="92"/>
        <v>3</v>
      </c>
      <c r="BQ324">
        <f t="shared" si="93"/>
        <v>0</v>
      </c>
      <c r="BR324">
        <f t="shared" si="90"/>
        <v>1</v>
      </c>
      <c r="BS324">
        <f t="shared" si="94"/>
        <v>2</v>
      </c>
      <c r="BT324">
        <f t="shared" si="95"/>
        <v>0</v>
      </c>
      <c r="BU324">
        <f t="shared" si="96"/>
        <v>0</v>
      </c>
      <c r="BV324">
        <f t="shared" si="91"/>
        <v>0</v>
      </c>
      <c r="BW324">
        <f t="shared" si="97"/>
        <v>0</v>
      </c>
      <c r="BX324">
        <f t="shared" si="98"/>
        <v>0</v>
      </c>
      <c r="BY324">
        <f t="shared" si="99"/>
        <v>0</v>
      </c>
      <c r="BZ324">
        <f t="shared" si="100"/>
        <v>0</v>
      </c>
      <c r="CA324">
        <f t="shared" si="101"/>
        <v>0</v>
      </c>
      <c r="CB324">
        <f t="shared" si="102"/>
        <v>0</v>
      </c>
      <c r="CC324">
        <f t="shared" si="103"/>
        <v>0</v>
      </c>
      <c r="CD324">
        <f t="shared" si="104"/>
        <v>0</v>
      </c>
      <c r="CE324">
        <f t="shared" si="105"/>
        <v>0</v>
      </c>
      <c r="CF324">
        <f t="shared" si="106"/>
        <v>0</v>
      </c>
      <c r="CG324">
        <f t="shared" si="107"/>
        <v>3</v>
      </c>
    </row>
    <row r="325" spans="1:85" x14ac:dyDescent="0.25">
      <c r="A325" t="s">
        <v>85</v>
      </c>
      <c r="B325" t="s">
        <v>86</v>
      </c>
      <c r="C325" t="s">
        <v>718</v>
      </c>
      <c r="D325" t="s">
        <v>658</v>
      </c>
      <c r="E325" s="3">
        <v>0.79166666666666663</v>
      </c>
      <c r="F325" s="4">
        <v>43988</v>
      </c>
      <c r="G325" t="s">
        <v>119</v>
      </c>
      <c r="H325">
        <v>1519</v>
      </c>
      <c r="I325" t="s">
        <v>594</v>
      </c>
      <c r="J325" t="s">
        <v>107</v>
      </c>
      <c r="K325" t="s">
        <v>90</v>
      </c>
      <c r="L325">
        <v>98122</v>
      </c>
      <c r="M325" t="s">
        <v>144</v>
      </c>
      <c r="N325" t="s">
        <v>92</v>
      </c>
      <c r="O325" t="s">
        <v>152</v>
      </c>
      <c r="Q325" t="s">
        <v>95</v>
      </c>
      <c r="R325" t="s">
        <v>95</v>
      </c>
      <c r="T325" t="s">
        <v>152</v>
      </c>
      <c r="V325" t="s">
        <v>95</v>
      </c>
      <c r="W325" t="s">
        <v>95</v>
      </c>
      <c r="Y325" t="s">
        <v>152</v>
      </c>
      <c r="AA325" t="s">
        <v>95</v>
      </c>
      <c r="AB325" t="s">
        <v>95</v>
      </c>
      <c r="BN325" t="s">
        <v>95</v>
      </c>
      <c r="BO325" t="s">
        <v>111</v>
      </c>
      <c r="BP325">
        <f t="shared" si="92"/>
        <v>3</v>
      </c>
      <c r="BQ325">
        <f t="shared" si="93"/>
        <v>0</v>
      </c>
      <c r="BR325">
        <f t="shared" si="90"/>
        <v>3</v>
      </c>
      <c r="BS325">
        <f t="shared" si="94"/>
        <v>0</v>
      </c>
      <c r="BT325">
        <f t="shared" si="95"/>
        <v>0</v>
      </c>
      <c r="BU325">
        <f t="shared" si="96"/>
        <v>0</v>
      </c>
      <c r="BV325">
        <f t="shared" si="91"/>
        <v>0</v>
      </c>
      <c r="BW325">
        <f t="shared" si="97"/>
        <v>0</v>
      </c>
      <c r="BX325">
        <f t="shared" si="98"/>
        <v>0</v>
      </c>
      <c r="BY325">
        <f t="shared" si="99"/>
        <v>0</v>
      </c>
      <c r="BZ325">
        <f t="shared" si="100"/>
        <v>0</v>
      </c>
      <c r="CA325">
        <f t="shared" si="101"/>
        <v>0</v>
      </c>
      <c r="CB325">
        <f t="shared" si="102"/>
        <v>0</v>
      </c>
      <c r="CC325">
        <f t="shared" si="103"/>
        <v>0</v>
      </c>
      <c r="CD325">
        <f t="shared" si="104"/>
        <v>0</v>
      </c>
      <c r="CE325">
        <f t="shared" si="105"/>
        <v>0</v>
      </c>
      <c r="CF325">
        <f t="shared" si="106"/>
        <v>0</v>
      </c>
      <c r="CG325">
        <f t="shared" si="107"/>
        <v>3</v>
      </c>
    </row>
    <row r="326" spans="1:85" x14ac:dyDescent="0.25">
      <c r="A326" t="s">
        <v>85</v>
      </c>
      <c r="B326" t="s">
        <v>86</v>
      </c>
      <c r="C326" t="s">
        <v>719</v>
      </c>
      <c r="D326" t="s">
        <v>658</v>
      </c>
      <c r="E326" s="3">
        <v>0.82013888888888886</v>
      </c>
      <c r="F326" s="4">
        <v>43988</v>
      </c>
      <c r="G326" t="s">
        <v>119</v>
      </c>
      <c r="H326">
        <v>1100</v>
      </c>
      <c r="I326" t="s">
        <v>165</v>
      </c>
      <c r="J326" t="s">
        <v>89</v>
      </c>
      <c r="K326" t="s">
        <v>90</v>
      </c>
      <c r="L326">
        <v>98101</v>
      </c>
      <c r="M326" t="s">
        <v>390</v>
      </c>
      <c r="N326" t="s">
        <v>92</v>
      </c>
      <c r="O326" t="s">
        <v>161</v>
      </c>
      <c r="P326">
        <v>26</v>
      </c>
      <c r="Q326" t="s">
        <v>93</v>
      </c>
      <c r="R326" t="s">
        <v>93</v>
      </c>
      <c r="T326" t="s">
        <v>152</v>
      </c>
      <c r="V326" t="s">
        <v>95</v>
      </c>
      <c r="W326" t="s">
        <v>95</v>
      </c>
      <c r="Y326" t="s">
        <v>152</v>
      </c>
      <c r="AA326" t="s">
        <v>95</v>
      </c>
      <c r="AB326" t="s">
        <v>95</v>
      </c>
      <c r="BM326" t="s">
        <v>96</v>
      </c>
      <c r="BN326" t="s">
        <v>95</v>
      </c>
      <c r="BO326" t="s">
        <v>111</v>
      </c>
      <c r="BP326">
        <f t="shared" si="92"/>
        <v>3</v>
      </c>
      <c r="BQ326">
        <f t="shared" si="93"/>
        <v>0</v>
      </c>
      <c r="BR326">
        <f t="shared" si="90"/>
        <v>2</v>
      </c>
      <c r="BS326">
        <f t="shared" si="94"/>
        <v>1</v>
      </c>
      <c r="BT326">
        <f t="shared" si="95"/>
        <v>0</v>
      </c>
      <c r="BU326">
        <f t="shared" si="96"/>
        <v>0</v>
      </c>
      <c r="BV326">
        <f t="shared" si="91"/>
        <v>0</v>
      </c>
      <c r="BW326">
        <f t="shared" si="97"/>
        <v>0</v>
      </c>
      <c r="BX326">
        <f t="shared" si="98"/>
        <v>0</v>
      </c>
      <c r="BY326">
        <f t="shared" si="99"/>
        <v>0</v>
      </c>
      <c r="BZ326">
        <f t="shared" si="100"/>
        <v>0</v>
      </c>
      <c r="CA326">
        <f t="shared" si="101"/>
        <v>0</v>
      </c>
      <c r="CB326">
        <f t="shared" si="102"/>
        <v>0</v>
      </c>
      <c r="CC326">
        <f t="shared" si="103"/>
        <v>0</v>
      </c>
      <c r="CD326">
        <f t="shared" si="104"/>
        <v>0</v>
      </c>
      <c r="CE326">
        <f t="shared" si="105"/>
        <v>0</v>
      </c>
      <c r="CF326">
        <f t="shared" si="106"/>
        <v>0</v>
      </c>
      <c r="CG326">
        <f t="shared" si="107"/>
        <v>3</v>
      </c>
    </row>
    <row r="327" spans="1:85" x14ac:dyDescent="0.25">
      <c r="A327" t="s">
        <v>85</v>
      </c>
      <c r="B327" t="s">
        <v>86</v>
      </c>
      <c r="C327" t="s">
        <v>720</v>
      </c>
      <c r="D327" t="s">
        <v>658</v>
      </c>
      <c r="E327" s="3">
        <v>0.8125</v>
      </c>
      <c r="F327" s="4">
        <v>43988</v>
      </c>
      <c r="G327" t="s">
        <v>119</v>
      </c>
      <c r="H327">
        <v>1100</v>
      </c>
      <c r="I327" t="s">
        <v>461</v>
      </c>
      <c r="J327" t="s">
        <v>89</v>
      </c>
      <c r="M327" t="s">
        <v>144</v>
      </c>
      <c r="N327" t="s">
        <v>92</v>
      </c>
      <c r="O327" t="s">
        <v>76</v>
      </c>
      <c r="P327">
        <v>22</v>
      </c>
      <c r="Q327" t="s">
        <v>95</v>
      </c>
      <c r="R327" t="s">
        <v>93</v>
      </c>
      <c r="T327" t="s">
        <v>76</v>
      </c>
      <c r="U327">
        <v>22</v>
      </c>
      <c r="V327" t="s">
        <v>95</v>
      </c>
      <c r="W327" t="s">
        <v>93</v>
      </c>
      <c r="Y327" t="s">
        <v>76</v>
      </c>
      <c r="Z327">
        <v>26</v>
      </c>
      <c r="AA327" t="s">
        <v>93</v>
      </c>
      <c r="AB327" t="s">
        <v>93</v>
      </c>
      <c r="AD327" t="s">
        <v>76</v>
      </c>
      <c r="AE327">
        <v>26</v>
      </c>
      <c r="AF327" t="s">
        <v>93</v>
      </c>
      <c r="AG327" t="s">
        <v>93</v>
      </c>
      <c r="BN327" t="s">
        <v>93</v>
      </c>
      <c r="BO327" t="s">
        <v>111</v>
      </c>
      <c r="BP327">
        <f t="shared" si="92"/>
        <v>4</v>
      </c>
      <c r="BQ327">
        <f t="shared" si="93"/>
        <v>0</v>
      </c>
      <c r="BR327">
        <f t="shared" si="90"/>
        <v>0</v>
      </c>
      <c r="BS327">
        <f t="shared" si="94"/>
        <v>0</v>
      </c>
      <c r="BT327">
        <f t="shared" si="95"/>
        <v>0</v>
      </c>
      <c r="BU327">
        <f t="shared" si="96"/>
        <v>0</v>
      </c>
      <c r="BV327">
        <f t="shared" si="91"/>
        <v>0</v>
      </c>
      <c r="BW327">
        <f t="shared" si="97"/>
        <v>0</v>
      </c>
      <c r="BX327">
        <f t="shared" si="98"/>
        <v>0</v>
      </c>
      <c r="BY327">
        <f t="shared" si="99"/>
        <v>4</v>
      </c>
      <c r="BZ327">
        <f t="shared" si="100"/>
        <v>0</v>
      </c>
      <c r="CA327">
        <f t="shared" si="101"/>
        <v>0</v>
      </c>
      <c r="CB327">
        <f t="shared" si="102"/>
        <v>0</v>
      </c>
      <c r="CC327">
        <f t="shared" si="103"/>
        <v>0</v>
      </c>
      <c r="CD327">
        <f t="shared" si="104"/>
        <v>0</v>
      </c>
      <c r="CE327">
        <f t="shared" si="105"/>
        <v>0</v>
      </c>
      <c r="CF327">
        <f t="shared" si="106"/>
        <v>0</v>
      </c>
      <c r="CG327">
        <f t="shared" si="107"/>
        <v>4</v>
      </c>
    </row>
    <row r="328" spans="1:85" x14ac:dyDescent="0.25">
      <c r="A328" t="s">
        <v>85</v>
      </c>
      <c r="B328" t="s">
        <v>86</v>
      </c>
      <c r="C328" t="s">
        <v>721</v>
      </c>
      <c r="D328" t="s">
        <v>658</v>
      </c>
      <c r="E328" s="3">
        <v>0.81736111111111109</v>
      </c>
      <c r="F328" s="4">
        <v>43988</v>
      </c>
      <c r="G328" t="s">
        <v>119</v>
      </c>
      <c r="I328" t="s">
        <v>485</v>
      </c>
      <c r="J328" t="s">
        <v>89</v>
      </c>
      <c r="K328" t="s">
        <v>90</v>
      </c>
      <c r="L328">
        <v>98122</v>
      </c>
      <c r="M328" t="s">
        <v>144</v>
      </c>
      <c r="N328" t="s">
        <v>92</v>
      </c>
      <c r="O328" t="s">
        <v>161</v>
      </c>
      <c r="Q328" t="s">
        <v>95</v>
      </c>
      <c r="R328" t="s">
        <v>95</v>
      </c>
      <c r="T328" t="s">
        <v>140</v>
      </c>
      <c r="V328" t="s">
        <v>93</v>
      </c>
      <c r="W328" t="s">
        <v>95</v>
      </c>
      <c r="Y328" t="s">
        <v>161</v>
      </c>
      <c r="AA328" t="s">
        <v>93</v>
      </c>
      <c r="AB328" t="s">
        <v>95</v>
      </c>
      <c r="AD328" t="s">
        <v>161</v>
      </c>
      <c r="AF328" t="s">
        <v>95</v>
      </c>
      <c r="AG328" t="s">
        <v>95</v>
      </c>
      <c r="AI328" t="s">
        <v>161</v>
      </c>
      <c r="AK328" t="s">
        <v>95</v>
      </c>
      <c r="AL328" t="s">
        <v>95</v>
      </c>
      <c r="BM328" t="s">
        <v>96</v>
      </c>
      <c r="BN328" t="s">
        <v>95</v>
      </c>
      <c r="BO328" t="s">
        <v>111</v>
      </c>
      <c r="BP328">
        <f t="shared" si="92"/>
        <v>4</v>
      </c>
      <c r="BQ328">
        <f t="shared" si="93"/>
        <v>0</v>
      </c>
      <c r="BR328">
        <f t="shared" si="90"/>
        <v>0</v>
      </c>
      <c r="BS328">
        <f t="shared" si="94"/>
        <v>4</v>
      </c>
      <c r="BT328">
        <f t="shared" si="95"/>
        <v>0</v>
      </c>
      <c r="BU328">
        <f t="shared" si="96"/>
        <v>0</v>
      </c>
      <c r="BV328">
        <f t="shared" si="91"/>
        <v>0</v>
      </c>
      <c r="BW328">
        <f t="shared" si="97"/>
        <v>0</v>
      </c>
      <c r="BX328">
        <f t="shared" si="98"/>
        <v>0</v>
      </c>
      <c r="BY328">
        <f t="shared" si="99"/>
        <v>0</v>
      </c>
      <c r="BZ328">
        <f t="shared" si="100"/>
        <v>0</v>
      </c>
      <c r="CA328">
        <f t="shared" si="101"/>
        <v>0</v>
      </c>
      <c r="CB328">
        <f t="shared" si="102"/>
        <v>0</v>
      </c>
      <c r="CC328">
        <f t="shared" si="103"/>
        <v>0</v>
      </c>
      <c r="CD328">
        <f t="shared" si="104"/>
        <v>0</v>
      </c>
      <c r="CE328">
        <f t="shared" si="105"/>
        <v>0</v>
      </c>
      <c r="CF328">
        <f t="shared" si="106"/>
        <v>0</v>
      </c>
      <c r="CG328">
        <f t="shared" si="107"/>
        <v>4</v>
      </c>
    </row>
    <row r="329" spans="1:85" x14ac:dyDescent="0.25">
      <c r="A329" t="s">
        <v>85</v>
      </c>
      <c r="B329" t="s">
        <v>86</v>
      </c>
      <c r="C329" t="s">
        <v>722</v>
      </c>
      <c r="D329" t="s">
        <v>658</v>
      </c>
      <c r="E329" s="3">
        <v>0.81805555555555554</v>
      </c>
      <c r="F329" s="4">
        <v>43988</v>
      </c>
      <c r="G329" t="s">
        <v>119</v>
      </c>
      <c r="H329">
        <v>1100</v>
      </c>
      <c r="I329" t="s">
        <v>479</v>
      </c>
      <c r="J329" t="s">
        <v>89</v>
      </c>
      <c r="K329" t="s">
        <v>90</v>
      </c>
      <c r="L329">
        <v>98122</v>
      </c>
      <c r="M329" t="s">
        <v>144</v>
      </c>
      <c r="N329" t="s">
        <v>92</v>
      </c>
      <c r="O329" t="s">
        <v>161</v>
      </c>
      <c r="Q329" t="s">
        <v>95</v>
      </c>
      <c r="R329" t="s">
        <v>95</v>
      </c>
      <c r="T329" t="s">
        <v>152</v>
      </c>
      <c r="V329" t="s">
        <v>95</v>
      </c>
      <c r="W329" t="s">
        <v>95</v>
      </c>
      <c r="Y329" t="s">
        <v>94</v>
      </c>
      <c r="AA329" t="s">
        <v>95</v>
      </c>
      <c r="AB329" t="s">
        <v>95</v>
      </c>
      <c r="AD329" t="s">
        <v>94</v>
      </c>
      <c r="AE329">
        <v>1</v>
      </c>
      <c r="AF329" t="s">
        <v>95</v>
      </c>
      <c r="AG329" t="s">
        <v>93</v>
      </c>
      <c r="BM329" t="s">
        <v>96</v>
      </c>
      <c r="BN329" t="s">
        <v>95</v>
      </c>
      <c r="BO329" t="s">
        <v>111</v>
      </c>
      <c r="BP329">
        <f t="shared" si="92"/>
        <v>4</v>
      </c>
      <c r="BQ329">
        <f t="shared" si="93"/>
        <v>0</v>
      </c>
      <c r="BR329">
        <f t="shared" si="90"/>
        <v>1</v>
      </c>
      <c r="BS329">
        <f t="shared" si="94"/>
        <v>1</v>
      </c>
      <c r="BT329">
        <f t="shared" si="95"/>
        <v>0</v>
      </c>
      <c r="BU329">
        <f t="shared" si="96"/>
        <v>2</v>
      </c>
      <c r="BV329">
        <f t="shared" si="91"/>
        <v>0</v>
      </c>
      <c r="BW329">
        <f t="shared" si="97"/>
        <v>0</v>
      </c>
      <c r="BX329">
        <f t="shared" si="98"/>
        <v>0</v>
      </c>
      <c r="BY329">
        <f t="shared" si="99"/>
        <v>0</v>
      </c>
      <c r="BZ329">
        <f t="shared" si="100"/>
        <v>0</v>
      </c>
      <c r="CA329">
        <f t="shared" si="101"/>
        <v>0</v>
      </c>
      <c r="CB329">
        <f t="shared" si="102"/>
        <v>0</v>
      </c>
      <c r="CC329">
        <f t="shared" si="103"/>
        <v>0</v>
      </c>
      <c r="CD329">
        <f t="shared" si="104"/>
        <v>0</v>
      </c>
      <c r="CE329">
        <f t="shared" si="105"/>
        <v>0</v>
      </c>
      <c r="CF329">
        <f t="shared" si="106"/>
        <v>0</v>
      </c>
      <c r="CG329">
        <f t="shared" si="107"/>
        <v>4</v>
      </c>
    </row>
    <row r="330" spans="1:85" x14ac:dyDescent="0.25">
      <c r="A330" t="s">
        <v>85</v>
      </c>
      <c r="B330" t="s">
        <v>86</v>
      </c>
      <c r="C330" t="s">
        <v>723</v>
      </c>
      <c r="D330" t="s">
        <v>658</v>
      </c>
      <c r="E330" s="3">
        <v>0.77083333333333337</v>
      </c>
      <c r="F330" s="4">
        <v>43988</v>
      </c>
      <c r="G330" t="s">
        <v>119</v>
      </c>
      <c r="H330" t="s">
        <v>724</v>
      </c>
      <c r="I330" t="s">
        <v>725</v>
      </c>
      <c r="J330" t="s">
        <v>89</v>
      </c>
      <c r="K330" t="s">
        <v>90</v>
      </c>
      <c r="N330" t="s">
        <v>92</v>
      </c>
      <c r="O330" t="s">
        <v>152</v>
      </c>
      <c r="Q330" t="s">
        <v>95</v>
      </c>
      <c r="R330" t="s">
        <v>95</v>
      </c>
      <c r="T330" t="s">
        <v>152</v>
      </c>
      <c r="V330" t="s">
        <v>95</v>
      </c>
      <c r="W330" t="s">
        <v>95</v>
      </c>
      <c r="Y330" t="s">
        <v>152</v>
      </c>
      <c r="AA330" t="s">
        <v>95</v>
      </c>
      <c r="AB330" t="s">
        <v>95</v>
      </c>
      <c r="AD330" t="s">
        <v>152</v>
      </c>
      <c r="AF330" t="s">
        <v>95</v>
      </c>
      <c r="AG330" t="s">
        <v>95</v>
      </c>
      <c r="AI330" t="s">
        <v>152</v>
      </c>
      <c r="AK330" t="s">
        <v>95</v>
      </c>
      <c r="AL330" t="s">
        <v>95</v>
      </c>
      <c r="BN330" t="s">
        <v>93</v>
      </c>
      <c r="BO330" t="s">
        <v>111</v>
      </c>
      <c r="BP330">
        <f t="shared" si="92"/>
        <v>5</v>
      </c>
      <c r="BQ330">
        <f t="shared" si="93"/>
        <v>0</v>
      </c>
      <c r="BR330">
        <f t="shared" si="90"/>
        <v>5</v>
      </c>
      <c r="BS330">
        <f t="shared" si="94"/>
        <v>0</v>
      </c>
      <c r="BT330">
        <f t="shared" si="95"/>
        <v>0</v>
      </c>
      <c r="BU330">
        <f t="shared" si="96"/>
        <v>0</v>
      </c>
      <c r="BV330">
        <f t="shared" si="91"/>
        <v>0</v>
      </c>
      <c r="BW330">
        <f t="shared" si="97"/>
        <v>0</v>
      </c>
      <c r="BX330">
        <f t="shared" si="98"/>
        <v>0</v>
      </c>
      <c r="BY330">
        <f t="shared" si="99"/>
        <v>0</v>
      </c>
      <c r="BZ330">
        <f t="shared" si="100"/>
        <v>0</v>
      </c>
      <c r="CA330">
        <f t="shared" si="101"/>
        <v>0</v>
      </c>
      <c r="CB330">
        <f t="shared" si="102"/>
        <v>0</v>
      </c>
      <c r="CC330">
        <f t="shared" si="103"/>
        <v>0</v>
      </c>
      <c r="CD330">
        <f t="shared" si="104"/>
        <v>0</v>
      </c>
      <c r="CE330">
        <f t="shared" si="105"/>
        <v>0</v>
      </c>
      <c r="CF330">
        <f t="shared" si="106"/>
        <v>0</v>
      </c>
      <c r="CG330">
        <f t="shared" si="107"/>
        <v>5</v>
      </c>
    </row>
    <row r="331" spans="1:85" x14ac:dyDescent="0.25">
      <c r="A331" t="s">
        <v>85</v>
      </c>
      <c r="B331" t="s">
        <v>86</v>
      </c>
      <c r="C331" t="s">
        <v>726</v>
      </c>
      <c r="D331" t="s">
        <v>658</v>
      </c>
      <c r="E331" s="3">
        <v>0.8125</v>
      </c>
      <c r="F331" s="4">
        <v>43988</v>
      </c>
      <c r="G331" t="s">
        <v>119</v>
      </c>
      <c r="I331" t="s">
        <v>727</v>
      </c>
      <c r="J331" t="s">
        <v>89</v>
      </c>
      <c r="K331" t="s">
        <v>90</v>
      </c>
      <c r="L331">
        <v>98122</v>
      </c>
      <c r="M331" t="s">
        <v>390</v>
      </c>
      <c r="N331" t="s">
        <v>92</v>
      </c>
      <c r="O331" t="s">
        <v>152</v>
      </c>
      <c r="Q331" t="s">
        <v>95</v>
      </c>
      <c r="R331" t="s">
        <v>95</v>
      </c>
      <c r="T331" t="s">
        <v>152</v>
      </c>
      <c r="V331" t="s">
        <v>95</v>
      </c>
      <c r="W331" t="s">
        <v>95</v>
      </c>
      <c r="Y331" t="s">
        <v>94</v>
      </c>
      <c r="Z331" t="s">
        <v>728</v>
      </c>
      <c r="AA331" t="s">
        <v>95</v>
      </c>
      <c r="AB331" t="s">
        <v>93</v>
      </c>
      <c r="AD331" t="s">
        <v>152</v>
      </c>
      <c r="AF331" t="s">
        <v>95</v>
      </c>
      <c r="AG331" t="s">
        <v>95</v>
      </c>
      <c r="AI331" t="s">
        <v>152</v>
      </c>
      <c r="AK331" t="s">
        <v>95</v>
      </c>
      <c r="AL331" t="s">
        <v>95</v>
      </c>
      <c r="AN331" t="s">
        <v>152</v>
      </c>
      <c r="AP331" t="s">
        <v>95</v>
      </c>
      <c r="AQ331" t="s">
        <v>95</v>
      </c>
      <c r="BN331" t="s">
        <v>95</v>
      </c>
      <c r="BO331" t="s">
        <v>111</v>
      </c>
      <c r="BP331">
        <f t="shared" si="92"/>
        <v>6</v>
      </c>
      <c r="BQ331">
        <f t="shared" si="93"/>
        <v>0</v>
      </c>
      <c r="BR331">
        <f t="shared" si="90"/>
        <v>5</v>
      </c>
      <c r="BS331">
        <f t="shared" si="94"/>
        <v>0</v>
      </c>
      <c r="BT331">
        <f t="shared" si="95"/>
        <v>0</v>
      </c>
      <c r="BU331">
        <f t="shared" si="96"/>
        <v>1</v>
      </c>
      <c r="BV331">
        <f t="shared" si="91"/>
        <v>0</v>
      </c>
      <c r="BW331">
        <f t="shared" si="97"/>
        <v>0</v>
      </c>
      <c r="BX331">
        <f t="shared" si="98"/>
        <v>0</v>
      </c>
      <c r="BY331">
        <f t="shared" si="99"/>
        <v>0</v>
      </c>
      <c r="BZ331">
        <f t="shared" si="100"/>
        <v>0</v>
      </c>
      <c r="CA331">
        <f t="shared" si="101"/>
        <v>0</v>
      </c>
      <c r="CB331">
        <f t="shared" si="102"/>
        <v>0</v>
      </c>
      <c r="CC331">
        <f t="shared" si="103"/>
        <v>0</v>
      </c>
      <c r="CD331">
        <f t="shared" si="104"/>
        <v>0</v>
      </c>
      <c r="CE331">
        <f t="shared" si="105"/>
        <v>0</v>
      </c>
      <c r="CF331">
        <f t="shared" si="106"/>
        <v>0</v>
      </c>
      <c r="CG331">
        <f t="shared" si="107"/>
        <v>6</v>
      </c>
    </row>
    <row r="332" spans="1:85" x14ac:dyDescent="0.25">
      <c r="A332" t="s">
        <v>85</v>
      </c>
      <c r="B332" t="s">
        <v>86</v>
      </c>
      <c r="C332" t="s">
        <v>729</v>
      </c>
      <c r="D332" t="s">
        <v>658</v>
      </c>
      <c r="E332" s="3">
        <v>0.81736111111111109</v>
      </c>
      <c r="F332" s="4">
        <v>43988</v>
      </c>
      <c r="G332" t="s">
        <v>119</v>
      </c>
      <c r="I332" t="s">
        <v>501</v>
      </c>
      <c r="J332" t="s">
        <v>89</v>
      </c>
      <c r="K332" t="s">
        <v>90</v>
      </c>
      <c r="L332">
        <v>98122</v>
      </c>
      <c r="M332" t="s">
        <v>144</v>
      </c>
      <c r="N332" t="s">
        <v>92</v>
      </c>
      <c r="O332" t="s">
        <v>161</v>
      </c>
      <c r="Q332" t="s">
        <v>95</v>
      </c>
      <c r="R332" t="s">
        <v>95</v>
      </c>
      <c r="T332" t="s">
        <v>94</v>
      </c>
      <c r="U332">
        <v>1</v>
      </c>
      <c r="V332" t="s">
        <v>93</v>
      </c>
      <c r="W332" t="s">
        <v>93</v>
      </c>
      <c r="Y332" t="s">
        <v>152</v>
      </c>
      <c r="AA332" t="s">
        <v>95</v>
      </c>
      <c r="AB332" t="s">
        <v>95</v>
      </c>
      <c r="AD332" t="s">
        <v>152</v>
      </c>
      <c r="AF332" t="s">
        <v>95</v>
      </c>
      <c r="AG332" t="s">
        <v>95</v>
      </c>
      <c r="AI332" t="s">
        <v>152</v>
      </c>
      <c r="AK332" t="s">
        <v>95</v>
      </c>
      <c r="AL332" t="s">
        <v>95</v>
      </c>
      <c r="AN332" t="s">
        <v>152</v>
      </c>
      <c r="AP332" t="s">
        <v>95</v>
      </c>
      <c r="AQ332" t="s">
        <v>95</v>
      </c>
      <c r="AS332" t="s">
        <v>152</v>
      </c>
      <c r="AU332" t="s">
        <v>95</v>
      </c>
      <c r="AV332" t="s">
        <v>95</v>
      </c>
      <c r="BN332" t="s">
        <v>95</v>
      </c>
      <c r="BO332" t="s">
        <v>111</v>
      </c>
      <c r="BP332">
        <f t="shared" si="92"/>
        <v>7</v>
      </c>
      <c r="BQ332">
        <f t="shared" si="93"/>
        <v>0</v>
      </c>
      <c r="BR332">
        <f t="shared" si="90"/>
        <v>5</v>
      </c>
      <c r="BS332">
        <f t="shared" si="94"/>
        <v>1</v>
      </c>
      <c r="BT332">
        <f t="shared" si="95"/>
        <v>0</v>
      </c>
      <c r="BU332">
        <f t="shared" si="96"/>
        <v>1</v>
      </c>
      <c r="BV332">
        <f t="shared" si="91"/>
        <v>0</v>
      </c>
      <c r="BW332">
        <f t="shared" si="97"/>
        <v>0</v>
      </c>
      <c r="BX332">
        <f t="shared" si="98"/>
        <v>0</v>
      </c>
      <c r="BY332">
        <f t="shared" si="99"/>
        <v>0</v>
      </c>
      <c r="BZ332">
        <f t="shared" si="100"/>
        <v>0</v>
      </c>
      <c r="CA332">
        <f t="shared" si="101"/>
        <v>0</v>
      </c>
      <c r="CB332">
        <f t="shared" si="102"/>
        <v>0</v>
      </c>
      <c r="CC332">
        <f t="shared" si="103"/>
        <v>0</v>
      </c>
      <c r="CD332">
        <f t="shared" si="104"/>
        <v>0</v>
      </c>
      <c r="CE332">
        <f t="shared" si="105"/>
        <v>0</v>
      </c>
      <c r="CF332">
        <f t="shared" si="106"/>
        <v>0</v>
      </c>
      <c r="CG332">
        <f t="shared" si="107"/>
        <v>7</v>
      </c>
    </row>
    <row r="333" spans="1:85" x14ac:dyDescent="0.25">
      <c r="A333" t="s">
        <v>85</v>
      </c>
      <c r="B333" t="s">
        <v>86</v>
      </c>
      <c r="C333" t="s">
        <v>730</v>
      </c>
      <c r="D333" t="s">
        <v>658</v>
      </c>
      <c r="E333" s="3">
        <v>0.81736111111111109</v>
      </c>
      <c r="F333" s="4">
        <v>43988</v>
      </c>
      <c r="G333" t="s">
        <v>119</v>
      </c>
      <c r="H333">
        <v>1100</v>
      </c>
      <c r="I333" t="s">
        <v>165</v>
      </c>
      <c r="J333" t="s">
        <v>89</v>
      </c>
      <c r="K333" t="s">
        <v>90</v>
      </c>
      <c r="M333" t="s">
        <v>144</v>
      </c>
      <c r="N333" t="s">
        <v>92</v>
      </c>
      <c r="O333" t="s">
        <v>152</v>
      </c>
      <c r="Q333" t="s">
        <v>93</v>
      </c>
      <c r="R333" t="s">
        <v>95</v>
      </c>
      <c r="T333" t="s">
        <v>161</v>
      </c>
      <c r="V333" t="s">
        <v>95</v>
      </c>
      <c r="W333" t="s">
        <v>95</v>
      </c>
      <c r="Y333" t="s">
        <v>152</v>
      </c>
      <c r="AA333" t="s">
        <v>95</v>
      </c>
      <c r="AB333" t="s">
        <v>95</v>
      </c>
      <c r="AD333" t="s">
        <v>152</v>
      </c>
      <c r="AF333" t="s">
        <v>95</v>
      </c>
      <c r="AG333" t="s">
        <v>95</v>
      </c>
      <c r="AI333" t="s">
        <v>152</v>
      </c>
      <c r="AK333" t="s">
        <v>95</v>
      </c>
      <c r="AL333" t="s">
        <v>95</v>
      </c>
      <c r="AN333" t="s">
        <v>152</v>
      </c>
      <c r="AP333" t="s">
        <v>95</v>
      </c>
      <c r="AQ333" t="s">
        <v>95</v>
      </c>
      <c r="AS333" t="s">
        <v>152</v>
      </c>
      <c r="AU333" t="s">
        <v>95</v>
      </c>
      <c r="AV333" t="s">
        <v>95</v>
      </c>
      <c r="AX333" t="s">
        <v>152</v>
      </c>
      <c r="AZ333" t="s">
        <v>95</v>
      </c>
      <c r="BA333" t="s">
        <v>95</v>
      </c>
      <c r="BN333" t="s">
        <v>95</v>
      </c>
      <c r="BO333" t="s">
        <v>111</v>
      </c>
      <c r="BP333">
        <f t="shared" si="92"/>
        <v>8</v>
      </c>
      <c r="BQ333">
        <f t="shared" si="93"/>
        <v>0</v>
      </c>
      <c r="BR333">
        <f t="shared" si="90"/>
        <v>7</v>
      </c>
      <c r="BS333">
        <f t="shared" si="94"/>
        <v>1</v>
      </c>
      <c r="BT333">
        <f t="shared" si="95"/>
        <v>0</v>
      </c>
      <c r="BU333">
        <f t="shared" si="96"/>
        <v>0</v>
      </c>
      <c r="BV333">
        <f t="shared" si="91"/>
        <v>0</v>
      </c>
      <c r="BW333">
        <f t="shared" si="97"/>
        <v>0</v>
      </c>
      <c r="BX333">
        <f t="shared" si="98"/>
        <v>0</v>
      </c>
      <c r="BY333">
        <f t="shared" si="99"/>
        <v>0</v>
      </c>
      <c r="BZ333">
        <f t="shared" si="100"/>
        <v>0</v>
      </c>
      <c r="CA333">
        <f t="shared" si="101"/>
        <v>0</v>
      </c>
      <c r="CB333">
        <f t="shared" si="102"/>
        <v>0</v>
      </c>
      <c r="CC333">
        <f t="shared" si="103"/>
        <v>0</v>
      </c>
      <c r="CD333">
        <f t="shared" si="104"/>
        <v>0</v>
      </c>
      <c r="CE333">
        <f t="shared" si="105"/>
        <v>0</v>
      </c>
      <c r="CF333">
        <f t="shared" si="106"/>
        <v>0</v>
      </c>
      <c r="CG333">
        <f t="shared" si="107"/>
        <v>8</v>
      </c>
    </row>
    <row r="334" spans="1:85" x14ac:dyDescent="0.25">
      <c r="A334" t="s">
        <v>85</v>
      </c>
      <c r="B334" t="s">
        <v>86</v>
      </c>
      <c r="C334" t="s">
        <v>731</v>
      </c>
      <c r="D334" t="s">
        <v>658</v>
      </c>
      <c r="E334" s="3">
        <v>0.8125</v>
      </c>
      <c r="F334" s="4">
        <v>43988</v>
      </c>
      <c r="G334" t="s">
        <v>119</v>
      </c>
      <c r="I334" t="s">
        <v>732</v>
      </c>
      <c r="J334" t="s">
        <v>89</v>
      </c>
      <c r="K334" t="s">
        <v>90</v>
      </c>
      <c r="N334" t="s">
        <v>92</v>
      </c>
      <c r="O334" t="s">
        <v>140</v>
      </c>
      <c r="Q334" t="s">
        <v>93</v>
      </c>
      <c r="R334" t="s">
        <v>95</v>
      </c>
      <c r="T334" t="s">
        <v>152</v>
      </c>
      <c r="V334" t="s">
        <v>93</v>
      </c>
      <c r="W334" t="s">
        <v>95</v>
      </c>
      <c r="Y334" t="s">
        <v>152</v>
      </c>
      <c r="AA334" t="s">
        <v>93</v>
      </c>
      <c r="AB334" t="s">
        <v>95</v>
      </c>
      <c r="AD334" t="s">
        <v>152</v>
      </c>
      <c r="AF334" t="s">
        <v>95</v>
      </c>
      <c r="AG334" t="s">
        <v>95</v>
      </c>
      <c r="AI334" t="s">
        <v>152</v>
      </c>
      <c r="AK334" t="s">
        <v>95</v>
      </c>
      <c r="AL334" t="s">
        <v>95</v>
      </c>
      <c r="AN334" t="s">
        <v>152</v>
      </c>
      <c r="AP334" t="s">
        <v>95</v>
      </c>
      <c r="AQ334" t="s">
        <v>95</v>
      </c>
      <c r="AS334" t="s">
        <v>152</v>
      </c>
      <c r="AU334" t="s">
        <v>95</v>
      </c>
      <c r="AV334" t="s">
        <v>95</v>
      </c>
      <c r="AX334" t="s">
        <v>152</v>
      </c>
      <c r="AZ334" t="s">
        <v>95</v>
      </c>
      <c r="BA334" t="s">
        <v>95</v>
      </c>
      <c r="BC334" t="s">
        <v>152</v>
      </c>
      <c r="BE334" t="s">
        <v>95</v>
      </c>
      <c r="BF334" t="s">
        <v>95</v>
      </c>
      <c r="BH334" t="s">
        <v>152</v>
      </c>
      <c r="BJ334" t="s">
        <v>95</v>
      </c>
      <c r="BK334" t="s">
        <v>95</v>
      </c>
      <c r="BN334" t="s">
        <v>95</v>
      </c>
      <c r="BO334" t="s">
        <v>111</v>
      </c>
      <c r="BP334">
        <f t="shared" si="92"/>
        <v>9</v>
      </c>
      <c r="BQ334">
        <f t="shared" si="93"/>
        <v>0</v>
      </c>
      <c r="BR334">
        <f t="shared" si="90"/>
        <v>9</v>
      </c>
      <c r="BS334">
        <f t="shared" si="94"/>
        <v>0</v>
      </c>
      <c r="BT334">
        <f t="shared" si="95"/>
        <v>0</v>
      </c>
      <c r="BU334">
        <f t="shared" si="96"/>
        <v>0</v>
      </c>
      <c r="BV334">
        <f t="shared" si="91"/>
        <v>0</v>
      </c>
      <c r="BW334">
        <f t="shared" si="97"/>
        <v>0</v>
      </c>
      <c r="BX334">
        <f t="shared" si="98"/>
        <v>0</v>
      </c>
      <c r="BY334">
        <f t="shared" si="99"/>
        <v>0</v>
      </c>
      <c r="BZ334">
        <f t="shared" si="100"/>
        <v>0</v>
      </c>
      <c r="CA334">
        <f t="shared" si="101"/>
        <v>0</v>
      </c>
      <c r="CB334">
        <f t="shared" si="102"/>
        <v>0</v>
      </c>
      <c r="CC334">
        <f t="shared" si="103"/>
        <v>0</v>
      </c>
      <c r="CD334">
        <f t="shared" si="104"/>
        <v>0</v>
      </c>
      <c r="CE334">
        <f t="shared" si="105"/>
        <v>0</v>
      </c>
      <c r="CF334">
        <f t="shared" si="106"/>
        <v>0</v>
      </c>
      <c r="CG334">
        <f t="shared" si="107"/>
        <v>9</v>
      </c>
    </row>
    <row r="335" spans="1:85" x14ac:dyDescent="0.25">
      <c r="A335" t="s">
        <v>85</v>
      </c>
      <c r="B335" t="s">
        <v>86</v>
      </c>
      <c r="C335" t="s">
        <v>733</v>
      </c>
      <c r="D335" t="s">
        <v>658</v>
      </c>
      <c r="E335" s="3">
        <v>0.81874999999999998</v>
      </c>
      <c r="F335" s="4">
        <v>43988</v>
      </c>
      <c r="G335" t="s">
        <v>119</v>
      </c>
      <c r="H335">
        <v>900</v>
      </c>
      <c r="I335" t="s">
        <v>461</v>
      </c>
      <c r="J335" t="s">
        <v>89</v>
      </c>
      <c r="K335" t="s">
        <v>90</v>
      </c>
      <c r="L335">
        <v>98122</v>
      </c>
      <c r="M335" t="s">
        <v>144</v>
      </c>
      <c r="N335" t="s">
        <v>92</v>
      </c>
      <c r="O335" t="s">
        <v>94</v>
      </c>
      <c r="P335">
        <v>1</v>
      </c>
      <c r="Q335" t="s">
        <v>93</v>
      </c>
      <c r="R335" t="s">
        <v>93</v>
      </c>
      <c r="T335" t="s">
        <v>94</v>
      </c>
      <c r="U335">
        <v>1</v>
      </c>
      <c r="V335" t="s">
        <v>95</v>
      </c>
      <c r="W335" t="s">
        <v>93</v>
      </c>
      <c r="Y335" t="s">
        <v>94</v>
      </c>
      <c r="Z335">
        <v>1</v>
      </c>
      <c r="AA335" t="s">
        <v>95</v>
      </c>
      <c r="AB335" t="s">
        <v>93</v>
      </c>
      <c r="AD335" t="s">
        <v>161</v>
      </c>
      <c r="AE335">
        <v>26</v>
      </c>
      <c r="AF335" t="s">
        <v>95</v>
      </c>
      <c r="AG335" t="s">
        <v>93</v>
      </c>
      <c r="AI335" t="s">
        <v>161</v>
      </c>
      <c r="AJ335">
        <v>26</v>
      </c>
      <c r="AK335" t="s">
        <v>93</v>
      </c>
      <c r="AL335" t="s">
        <v>93</v>
      </c>
      <c r="AN335" t="s">
        <v>161</v>
      </c>
      <c r="AO335">
        <v>14</v>
      </c>
      <c r="AP335" t="s">
        <v>93</v>
      </c>
      <c r="AQ335" t="s">
        <v>93</v>
      </c>
      <c r="AS335" t="s">
        <v>94</v>
      </c>
      <c r="AT335">
        <v>14</v>
      </c>
      <c r="AU335" t="s">
        <v>93</v>
      </c>
      <c r="AV335" t="s">
        <v>93</v>
      </c>
      <c r="AX335" t="s">
        <v>94</v>
      </c>
      <c r="AY335">
        <v>1</v>
      </c>
      <c r="AZ335" t="s">
        <v>95</v>
      </c>
      <c r="BA335" t="s">
        <v>93</v>
      </c>
      <c r="BC335" t="s">
        <v>94</v>
      </c>
      <c r="BD335">
        <v>1</v>
      </c>
      <c r="BE335" t="s">
        <v>93</v>
      </c>
      <c r="BF335" t="s">
        <v>93</v>
      </c>
      <c r="BM335" t="s">
        <v>96</v>
      </c>
      <c r="BN335" t="s">
        <v>95</v>
      </c>
      <c r="BO335" t="s">
        <v>111</v>
      </c>
      <c r="BP335">
        <f t="shared" si="92"/>
        <v>9</v>
      </c>
      <c r="BQ335">
        <f t="shared" si="93"/>
        <v>0</v>
      </c>
      <c r="BR335">
        <f t="shared" si="90"/>
        <v>0</v>
      </c>
      <c r="BS335">
        <f t="shared" si="94"/>
        <v>3</v>
      </c>
      <c r="BT335">
        <f t="shared" si="95"/>
        <v>0</v>
      </c>
      <c r="BU335">
        <f t="shared" si="96"/>
        <v>6</v>
      </c>
      <c r="BV335">
        <f t="shared" si="91"/>
        <v>0</v>
      </c>
      <c r="BW335">
        <f t="shared" si="97"/>
        <v>0</v>
      </c>
      <c r="BX335">
        <f t="shared" si="98"/>
        <v>0</v>
      </c>
      <c r="BY335">
        <f t="shared" si="99"/>
        <v>0</v>
      </c>
      <c r="BZ335">
        <f t="shared" si="100"/>
        <v>0</v>
      </c>
      <c r="CA335">
        <f t="shared" si="101"/>
        <v>0</v>
      </c>
      <c r="CB335">
        <f t="shared" si="102"/>
        <v>0</v>
      </c>
      <c r="CC335">
        <f t="shared" si="103"/>
        <v>0</v>
      </c>
      <c r="CD335">
        <f t="shared" si="104"/>
        <v>0</v>
      </c>
      <c r="CE335">
        <f t="shared" si="105"/>
        <v>0</v>
      </c>
      <c r="CF335">
        <f t="shared" si="106"/>
        <v>0</v>
      </c>
      <c r="CG335">
        <f t="shared" si="107"/>
        <v>9</v>
      </c>
    </row>
    <row r="336" spans="1:85" x14ac:dyDescent="0.25">
      <c r="A336" t="s">
        <v>85</v>
      </c>
      <c r="B336" t="s">
        <v>86</v>
      </c>
      <c r="C336" t="s">
        <v>734</v>
      </c>
      <c r="D336" t="s">
        <v>735</v>
      </c>
      <c r="E336" s="3">
        <v>0.81111111111111101</v>
      </c>
      <c r="F336" s="4">
        <v>43988</v>
      </c>
      <c r="G336" t="s">
        <v>119</v>
      </c>
      <c r="H336" t="s">
        <v>736</v>
      </c>
      <c r="I336" t="s">
        <v>737</v>
      </c>
      <c r="J336" t="s">
        <v>89</v>
      </c>
      <c r="K336" t="s">
        <v>90</v>
      </c>
      <c r="L336">
        <v>98102</v>
      </c>
      <c r="M336" t="s">
        <v>144</v>
      </c>
      <c r="N336" t="s">
        <v>92</v>
      </c>
      <c r="O336" t="s">
        <v>101</v>
      </c>
      <c r="P336" t="s">
        <v>738</v>
      </c>
      <c r="Q336" t="s">
        <v>95</v>
      </c>
      <c r="R336" t="s">
        <v>93</v>
      </c>
      <c r="BM336" t="s">
        <v>96</v>
      </c>
      <c r="BN336" t="s">
        <v>95</v>
      </c>
      <c r="BO336" t="s">
        <v>97</v>
      </c>
      <c r="BP336">
        <f t="shared" si="92"/>
        <v>0</v>
      </c>
      <c r="BQ336">
        <f t="shared" si="93"/>
        <v>0</v>
      </c>
      <c r="BR336">
        <f t="shared" si="90"/>
        <v>0</v>
      </c>
      <c r="BS336">
        <f t="shared" si="94"/>
        <v>0</v>
      </c>
      <c r="BT336">
        <f t="shared" si="95"/>
        <v>0</v>
      </c>
      <c r="BU336">
        <f t="shared" si="96"/>
        <v>0</v>
      </c>
      <c r="BV336">
        <f t="shared" si="91"/>
        <v>0</v>
      </c>
      <c r="BW336">
        <f t="shared" si="97"/>
        <v>0</v>
      </c>
      <c r="BX336">
        <f t="shared" si="98"/>
        <v>0</v>
      </c>
      <c r="BY336">
        <f t="shared" si="99"/>
        <v>0</v>
      </c>
      <c r="BZ336">
        <f t="shared" si="100"/>
        <v>0</v>
      </c>
      <c r="CA336">
        <f t="shared" si="101"/>
        <v>0</v>
      </c>
      <c r="CB336">
        <f t="shared" si="102"/>
        <v>0</v>
      </c>
      <c r="CC336">
        <f t="shared" si="103"/>
        <v>0</v>
      </c>
      <c r="CD336">
        <f t="shared" si="104"/>
        <v>0</v>
      </c>
      <c r="CE336">
        <f t="shared" si="105"/>
        <v>0</v>
      </c>
      <c r="CF336">
        <f t="shared" si="106"/>
        <v>0</v>
      </c>
      <c r="CG336">
        <f t="shared" si="107"/>
        <v>0</v>
      </c>
    </row>
    <row r="337" spans="1:85" x14ac:dyDescent="0.25">
      <c r="A337" t="s">
        <v>85</v>
      </c>
      <c r="B337" t="s">
        <v>86</v>
      </c>
      <c r="C337" t="s">
        <v>739</v>
      </c>
      <c r="D337" t="s">
        <v>735</v>
      </c>
      <c r="E337" s="3">
        <v>0.81944444444444453</v>
      </c>
      <c r="F337" s="4">
        <v>43988</v>
      </c>
      <c r="G337" t="s">
        <v>119</v>
      </c>
      <c r="H337">
        <v>1500</v>
      </c>
      <c r="I337" t="s">
        <v>740</v>
      </c>
      <c r="J337" t="s">
        <v>89</v>
      </c>
      <c r="K337" t="s">
        <v>90</v>
      </c>
      <c r="L337">
        <v>98122</v>
      </c>
      <c r="M337" t="s">
        <v>144</v>
      </c>
      <c r="N337" t="s">
        <v>92</v>
      </c>
      <c r="O337" t="s">
        <v>131</v>
      </c>
      <c r="P337" t="s">
        <v>741</v>
      </c>
      <c r="Q337" t="s">
        <v>95</v>
      </c>
      <c r="R337" t="s">
        <v>93</v>
      </c>
      <c r="T337" t="s">
        <v>101</v>
      </c>
      <c r="U337" t="s">
        <v>742</v>
      </c>
      <c r="V337" t="s">
        <v>95</v>
      </c>
      <c r="W337" t="s">
        <v>93</v>
      </c>
      <c r="BM337" t="s">
        <v>96</v>
      </c>
      <c r="BN337" t="s">
        <v>95</v>
      </c>
      <c r="BO337" t="s">
        <v>97</v>
      </c>
      <c r="BP337">
        <f t="shared" si="92"/>
        <v>0</v>
      </c>
      <c r="BQ337">
        <f t="shared" si="93"/>
        <v>0</v>
      </c>
      <c r="BR337">
        <f t="shared" si="90"/>
        <v>0</v>
      </c>
      <c r="BS337">
        <f t="shared" si="94"/>
        <v>0</v>
      </c>
      <c r="BT337">
        <f t="shared" si="95"/>
        <v>0</v>
      </c>
      <c r="BU337">
        <f t="shared" si="96"/>
        <v>0</v>
      </c>
      <c r="BV337">
        <f t="shared" si="91"/>
        <v>0</v>
      </c>
      <c r="BW337">
        <f t="shared" si="97"/>
        <v>0</v>
      </c>
      <c r="BX337">
        <f t="shared" si="98"/>
        <v>0</v>
      </c>
      <c r="BY337">
        <f t="shared" si="99"/>
        <v>0</v>
      </c>
      <c r="BZ337">
        <f t="shared" si="100"/>
        <v>0</v>
      </c>
      <c r="CA337">
        <f t="shared" si="101"/>
        <v>0</v>
      </c>
      <c r="CB337">
        <f t="shared" si="102"/>
        <v>0</v>
      </c>
      <c r="CC337">
        <f t="shared" si="103"/>
        <v>0</v>
      </c>
      <c r="CD337">
        <f t="shared" si="104"/>
        <v>0</v>
      </c>
      <c r="CE337">
        <f t="shared" si="105"/>
        <v>0</v>
      </c>
      <c r="CF337">
        <f t="shared" si="106"/>
        <v>0</v>
      </c>
      <c r="CG337">
        <f t="shared" si="107"/>
        <v>0</v>
      </c>
    </row>
    <row r="338" spans="1:85" x14ac:dyDescent="0.25">
      <c r="A338" t="s">
        <v>85</v>
      </c>
      <c r="B338" t="s">
        <v>86</v>
      </c>
      <c r="C338" t="s">
        <v>743</v>
      </c>
      <c r="D338" t="s">
        <v>744</v>
      </c>
      <c r="E338" s="3">
        <v>0.8125</v>
      </c>
      <c r="F338" s="4">
        <v>43988</v>
      </c>
      <c r="G338" t="s">
        <v>119</v>
      </c>
      <c r="H338">
        <v>1519</v>
      </c>
      <c r="I338" t="s">
        <v>745</v>
      </c>
      <c r="J338" t="s">
        <v>89</v>
      </c>
      <c r="K338" t="s">
        <v>90</v>
      </c>
      <c r="L338">
        <v>98122</v>
      </c>
      <c r="N338" t="s">
        <v>92</v>
      </c>
      <c r="O338" t="s">
        <v>94</v>
      </c>
      <c r="P338" t="s">
        <v>746</v>
      </c>
      <c r="Q338" t="s">
        <v>95</v>
      </c>
      <c r="R338" t="s">
        <v>93</v>
      </c>
      <c r="T338" t="s">
        <v>117</v>
      </c>
      <c r="U338" t="s">
        <v>747</v>
      </c>
      <c r="V338" t="s">
        <v>95</v>
      </c>
      <c r="W338" t="s">
        <v>93</v>
      </c>
      <c r="BN338" t="s">
        <v>95</v>
      </c>
      <c r="BO338" t="s">
        <v>137</v>
      </c>
      <c r="BP338">
        <f t="shared" si="92"/>
        <v>1</v>
      </c>
      <c r="BQ338">
        <f t="shared" si="93"/>
        <v>0</v>
      </c>
      <c r="BR338">
        <f t="shared" si="90"/>
        <v>0</v>
      </c>
      <c r="BS338">
        <f t="shared" si="94"/>
        <v>0</v>
      </c>
      <c r="BT338">
        <f t="shared" si="95"/>
        <v>0</v>
      </c>
      <c r="BU338">
        <f t="shared" si="96"/>
        <v>1</v>
      </c>
      <c r="BV338">
        <f t="shared" si="91"/>
        <v>0</v>
      </c>
      <c r="BW338">
        <f t="shared" si="97"/>
        <v>0</v>
      </c>
      <c r="BX338">
        <f t="shared" si="98"/>
        <v>0</v>
      </c>
      <c r="BY338">
        <f t="shared" si="99"/>
        <v>0</v>
      </c>
      <c r="BZ338">
        <f t="shared" si="100"/>
        <v>0</v>
      </c>
      <c r="CA338">
        <f t="shared" si="101"/>
        <v>0</v>
      </c>
      <c r="CB338">
        <f t="shared" si="102"/>
        <v>0</v>
      </c>
      <c r="CC338">
        <f t="shared" si="103"/>
        <v>0</v>
      </c>
      <c r="CD338">
        <f t="shared" si="104"/>
        <v>0</v>
      </c>
      <c r="CE338">
        <f t="shared" si="105"/>
        <v>0</v>
      </c>
      <c r="CF338">
        <f t="shared" si="106"/>
        <v>0</v>
      </c>
      <c r="CG338">
        <f t="shared" si="107"/>
        <v>1</v>
      </c>
    </row>
    <row r="339" spans="1:85" x14ac:dyDescent="0.25">
      <c r="A339" t="s">
        <v>85</v>
      </c>
      <c r="B339" t="s">
        <v>86</v>
      </c>
      <c r="C339" t="s">
        <v>748</v>
      </c>
      <c r="D339" t="s">
        <v>749</v>
      </c>
      <c r="E339" s="3">
        <v>3.8194444444444441E-2</v>
      </c>
      <c r="F339" s="4">
        <v>43989</v>
      </c>
      <c r="G339" t="s">
        <v>87</v>
      </c>
      <c r="H339">
        <v>1400</v>
      </c>
      <c r="I339" t="s">
        <v>750</v>
      </c>
      <c r="J339" t="s">
        <v>89</v>
      </c>
      <c r="K339" t="s">
        <v>90</v>
      </c>
      <c r="M339" t="s">
        <v>144</v>
      </c>
      <c r="N339" t="s">
        <v>92</v>
      </c>
      <c r="O339" t="s">
        <v>101</v>
      </c>
      <c r="P339">
        <v>20</v>
      </c>
      <c r="Q339" t="s">
        <v>95</v>
      </c>
      <c r="R339" t="s">
        <v>93</v>
      </c>
      <c r="T339" t="s">
        <v>101</v>
      </c>
      <c r="U339">
        <v>6</v>
      </c>
      <c r="V339" t="s">
        <v>95</v>
      </c>
      <c r="W339" t="s">
        <v>93</v>
      </c>
      <c r="BM339" t="s">
        <v>96</v>
      </c>
      <c r="BN339" t="s">
        <v>95</v>
      </c>
      <c r="BO339" t="s">
        <v>137</v>
      </c>
      <c r="BP339">
        <f t="shared" si="92"/>
        <v>0</v>
      </c>
      <c r="BQ339">
        <f t="shared" si="93"/>
        <v>0</v>
      </c>
      <c r="BR339">
        <f t="shared" si="90"/>
        <v>0</v>
      </c>
      <c r="BS339">
        <f t="shared" si="94"/>
        <v>0</v>
      </c>
      <c r="BT339">
        <f t="shared" si="95"/>
        <v>0</v>
      </c>
      <c r="BU339">
        <f t="shared" si="96"/>
        <v>0</v>
      </c>
      <c r="BV339">
        <f t="shared" si="91"/>
        <v>0</v>
      </c>
      <c r="BW339">
        <f t="shared" si="97"/>
        <v>0</v>
      </c>
      <c r="BX339">
        <f t="shared" si="98"/>
        <v>0</v>
      </c>
      <c r="BY339">
        <f t="shared" si="99"/>
        <v>0</v>
      </c>
      <c r="BZ339">
        <f t="shared" si="100"/>
        <v>0</v>
      </c>
      <c r="CA339">
        <f t="shared" si="101"/>
        <v>0</v>
      </c>
      <c r="CB339">
        <f t="shared" si="102"/>
        <v>0</v>
      </c>
      <c r="CC339">
        <f t="shared" si="103"/>
        <v>0</v>
      </c>
      <c r="CD339">
        <f t="shared" si="104"/>
        <v>0</v>
      </c>
      <c r="CE339">
        <f t="shared" si="105"/>
        <v>0</v>
      </c>
      <c r="CF339">
        <f t="shared" si="106"/>
        <v>0</v>
      </c>
      <c r="CG339">
        <f t="shared" si="107"/>
        <v>0</v>
      </c>
    </row>
    <row r="340" spans="1:85" x14ac:dyDescent="0.25">
      <c r="A340" t="s">
        <v>85</v>
      </c>
      <c r="B340" t="s">
        <v>86</v>
      </c>
      <c r="C340" t="s">
        <v>751</v>
      </c>
      <c r="D340" t="s">
        <v>749</v>
      </c>
      <c r="E340" s="3">
        <v>3.125E-2</v>
      </c>
      <c r="F340" s="4">
        <v>43989</v>
      </c>
      <c r="G340" t="s">
        <v>87</v>
      </c>
      <c r="H340">
        <v>1515</v>
      </c>
      <c r="I340" t="s">
        <v>498</v>
      </c>
      <c r="J340" t="s">
        <v>89</v>
      </c>
      <c r="K340" t="s">
        <v>90</v>
      </c>
      <c r="L340">
        <v>98122</v>
      </c>
      <c r="M340" t="s">
        <v>144</v>
      </c>
      <c r="N340" t="s">
        <v>92</v>
      </c>
      <c r="O340" t="s">
        <v>101</v>
      </c>
      <c r="P340" t="s">
        <v>752</v>
      </c>
      <c r="Q340" t="s">
        <v>95</v>
      </c>
      <c r="R340" t="s">
        <v>93</v>
      </c>
      <c r="BM340" t="s">
        <v>96</v>
      </c>
      <c r="BN340" t="s">
        <v>95</v>
      </c>
      <c r="BO340" t="s">
        <v>137</v>
      </c>
      <c r="BP340">
        <f t="shared" si="92"/>
        <v>0</v>
      </c>
      <c r="BQ340">
        <f t="shared" si="93"/>
        <v>0</v>
      </c>
      <c r="BR340">
        <f t="shared" si="90"/>
        <v>0</v>
      </c>
      <c r="BS340">
        <f t="shared" si="94"/>
        <v>0</v>
      </c>
      <c r="BT340">
        <f t="shared" si="95"/>
        <v>0</v>
      </c>
      <c r="BU340">
        <f t="shared" si="96"/>
        <v>0</v>
      </c>
      <c r="BV340">
        <f t="shared" si="91"/>
        <v>0</v>
      </c>
      <c r="BW340">
        <f t="shared" si="97"/>
        <v>0</v>
      </c>
      <c r="BX340">
        <f t="shared" si="98"/>
        <v>0</v>
      </c>
      <c r="BY340">
        <f t="shared" si="99"/>
        <v>0</v>
      </c>
      <c r="BZ340">
        <f t="shared" si="100"/>
        <v>0</v>
      </c>
      <c r="CA340">
        <f t="shared" si="101"/>
        <v>0</v>
      </c>
      <c r="CB340">
        <f t="shared" si="102"/>
        <v>0</v>
      </c>
      <c r="CC340">
        <f t="shared" si="103"/>
        <v>0</v>
      </c>
      <c r="CD340">
        <f t="shared" si="104"/>
        <v>0</v>
      </c>
      <c r="CE340">
        <f t="shared" si="105"/>
        <v>0</v>
      </c>
      <c r="CF340">
        <f t="shared" si="106"/>
        <v>0</v>
      </c>
      <c r="CG340">
        <f t="shared" si="107"/>
        <v>0</v>
      </c>
    </row>
    <row r="341" spans="1:85" x14ac:dyDescent="0.25">
      <c r="A341" t="s">
        <v>85</v>
      </c>
      <c r="B341" t="s">
        <v>86</v>
      </c>
      <c r="C341" t="s">
        <v>753</v>
      </c>
      <c r="D341" t="s">
        <v>754</v>
      </c>
      <c r="E341" s="3">
        <v>0.67499999999999993</v>
      </c>
      <c r="F341" s="4">
        <v>43989</v>
      </c>
      <c r="G341" t="s">
        <v>87</v>
      </c>
      <c r="I341" t="s">
        <v>495</v>
      </c>
      <c r="J341" t="s">
        <v>89</v>
      </c>
      <c r="K341" t="s">
        <v>90</v>
      </c>
      <c r="M341" t="s">
        <v>144</v>
      </c>
      <c r="N341" t="s">
        <v>92</v>
      </c>
      <c r="O341" t="s">
        <v>140</v>
      </c>
      <c r="Q341" t="s">
        <v>95</v>
      </c>
      <c r="R341" t="s">
        <v>95</v>
      </c>
      <c r="BM341" t="s">
        <v>96</v>
      </c>
      <c r="BN341" t="s">
        <v>95</v>
      </c>
      <c r="BO341" t="s">
        <v>137</v>
      </c>
      <c r="BP341">
        <f t="shared" si="92"/>
        <v>0</v>
      </c>
      <c r="BQ341">
        <f t="shared" si="93"/>
        <v>0</v>
      </c>
      <c r="BR341">
        <f t="shared" si="90"/>
        <v>0</v>
      </c>
      <c r="BS341">
        <f t="shared" si="94"/>
        <v>0</v>
      </c>
      <c r="BT341">
        <f t="shared" si="95"/>
        <v>0</v>
      </c>
      <c r="BU341">
        <f t="shared" si="96"/>
        <v>0</v>
      </c>
      <c r="BV341">
        <f t="shared" si="91"/>
        <v>0</v>
      </c>
      <c r="BW341">
        <f t="shared" si="97"/>
        <v>0</v>
      </c>
      <c r="BX341">
        <f t="shared" si="98"/>
        <v>0</v>
      </c>
      <c r="BY341">
        <f t="shared" si="99"/>
        <v>0</v>
      </c>
      <c r="BZ341">
        <f t="shared" si="100"/>
        <v>0</v>
      </c>
      <c r="CA341">
        <f t="shared" si="101"/>
        <v>0</v>
      </c>
      <c r="CB341">
        <f t="shared" si="102"/>
        <v>0</v>
      </c>
      <c r="CC341">
        <f t="shared" si="103"/>
        <v>0</v>
      </c>
      <c r="CD341">
        <f t="shared" si="104"/>
        <v>0</v>
      </c>
      <c r="CE341">
        <f t="shared" si="105"/>
        <v>0</v>
      </c>
      <c r="CF341">
        <f t="shared" si="106"/>
        <v>0</v>
      </c>
      <c r="CG341">
        <f t="shared" si="107"/>
        <v>0</v>
      </c>
    </row>
    <row r="342" spans="1:85" x14ac:dyDescent="0.25">
      <c r="A342" t="s">
        <v>85</v>
      </c>
      <c r="B342" t="s">
        <v>86</v>
      </c>
      <c r="C342" t="s">
        <v>755</v>
      </c>
      <c r="D342" t="s">
        <v>754</v>
      </c>
      <c r="E342" s="3">
        <v>0.8125</v>
      </c>
      <c r="F342" s="4">
        <v>43989</v>
      </c>
      <c r="G342" t="s">
        <v>87</v>
      </c>
      <c r="I342" t="s">
        <v>477</v>
      </c>
      <c r="J342" t="s">
        <v>89</v>
      </c>
      <c r="K342" t="s">
        <v>90</v>
      </c>
      <c r="M342" t="s">
        <v>144</v>
      </c>
      <c r="N342" t="s">
        <v>92</v>
      </c>
      <c r="O342" t="s">
        <v>140</v>
      </c>
      <c r="Q342" t="s">
        <v>95</v>
      </c>
      <c r="R342" t="s">
        <v>95</v>
      </c>
      <c r="BM342" t="s">
        <v>96</v>
      </c>
      <c r="BN342" t="s">
        <v>95</v>
      </c>
      <c r="BO342" t="s">
        <v>137</v>
      </c>
      <c r="BP342">
        <f t="shared" si="92"/>
        <v>0</v>
      </c>
      <c r="BQ342">
        <f t="shared" si="93"/>
        <v>0</v>
      </c>
      <c r="BR342">
        <f t="shared" si="90"/>
        <v>0</v>
      </c>
      <c r="BS342">
        <f t="shared" si="94"/>
        <v>0</v>
      </c>
      <c r="BT342">
        <f t="shared" si="95"/>
        <v>0</v>
      </c>
      <c r="BU342">
        <f t="shared" si="96"/>
        <v>0</v>
      </c>
      <c r="BV342">
        <f t="shared" si="91"/>
        <v>0</v>
      </c>
      <c r="BW342">
        <f t="shared" si="97"/>
        <v>0</v>
      </c>
      <c r="BX342">
        <f t="shared" si="98"/>
        <v>0</v>
      </c>
      <c r="BY342">
        <f t="shared" si="99"/>
        <v>0</v>
      </c>
      <c r="BZ342">
        <f t="shared" si="100"/>
        <v>0</v>
      </c>
      <c r="CA342">
        <f t="shared" si="101"/>
        <v>0</v>
      </c>
      <c r="CB342">
        <f t="shared" si="102"/>
        <v>0</v>
      </c>
      <c r="CC342">
        <f t="shared" si="103"/>
        <v>0</v>
      </c>
      <c r="CD342">
        <f t="shared" si="104"/>
        <v>0</v>
      </c>
      <c r="CE342">
        <f t="shared" si="105"/>
        <v>0</v>
      </c>
      <c r="CF342">
        <f t="shared" si="106"/>
        <v>0</v>
      </c>
      <c r="CG342">
        <f t="shared" si="107"/>
        <v>0</v>
      </c>
    </row>
    <row r="343" spans="1:85" x14ac:dyDescent="0.25">
      <c r="A343" t="s">
        <v>85</v>
      </c>
      <c r="B343" t="s">
        <v>86</v>
      </c>
      <c r="C343" t="s">
        <v>756</v>
      </c>
      <c r="D343" t="s">
        <v>754</v>
      </c>
      <c r="E343" s="3">
        <v>0.875</v>
      </c>
      <c r="F343" s="4">
        <v>43989</v>
      </c>
      <c r="G343" t="s">
        <v>87</v>
      </c>
      <c r="I343" t="s">
        <v>477</v>
      </c>
      <c r="J343" t="s">
        <v>89</v>
      </c>
      <c r="K343" t="s">
        <v>90</v>
      </c>
      <c r="M343" t="s">
        <v>390</v>
      </c>
      <c r="N343" t="s">
        <v>92</v>
      </c>
      <c r="O343" t="s">
        <v>140</v>
      </c>
      <c r="Q343" t="s">
        <v>95</v>
      </c>
      <c r="R343" t="s">
        <v>95</v>
      </c>
      <c r="BM343" t="s">
        <v>96</v>
      </c>
      <c r="BN343" t="s">
        <v>95</v>
      </c>
      <c r="BO343" t="s">
        <v>137</v>
      </c>
      <c r="BP343">
        <f t="shared" si="92"/>
        <v>0</v>
      </c>
      <c r="BQ343">
        <f t="shared" si="93"/>
        <v>0</v>
      </c>
      <c r="BR343">
        <f t="shared" si="90"/>
        <v>0</v>
      </c>
      <c r="BS343">
        <f t="shared" si="94"/>
        <v>0</v>
      </c>
      <c r="BT343">
        <f t="shared" si="95"/>
        <v>0</v>
      </c>
      <c r="BU343">
        <f t="shared" si="96"/>
        <v>0</v>
      </c>
      <c r="BV343">
        <f t="shared" si="91"/>
        <v>0</v>
      </c>
      <c r="BW343">
        <f t="shared" si="97"/>
        <v>0</v>
      </c>
      <c r="BX343">
        <f t="shared" si="98"/>
        <v>0</v>
      </c>
      <c r="BY343">
        <f t="shared" si="99"/>
        <v>0</v>
      </c>
      <c r="BZ343">
        <f t="shared" si="100"/>
        <v>0</v>
      </c>
      <c r="CA343">
        <f t="shared" si="101"/>
        <v>0</v>
      </c>
      <c r="CB343">
        <f t="shared" si="102"/>
        <v>0</v>
      </c>
      <c r="CC343">
        <f t="shared" si="103"/>
        <v>0</v>
      </c>
      <c r="CD343">
        <f t="shared" si="104"/>
        <v>0</v>
      </c>
      <c r="CE343">
        <f t="shared" si="105"/>
        <v>0</v>
      </c>
      <c r="CF343">
        <f t="shared" si="106"/>
        <v>0</v>
      </c>
      <c r="CG343">
        <f t="shared" si="107"/>
        <v>0</v>
      </c>
    </row>
    <row r="344" spans="1:85" x14ac:dyDescent="0.25">
      <c r="A344" t="s">
        <v>85</v>
      </c>
      <c r="B344" t="s">
        <v>86</v>
      </c>
      <c r="C344" t="s">
        <v>757</v>
      </c>
      <c r="D344" t="s">
        <v>754</v>
      </c>
      <c r="E344" s="3">
        <v>0.76944444444444438</v>
      </c>
      <c r="F344" s="4">
        <v>43989</v>
      </c>
      <c r="G344" t="s">
        <v>87</v>
      </c>
      <c r="H344" t="s">
        <v>758</v>
      </c>
      <c r="I344" t="s">
        <v>461</v>
      </c>
      <c r="J344" t="s">
        <v>89</v>
      </c>
      <c r="K344" t="s">
        <v>90</v>
      </c>
      <c r="L344">
        <v>98122</v>
      </c>
      <c r="M344" t="s">
        <v>217</v>
      </c>
      <c r="N344" t="s">
        <v>92</v>
      </c>
      <c r="O344" t="s">
        <v>94</v>
      </c>
      <c r="P344" t="s">
        <v>759</v>
      </c>
      <c r="Q344" t="s">
        <v>95</v>
      </c>
      <c r="R344" t="s">
        <v>93</v>
      </c>
      <c r="BN344" t="s">
        <v>95</v>
      </c>
      <c r="BO344" t="s">
        <v>137</v>
      </c>
      <c r="BP344">
        <f t="shared" si="92"/>
        <v>1</v>
      </c>
      <c r="BQ344">
        <f t="shared" si="93"/>
        <v>0</v>
      </c>
      <c r="BR344">
        <f t="shared" si="90"/>
        <v>0</v>
      </c>
      <c r="BS344">
        <f t="shared" si="94"/>
        <v>0</v>
      </c>
      <c r="BT344">
        <f t="shared" si="95"/>
        <v>0</v>
      </c>
      <c r="BU344">
        <f t="shared" si="96"/>
        <v>1</v>
      </c>
      <c r="BV344">
        <f t="shared" si="91"/>
        <v>0</v>
      </c>
      <c r="BW344">
        <f t="shared" si="97"/>
        <v>0</v>
      </c>
      <c r="BX344">
        <f t="shared" si="98"/>
        <v>0</v>
      </c>
      <c r="BY344">
        <f t="shared" si="99"/>
        <v>0</v>
      </c>
      <c r="BZ344">
        <f t="shared" si="100"/>
        <v>0</v>
      </c>
      <c r="CA344">
        <f t="shared" si="101"/>
        <v>0</v>
      </c>
      <c r="CB344">
        <f t="shared" si="102"/>
        <v>0</v>
      </c>
      <c r="CC344">
        <f t="shared" si="103"/>
        <v>0</v>
      </c>
      <c r="CD344">
        <f t="shared" si="104"/>
        <v>0</v>
      </c>
      <c r="CE344">
        <f t="shared" si="105"/>
        <v>0</v>
      </c>
      <c r="CF344">
        <f t="shared" si="106"/>
        <v>0</v>
      </c>
      <c r="CG344">
        <f t="shared" si="107"/>
        <v>1</v>
      </c>
    </row>
    <row r="345" spans="1:85" x14ac:dyDescent="0.25">
      <c r="A345" t="s">
        <v>85</v>
      </c>
      <c r="B345" t="s">
        <v>86</v>
      </c>
      <c r="C345" t="s">
        <v>760</v>
      </c>
      <c r="D345" t="s">
        <v>754</v>
      </c>
      <c r="E345" s="3">
        <v>0.10416666666666667</v>
      </c>
      <c r="F345" s="4">
        <v>43990</v>
      </c>
      <c r="G345" t="s">
        <v>397</v>
      </c>
      <c r="H345">
        <v>1000</v>
      </c>
      <c r="I345" t="s">
        <v>674</v>
      </c>
      <c r="J345" t="s">
        <v>89</v>
      </c>
      <c r="K345" t="s">
        <v>90</v>
      </c>
      <c r="M345" t="s">
        <v>390</v>
      </c>
      <c r="N345" t="s">
        <v>92</v>
      </c>
      <c r="O345" t="s">
        <v>152</v>
      </c>
      <c r="P345">
        <v>13</v>
      </c>
      <c r="Q345" t="s">
        <v>95</v>
      </c>
      <c r="R345" t="s">
        <v>93</v>
      </c>
      <c r="BM345" t="s">
        <v>96</v>
      </c>
      <c r="BN345" t="s">
        <v>95</v>
      </c>
      <c r="BO345" t="s">
        <v>137</v>
      </c>
      <c r="BP345">
        <f t="shared" si="92"/>
        <v>1</v>
      </c>
      <c r="BQ345">
        <f t="shared" si="93"/>
        <v>0</v>
      </c>
      <c r="BR345">
        <f t="shared" si="90"/>
        <v>1</v>
      </c>
      <c r="BS345">
        <f t="shared" si="94"/>
        <v>0</v>
      </c>
      <c r="BT345">
        <f t="shared" si="95"/>
        <v>0</v>
      </c>
      <c r="BU345">
        <f t="shared" si="96"/>
        <v>0</v>
      </c>
      <c r="BV345">
        <f t="shared" si="91"/>
        <v>0</v>
      </c>
      <c r="BW345">
        <f t="shared" si="97"/>
        <v>0</v>
      </c>
      <c r="BX345">
        <f t="shared" si="98"/>
        <v>0</v>
      </c>
      <c r="BY345">
        <f t="shared" si="99"/>
        <v>0</v>
      </c>
      <c r="BZ345">
        <f t="shared" si="100"/>
        <v>0</v>
      </c>
      <c r="CA345">
        <f t="shared" si="101"/>
        <v>0</v>
      </c>
      <c r="CB345">
        <f t="shared" si="102"/>
        <v>0</v>
      </c>
      <c r="CC345">
        <f t="shared" si="103"/>
        <v>0</v>
      </c>
      <c r="CD345">
        <f t="shared" si="104"/>
        <v>0</v>
      </c>
      <c r="CE345">
        <f t="shared" si="105"/>
        <v>0</v>
      </c>
      <c r="CF345">
        <f t="shared" si="106"/>
        <v>0</v>
      </c>
      <c r="CG345">
        <f t="shared" si="107"/>
        <v>1</v>
      </c>
    </row>
    <row r="346" spans="1:85" x14ac:dyDescent="0.25">
      <c r="A346" t="s">
        <v>85</v>
      </c>
      <c r="B346" t="s">
        <v>86</v>
      </c>
      <c r="C346" t="s">
        <v>761</v>
      </c>
      <c r="D346" t="s">
        <v>754</v>
      </c>
      <c r="E346" s="3">
        <v>2.0833333333333332E-2</v>
      </c>
      <c r="F346" s="4">
        <v>43990</v>
      </c>
      <c r="G346" t="s">
        <v>397</v>
      </c>
      <c r="H346">
        <v>1000</v>
      </c>
      <c r="I346" t="s">
        <v>504</v>
      </c>
      <c r="J346" t="s">
        <v>207</v>
      </c>
      <c r="K346" t="s">
        <v>90</v>
      </c>
      <c r="M346" t="s">
        <v>144</v>
      </c>
      <c r="N346" t="s">
        <v>92</v>
      </c>
      <c r="O346" t="s">
        <v>94</v>
      </c>
      <c r="Q346" t="s">
        <v>95</v>
      </c>
      <c r="R346" t="s">
        <v>95</v>
      </c>
      <c r="BM346" t="s">
        <v>96</v>
      </c>
      <c r="BN346" t="s">
        <v>95</v>
      </c>
      <c r="BO346" t="s">
        <v>137</v>
      </c>
      <c r="BP346">
        <f t="shared" si="92"/>
        <v>1</v>
      </c>
      <c r="BQ346">
        <f t="shared" si="93"/>
        <v>0</v>
      </c>
      <c r="BR346">
        <f t="shared" si="90"/>
        <v>0</v>
      </c>
      <c r="BS346">
        <f t="shared" si="94"/>
        <v>0</v>
      </c>
      <c r="BT346">
        <f t="shared" si="95"/>
        <v>0</v>
      </c>
      <c r="BU346">
        <f t="shared" si="96"/>
        <v>1</v>
      </c>
      <c r="BV346">
        <f t="shared" si="91"/>
        <v>0</v>
      </c>
      <c r="BW346">
        <f t="shared" si="97"/>
        <v>0</v>
      </c>
      <c r="BX346">
        <f t="shared" si="98"/>
        <v>0</v>
      </c>
      <c r="BY346">
        <f t="shared" si="99"/>
        <v>0</v>
      </c>
      <c r="BZ346">
        <f t="shared" si="100"/>
        <v>0</v>
      </c>
      <c r="CA346">
        <f t="shared" si="101"/>
        <v>0</v>
      </c>
      <c r="CB346">
        <f t="shared" si="102"/>
        <v>0</v>
      </c>
      <c r="CC346">
        <f t="shared" si="103"/>
        <v>0</v>
      </c>
      <c r="CD346">
        <f t="shared" si="104"/>
        <v>0</v>
      </c>
      <c r="CE346">
        <f t="shared" si="105"/>
        <v>0</v>
      </c>
      <c r="CF346">
        <f t="shared" si="106"/>
        <v>0</v>
      </c>
      <c r="CG346">
        <f t="shared" si="107"/>
        <v>1</v>
      </c>
    </row>
    <row r="347" spans="1:85" x14ac:dyDescent="0.25">
      <c r="A347" t="s">
        <v>85</v>
      </c>
      <c r="B347" t="s">
        <v>86</v>
      </c>
      <c r="C347" t="s">
        <v>762</v>
      </c>
      <c r="D347" t="s">
        <v>754</v>
      </c>
      <c r="E347" s="3">
        <v>1.0416666666666666E-2</v>
      </c>
      <c r="F347" s="4">
        <v>43990</v>
      </c>
      <c r="G347" t="s">
        <v>397</v>
      </c>
      <c r="I347" t="s">
        <v>763</v>
      </c>
      <c r="J347" t="s">
        <v>89</v>
      </c>
      <c r="K347" t="s">
        <v>90</v>
      </c>
      <c r="L347">
        <v>98122</v>
      </c>
      <c r="M347" t="s">
        <v>144</v>
      </c>
      <c r="N347" t="s">
        <v>92</v>
      </c>
      <c r="O347" t="s">
        <v>94</v>
      </c>
      <c r="P347" t="s">
        <v>746</v>
      </c>
      <c r="Q347" t="s">
        <v>95</v>
      </c>
      <c r="R347" t="s">
        <v>93</v>
      </c>
      <c r="BM347" t="s">
        <v>96</v>
      </c>
      <c r="BN347" t="s">
        <v>95</v>
      </c>
      <c r="BO347" t="s">
        <v>137</v>
      </c>
      <c r="BP347">
        <f t="shared" si="92"/>
        <v>1</v>
      </c>
      <c r="BQ347">
        <f t="shared" si="93"/>
        <v>0</v>
      </c>
      <c r="BR347">
        <f t="shared" si="90"/>
        <v>0</v>
      </c>
      <c r="BS347">
        <f t="shared" si="94"/>
        <v>0</v>
      </c>
      <c r="BT347">
        <f t="shared" si="95"/>
        <v>0</v>
      </c>
      <c r="BU347">
        <f t="shared" si="96"/>
        <v>1</v>
      </c>
      <c r="BV347">
        <f t="shared" si="91"/>
        <v>0</v>
      </c>
      <c r="BW347">
        <f t="shared" si="97"/>
        <v>0</v>
      </c>
      <c r="BX347">
        <f t="shared" si="98"/>
        <v>0</v>
      </c>
      <c r="BY347">
        <f t="shared" si="99"/>
        <v>0</v>
      </c>
      <c r="BZ347">
        <f t="shared" si="100"/>
        <v>0</v>
      </c>
      <c r="CA347">
        <f t="shared" si="101"/>
        <v>0</v>
      </c>
      <c r="CB347">
        <f t="shared" si="102"/>
        <v>0</v>
      </c>
      <c r="CC347">
        <f t="shared" si="103"/>
        <v>0</v>
      </c>
      <c r="CD347">
        <f t="shared" si="104"/>
        <v>0</v>
      </c>
      <c r="CE347">
        <f t="shared" si="105"/>
        <v>0</v>
      </c>
      <c r="CF347">
        <f t="shared" si="106"/>
        <v>0</v>
      </c>
      <c r="CG347">
        <f t="shared" si="107"/>
        <v>1</v>
      </c>
    </row>
    <row r="348" spans="1:85" x14ac:dyDescent="0.25">
      <c r="A348" t="s">
        <v>85</v>
      </c>
      <c r="B348" t="s">
        <v>86</v>
      </c>
      <c r="C348" t="s">
        <v>764</v>
      </c>
      <c r="D348" t="s">
        <v>754</v>
      </c>
      <c r="E348" s="3">
        <v>1.3888888888888888E-2</v>
      </c>
      <c r="F348" s="4">
        <v>43990</v>
      </c>
      <c r="G348" t="s">
        <v>397</v>
      </c>
      <c r="H348" t="s">
        <v>515</v>
      </c>
      <c r="I348" t="s">
        <v>674</v>
      </c>
      <c r="J348" t="s">
        <v>89</v>
      </c>
      <c r="K348" t="s">
        <v>90</v>
      </c>
      <c r="M348" t="s">
        <v>390</v>
      </c>
      <c r="N348" t="s">
        <v>92</v>
      </c>
      <c r="O348" t="s">
        <v>94</v>
      </c>
      <c r="Q348" t="s">
        <v>95</v>
      </c>
      <c r="R348" t="s">
        <v>95</v>
      </c>
      <c r="BM348" t="s">
        <v>96</v>
      </c>
      <c r="BN348" t="s">
        <v>95</v>
      </c>
      <c r="BO348" t="s">
        <v>137</v>
      </c>
      <c r="BP348">
        <f t="shared" si="92"/>
        <v>1</v>
      </c>
      <c r="BQ348">
        <f t="shared" si="93"/>
        <v>0</v>
      </c>
      <c r="BR348">
        <f t="shared" si="90"/>
        <v>0</v>
      </c>
      <c r="BS348">
        <f t="shared" si="94"/>
        <v>0</v>
      </c>
      <c r="BT348">
        <f t="shared" si="95"/>
        <v>0</v>
      </c>
      <c r="BU348">
        <f t="shared" si="96"/>
        <v>1</v>
      </c>
      <c r="BV348">
        <f t="shared" si="91"/>
        <v>0</v>
      </c>
      <c r="BW348">
        <f t="shared" si="97"/>
        <v>0</v>
      </c>
      <c r="BX348">
        <f t="shared" si="98"/>
        <v>0</v>
      </c>
      <c r="BY348">
        <f t="shared" si="99"/>
        <v>0</v>
      </c>
      <c r="BZ348">
        <f t="shared" si="100"/>
        <v>0</v>
      </c>
      <c r="CA348">
        <f t="shared" si="101"/>
        <v>0</v>
      </c>
      <c r="CB348">
        <f t="shared" si="102"/>
        <v>0</v>
      </c>
      <c r="CC348">
        <f t="shared" si="103"/>
        <v>0</v>
      </c>
      <c r="CD348">
        <f t="shared" si="104"/>
        <v>0</v>
      </c>
      <c r="CE348">
        <f t="shared" si="105"/>
        <v>0</v>
      </c>
      <c r="CF348">
        <f t="shared" si="106"/>
        <v>0</v>
      </c>
      <c r="CG348">
        <f t="shared" si="107"/>
        <v>1</v>
      </c>
    </row>
    <row r="349" spans="1:85" x14ac:dyDescent="0.25">
      <c r="A349" t="s">
        <v>85</v>
      </c>
      <c r="B349" t="s">
        <v>86</v>
      </c>
      <c r="C349" t="s">
        <v>765</v>
      </c>
      <c r="D349" t="s">
        <v>754</v>
      </c>
      <c r="E349" s="3">
        <v>0.45833333333333331</v>
      </c>
      <c r="F349" s="4">
        <v>43989</v>
      </c>
      <c r="G349" t="s">
        <v>87</v>
      </c>
      <c r="H349">
        <v>1519</v>
      </c>
      <c r="I349" t="s">
        <v>594</v>
      </c>
      <c r="J349" t="s">
        <v>107</v>
      </c>
      <c r="K349" t="s">
        <v>90</v>
      </c>
      <c r="M349" t="s">
        <v>144</v>
      </c>
      <c r="N349" t="s">
        <v>92</v>
      </c>
      <c r="O349" t="s">
        <v>94</v>
      </c>
      <c r="P349">
        <v>26</v>
      </c>
      <c r="Q349" t="s">
        <v>95</v>
      </c>
      <c r="R349" t="s">
        <v>93</v>
      </c>
      <c r="BM349" t="s">
        <v>96</v>
      </c>
      <c r="BN349" t="s">
        <v>95</v>
      </c>
      <c r="BO349" t="s">
        <v>137</v>
      </c>
      <c r="BP349">
        <f t="shared" si="92"/>
        <v>1</v>
      </c>
      <c r="BQ349">
        <f t="shared" si="93"/>
        <v>0</v>
      </c>
      <c r="BR349">
        <f t="shared" si="90"/>
        <v>0</v>
      </c>
      <c r="BS349">
        <f t="shared" si="94"/>
        <v>0</v>
      </c>
      <c r="BT349">
        <f t="shared" si="95"/>
        <v>0</v>
      </c>
      <c r="BU349">
        <f t="shared" si="96"/>
        <v>1</v>
      </c>
      <c r="BV349">
        <f t="shared" si="91"/>
        <v>0</v>
      </c>
      <c r="BW349">
        <f t="shared" si="97"/>
        <v>0</v>
      </c>
      <c r="BX349">
        <f t="shared" si="98"/>
        <v>0</v>
      </c>
      <c r="BY349">
        <f t="shared" si="99"/>
        <v>0</v>
      </c>
      <c r="BZ349">
        <f t="shared" si="100"/>
        <v>0</v>
      </c>
      <c r="CA349">
        <f t="shared" si="101"/>
        <v>0</v>
      </c>
      <c r="CB349">
        <f t="shared" si="102"/>
        <v>0</v>
      </c>
      <c r="CC349">
        <f t="shared" si="103"/>
        <v>0</v>
      </c>
      <c r="CD349">
        <f t="shared" si="104"/>
        <v>0</v>
      </c>
      <c r="CE349">
        <f t="shared" si="105"/>
        <v>0</v>
      </c>
      <c r="CF349">
        <f t="shared" si="106"/>
        <v>0</v>
      </c>
      <c r="CG349">
        <f t="shared" si="107"/>
        <v>1</v>
      </c>
    </row>
    <row r="350" spans="1:85" x14ac:dyDescent="0.25">
      <c r="A350" t="s">
        <v>85</v>
      </c>
      <c r="B350" t="s">
        <v>86</v>
      </c>
      <c r="C350" t="s">
        <v>766</v>
      </c>
      <c r="D350" t="s">
        <v>754</v>
      </c>
      <c r="E350" s="3">
        <v>0.97777777777777775</v>
      </c>
      <c r="F350" s="4">
        <v>43989</v>
      </c>
      <c r="G350" t="s">
        <v>87</v>
      </c>
      <c r="H350">
        <v>1100</v>
      </c>
      <c r="I350" t="s">
        <v>767</v>
      </c>
      <c r="J350" t="s">
        <v>89</v>
      </c>
      <c r="K350" t="s">
        <v>90</v>
      </c>
      <c r="M350" t="s">
        <v>144</v>
      </c>
      <c r="N350" t="s">
        <v>92</v>
      </c>
      <c r="O350" t="s">
        <v>94</v>
      </c>
      <c r="P350">
        <v>26</v>
      </c>
      <c r="Q350" t="s">
        <v>93</v>
      </c>
      <c r="R350" t="s">
        <v>93</v>
      </c>
      <c r="BN350" t="s">
        <v>95</v>
      </c>
      <c r="BO350" t="s">
        <v>137</v>
      </c>
      <c r="BP350">
        <f t="shared" si="92"/>
        <v>1</v>
      </c>
      <c r="BQ350">
        <f t="shared" si="93"/>
        <v>0</v>
      </c>
      <c r="BR350">
        <f t="shared" si="90"/>
        <v>0</v>
      </c>
      <c r="BS350">
        <f t="shared" si="94"/>
        <v>0</v>
      </c>
      <c r="BT350">
        <f t="shared" si="95"/>
        <v>0</v>
      </c>
      <c r="BU350">
        <f t="shared" si="96"/>
        <v>1</v>
      </c>
      <c r="BV350">
        <f t="shared" si="91"/>
        <v>0</v>
      </c>
      <c r="BW350">
        <f t="shared" si="97"/>
        <v>0</v>
      </c>
      <c r="BX350">
        <f t="shared" si="98"/>
        <v>0</v>
      </c>
      <c r="BY350">
        <f t="shared" si="99"/>
        <v>0</v>
      </c>
      <c r="BZ350">
        <f t="shared" si="100"/>
        <v>0</v>
      </c>
      <c r="CA350">
        <f t="shared" si="101"/>
        <v>0</v>
      </c>
      <c r="CB350">
        <f t="shared" si="102"/>
        <v>0</v>
      </c>
      <c r="CC350">
        <f t="shared" si="103"/>
        <v>0</v>
      </c>
      <c r="CD350">
        <f t="shared" si="104"/>
        <v>0</v>
      </c>
      <c r="CE350">
        <f t="shared" si="105"/>
        <v>0</v>
      </c>
      <c r="CF350">
        <f t="shared" si="106"/>
        <v>0</v>
      </c>
      <c r="CG350">
        <f t="shared" si="107"/>
        <v>1</v>
      </c>
    </row>
    <row r="351" spans="1:85" x14ac:dyDescent="0.25">
      <c r="A351" t="s">
        <v>85</v>
      </c>
      <c r="B351" t="s">
        <v>86</v>
      </c>
      <c r="C351" t="s">
        <v>768</v>
      </c>
      <c r="D351" t="s">
        <v>754</v>
      </c>
      <c r="E351" s="3">
        <v>2.0833333333333332E-2</v>
      </c>
      <c r="F351" s="4">
        <v>43990</v>
      </c>
      <c r="G351" t="s">
        <v>397</v>
      </c>
      <c r="H351">
        <v>900</v>
      </c>
      <c r="I351" t="s">
        <v>461</v>
      </c>
      <c r="J351" t="s">
        <v>89</v>
      </c>
      <c r="K351" t="s">
        <v>90</v>
      </c>
      <c r="L351">
        <v>98122</v>
      </c>
      <c r="M351" t="s">
        <v>144</v>
      </c>
      <c r="N351" t="s">
        <v>92</v>
      </c>
      <c r="O351" t="s">
        <v>152</v>
      </c>
      <c r="P351">
        <v>26</v>
      </c>
      <c r="Q351" t="s">
        <v>95</v>
      </c>
      <c r="R351" t="s">
        <v>93</v>
      </c>
      <c r="BM351" t="s">
        <v>96</v>
      </c>
      <c r="BN351" t="s">
        <v>95</v>
      </c>
      <c r="BO351" t="s">
        <v>137</v>
      </c>
      <c r="BP351">
        <f t="shared" si="92"/>
        <v>1</v>
      </c>
      <c r="BQ351">
        <f t="shared" si="93"/>
        <v>0</v>
      </c>
      <c r="BR351">
        <f t="shared" si="90"/>
        <v>1</v>
      </c>
      <c r="BS351">
        <f t="shared" si="94"/>
        <v>0</v>
      </c>
      <c r="BT351">
        <f t="shared" si="95"/>
        <v>0</v>
      </c>
      <c r="BU351">
        <f t="shared" si="96"/>
        <v>0</v>
      </c>
      <c r="BV351">
        <f t="shared" si="91"/>
        <v>0</v>
      </c>
      <c r="BW351">
        <f t="shared" si="97"/>
        <v>0</v>
      </c>
      <c r="BX351">
        <f t="shared" si="98"/>
        <v>0</v>
      </c>
      <c r="BY351">
        <f t="shared" si="99"/>
        <v>0</v>
      </c>
      <c r="BZ351">
        <f t="shared" si="100"/>
        <v>0</v>
      </c>
      <c r="CA351">
        <f t="shared" si="101"/>
        <v>0</v>
      </c>
      <c r="CB351">
        <f t="shared" si="102"/>
        <v>0</v>
      </c>
      <c r="CC351">
        <f t="shared" si="103"/>
        <v>0</v>
      </c>
      <c r="CD351">
        <f t="shared" si="104"/>
        <v>0</v>
      </c>
      <c r="CE351">
        <f t="shared" si="105"/>
        <v>0</v>
      </c>
      <c r="CF351">
        <f t="shared" si="106"/>
        <v>0</v>
      </c>
      <c r="CG351">
        <f t="shared" si="107"/>
        <v>1</v>
      </c>
    </row>
    <row r="352" spans="1:85" x14ac:dyDescent="0.25">
      <c r="A352" t="s">
        <v>85</v>
      </c>
      <c r="B352" t="s">
        <v>86</v>
      </c>
      <c r="C352" t="s">
        <v>769</v>
      </c>
      <c r="D352" t="s">
        <v>754</v>
      </c>
      <c r="E352" s="3">
        <v>0.81597222222222221</v>
      </c>
      <c r="F352" s="4">
        <v>43989</v>
      </c>
      <c r="G352" t="s">
        <v>87</v>
      </c>
      <c r="H352">
        <v>1300</v>
      </c>
      <c r="I352" t="s">
        <v>461</v>
      </c>
      <c r="J352" t="s">
        <v>89</v>
      </c>
      <c r="K352" t="s">
        <v>90</v>
      </c>
      <c r="L352">
        <v>98122</v>
      </c>
      <c r="M352" t="s">
        <v>144</v>
      </c>
      <c r="N352" t="s">
        <v>92</v>
      </c>
      <c r="O352" t="s">
        <v>94</v>
      </c>
      <c r="P352">
        <v>1</v>
      </c>
      <c r="Q352" t="s">
        <v>95</v>
      </c>
      <c r="R352" t="s">
        <v>93</v>
      </c>
      <c r="BM352" t="s">
        <v>96</v>
      </c>
      <c r="BN352" t="s">
        <v>95</v>
      </c>
      <c r="BO352" t="s">
        <v>137</v>
      </c>
      <c r="BP352">
        <f t="shared" si="92"/>
        <v>1</v>
      </c>
      <c r="BQ352">
        <f t="shared" si="93"/>
        <v>0</v>
      </c>
      <c r="BR352">
        <f t="shared" si="90"/>
        <v>0</v>
      </c>
      <c r="BS352">
        <f t="shared" si="94"/>
        <v>0</v>
      </c>
      <c r="BT352">
        <f t="shared" si="95"/>
        <v>0</v>
      </c>
      <c r="BU352">
        <f t="shared" si="96"/>
        <v>1</v>
      </c>
      <c r="BV352">
        <f t="shared" si="91"/>
        <v>0</v>
      </c>
      <c r="BW352">
        <f t="shared" si="97"/>
        <v>0</v>
      </c>
      <c r="BX352">
        <f t="shared" si="98"/>
        <v>0</v>
      </c>
      <c r="BY352">
        <f t="shared" si="99"/>
        <v>0</v>
      </c>
      <c r="BZ352">
        <f t="shared" si="100"/>
        <v>0</v>
      </c>
      <c r="CA352">
        <f t="shared" si="101"/>
        <v>0</v>
      </c>
      <c r="CB352">
        <f t="shared" si="102"/>
        <v>0</v>
      </c>
      <c r="CC352">
        <f t="shared" si="103"/>
        <v>0</v>
      </c>
      <c r="CD352">
        <f t="shared" si="104"/>
        <v>0</v>
      </c>
      <c r="CE352">
        <f t="shared" si="105"/>
        <v>0</v>
      </c>
      <c r="CF352">
        <f t="shared" si="106"/>
        <v>0</v>
      </c>
      <c r="CG352">
        <f t="shared" si="107"/>
        <v>1</v>
      </c>
    </row>
    <row r="353" spans="1:85" x14ac:dyDescent="0.25">
      <c r="A353" t="s">
        <v>85</v>
      </c>
      <c r="B353" t="s">
        <v>86</v>
      </c>
      <c r="C353" t="s">
        <v>770</v>
      </c>
      <c r="D353" t="s">
        <v>754</v>
      </c>
      <c r="E353" s="3">
        <v>0.66666666666666663</v>
      </c>
      <c r="F353" s="4">
        <v>43989</v>
      </c>
      <c r="G353" t="s">
        <v>87</v>
      </c>
      <c r="H353">
        <v>1200</v>
      </c>
      <c r="I353" t="s">
        <v>461</v>
      </c>
      <c r="J353" t="s">
        <v>89</v>
      </c>
      <c r="K353" t="s">
        <v>90</v>
      </c>
      <c r="L353">
        <v>98122</v>
      </c>
      <c r="M353" t="s">
        <v>144</v>
      </c>
      <c r="N353" t="s">
        <v>92</v>
      </c>
      <c r="O353" t="s">
        <v>94</v>
      </c>
      <c r="P353">
        <v>1</v>
      </c>
      <c r="Q353" t="s">
        <v>95</v>
      </c>
      <c r="R353" t="s">
        <v>93</v>
      </c>
      <c r="BM353" t="s">
        <v>96</v>
      </c>
      <c r="BN353" t="s">
        <v>95</v>
      </c>
      <c r="BO353" t="s">
        <v>137</v>
      </c>
      <c r="BP353">
        <f t="shared" si="92"/>
        <v>1</v>
      </c>
      <c r="BQ353">
        <f t="shared" si="93"/>
        <v>0</v>
      </c>
      <c r="BR353">
        <f t="shared" si="90"/>
        <v>0</v>
      </c>
      <c r="BS353">
        <f t="shared" si="94"/>
        <v>0</v>
      </c>
      <c r="BT353">
        <f t="shared" si="95"/>
        <v>0</v>
      </c>
      <c r="BU353">
        <f t="shared" si="96"/>
        <v>1</v>
      </c>
      <c r="BV353">
        <f t="shared" si="91"/>
        <v>0</v>
      </c>
      <c r="BW353">
        <f t="shared" si="97"/>
        <v>0</v>
      </c>
      <c r="BX353">
        <f t="shared" si="98"/>
        <v>0</v>
      </c>
      <c r="BY353">
        <f t="shared" si="99"/>
        <v>0</v>
      </c>
      <c r="BZ353">
        <f t="shared" si="100"/>
        <v>0</v>
      </c>
      <c r="CA353">
        <f t="shared" si="101"/>
        <v>0</v>
      </c>
      <c r="CB353">
        <f t="shared" si="102"/>
        <v>0</v>
      </c>
      <c r="CC353">
        <f t="shared" si="103"/>
        <v>0</v>
      </c>
      <c r="CD353">
        <f t="shared" si="104"/>
        <v>0</v>
      </c>
      <c r="CE353">
        <f t="shared" si="105"/>
        <v>0</v>
      </c>
      <c r="CF353">
        <f t="shared" si="106"/>
        <v>0</v>
      </c>
      <c r="CG353">
        <f t="shared" si="107"/>
        <v>1</v>
      </c>
    </row>
    <row r="354" spans="1:85" x14ac:dyDescent="0.25">
      <c r="A354" t="s">
        <v>85</v>
      </c>
      <c r="B354" t="s">
        <v>86</v>
      </c>
      <c r="C354" t="s">
        <v>771</v>
      </c>
      <c r="D354" t="s">
        <v>754</v>
      </c>
      <c r="E354" s="3">
        <v>5.5555555555555558E-3</v>
      </c>
      <c r="F354" s="4">
        <v>43990</v>
      </c>
      <c r="G354" t="s">
        <v>397</v>
      </c>
      <c r="H354">
        <v>1100</v>
      </c>
      <c r="I354" t="s">
        <v>646</v>
      </c>
      <c r="J354" t="s">
        <v>207</v>
      </c>
      <c r="K354" t="s">
        <v>90</v>
      </c>
      <c r="M354" t="s">
        <v>390</v>
      </c>
      <c r="N354" t="s">
        <v>92</v>
      </c>
      <c r="O354" t="s">
        <v>94</v>
      </c>
      <c r="P354">
        <v>26</v>
      </c>
      <c r="Q354" t="s">
        <v>93</v>
      </c>
      <c r="R354" t="s">
        <v>93</v>
      </c>
      <c r="BM354" t="s">
        <v>110</v>
      </c>
      <c r="BN354" t="s">
        <v>95</v>
      </c>
      <c r="BO354" t="s">
        <v>97</v>
      </c>
      <c r="BP354">
        <f t="shared" si="92"/>
        <v>1</v>
      </c>
      <c r="BQ354">
        <f t="shared" si="93"/>
        <v>0</v>
      </c>
      <c r="BR354">
        <f t="shared" si="90"/>
        <v>0</v>
      </c>
      <c r="BS354">
        <f t="shared" si="94"/>
        <v>0</v>
      </c>
      <c r="BT354">
        <f t="shared" si="95"/>
        <v>0</v>
      </c>
      <c r="BU354">
        <f t="shared" si="96"/>
        <v>1</v>
      </c>
      <c r="BV354">
        <f t="shared" si="91"/>
        <v>0</v>
      </c>
      <c r="BW354">
        <f t="shared" si="97"/>
        <v>0</v>
      </c>
      <c r="BX354">
        <f t="shared" si="98"/>
        <v>0</v>
      </c>
      <c r="BY354">
        <f t="shared" si="99"/>
        <v>0</v>
      </c>
      <c r="BZ354">
        <f t="shared" si="100"/>
        <v>0</v>
      </c>
      <c r="CA354">
        <f t="shared" si="101"/>
        <v>0</v>
      </c>
      <c r="CB354">
        <f t="shared" si="102"/>
        <v>0</v>
      </c>
      <c r="CC354">
        <f t="shared" si="103"/>
        <v>0</v>
      </c>
      <c r="CD354">
        <f t="shared" si="104"/>
        <v>0</v>
      </c>
      <c r="CE354">
        <f t="shared" si="105"/>
        <v>0</v>
      </c>
      <c r="CF354">
        <f t="shared" si="106"/>
        <v>0</v>
      </c>
      <c r="CG354">
        <f t="shared" si="107"/>
        <v>1</v>
      </c>
    </row>
    <row r="355" spans="1:85" x14ac:dyDescent="0.25">
      <c r="A355" t="s">
        <v>85</v>
      </c>
      <c r="B355" t="s">
        <v>86</v>
      </c>
      <c r="C355" t="s">
        <v>772</v>
      </c>
      <c r="D355" t="s">
        <v>754</v>
      </c>
      <c r="E355" s="3">
        <v>1.5972222222222224E-2</v>
      </c>
      <c r="F355" s="4">
        <v>43990</v>
      </c>
      <c r="G355" t="s">
        <v>397</v>
      </c>
      <c r="H355">
        <v>1500</v>
      </c>
      <c r="I355" t="s">
        <v>157</v>
      </c>
      <c r="J355" t="s">
        <v>89</v>
      </c>
      <c r="K355" t="s">
        <v>90</v>
      </c>
      <c r="L355">
        <v>98122</v>
      </c>
      <c r="M355" t="s">
        <v>144</v>
      </c>
      <c r="N355" t="s">
        <v>92</v>
      </c>
      <c r="O355" t="s">
        <v>152</v>
      </c>
      <c r="Q355" t="s">
        <v>93</v>
      </c>
      <c r="R355" t="s">
        <v>95</v>
      </c>
      <c r="BM355" t="s">
        <v>96</v>
      </c>
      <c r="BN355" t="s">
        <v>95</v>
      </c>
      <c r="BO355" t="s">
        <v>137</v>
      </c>
      <c r="BP355">
        <f t="shared" si="92"/>
        <v>1</v>
      </c>
      <c r="BQ355">
        <f t="shared" si="93"/>
        <v>0</v>
      </c>
      <c r="BR355">
        <f t="shared" si="90"/>
        <v>1</v>
      </c>
      <c r="BS355">
        <f t="shared" si="94"/>
        <v>0</v>
      </c>
      <c r="BT355">
        <f t="shared" si="95"/>
        <v>0</v>
      </c>
      <c r="BU355">
        <f t="shared" si="96"/>
        <v>0</v>
      </c>
      <c r="BV355">
        <f t="shared" si="91"/>
        <v>0</v>
      </c>
      <c r="BW355">
        <f t="shared" si="97"/>
        <v>0</v>
      </c>
      <c r="BX355">
        <f t="shared" si="98"/>
        <v>0</v>
      </c>
      <c r="BY355">
        <f t="shared" si="99"/>
        <v>0</v>
      </c>
      <c r="BZ355">
        <f t="shared" si="100"/>
        <v>0</v>
      </c>
      <c r="CA355">
        <f t="shared" si="101"/>
        <v>0</v>
      </c>
      <c r="CB355">
        <f t="shared" si="102"/>
        <v>0</v>
      </c>
      <c r="CC355">
        <f t="shared" si="103"/>
        <v>0</v>
      </c>
      <c r="CD355">
        <f t="shared" si="104"/>
        <v>0</v>
      </c>
      <c r="CE355">
        <f t="shared" si="105"/>
        <v>0</v>
      </c>
      <c r="CF355">
        <f t="shared" si="106"/>
        <v>0</v>
      </c>
      <c r="CG355">
        <f t="shared" si="107"/>
        <v>1</v>
      </c>
    </row>
    <row r="356" spans="1:85" x14ac:dyDescent="0.25">
      <c r="A356" t="s">
        <v>85</v>
      </c>
      <c r="B356" t="s">
        <v>86</v>
      </c>
      <c r="C356" t="s">
        <v>773</v>
      </c>
      <c r="D356" t="s">
        <v>754</v>
      </c>
      <c r="E356" s="3">
        <v>0</v>
      </c>
      <c r="F356" s="4">
        <v>43989</v>
      </c>
      <c r="G356" t="s">
        <v>87</v>
      </c>
      <c r="H356">
        <v>1100</v>
      </c>
      <c r="I356" t="s">
        <v>461</v>
      </c>
      <c r="J356" t="s">
        <v>89</v>
      </c>
      <c r="K356" t="s">
        <v>90</v>
      </c>
      <c r="L356">
        <v>98122</v>
      </c>
      <c r="M356" t="s">
        <v>390</v>
      </c>
      <c r="N356" t="s">
        <v>92</v>
      </c>
      <c r="O356" t="s">
        <v>94</v>
      </c>
      <c r="P356">
        <v>1</v>
      </c>
      <c r="Q356" t="s">
        <v>95</v>
      </c>
      <c r="R356" t="s">
        <v>93</v>
      </c>
      <c r="BM356" t="s">
        <v>96</v>
      </c>
      <c r="BN356" t="s">
        <v>95</v>
      </c>
      <c r="BO356" t="s">
        <v>137</v>
      </c>
      <c r="BP356">
        <f t="shared" si="92"/>
        <v>1</v>
      </c>
      <c r="BQ356">
        <f t="shared" si="93"/>
        <v>0</v>
      </c>
      <c r="BR356">
        <f t="shared" si="90"/>
        <v>0</v>
      </c>
      <c r="BS356">
        <f t="shared" si="94"/>
        <v>0</v>
      </c>
      <c r="BT356">
        <f t="shared" si="95"/>
        <v>0</v>
      </c>
      <c r="BU356">
        <f t="shared" si="96"/>
        <v>1</v>
      </c>
      <c r="BV356">
        <f t="shared" si="91"/>
        <v>0</v>
      </c>
      <c r="BW356">
        <f t="shared" si="97"/>
        <v>0</v>
      </c>
      <c r="BX356">
        <f t="shared" si="98"/>
        <v>0</v>
      </c>
      <c r="BY356">
        <f t="shared" si="99"/>
        <v>0</v>
      </c>
      <c r="BZ356">
        <f t="shared" si="100"/>
        <v>0</v>
      </c>
      <c r="CA356">
        <f t="shared" si="101"/>
        <v>0</v>
      </c>
      <c r="CB356">
        <f t="shared" si="102"/>
        <v>0</v>
      </c>
      <c r="CC356">
        <f t="shared" si="103"/>
        <v>0</v>
      </c>
      <c r="CD356">
        <f t="shared" si="104"/>
        <v>0</v>
      </c>
      <c r="CE356">
        <f t="shared" si="105"/>
        <v>0</v>
      </c>
      <c r="CF356">
        <f t="shared" si="106"/>
        <v>0</v>
      </c>
      <c r="CG356">
        <f t="shared" si="107"/>
        <v>1</v>
      </c>
    </row>
    <row r="357" spans="1:85" x14ac:dyDescent="0.25">
      <c r="A357" t="s">
        <v>85</v>
      </c>
      <c r="B357" t="s">
        <v>86</v>
      </c>
      <c r="C357" t="s">
        <v>774</v>
      </c>
      <c r="D357" t="s">
        <v>754</v>
      </c>
      <c r="E357" s="3">
        <v>6.9444444444444441E-3</v>
      </c>
      <c r="F357" s="4">
        <v>43990</v>
      </c>
      <c r="G357" t="s">
        <v>397</v>
      </c>
      <c r="H357">
        <v>1100</v>
      </c>
      <c r="I357" t="s">
        <v>461</v>
      </c>
      <c r="J357" t="s">
        <v>89</v>
      </c>
      <c r="K357" t="s">
        <v>90</v>
      </c>
      <c r="L357">
        <v>98122</v>
      </c>
      <c r="M357" t="s">
        <v>144</v>
      </c>
      <c r="N357" t="s">
        <v>92</v>
      </c>
      <c r="O357" t="s">
        <v>161</v>
      </c>
      <c r="Q357" t="s">
        <v>95</v>
      </c>
      <c r="R357" t="s">
        <v>95</v>
      </c>
      <c r="BM357" t="s">
        <v>96</v>
      </c>
      <c r="BN357" t="s">
        <v>95</v>
      </c>
      <c r="BO357" t="s">
        <v>137</v>
      </c>
      <c r="BP357">
        <f t="shared" si="92"/>
        <v>1</v>
      </c>
      <c r="BQ357">
        <f t="shared" si="93"/>
        <v>0</v>
      </c>
      <c r="BR357">
        <f t="shared" si="90"/>
        <v>0</v>
      </c>
      <c r="BS357">
        <f t="shared" si="94"/>
        <v>1</v>
      </c>
      <c r="BT357">
        <f t="shared" si="95"/>
        <v>0</v>
      </c>
      <c r="BU357">
        <f t="shared" si="96"/>
        <v>0</v>
      </c>
      <c r="BV357">
        <f t="shared" si="91"/>
        <v>0</v>
      </c>
      <c r="BW357">
        <f t="shared" si="97"/>
        <v>0</v>
      </c>
      <c r="BX357">
        <f t="shared" si="98"/>
        <v>0</v>
      </c>
      <c r="BY357">
        <f t="shared" si="99"/>
        <v>0</v>
      </c>
      <c r="BZ357">
        <f t="shared" si="100"/>
        <v>0</v>
      </c>
      <c r="CA357">
        <f t="shared" si="101"/>
        <v>0</v>
      </c>
      <c r="CB357">
        <f t="shared" si="102"/>
        <v>0</v>
      </c>
      <c r="CC357">
        <f t="shared" si="103"/>
        <v>0</v>
      </c>
      <c r="CD357">
        <f t="shared" si="104"/>
        <v>0</v>
      </c>
      <c r="CE357">
        <f t="shared" si="105"/>
        <v>0</v>
      </c>
      <c r="CF357">
        <f t="shared" si="106"/>
        <v>0</v>
      </c>
      <c r="CG357">
        <f t="shared" si="107"/>
        <v>1</v>
      </c>
    </row>
    <row r="358" spans="1:85" x14ac:dyDescent="0.25">
      <c r="A358" t="s">
        <v>85</v>
      </c>
      <c r="B358" t="s">
        <v>86</v>
      </c>
      <c r="C358" t="s">
        <v>775</v>
      </c>
      <c r="D358" t="s">
        <v>754</v>
      </c>
      <c r="E358" s="3">
        <v>2.7777777777777779E-3</v>
      </c>
      <c r="F358" s="4">
        <v>43989</v>
      </c>
      <c r="G358" t="s">
        <v>87</v>
      </c>
      <c r="H358">
        <v>1100</v>
      </c>
      <c r="I358" t="s">
        <v>638</v>
      </c>
      <c r="J358" t="s">
        <v>89</v>
      </c>
      <c r="K358" t="s">
        <v>90</v>
      </c>
      <c r="L358">
        <v>98102</v>
      </c>
      <c r="M358" t="s">
        <v>144</v>
      </c>
      <c r="N358" t="s">
        <v>92</v>
      </c>
      <c r="O358" t="s">
        <v>94</v>
      </c>
      <c r="P358">
        <v>1</v>
      </c>
      <c r="Q358" t="s">
        <v>95</v>
      </c>
      <c r="R358" t="s">
        <v>93</v>
      </c>
      <c r="BM358" t="s">
        <v>96</v>
      </c>
      <c r="BN358" t="s">
        <v>95</v>
      </c>
      <c r="BO358" t="s">
        <v>137</v>
      </c>
      <c r="BP358">
        <f t="shared" si="92"/>
        <v>1</v>
      </c>
      <c r="BQ358">
        <f t="shared" si="93"/>
        <v>0</v>
      </c>
      <c r="BR358">
        <f t="shared" si="90"/>
        <v>0</v>
      </c>
      <c r="BS358">
        <f t="shared" si="94"/>
        <v>0</v>
      </c>
      <c r="BT358">
        <f t="shared" si="95"/>
        <v>0</v>
      </c>
      <c r="BU358">
        <f t="shared" si="96"/>
        <v>1</v>
      </c>
      <c r="BV358">
        <f t="shared" si="91"/>
        <v>0</v>
      </c>
      <c r="BW358">
        <f t="shared" si="97"/>
        <v>0</v>
      </c>
      <c r="BX358">
        <f t="shared" si="98"/>
        <v>0</v>
      </c>
      <c r="BY358">
        <f t="shared" si="99"/>
        <v>0</v>
      </c>
      <c r="BZ358">
        <f t="shared" si="100"/>
        <v>0</v>
      </c>
      <c r="CA358">
        <f t="shared" si="101"/>
        <v>0</v>
      </c>
      <c r="CB358">
        <f t="shared" si="102"/>
        <v>0</v>
      </c>
      <c r="CC358">
        <f t="shared" si="103"/>
        <v>0</v>
      </c>
      <c r="CD358">
        <f t="shared" si="104"/>
        <v>0</v>
      </c>
      <c r="CE358">
        <f t="shared" si="105"/>
        <v>0</v>
      </c>
      <c r="CF358">
        <f t="shared" si="106"/>
        <v>0</v>
      </c>
      <c r="CG358">
        <f t="shared" si="107"/>
        <v>1</v>
      </c>
    </row>
    <row r="359" spans="1:85" x14ac:dyDescent="0.25">
      <c r="A359" t="s">
        <v>85</v>
      </c>
      <c r="B359" t="s">
        <v>86</v>
      </c>
      <c r="C359" t="s">
        <v>776</v>
      </c>
      <c r="D359" t="s">
        <v>754</v>
      </c>
      <c r="E359" s="3">
        <v>3.472222222222222E-3</v>
      </c>
      <c r="F359" s="4">
        <v>43990</v>
      </c>
      <c r="G359" t="s">
        <v>397</v>
      </c>
      <c r="H359">
        <v>1000</v>
      </c>
      <c r="I359" t="s">
        <v>305</v>
      </c>
      <c r="J359" t="s">
        <v>107</v>
      </c>
      <c r="K359" t="s">
        <v>90</v>
      </c>
      <c r="L359">
        <v>98121</v>
      </c>
      <c r="M359" t="s">
        <v>144</v>
      </c>
      <c r="N359" t="s">
        <v>92</v>
      </c>
      <c r="O359" t="s">
        <v>161</v>
      </c>
      <c r="P359">
        <v>26</v>
      </c>
      <c r="Q359" t="s">
        <v>93</v>
      </c>
      <c r="R359" t="s">
        <v>93</v>
      </c>
      <c r="BM359" t="s">
        <v>96</v>
      </c>
      <c r="BN359" t="s">
        <v>95</v>
      </c>
      <c r="BO359" t="s">
        <v>137</v>
      </c>
      <c r="BP359">
        <f t="shared" si="92"/>
        <v>1</v>
      </c>
      <c r="BQ359">
        <f t="shared" si="93"/>
        <v>0</v>
      </c>
      <c r="BR359">
        <f t="shared" si="90"/>
        <v>0</v>
      </c>
      <c r="BS359">
        <f t="shared" si="94"/>
        <v>1</v>
      </c>
      <c r="BT359">
        <f t="shared" si="95"/>
        <v>0</v>
      </c>
      <c r="BU359">
        <f t="shared" si="96"/>
        <v>0</v>
      </c>
      <c r="BV359">
        <f t="shared" si="91"/>
        <v>0</v>
      </c>
      <c r="BW359">
        <f t="shared" si="97"/>
        <v>0</v>
      </c>
      <c r="BX359">
        <f t="shared" si="98"/>
        <v>0</v>
      </c>
      <c r="BY359">
        <f t="shared" si="99"/>
        <v>0</v>
      </c>
      <c r="BZ359">
        <f t="shared" si="100"/>
        <v>0</v>
      </c>
      <c r="CA359">
        <f t="shared" si="101"/>
        <v>0</v>
      </c>
      <c r="CB359">
        <f t="shared" si="102"/>
        <v>0</v>
      </c>
      <c r="CC359">
        <f t="shared" si="103"/>
        <v>0</v>
      </c>
      <c r="CD359">
        <f t="shared" si="104"/>
        <v>0</v>
      </c>
      <c r="CE359">
        <f t="shared" si="105"/>
        <v>0</v>
      </c>
      <c r="CF359">
        <f t="shared" si="106"/>
        <v>0</v>
      </c>
      <c r="CG359">
        <f t="shared" si="107"/>
        <v>1</v>
      </c>
    </row>
    <row r="360" spans="1:85" x14ac:dyDescent="0.25">
      <c r="A360" t="s">
        <v>85</v>
      </c>
      <c r="B360" t="s">
        <v>86</v>
      </c>
      <c r="C360" t="s">
        <v>777</v>
      </c>
      <c r="D360" t="s">
        <v>754</v>
      </c>
      <c r="E360" s="3">
        <v>0.80902777777777779</v>
      </c>
      <c r="F360" s="4">
        <v>43989</v>
      </c>
      <c r="G360" t="s">
        <v>87</v>
      </c>
      <c r="H360" t="s">
        <v>778</v>
      </c>
      <c r="I360" t="s">
        <v>165</v>
      </c>
      <c r="J360" t="s">
        <v>89</v>
      </c>
      <c r="K360" t="s">
        <v>90</v>
      </c>
      <c r="L360">
        <v>98102</v>
      </c>
      <c r="M360" t="s">
        <v>144</v>
      </c>
      <c r="N360" t="s">
        <v>92</v>
      </c>
      <c r="O360" t="s">
        <v>94</v>
      </c>
      <c r="P360">
        <v>1</v>
      </c>
      <c r="Q360" t="s">
        <v>95</v>
      </c>
      <c r="R360" t="s">
        <v>93</v>
      </c>
      <c r="BN360" t="s">
        <v>95</v>
      </c>
      <c r="BO360" t="s">
        <v>137</v>
      </c>
      <c r="BP360">
        <f t="shared" si="92"/>
        <v>1</v>
      </c>
      <c r="BQ360">
        <f t="shared" si="93"/>
        <v>0</v>
      </c>
      <c r="BR360">
        <f t="shared" si="90"/>
        <v>0</v>
      </c>
      <c r="BS360">
        <f t="shared" si="94"/>
        <v>0</v>
      </c>
      <c r="BT360">
        <f t="shared" si="95"/>
        <v>0</v>
      </c>
      <c r="BU360">
        <f t="shared" si="96"/>
        <v>1</v>
      </c>
      <c r="BV360">
        <f t="shared" si="91"/>
        <v>0</v>
      </c>
      <c r="BW360">
        <f t="shared" si="97"/>
        <v>0</v>
      </c>
      <c r="BX360">
        <f t="shared" si="98"/>
        <v>0</v>
      </c>
      <c r="BY360">
        <f t="shared" si="99"/>
        <v>0</v>
      </c>
      <c r="BZ360">
        <f t="shared" si="100"/>
        <v>0</v>
      </c>
      <c r="CA360">
        <f t="shared" si="101"/>
        <v>0</v>
      </c>
      <c r="CB360">
        <f t="shared" si="102"/>
        <v>0</v>
      </c>
      <c r="CC360">
        <f t="shared" si="103"/>
        <v>0</v>
      </c>
      <c r="CD360">
        <f t="shared" si="104"/>
        <v>0</v>
      </c>
      <c r="CE360">
        <f t="shared" si="105"/>
        <v>0</v>
      </c>
      <c r="CF360">
        <f t="shared" si="106"/>
        <v>0</v>
      </c>
      <c r="CG360">
        <f t="shared" si="107"/>
        <v>1</v>
      </c>
    </row>
    <row r="361" spans="1:85" x14ac:dyDescent="0.25">
      <c r="A361" t="s">
        <v>85</v>
      </c>
      <c r="B361" t="s">
        <v>86</v>
      </c>
      <c r="C361" t="s">
        <v>779</v>
      </c>
      <c r="D361" t="s">
        <v>754</v>
      </c>
      <c r="E361" s="3">
        <v>0.82638888888888884</v>
      </c>
      <c r="F361" s="4">
        <v>43988</v>
      </c>
      <c r="G361" t="s">
        <v>119</v>
      </c>
      <c r="H361" t="s">
        <v>780</v>
      </c>
      <c r="I361" t="s">
        <v>473</v>
      </c>
      <c r="J361" t="s">
        <v>107</v>
      </c>
      <c r="K361" t="s">
        <v>90</v>
      </c>
      <c r="L361">
        <v>98121</v>
      </c>
      <c r="M361" t="s">
        <v>144</v>
      </c>
      <c r="N361" t="s">
        <v>92</v>
      </c>
      <c r="O361" t="s">
        <v>94</v>
      </c>
      <c r="Q361" t="s">
        <v>95</v>
      </c>
      <c r="R361" t="s">
        <v>95</v>
      </c>
      <c r="BN361" t="s">
        <v>95</v>
      </c>
      <c r="BO361" t="s">
        <v>137</v>
      </c>
      <c r="BP361">
        <f t="shared" si="92"/>
        <v>1</v>
      </c>
      <c r="BQ361">
        <f t="shared" si="93"/>
        <v>0</v>
      </c>
      <c r="BR361">
        <f t="shared" si="90"/>
        <v>0</v>
      </c>
      <c r="BS361">
        <f t="shared" si="94"/>
        <v>0</v>
      </c>
      <c r="BT361">
        <f t="shared" si="95"/>
        <v>0</v>
      </c>
      <c r="BU361">
        <f t="shared" si="96"/>
        <v>1</v>
      </c>
      <c r="BV361">
        <f t="shared" si="91"/>
        <v>0</v>
      </c>
      <c r="BW361">
        <f t="shared" si="97"/>
        <v>0</v>
      </c>
      <c r="BX361">
        <f t="shared" si="98"/>
        <v>0</v>
      </c>
      <c r="BY361">
        <f t="shared" si="99"/>
        <v>0</v>
      </c>
      <c r="BZ361">
        <f t="shared" si="100"/>
        <v>0</v>
      </c>
      <c r="CA361">
        <f t="shared" si="101"/>
        <v>0</v>
      </c>
      <c r="CB361">
        <f t="shared" si="102"/>
        <v>0</v>
      </c>
      <c r="CC361">
        <f t="shared" si="103"/>
        <v>0</v>
      </c>
      <c r="CD361">
        <f t="shared" si="104"/>
        <v>0</v>
      </c>
      <c r="CE361">
        <f t="shared" si="105"/>
        <v>0</v>
      </c>
      <c r="CF361">
        <f t="shared" si="106"/>
        <v>0</v>
      </c>
      <c r="CG361">
        <f t="shared" si="107"/>
        <v>1</v>
      </c>
    </row>
    <row r="362" spans="1:85" x14ac:dyDescent="0.25">
      <c r="A362" t="s">
        <v>85</v>
      </c>
      <c r="B362" t="s">
        <v>86</v>
      </c>
      <c r="C362" t="s">
        <v>781</v>
      </c>
      <c r="D362" t="s">
        <v>754</v>
      </c>
      <c r="E362" s="3">
        <v>0.79166666666666663</v>
      </c>
      <c r="F362" s="4">
        <v>43989</v>
      </c>
      <c r="G362" t="s">
        <v>87</v>
      </c>
      <c r="I362" t="s">
        <v>782</v>
      </c>
      <c r="J362" t="s">
        <v>89</v>
      </c>
      <c r="K362" t="s">
        <v>90</v>
      </c>
      <c r="L362">
        <v>98122</v>
      </c>
      <c r="M362" t="s">
        <v>144</v>
      </c>
      <c r="N362" t="s">
        <v>92</v>
      </c>
      <c r="O362" t="s">
        <v>94</v>
      </c>
      <c r="P362">
        <v>1</v>
      </c>
      <c r="Q362" t="s">
        <v>95</v>
      </c>
      <c r="R362" t="s">
        <v>93</v>
      </c>
      <c r="BM362" t="s">
        <v>96</v>
      </c>
      <c r="BN362" t="s">
        <v>95</v>
      </c>
      <c r="BO362" t="s">
        <v>137</v>
      </c>
      <c r="BP362">
        <f t="shared" si="92"/>
        <v>1</v>
      </c>
      <c r="BQ362">
        <f t="shared" si="93"/>
        <v>0</v>
      </c>
      <c r="BR362">
        <f t="shared" si="90"/>
        <v>0</v>
      </c>
      <c r="BS362">
        <f t="shared" si="94"/>
        <v>0</v>
      </c>
      <c r="BT362">
        <f t="shared" si="95"/>
        <v>0</v>
      </c>
      <c r="BU362">
        <f t="shared" si="96"/>
        <v>1</v>
      </c>
      <c r="BV362">
        <f t="shared" si="91"/>
        <v>0</v>
      </c>
      <c r="BW362">
        <f t="shared" si="97"/>
        <v>0</v>
      </c>
      <c r="BX362">
        <f t="shared" si="98"/>
        <v>0</v>
      </c>
      <c r="BY362">
        <f t="shared" si="99"/>
        <v>0</v>
      </c>
      <c r="BZ362">
        <f t="shared" si="100"/>
        <v>0</v>
      </c>
      <c r="CA362">
        <f t="shared" si="101"/>
        <v>0</v>
      </c>
      <c r="CB362">
        <f t="shared" si="102"/>
        <v>0</v>
      </c>
      <c r="CC362">
        <f t="shared" si="103"/>
        <v>0</v>
      </c>
      <c r="CD362">
        <f t="shared" si="104"/>
        <v>0</v>
      </c>
      <c r="CE362">
        <f t="shared" si="105"/>
        <v>0</v>
      </c>
      <c r="CF362">
        <f t="shared" si="106"/>
        <v>0</v>
      </c>
      <c r="CG362">
        <f t="shared" si="107"/>
        <v>1</v>
      </c>
    </row>
    <row r="363" spans="1:85" x14ac:dyDescent="0.25">
      <c r="A363" t="s">
        <v>85</v>
      </c>
      <c r="B363" t="s">
        <v>86</v>
      </c>
      <c r="C363" t="s">
        <v>783</v>
      </c>
      <c r="D363" t="s">
        <v>754</v>
      </c>
      <c r="E363" s="3">
        <v>0.99930555555555556</v>
      </c>
      <c r="F363" s="4">
        <v>43990</v>
      </c>
      <c r="G363" t="s">
        <v>397</v>
      </c>
      <c r="H363">
        <v>1519</v>
      </c>
      <c r="I363" t="s">
        <v>784</v>
      </c>
      <c r="J363" t="s">
        <v>107</v>
      </c>
      <c r="K363" t="s">
        <v>90</v>
      </c>
      <c r="L363">
        <v>98122</v>
      </c>
      <c r="M363" t="s">
        <v>144</v>
      </c>
      <c r="N363" t="s">
        <v>92</v>
      </c>
      <c r="O363" t="s">
        <v>94</v>
      </c>
      <c r="P363">
        <v>1</v>
      </c>
      <c r="Q363" t="s">
        <v>95</v>
      </c>
      <c r="R363" t="s">
        <v>93</v>
      </c>
      <c r="BM363" t="s">
        <v>96</v>
      </c>
      <c r="BN363" t="s">
        <v>95</v>
      </c>
      <c r="BO363" t="s">
        <v>137</v>
      </c>
      <c r="BP363">
        <f t="shared" si="92"/>
        <v>1</v>
      </c>
      <c r="BQ363">
        <f t="shared" si="93"/>
        <v>0</v>
      </c>
      <c r="BR363">
        <f t="shared" si="90"/>
        <v>0</v>
      </c>
      <c r="BS363">
        <f t="shared" si="94"/>
        <v>0</v>
      </c>
      <c r="BT363">
        <f t="shared" si="95"/>
        <v>0</v>
      </c>
      <c r="BU363">
        <f t="shared" si="96"/>
        <v>1</v>
      </c>
      <c r="BV363">
        <f t="shared" si="91"/>
        <v>0</v>
      </c>
      <c r="BW363">
        <f t="shared" si="97"/>
        <v>0</v>
      </c>
      <c r="BX363">
        <f t="shared" si="98"/>
        <v>0</v>
      </c>
      <c r="BY363">
        <f t="shared" si="99"/>
        <v>0</v>
      </c>
      <c r="BZ363">
        <f t="shared" si="100"/>
        <v>0</v>
      </c>
      <c r="CA363">
        <f t="shared" si="101"/>
        <v>0</v>
      </c>
      <c r="CB363">
        <f t="shared" si="102"/>
        <v>0</v>
      </c>
      <c r="CC363">
        <f t="shared" si="103"/>
        <v>0</v>
      </c>
      <c r="CD363">
        <f t="shared" si="104"/>
        <v>0</v>
      </c>
      <c r="CE363">
        <f t="shared" si="105"/>
        <v>0</v>
      </c>
      <c r="CF363">
        <f t="shared" si="106"/>
        <v>0</v>
      </c>
      <c r="CG363">
        <f t="shared" si="107"/>
        <v>1</v>
      </c>
    </row>
    <row r="364" spans="1:85" x14ac:dyDescent="0.25">
      <c r="A364" t="s">
        <v>85</v>
      </c>
      <c r="B364" t="s">
        <v>86</v>
      </c>
      <c r="C364" t="s">
        <v>785</v>
      </c>
      <c r="D364" t="s">
        <v>754</v>
      </c>
      <c r="E364" s="3">
        <v>0.99930555555555556</v>
      </c>
      <c r="F364" s="4">
        <v>43989</v>
      </c>
      <c r="G364" t="s">
        <v>87</v>
      </c>
      <c r="H364" t="s">
        <v>687</v>
      </c>
      <c r="I364" t="s">
        <v>461</v>
      </c>
      <c r="J364" t="s">
        <v>89</v>
      </c>
      <c r="K364" t="s">
        <v>90</v>
      </c>
      <c r="L364">
        <v>98122</v>
      </c>
      <c r="M364" t="s">
        <v>144</v>
      </c>
      <c r="N364" t="s">
        <v>92</v>
      </c>
      <c r="O364" t="s">
        <v>152</v>
      </c>
      <c r="P364">
        <v>7</v>
      </c>
      <c r="Q364" t="s">
        <v>95</v>
      </c>
      <c r="R364" t="s">
        <v>93</v>
      </c>
      <c r="BN364" t="s">
        <v>95</v>
      </c>
      <c r="BO364" t="s">
        <v>137</v>
      </c>
      <c r="BP364">
        <f t="shared" si="92"/>
        <v>1</v>
      </c>
      <c r="BQ364">
        <f t="shared" si="93"/>
        <v>0</v>
      </c>
      <c r="BR364">
        <f t="shared" si="90"/>
        <v>1</v>
      </c>
      <c r="BS364">
        <f t="shared" si="94"/>
        <v>0</v>
      </c>
      <c r="BT364">
        <f t="shared" si="95"/>
        <v>0</v>
      </c>
      <c r="BU364">
        <f t="shared" si="96"/>
        <v>0</v>
      </c>
      <c r="BV364">
        <f t="shared" si="91"/>
        <v>0</v>
      </c>
      <c r="BW364">
        <f t="shared" si="97"/>
        <v>0</v>
      </c>
      <c r="BX364">
        <f t="shared" si="98"/>
        <v>0</v>
      </c>
      <c r="BY364">
        <f t="shared" si="99"/>
        <v>0</v>
      </c>
      <c r="BZ364">
        <f t="shared" si="100"/>
        <v>0</v>
      </c>
      <c r="CA364">
        <f t="shared" si="101"/>
        <v>0</v>
      </c>
      <c r="CB364">
        <f t="shared" si="102"/>
        <v>0</v>
      </c>
      <c r="CC364">
        <f t="shared" si="103"/>
        <v>0</v>
      </c>
      <c r="CD364">
        <f t="shared" si="104"/>
        <v>0</v>
      </c>
      <c r="CE364">
        <f t="shared" si="105"/>
        <v>0</v>
      </c>
      <c r="CF364">
        <f t="shared" si="106"/>
        <v>0</v>
      </c>
      <c r="CG364">
        <f t="shared" si="107"/>
        <v>1</v>
      </c>
    </row>
    <row r="365" spans="1:85" x14ac:dyDescent="0.25">
      <c r="A365" t="s">
        <v>85</v>
      </c>
      <c r="B365" t="s">
        <v>86</v>
      </c>
      <c r="C365" t="s">
        <v>786</v>
      </c>
      <c r="D365" t="s">
        <v>754</v>
      </c>
      <c r="E365" s="3">
        <v>2.7777777777777779E-3</v>
      </c>
      <c r="F365" s="4">
        <v>43989</v>
      </c>
      <c r="G365" t="s">
        <v>87</v>
      </c>
      <c r="H365">
        <v>1100</v>
      </c>
      <c r="I365" t="s">
        <v>461</v>
      </c>
      <c r="J365" t="s">
        <v>107</v>
      </c>
      <c r="K365" t="s">
        <v>90</v>
      </c>
      <c r="M365" t="s">
        <v>390</v>
      </c>
      <c r="N365" t="s">
        <v>92</v>
      </c>
      <c r="O365" t="s">
        <v>152</v>
      </c>
      <c r="Q365" t="s">
        <v>95</v>
      </c>
      <c r="R365" t="s">
        <v>95</v>
      </c>
      <c r="BN365" t="s">
        <v>95</v>
      </c>
      <c r="BO365" t="s">
        <v>137</v>
      </c>
      <c r="BP365">
        <f t="shared" si="92"/>
        <v>1</v>
      </c>
      <c r="BQ365">
        <f t="shared" si="93"/>
        <v>0</v>
      </c>
      <c r="BR365">
        <f t="shared" si="90"/>
        <v>1</v>
      </c>
      <c r="BS365">
        <f t="shared" si="94"/>
        <v>0</v>
      </c>
      <c r="BT365">
        <f t="shared" si="95"/>
        <v>0</v>
      </c>
      <c r="BU365">
        <f t="shared" si="96"/>
        <v>0</v>
      </c>
      <c r="BV365">
        <f t="shared" si="91"/>
        <v>0</v>
      </c>
      <c r="BW365">
        <f t="shared" si="97"/>
        <v>0</v>
      </c>
      <c r="BX365">
        <f t="shared" si="98"/>
        <v>0</v>
      </c>
      <c r="BY365">
        <f t="shared" si="99"/>
        <v>0</v>
      </c>
      <c r="BZ365">
        <f t="shared" si="100"/>
        <v>0</v>
      </c>
      <c r="CA365">
        <f t="shared" si="101"/>
        <v>0</v>
      </c>
      <c r="CB365">
        <f t="shared" si="102"/>
        <v>0</v>
      </c>
      <c r="CC365">
        <f t="shared" si="103"/>
        <v>0</v>
      </c>
      <c r="CD365">
        <f t="shared" si="104"/>
        <v>0</v>
      </c>
      <c r="CE365">
        <f t="shared" si="105"/>
        <v>0</v>
      </c>
      <c r="CF365">
        <f t="shared" si="106"/>
        <v>0</v>
      </c>
      <c r="CG365">
        <f t="shared" si="107"/>
        <v>1</v>
      </c>
    </row>
    <row r="366" spans="1:85" x14ac:dyDescent="0.25">
      <c r="A366" t="s">
        <v>85</v>
      </c>
      <c r="B366" t="s">
        <v>86</v>
      </c>
      <c r="C366" t="s">
        <v>787</v>
      </c>
      <c r="D366" t="s">
        <v>754</v>
      </c>
      <c r="E366" s="3">
        <v>0.99305555555555547</v>
      </c>
      <c r="F366" s="4">
        <v>43989</v>
      </c>
      <c r="G366" t="s">
        <v>87</v>
      </c>
      <c r="I366" t="s">
        <v>788</v>
      </c>
      <c r="J366" t="s">
        <v>89</v>
      </c>
      <c r="K366" t="s">
        <v>90</v>
      </c>
      <c r="M366" t="s">
        <v>144</v>
      </c>
      <c r="N366" t="s">
        <v>92</v>
      </c>
      <c r="O366" t="s">
        <v>94</v>
      </c>
      <c r="P366">
        <v>1</v>
      </c>
      <c r="Q366" t="s">
        <v>95</v>
      </c>
      <c r="R366" t="s">
        <v>93</v>
      </c>
      <c r="BM366" t="s">
        <v>110</v>
      </c>
      <c r="BN366" t="s">
        <v>95</v>
      </c>
      <c r="BO366" t="s">
        <v>137</v>
      </c>
      <c r="BP366">
        <f t="shared" si="92"/>
        <v>1</v>
      </c>
      <c r="BQ366">
        <f t="shared" si="93"/>
        <v>0</v>
      </c>
      <c r="BR366">
        <f t="shared" si="90"/>
        <v>0</v>
      </c>
      <c r="BS366">
        <f t="shared" si="94"/>
        <v>0</v>
      </c>
      <c r="BT366">
        <f t="shared" si="95"/>
        <v>0</v>
      </c>
      <c r="BU366">
        <f t="shared" si="96"/>
        <v>1</v>
      </c>
      <c r="BV366">
        <f t="shared" si="91"/>
        <v>0</v>
      </c>
      <c r="BW366">
        <f t="shared" si="97"/>
        <v>0</v>
      </c>
      <c r="BX366">
        <f t="shared" si="98"/>
        <v>0</v>
      </c>
      <c r="BY366">
        <f t="shared" si="99"/>
        <v>0</v>
      </c>
      <c r="BZ366">
        <f t="shared" si="100"/>
        <v>0</v>
      </c>
      <c r="CA366">
        <f t="shared" si="101"/>
        <v>0</v>
      </c>
      <c r="CB366">
        <f t="shared" si="102"/>
        <v>0</v>
      </c>
      <c r="CC366">
        <f t="shared" si="103"/>
        <v>0</v>
      </c>
      <c r="CD366">
        <f t="shared" si="104"/>
        <v>0</v>
      </c>
      <c r="CE366">
        <f t="shared" si="105"/>
        <v>0</v>
      </c>
      <c r="CF366">
        <f t="shared" si="106"/>
        <v>0</v>
      </c>
      <c r="CG366">
        <f t="shared" si="107"/>
        <v>1</v>
      </c>
    </row>
    <row r="367" spans="1:85" x14ac:dyDescent="0.25">
      <c r="A367" t="s">
        <v>85</v>
      </c>
      <c r="B367" t="s">
        <v>86</v>
      </c>
      <c r="C367" t="s">
        <v>789</v>
      </c>
      <c r="D367" t="s">
        <v>754</v>
      </c>
      <c r="E367" s="3">
        <v>2.2916666666666669E-2</v>
      </c>
      <c r="F367" s="4">
        <v>43990</v>
      </c>
      <c r="G367" t="s">
        <v>397</v>
      </c>
      <c r="I367" t="s">
        <v>790</v>
      </c>
      <c r="J367" t="s">
        <v>89</v>
      </c>
      <c r="K367" t="s">
        <v>90</v>
      </c>
      <c r="L367">
        <v>98011</v>
      </c>
      <c r="M367" t="s">
        <v>390</v>
      </c>
      <c r="N367" t="s">
        <v>92</v>
      </c>
      <c r="O367" t="s">
        <v>152</v>
      </c>
      <c r="P367">
        <v>26</v>
      </c>
      <c r="Q367" t="s">
        <v>95</v>
      </c>
      <c r="R367" t="s">
        <v>93</v>
      </c>
      <c r="T367" t="s">
        <v>145</v>
      </c>
      <c r="U367">
        <v>26</v>
      </c>
      <c r="V367" t="s">
        <v>93</v>
      </c>
      <c r="W367" t="s">
        <v>93</v>
      </c>
      <c r="BM367" t="s">
        <v>96</v>
      </c>
      <c r="BN367" t="s">
        <v>95</v>
      </c>
      <c r="BO367" t="s">
        <v>137</v>
      </c>
      <c r="BP367">
        <f t="shared" si="92"/>
        <v>2</v>
      </c>
      <c r="BQ367">
        <f t="shared" si="93"/>
        <v>0</v>
      </c>
      <c r="BR367">
        <f t="shared" si="90"/>
        <v>1</v>
      </c>
      <c r="BS367">
        <f t="shared" si="94"/>
        <v>0</v>
      </c>
      <c r="BT367">
        <f t="shared" si="95"/>
        <v>0</v>
      </c>
      <c r="BU367">
        <f t="shared" si="96"/>
        <v>0</v>
      </c>
      <c r="BV367">
        <f t="shared" si="91"/>
        <v>0</v>
      </c>
      <c r="BW367">
        <f t="shared" si="97"/>
        <v>0</v>
      </c>
      <c r="BX367">
        <f t="shared" si="98"/>
        <v>0</v>
      </c>
      <c r="BY367">
        <f t="shared" si="99"/>
        <v>0</v>
      </c>
      <c r="BZ367">
        <f t="shared" si="100"/>
        <v>1</v>
      </c>
      <c r="CA367">
        <f t="shared" si="101"/>
        <v>0</v>
      </c>
      <c r="CB367">
        <f t="shared" si="102"/>
        <v>0</v>
      </c>
      <c r="CC367">
        <f t="shared" si="103"/>
        <v>0</v>
      </c>
      <c r="CD367">
        <f t="shared" si="104"/>
        <v>0</v>
      </c>
      <c r="CE367">
        <f t="shared" si="105"/>
        <v>0</v>
      </c>
      <c r="CF367">
        <f t="shared" si="106"/>
        <v>0</v>
      </c>
      <c r="CG367">
        <f t="shared" si="107"/>
        <v>2</v>
      </c>
    </row>
    <row r="368" spans="1:85" x14ac:dyDescent="0.25">
      <c r="A368" t="s">
        <v>85</v>
      </c>
      <c r="B368" t="s">
        <v>86</v>
      </c>
      <c r="C368" t="s">
        <v>791</v>
      </c>
      <c r="D368" t="s">
        <v>754</v>
      </c>
      <c r="E368" s="3">
        <v>6.9444444444444441E-3</v>
      </c>
      <c r="F368" s="4">
        <v>43990</v>
      </c>
      <c r="G368" t="s">
        <v>397</v>
      </c>
      <c r="I368" t="s">
        <v>792</v>
      </c>
      <c r="J368" t="s">
        <v>89</v>
      </c>
      <c r="K368" t="s">
        <v>90</v>
      </c>
      <c r="L368">
        <v>98122</v>
      </c>
      <c r="M368" t="s">
        <v>144</v>
      </c>
      <c r="N368" t="s">
        <v>92</v>
      </c>
      <c r="O368" t="s">
        <v>94</v>
      </c>
      <c r="P368">
        <v>1</v>
      </c>
      <c r="Q368" t="s">
        <v>95</v>
      </c>
      <c r="R368" t="s">
        <v>93</v>
      </c>
      <c r="T368" t="s">
        <v>94</v>
      </c>
      <c r="U368">
        <v>26</v>
      </c>
      <c r="V368" t="s">
        <v>93</v>
      </c>
      <c r="W368" t="s">
        <v>93</v>
      </c>
      <c r="BM368" t="s">
        <v>96</v>
      </c>
      <c r="BN368" t="s">
        <v>95</v>
      </c>
      <c r="BO368" t="s">
        <v>137</v>
      </c>
      <c r="BP368">
        <f t="shared" si="92"/>
        <v>2</v>
      </c>
      <c r="BQ368">
        <f t="shared" si="93"/>
        <v>0</v>
      </c>
      <c r="BR368">
        <f t="shared" si="90"/>
        <v>0</v>
      </c>
      <c r="BS368">
        <f t="shared" si="94"/>
        <v>0</v>
      </c>
      <c r="BT368">
        <f t="shared" si="95"/>
        <v>0</v>
      </c>
      <c r="BU368">
        <f t="shared" si="96"/>
        <v>2</v>
      </c>
      <c r="BV368">
        <f t="shared" si="91"/>
        <v>0</v>
      </c>
      <c r="BW368">
        <f t="shared" si="97"/>
        <v>0</v>
      </c>
      <c r="BX368">
        <f t="shared" si="98"/>
        <v>0</v>
      </c>
      <c r="BY368">
        <f t="shared" si="99"/>
        <v>0</v>
      </c>
      <c r="BZ368">
        <f t="shared" si="100"/>
        <v>0</v>
      </c>
      <c r="CA368">
        <f t="shared" si="101"/>
        <v>0</v>
      </c>
      <c r="CB368">
        <f t="shared" si="102"/>
        <v>0</v>
      </c>
      <c r="CC368">
        <f t="shared" si="103"/>
        <v>0</v>
      </c>
      <c r="CD368">
        <f t="shared" si="104"/>
        <v>0</v>
      </c>
      <c r="CE368">
        <f t="shared" si="105"/>
        <v>0</v>
      </c>
      <c r="CF368">
        <f t="shared" si="106"/>
        <v>0</v>
      </c>
      <c r="CG368">
        <f t="shared" si="107"/>
        <v>2</v>
      </c>
    </row>
    <row r="369" spans="1:85" x14ac:dyDescent="0.25">
      <c r="A369" t="s">
        <v>85</v>
      </c>
      <c r="B369" t="s">
        <v>86</v>
      </c>
      <c r="C369" t="s">
        <v>793</v>
      </c>
      <c r="D369" t="s">
        <v>754</v>
      </c>
      <c r="E369" s="3">
        <v>0.99930555555555556</v>
      </c>
      <c r="F369" s="4">
        <v>43989</v>
      </c>
      <c r="G369" t="s">
        <v>87</v>
      </c>
      <c r="H369">
        <v>1100</v>
      </c>
      <c r="I369" t="s">
        <v>461</v>
      </c>
      <c r="J369" t="s">
        <v>89</v>
      </c>
      <c r="K369" t="s">
        <v>90</v>
      </c>
      <c r="N369" t="s">
        <v>92</v>
      </c>
      <c r="O369" t="s">
        <v>161</v>
      </c>
      <c r="Q369" t="s">
        <v>95</v>
      </c>
      <c r="R369" t="s">
        <v>95</v>
      </c>
      <c r="T369" t="s">
        <v>161</v>
      </c>
      <c r="V369" t="s">
        <v>95</v>
      </c>
      <c r="W369" t="s">
        <v>95</v>
      </c>
      <c r="BN369" t="s">
        <v>95</v>
      </c>
      <c r="BO369" t="s">
        <v>137</v>
      </c>
      <c r="BP369">
        <f t="shared" si="92"/>
        <v>2</v>
      </c>
      <c r="BQ369">
        <f t="shared" si="93"/>
        <v>0</v>
      </c>
      <c r="BR369">
        <f t="shared" ref="BR369:BR432" si="108">COUNTIF(O369:BH369,"Balls - Blast")</f>
        <v>0</v>
      </c>
      <c r="BS369">
        <f t="shared" si="94"/>
        <v>2</v>
      </c>
      <c r="BT369">
        <f t="shared" si="95"/>
        <v>0</v>
      </c>
      <c r="BU369">
        <f t="shared" si="96"/>
        <v>0</v>
      </c>
      <c r="BV369">
        <f t="shared" ref="BV369:BV432" si="109">COUNTIF(O369:BH369,"Canister - CS")</f>
        <v>0</v>
      </c>
      <c r="BW369">
        <f t="shared" si="97"/>
        <v>0</v>
      </c>
      <c r="BX369">
        <f t="shared" si="98"/>
        <v>0</v>
      </c>
      <c r="BY369">
        <f t="shared" si="99"/>
        <v>0</v>
      </c>
      <c r="BZ369">
        <f t="shared" si="100"/>
        <v>0</v>
      </c>
      <c r="CA369">
        <f t="shared" si="101"/>
        <v>0</v>
      </c>
      <c r="CB369">
        <f t="shared" si="102"/>
        <v>0</v>
      </c>
      <c r="CC369">
        <f t="shared" si="103"/>
        <v>0</v>
      </c>
      <c r="CD369">
        <f t="shared" si="104"/>
        <v>0</v>
      </c>
      <c r="CE369">
        <f t="shared" si="105"/>
        <v>0</v>
      </c>
      <c r="CF369">
        <f t="shared" si="106"/>
        <v>0</v>
      </c>
      <c r="CG369">
        <f t="shared" si="107"/>
        <v>2</v>
      </c>
    </row>
    <row r="370" spans="1:85" x14ac:dyDescent="0.25">
      <c r="A370" t="s">
        <v>85</v>
      </c>
      <c r="B370" t="s">
        <v>86</v>
      </c>
      <c r="C370" t="s">
        <v>794</v>
      </c>
      <c r="D370" t="s">
        <v>754</v>
      </c>
      <c r="E370" s="3">
        <v>0.8125</v>
      </c>
      <c r="F370" s="4">
        <v>43989</v>
      </c>
      <c r="G370" t="s">
        <v>87</v>
      </c>
      <c r="H370">
        <v>1519</v>
      </c>
      <c r="I370" t="s">
        <v>534</v>
      </c>
      <c r="J370" t="s">
        <v>89</v>
      </c>
      <c r="K370" t="s">
        <v>90</v>
      </c>
      <c r="L370">
        <v>98122</v>
      </c>
      <c r="M370" t="s">
        <v>144</v>
      </c>
      <c r="N370" t="s">
        <v>92</v>
      </c>
      <c r="O370" t="s">
        <v>152</v>
      </c>
      <c r="Q370" t="s">
        <v>95</v>
      </c>
      <c r="R370" t="s">
        <v>95</v>
      </c>
      <c r="T370" t="s">
        <v>152</v>
      </c>
      <c r="V370" t="s">
        <v>95</v>
      </c>
      <c r="W370" t="s">
        <v>95</v>
      </c>
      <c r="BM370" t="s">
        <v>96</v>
      </c>
      <c r="BN370" t="s">
        <v>95</v>
      </c>
      <c r="BO370" t="s">
        <v>137</v>
      </c>
      <c r="BP370">
        <f t="shared" si="92"/>
        <v>2</v>
      </c>
      <c r="BQ370">
        <f t="shared" si="93"/>
        <v>0</v>
      </c>
      <c r="BR370">
        <f t="shared" si="108"/>
        <v>2</v>
      </c>
      <c r="BS370">
        <f t="shared" si="94"/>
        <v>0</v>
      </c>
      <c r="BT370">
        <f t="shared" si="95"/>
        <v>0</v>
      </c>
      <c r="BU370">
        <f t="shared" si="96"/>
        <v>0</v>
      </c>
      <c r="BV370">
        <f t="shared" si="109"/>
        <v>0</v>
      </c>
      <c r="BW370">
        <f t="shared" si="97"/>
        <v>0</v>
      </c>
      <c r="BX370">
        <f t="shared" si="98"/>
        <v>0</v>
      </c>
      <c r="BY370">
        <f t="shared" si="99"/>
        <v>0</v>
      </c>
      <c r="BZ370">
        <f t="shared" si="100"/>
        <v>0</v>
      </c>
      <c r="CA370">
        <f t="shared" si="101"/>
        <v>0</v>
      </c>
      <c r="CB370">
        <f t="shared" si="102"/>
        <v>0</v>
      </c>
      <c r="CC370">
        <f t="shared" si="103"/>
        <v>0</v>
      </c>
      <c r="CD370">
        <f t="shared" si="104"/>
        <v>0</v>
      </c>
      <c r="CE370">
        <f t="shared" si="105"/>
        <v>0</v>
      </c>
      <c r="CF370">
        <f t="shared" si="106"/>
        <v>0</v>
      </c>
      <c r="CG370">
        <f t="shared" si="107"/>
        <v>2</v>
      </c>
    </row>
    <row r="371" spans="1:85" x14ac:dyDescent="0.25">
      <c r="A371" t="s">
        <v>85</v>
      </c>
      <c r="B371" t="s">
        <v>86</v>
      </c>
      <c r="C371" t="s">
        <v>795</v>
      </c>
      <c r="D371" t="s">
        <v>754</v>
      </c>
      <c r="E371" s="3">
        <v>0.10416666666666667</v>
      </c>
      <c r="F371" s="4">
        <v>43989</v>
      </c>
      <c r="G371" t="s">
        <v>87</v>
      </c>
      <c r="H371">
        <v>1100</v>
      </c>
      <c r="I371" t="s">
        <v>646</v>
      </c>
      <c r="J371" t="s">
        <v>107</v>
      </c>
      <c r="K371" t="s">
        <v>90</v>
      </c>
      <c r="M371" t="s">
        <v>144</v>
      </c>
      <c r="N371" t="s">
        <v>92</v>
      </c>
      <c r="O371" t="s">
        <v>152</v>
      </c>
      <c r="P371">
        <v>26</v>
      </c>
      <c r="Q371" t="s">
        <v>95</v>
      </c>
      <c r="R371" t="s">
        <v>93</v>
      </c>
      <c r="T371" t="s">
        <v>161</v>
      </c>
      <c r="V371" t="s">
        <v>95</v>
      </c>
      <c r="W371" t="s">
        <v>95</v>
      </c>
      <c r="BM371" t="s">
        <v>96</v>
      </c>
      <c r="BN371" t="s">
        <v>95</v>
      </c>
      <c r="BO371" t="s">
        <v>137</v>
      </c>
      <c r="BP371">
        <f t="shared" si="92"/>
        <v>2</v>
      </c>
      <c r="BQ371">
        <f t="shared" si="93"/>
        <v>0</v>
      </c>
      <c r="BR371">
        <f t="shared" si="108"/>
        <v>1</v>
      </c>
      <c r="BS371">
        <f t="shared" si="94"/>
        <v>1</v>
      </c>
      <c r="BT371">
        <f t="shared" si="95"/>
        <v>0</v>
      </c>
      <c r="BU371">
        <f t="shared" si="96"/>
        <v>0</v>
      </c>
      <c r="BV371">
        <f t="shared" si="109"/>
        <v>0</v>
      </c>
      <c r="BW371">
        <f t="shared" si="97"/>
        <v>0</v>
      </c>
      <c r="BX371">
        <f t="shared" si="98"/>
        <v>0</v>
      </c>
      <c r="BY371">
        <f t="shared" si="99"/>
        <v>0</v>
      </c>
      <c r="BZ371">
        <f t="shared" si="100"/>
        <v>0</v>
      </c>
      <c r="CA371">
        <f t="shared" si="101"/>
        <v>0</v>
      </c>
      <c r="CB371">
        <f t="shared" si="102"/>
        <v>0</v>
      </c>
      <c r="CC371">
        <f t="shared" si="103"/>
        <v>0</v>
      </c>
      <c r="CD371">
        <f t="shared" si="104"/>
        <v>0</v>
      </c>
      <c r="CE371">
        <f t="shared" si="105"/>
        <v>0</v>
      </c>
      <c r="CF371">
        <f t="shared" si="106"/>
        <v>0</v>
      </c>
      <c r="CG371">
        <f t="shared" si="107"/>
        <v>2</v>
      </c>
    </row>
    <row r="372" spans="1:85" x14ac:dyDescent="0.25">
      <c r="A372" t="s">
        <v>85</v>
      </c>
      <c r="B372" t="s">
        <v>86</v>
      </c>
      <c r="C372" t="s">
        <v>796</v>
      </c>
      <c r="D372" t="s">
        <v>754</v>
      </c>
      <c r="E372" s="3">
        <v>0.97916666666666663</v>
      </c>
      <c r="F372" s="4">
        <v>43989</v>
      </c>
      <c r="G372" t="s">
        <v>87</v>
      </c>
      <c r="I372" t="s">
        <v>461</v>
      </c>
      <c r="J372" t="s">
        <v>89</v>
      </c>
      <c r="K372" t="s">
        <v>90</v>
      </c>
      <c r="M372" t="s">
        <v>144</v>
      </c>
      <c r="N372" t="s">
        <v>92</v>
      </c>
      <c r="O372" t="s">
        <v>145</v>
      </c>
      <c r="P372">
        <v>22</v>
      </c>
      <c r="Q372" t="s">
        <v>95</v>
      </c>
      <c r="R372" t="s">
        <v>93</v>
      </c>
      <c r="T372" t="s">
        <v>145</v>
      </c>
      <c r="U372">
        <v>21</v>
      </c>
      <c r="V372" t="s">
        <v>95</v>
      </c>
      <c r="W372" t="s">
        <v>93</v>
      </c>
      <c r="BM372" t="s">
        <v>96</v>
      </c>
      <c r="BN372" t="s">
        <v>95</v>
      </c>
      <c r="BO372" t="s">
        <v>137</v>
      </c>
      <c r="BP372">
        <f t="shared" si="92"/>
        <v>2</v>
      </c>
      <c r="BQ372">
        <f t="shared" si="93"/>
        <v>0</v>
      </c>
      <c r="BR372">
        <f t="shared" si="108"/>
        <v>0</v>
      </c>
      <c r="BS372">
        <f t="shared" si="94"/>
        <v>0</v>
      </c>
      <c r="BT372">
        <f t="shared" si="95"/>
        <v>0</v>
      </c>
      <c r="BU372">
        <f t="shared" si="96"/>
        <v>0</v>
      </c>
      <c r="BV372">
        <f t="shared" si="109"/>
        <v>0</v>
      </c>
      <c r="BW372">
        <f t="shared" si="97"/>
        <v>0</v>
      </c>
      <c r="BX372">
        <f t="shared" si="98"/>
        <v>0</v>
      </c>
      <c r="BY372">
        <f t="shared" si="99"/>
        <v>0</v>
      </c>
      <c r="BZ372">
        <f t="shared" si="100"/>
        <v>2</v>
      </c>
      <c r="CA372">
        <f t="shared" si="101"/>
        <v>0</v>
      </c>
      <c r="CB372">
        <f t="shared" si="102"/>
        <v>0</v>
      </c>
      <c r="CC372">
        <f t="shared" si="103"/>
        <v>0</v>
      </c>
      <c r="CD372">
        <f t="shared" si="104"/>
        <v>0</v>
      </c>
      <c r="CE372">
        <f t="shared" si="105"/>
        <v>0</v>
      </c>
      <c r="CF372">
        <f t="shared" si="106"/>
        <v>0</v>
      </c>
      <c r="CG372">
        <f t="shared" si="107"/>
        <v>2</v>
      </c>
    </row>
    <row r="373" spans="1:85" x14ac:dyDescent="0.25">
      <c r="A373" t="s">
        <v>85</v>
      </c>
      <c r="B373" t="s">
        <v>86</v>
      </c>
      <c r="C373" t="s">
        <v>797</v>
      </c>
      <c r="D373" t="s">
        <v>754</v>
      </c>
      <c r="E373" s="3">
        <v>6.25E-2</v>
      </c>
      <c r="F373" s="4">
        <v>43990</v>
      </c>
      <c r="G373" t="s">
        <v>397</v>
      </c>
      <c r="H373">
        <v>1000</v>
      </c>
      <c r="I373" t="s">
        <v>479</v>
      </c>
      <c r="J373" t="s">
        <v>89</v>
      </c>
      <c r="K373" t="s">
        <v>90</v>
      </c>
      <c r="M373" t="s">
        <v>144</v>
      </c>
      <c r="N373" t="s">
        <v>92</v>
      </c>
      <c r="O373" t="s">
        <v>94</v>
      </c>
      <c r="P373">
        <v>1</v>
      </c>
      <c r="Q373" t="s">
        <v>95</v>
      </c>
      <c r="R373" t="s">
        <v>93</v>
      </c>
      <c r="T373" t="s">
        <v>94</v>
      </c>
      <c r="U373">
        <v>1</v>
      </c>
      <c r="V373" t="s">
        <v>95</v>
      </c>
      <c r="W373" t="s">
        <v>93</v>
      </c>
      <c r="BM373" t="s">
        <v>96</v>
      </c>
      <c r="BN373" t="s">
        <v>95</v>
      </c>
      <c r="BO373" t="s">
        <v>137</v>
      </c>
      <c r="BP373">
        <f t="shared" si="92"/>
        <v>2</v>
      </c>
      <c r="BQ373">
        <f t="shared" si="93"/>
        <v>0</v>
      </c>
      <c r="BR373">
        <f t="shared" si="108"/>
        <v>0</v>
      </c>
      <c r="BS373">
        <f t="shared" si="94"/>
        <v>0</v>
      </c>
      <c r="BT373">
        <f t="shared" si="95"/>
        <v>0</v>
      </c>
      <c r="BU373">
        <f t="shared" si="96"/>
        <v>2</v>
      </c>
      <c r="BV373">
        <f t="shared" si="109"/>
        <v>0</v>
      </c>
      <c r="BW373">
        <f t="shared" si="97"/>
        <v>0</v>
      </c>
      <c r="BX373">
        <f t="shared" si="98"/>
        <v>0</v>
      </c>
      <c r="BY373">
        <f t="shared" si="99"/>
        <v>0</v>
      </c>
      <c r="BZ373">
        <f t="shared" si="100"/>
        <v>0</v>
      </c>
      <c r="CA373">
        <f t="shared" si="101"/>
        <v>0</v>
      </c>
      <c r="CB373">
        <f t="shared" si="102"/>
        <v>0</v>
      </c>
      <c r="CC373">
        <f t="shared" si="103"/>
        <v>0</v>
      </c>
      <c r="CD373">
        <f t="shared" si="104"/>
        <v>0</v>
      </c>
      <c r="CE373">
        <f t="shared" si="105"/>
        <v>0</v>
      </c>
      <c r="CF373">
        <f t="shared" si="106"/>
        <v>0</v>
      </c>
      <c r="CG373">
        <f t="shared" si="107"/>
        <v>2</v>
      </c>
    </row>
    <row r="374" spans="1:85" x14ac:dyDescent="0.25">
      <c r="A374" t="s">
        <v>85</v>
      </c>
      <c r="B374" t="s">
        <v>86</v>
      </c>
      <c r="C374" t="s">
        <v>798</v>
      </c>
      <c r="D374" t="s">
        <v>754</v>
      </c>
      <c r="E374" s="3">
        <v>2.0833333333333332E-2</v>
      </c>
      <c r="F374" s="4">
        <v>43990</v>
      </c>
      <c r="G374" t="s">
        <v>397</v>
      </c>
      <c r="I374" t="s">
        <v>490</v>
      </c>
      <c r="J374" t="s">
        <v>89</v>
      </c>
      <c r="K374" t="s">
        <v>90</v>
      </c>
      <c r="L374">
        <v>98122</v>
      </c>
      <c r="M374" t="s">
        <v>144</v>
      </c>
      <c r="N374" t="s">
        <v>92</v>
      </c>
      <c r="O374" t="s">
        <v>152</v>
      </c>
      <c r="Q374" t="s">
        <v>95</v>
      </c>
      <c r="R374" t="s">
        <v>95</v>
      </c>
      <c r="T374" t="s">
        <v>152</v>
      </c>
      <c r="V374" t="s">
        <v>95</v>
      </c>
      <c r="W374" t="s">
        <v>95</v>
      </c>
      <c r="BN374" t="s">
        <v>95</v>
      </c>
      <c r="BO374" t="s">
        <v>137</v>
      </c>
      <c r="BP374">
        <f t="shared" si="92"/>
        <v>2</v>
      </c>
      <c r="BQ374">
        <f t="shared" si="93"/>
        <v>0</v>
      </c>
      <c r="BR374">
        <f t="shared" si="108"/>
        <v>2</v>
      </c>
      <c r="BS374">
        <f t="shared" si="94"/>
        <v>0</v>
      </c>
      <c r="BT374">
        <f t="shared" si="95"/>
        <v>0</v>
      </c>
      <c r="BU374">
        <f t="shared" si="96"/>
        <v>0</v>
      </c>
      <c r="BV374">
        <f t="shared" si="109"/>
        <v>0</v>
      </c>
      <c r="BW374">
        <f t="shared" si="97"/>
        <v>0</v>
      </c>
      <c r="BX374">
        <f t="shared" si="98"/>
        <v>0</v>
      </c>
      <c r="BY374">
        <f t="shared" si="99"/>
        <v>0</v>
      </c>
      <c r="BZ374">
        <f t="shared" si="100"/>
        <v>0</v>
      </c>
      <c r="CA374">
        <f t="shared" si="101"/>
        <v>0</v>
      </c>
      <c r="CB374">
        <f t="shared" si="102"/>
        <v>0</v>
      </c>
      <c r="CC374">
        <f t="shared" si="103"/>
        <v>0</v>
      </c>
      <c r="CD374">
        <f t="shared" si="104"/>
        <v>0</v>
      </c>
      <c r="CE374">
        <f t="shared" si="105"/>
        <v>0</v>
      </c>
      <c r="CF374">
        <f t="shared" si="106"/>
        <v>0</v>
      </c>
      <c r="CG374">
        <f t="shared" si="107"/>
        <v>2</v>
      </c>
    </row>
    <row r="375" spans="1:85" x14ac:dyDescent="0.25">
      <c r="A375" t="s">
        <v>85</v>
      </c>
      <c r="B375" t="s">
        <v>86</v>
      </c>
      <c r="C375" t="s">
        <v>799</v>
      </c>
      <c r="D375" t="s">
        <v>754</v>
      </c>
      <c r="E375" s="3">
        <v>0.79166666666666663</v>
      </c>
      <c r="F375" s="4">
        <v>43989</v>
      </c>
      <c r="G375" t="s">
        <v>87</v>
      </c>
      <c r="I375" t="s">
        <v>458</v>
      </c>
      <c r="J375" t="s">
        <v>207</v>
      </c>
      <c r="K375" t="s">
        <v>90</v>
      </c>
      <c r="L375">
        <v>98122</v>
      </c>
      <c r="M375" t="s">
        <v>144</v>
      </c>
      <c r="N375" t="s">
        <v>92</v>
      </c>
      <c r="O375" t="s">
        <v>94</v>
      </c>
      <c r="P375">
        <v>1</v>
      </c>
      <c r="Q375" t="s">
        <v>95</v>
      </c>
      <c r="R375" t="s">
        <v>93</v>
      </c>
      <c r="T375" t="s">
        <v>94</v>
      </c>
      <c r="U375">
        <v>1</v>
      </c>
      <c r="V375" t="s">
        <v>95</v>
      </c>
      <c r="W375" t="s">
        <v>93</v>
      </c>
      <c r="BM375" t="s">
        <v>171</v>
      </c>
      <c r="BN375" t="s">
        <v>95</v>
      </c>
      <c r="BO375" t="s">
        <v>137</v>
      </c>
      <c r="BP375">
        <f t="shared" si="92"/>
        <v>2</v>
      </c>
      <c r="BQ375">
        <f t="shared" si="93"/>
        <v>0</v>
      </c>
      <c r="BR375">
        <f t="shared" si="108"/>
        <v>0</v>
      </c>
      <c r="BS375">
        <f t="shared" si="94"/>
        <v>0</v>
      </c>
      <c r="BT375">
        <f t="shared" si="95"/>
        <v>0</v>
      </c>
      <c r="BU375">
        <f t="shared" si="96"/>
        <v>2</v>
      </c>
      <c r="BV375">
        <f t="shared" si="109"/>
        <v>0</v>
      </c>
      <c r="BW375">
        <f t="shared" si="97"/>
        <v>0</v>
      </c>
      <c r="BX375">
        <f t="shared" si="98"/>
        <v>0</v>
      </c>
      <c r="BY375">
        <f t="shared" si="99"/>
        <v>0</v>
      </c>
      <c r="BZ375">
        <f t="shared" si="100"/>
        <v>0</v>
      </c>
      <c r="CA375">
        <f t="shared" si="101"/>
        <v>0</v>
      </c>
      <c r="CB375">
        <f t="shared" si="102"/>
        <v>0</v>
      </c>
      <c r="CC375">
        <f t="shared" si="103"/>
        <v>0</v>
      </c>
      <c r="CD375">
        <f t="shared" si="104"/>
        <v>0</v>
      </c>
      <c r="CE375">
        <f t="shared" si="105"/>
        <v>0</v>
      </c>
      <c r="CF375">
        <f t="shared" si="106"/>
        <v>0</v>
      </c>
      <c r="CG375">
        <f t="shared" si="107"/>
        <v>2</v>
      </c>
    </row>
    <row r="376" spans="1:85" x14ac:dyDescent="0.25">
      <c r="A376" t="s">
        <v>85</v>
      </c>
      <c r="B376" t="s">
        <v>86</v>
      </c>
      <c r="C376" t="s">
        <v>800</v>
      </c>
      <c r="D376" t="s">
        <v>754</v>
      </c>
      <c r="E376" s="3">
        <v>0.10416666666666667</v>
      </c>
      <c r="F376" s="4">
        <v>43989</v>
      </c>
      <c r="G376" t="s">
        <v>87</v>
      </c>
      <c r="I376" t="s">
        <v>801</v>
      </c>
      <c r="J376" t="s">
        <v>89</v>
      </c>
      <c r="K376" t="s">
        <v>90</v>
      </c>
      <c r="L376">
        <v>98122</v>
      </c>
      <c r="M376" t="s">
        <v>144</v>
      </c>
      <c r="N376" t="s">
        <v>92</v>
      </c>
      <c r="O376" t="s">
        <v>94</v>
      </c>
      <c r="P376">
        <v>1</v>
      </c>
      <c r="Q376" t="s">
        <v>95</v>
      </c>
      <c r="R376" t="s">
        <v>93</v>
      </c>
      <c r="T376" t="s">
        <v>94</v>
      </c>
      <c r="U376">
        <v>1</v>
      </c>
      <c r="V376" t="s">
        <v>95</v>
      </c>
      <c r="W376" t="s">
        <v>93</v>
      </c>
      <c r="BM376" t="s">
        <v>96</v>
      </c>
      <c r="BN376" t="s">
        <v>95</v>
      </c>
      <c r="BO376" t="s">
        <v>137</v>
      </c>
      <c r="BP376">
        <f t="shared" si="92"/>
        <v>2</v>
      </c>
      <c r="BQ376">
        <f t="shared" si="93"/>
        <v>0</v>
      </c>
      <c r="BR376">
        <f t="shared" si="108"/>
        <v>0</v>
      </c>
      <c r="BS376">
        <f t="shared" si="94"/>
        <v>0</v>
      </c>
      <c r="BT376">
        <f t="shared" si="95"/>
        <v>0</v>
      </c>
      <c r="BU376">
        <f t="shared" si="96"/>
        <v>2</v>
      </c>
      <c r="BV376">
        <f t="shared" si="109"/>
        <v>0</v>
      </c>
      <c r="BW376">
        <f t="shared" si="97"/>
        <v>0</v>
      </c>
      <c r="BX376">
        <f t="shared" si="98"/>
        <v>0</v>
      </c>
      <c r="BY376">
        <f t="shared" si="99"/>
        <v>0</v>
      </c>
      <c r="BZ376">
        <f t="shared" si="100"/>
        <v>0</v>
      </c>
      <c r="CA376">
        <f t="shared" si="101"/>
        <v>0</v>
      </c>
      <c r="CB376">
        <f t="shared" si="102"/>
        <v>0</v>
      </c>
      <c r="CC376">
        <f t="shared" si="103"/>
        <v>0</v>
      </c>
      <c r="CD376">
        <f t="shared" si="104"/>
        <v>0</v>
      </c>
      <c r="CE376">
        <f t="shared" si="105"/>
        <v>0</v>
      </c>
      <c r="CF376">
        <f t="shared" si="106"/>
        <v>0</v>
      </c>
      <c r="CG376">
        <f t="shared" si="107"/>
        <v>2</v>
      </c>
    </row>
    <row r="377" spans="1:85" x14ac:dyDescent="0.25">
      <c r="A377" t="s">
        <v>85</v>
      </c>
      <c r="B377" t="s">
        <v>86</v>
      </c>
      <c r="C377" t="s">
        <v>802</v>
      </c>
      <c r="D377" t="s">
        <v>754</v>
      </c>
      <c r="E377" s="3">
        <v>0.91666666666666663</v>
      </c>
      <c r="F377" s="4">
        <v>43989</v>
      </c>
      <c r="G377" t="s">
        <v>87</v>
      </c>
      <c r="H377">
        <v>1100</v>
      </c>
      <c r="I377" t="s">
        <v>461</v>
      </c>
      <c r="J377" t="s">
        <v>89</v>
      </c>
      <c r="K377" t="s">
        <v>90</v>
      </c>
      <c r="L377">
        <v>98122</v>
      </c>
      <c r="M377" t="s">
        <v>144</v>
      </c>
      <c r="N377" t="s">
        <v>92</v>
      </c>
      <c r="O377" t="s">
        <v>76</v>
      </c>
      <c r="P377" t="s">
        <v>803</v>
      </c>
      <c r="Q377" t="s">
        <v>95</v>
      </c>
      <c r="R377" t="s">
        <v>93</v>
      </c>
      <c r="T377" t="s">
        <v>225</v>
      </c>
      <c r="V377" t="s">
        <v>95</v>
      </c>
      <c r="W377" t="s">
        <v>95</v>
      </c>
      <c r="Y377" t="s">
        <v>76</v>
      </c>
      <c r="Z377" t="s">
        <v>286</v>
      </c>
      <c r="AA377" t="s">
        <v>95</v>
      </c>
      <c r="AB377" t="s">
        <v>93</v>
      </c>
      <c r="BN377" t="s">
        <v>95</v>
      </c>
      <c r="BO377" t="s">
        <v>137</v>
      </c>
      <c r="BP377">
        <f t="shared" si="92"/>
        <v>3</v>
      </c>
      <c r="BQ377">
        <f t="shared" si="93"/>
        <v>0</v>
      </c>
      <c r="BR377">
        <f t="shared" si="108"/>
        <v>0</v>
      </c>
      <c r="BS377">
        <f t="shared" si="94"/>
        <v>0</v>
      </c>
      <c r="BT377">
        <f t="shared" si="95"/>
        <v>0</v>
      </c>
      <c r="BU377">
        <f t="shared" si="96"/>
        <v>0</v>
      </c>
      <c r="BV377">
        <f t="shared" si="109"/>
        <v>1</v>
      </c>
      <c r="BW377">
        <f t="shared" si="97"/>
        <v>0</v>
      </c>
      <c r="BX377">
        <f t="shared" si="98"/>
        <v>0</v>
      </c>
      <c r="BY377">
        <f t="shared" si="99"/>
        <v>2</v>
      </c>
      <c r="BZ377">
        <f t="shared" si="100"/>
        <v>0</v>
      </c>
      <c r="CA377">
        <f t="shared" si="101"/>
        <v>0</v>
      </c>
      <c r="CB377">
        <f t="shared" si="102"/>
        <v>0</v>
      </c>
      <c r="CC377">
        <f t="shared" si="103"/>
        <v>0</v>
      </c>
      <c r="CD377">
        <f t="shared" si="104"/>
        <v>0</v>
      </c>
      <c r="CE377">
        <f t="shared" si="105"/>
        <v>0</v>
      </c>
      <c r="CF377">
        <f t="shared" si="106"/>
        <v>0</v>
      </c>
      <c r="CG377">
        <f t="shared" si="107"/>
        <v>3</v>
      </c>
    </row>
    <row r="378" spans="1:85" x14ac:dyDescent="0.25">
      <c r="A378" t="s">
        <v>85</v>
      </c>
      <c r="B378" t="s">
        <v>86</v>
      </c>
      <c r="C378" t="s">
        <v>804</v>
      </c>
      <c r="D378" t="s">
        <v>754</v>
      </c>
      <c r="E378" s="3">
        <v>0.8125</v>
      </c>
      <c r="F378" s="4">
        <v>43989</v>
      </c>
      <c r="G378" t="s">
        <v>87</v>
      </c>
      <c r="H378">
        <v>1300</v>
      </c>
      <c r="I378" t="s">
        <v>805</v>
      </c>
      <c r="J378" t="s">
        <v>107</v>
      </c>
      <c r="K378" t="s">
        <v>90</v>
      </c>
      <c r="L378">
        <v>98122</v>
      </c>
      <c r="M378" t="s">
        <v>144</v>
      </c>
      <c r="N378" t="s">
        <v>92</v>
      </c>
      <c r="O378" t="s">
        <v>94</v>
      </c>
      <c r="P378">
        <v>26</v>
      </c>
      <c r="Q378" t="s">
        <v>95</v>
      </c>
      <c r="R378" t="s">
        <v>93</v>
      </c>
      <c r="T378" t="s">
        <v>94</v>
      </c>
      <c r="U378">
        <v>7</v>
      </c>
      <c r="V378" t="s">
        <v>95</v>
      </c>
      <c r="W378" t="s">
        <v>93</v>
      </c>
      <c r="Y378" t="s">
        <v>94</v>
      </c>
      <c r="Z378">
        <v>1</v>
      </c>
      <c r="AA378" t="s">
        <v>95</v>
      </c>
      <c r="AB378" t="s">
        <v>93</v>
      </c>
      <c r="BM378" t="s">
        <v>96</v>
      </c>
      <c r="BN378" t="s">
        <v>95</v>
      </c>
      <c r="BO378" t="s">
        <v>137</v>
      </c>
      <c r="BP378">
        <f t="shared" si="92"/>
        <v>3</v>
      </c>
      <c r="BQ378">
        <f t="shared" si="93"/>
        <v>0</v>
      </c>
      <c r="BR378">
        <f t="shared" si="108"/>
        <v>0</v>
      </c>
      <c r="BS378">
        <f t="shared" si="94"/>
        <v>0</v>
      </c>
      <c r="BT378">
        <f t="shared" si="95"/>
        <v>0</v>
      </c>
      <c r="BU378">
        <f t="shared" si="96"/>
        <v>3</v>
      </c>
      <c r="BV378">
        <f t="shared" si="109"/>
        <v>0</v>
      </c>
      <c r="BW378">
        <f t="shared" si="97"/>
        <v>0</v>
      </c>
      <c r="BX378">
        <f t="shared" si="98"/>
        <v>0</v>
      </c>
      <c r="BY378">
        <f t="shared" si="99"/>
        <v>0</v>
      </c>
      <c r="BZ378">
        <f t="shared" si="100"/>
        <v>0</v>
      </c>
      <c r="CA378">
        <f t="shared" si="101"/>
        <v>0</v>
      </c>
      <c r="CB378">
        <f t="shared" si="102"/>
        <v>0</v>
      </c>
      <c r="CC378">
        <f t="shared" si="103"/>
        <v>0</v>
      </c>
      <c r="CD378">
        <f t="shared" si="104"/>
        <v>0</v>
      </c>
      <c r="CE378">
        <f t="shared" si="105"/>
        <v>0</v>
      </c>
      <c r="CF378">
        <f t="shared" si="106"/>
        <v>0</v>
      </c>
      <c r="CG378">
        <f t="shared" si="107"/>
        <v>3</v>
      </c>
    </row>
    <row r="379" spans="1:85" x14ac:dyDescent="0.25">
      <c r="A379" t="s">
        <v>85</v>
      </c>
      <c r="B379" t="s">
        <v>86</v>
      </c>
      <c r="C379" t="s">
        <v>806</v>
      </c>
      <c r="D379" t="s">
        <v>754</v>
      </c>
      <c r="E379" s="3">
        <v>0.10486111111111111</v>
      </c>
      <c r="F379" s="4">
        <v>43990</v>
      </c>
      <c r="G379" t="s">
        <v>397</v>
      </c>
      <c r="I379" t="s">
        <v>807</v>
      </c>
      <c r="J379" t="s">
        <v>89</v>
      </c>
      <c r="K379" t="s">
        <v>90</v>
      </c>
      <c r="M379" t="s">
        <v>390</v>
      </c>
      <c r="N379" t="s">
        <v>92</v>
      </c>
      <c r="O379" t="s">
        <v>94</v>
      </c>
      <c r="P379">
        <v>1</v>
      </c>
      <c r="Q379" t="s">
        <v>95</v>
      </c>
      <c r="R379" t="s">
        <v>93</v>
      </c>
      <c r="T379" t="s">
        <v>94</v>
      </c>
      <c r="U379">
        <v>1</v>
      </c>
      <c r="V379" t="s">
        <v>95</v>
      </c>
      <c r="W379" t="s">
        <v>93</v>
      </c>
      <c r="Y379" t="s">
        <v>94</v>
      </c>
      <c r="Z379">
        <v>2</v>
      </c>
      <c r="AA379" t="s">
        <v>95</v>
      </c>
      <c r="AB379" t="s">
        <v>93</v>
      </c>
      <c r="BM379" t="s">
        <v>96</v>
      </c>
      <c r="BN379" t="s">
        <v>95</v>
      </c>
      <c r="BO379" t="s">
        <v>137</v>
      </c>
      <c r="BP379">
        <f t="shared" si="92"/>
        <v>3</v>
      </c>
      <c r="BQ379">
        <f t="shared" si="93"/>
        <v>0</v>
      </c>
      <c r="BR379">
        <f t="shared" si="108"/>
        <v>0</v>
      </c>
      <c r="BS379">
        <f t="shared" si="94"/>
        <v>0</v>
      </c>
      <c r="BT379">
        <f t="shared" si="95"/>
        <v>0</v>
      </c>
      <c r="BU379">
        <f t="shared" si="96"/>
        <v>3</v>
      </c>
      <c r="BV379">
        <f t="shared" si="109"/>
        <v>0</v>
      </c>
      <c r="BW379">
        <f t="shared" si="97"/>
        <v>0</v>
      </c>
      <c r="BX379">
        <f t="shared" si="98"/>
        <v>0</v>
      </c>
      <c r="BY379">
        <f t="shared" si="99"/>
        <v>0</v>
      </c>
      <c r="BZ379">
        <f t="shared" si="100"/>
        <v>0</v>
      </c>
      <c r="CA379">
        <f t="shared" si="101"/>
        <v>0</v>
      </c>
      <c r="CB379">
        <f t="shared" si="102"/>
        <v>0</v>
      </c>
      <c r="CC379">
        <f t="shared" si="103"/>
        <v>0</v>
      </c>
      <c r="CD379">
        <f t="shared" si="104"/>
        <v>0</v>
      </c>
      <c r="CE379">
        <f t="shared" si="105"/>
        <v>0</v>
      </c>
      <c r="CF379">
        <f t="shared" si="106"/>
        <v>0</v>
      </c>
      <c r="CG379">
        <f t="shared" si="107"/>
        <v>3</v>
      </c>
    </row>
    <row r="380" spans="1:85" x14ac:dyDescent="0.25">
      <c r="A380" t="s">
        <v>85</v>
      </c>
      <c r="B380" t="s">
        <v>86</v>
      </c>
      <c r="C380" t="s">
        <v>808</v>
      </c>
      <c r="D380" t="s">
        <v>754</v>
      </c>
      <c r="E380" s="3">
        <v>0.10416666666666667</v>
      </c>
      <c r="F380" s="4">
        <v>43990</v>
      </c>
      <c r="G380" t="s">
        <v>397</v>
      </c>
      <c r="I380" t="s">
        <v>809</v>
      </c>
      <c r="J380" t="s">
        <v>89</v>
      </c>
      <c r="K380" t="s">
        <v>90</v>
      </c>
      <c r="M380" t="s">
        <v>144</v>
      </c>
      <c r="N380" t="s">
        <v>92</v>
      </c>
      <c r="O380" t="s">
        <v>94</v>
      </c>
      <c r="Q380" t="s">
        <v>95</v>
      </c>
      <c r="R380" t="s">
        <v>95</v>
      </c>
      <c r="T380" t="s">
        <v>94</v>
      </c>
      <c r="U380">
        <v>1</v>
      </c>
      <c r="V380" t="s">
        <v>95</v>
      </c>
      <c r="W380" t="s">
        <v>93</v>
      </c>
      <c r="Y380" t="s">
        <v>94</v>
      </c>
      <c r="Z380">
        <v>2</v>
      </c>
      <c r="AA380" t="s">
        <v>95</v>
      </c>
      <c r="AB380" t="s">
        <v>93</v>
      </c>
      <c r="BM380" t="s">
        <v>96</v>
      </c>
      <c r="BN380" t="s">
        <v>95</v>
      </c>
      <c r="BO380" t="s">
        <v>137</v>
      </c>
      <c r="BP380">
        <f t="shared" si="92"/>
        <v>3</v>
      </c>
      <c r="BQ380">
        <f t="shared" si="93"/>
        <v>0</v>
      </c>
      <c r="BR380">
        <f t="shared" si="108"/>
        <v>0</v>
      </c>
      <c r="BS380">
        <f t="shared" si="94"/>
        <v>0</v>
      </c>
      <c r="BT380">
        <f t="shared" si="95"/>
        <v>0</v>
      </c>
      <c r="BU380">
        <f t="shared" si="96"/>
        <v>3</v>
      </c>
      <c r="BV380">
        <f t="shared" si="109"/>
        <v>0</v>
      </c>
      <c r="BW380">
        <f t="shared" si="97"/>
        <v>0</v>
      </c>
      <c r="BX380">
        <f t="shared" si="98"/>
        <v>0</v>
      </c>
      <c r="BY380">
        <f t="shared" si="99"/>
        <v>0</v>
      </c>
      <c r="BZ380">
        <f t="shared" si="100"/>
        <v>0</v>
      </c>
      <c r="CA380">
        <f t="shared" si="101"/>
        <v>0</v>
      </c>
      <c r="CB380">
        <f t="shared" si="102"/>
        <v>0</v>
      </c>
      <c r="CC380">
        <f t="shared" si="103"/>
        <v>0</v>
      </c>
      <c r="CD380">
        <f t="shared" si="104"/>
        <v>0</v>
      </c>
      <c r="CE380">
        <f t="shared" si="105"/>
        <v>0</v>
      </c>
      <c r="CF380">
        <f t="shared" si="106"/>
        <v>0</v>
      </c>
      <c r="CG380">
        <f t="shared" si="107"/>
        <v>3</v>
      </c>
    </row>
    <row r="381" spans="1:85" x14ac:dyDescent="0.25">
      <c r="A381" t="s">
        <v>85</v>
      </c>
      <c r="B381" t="s">
        <v>86</v>
      </c>
      <c r="C381" t="s">
        <v>810</v>
      </c>
      <c r="D381" t="s">
        <v>754</v>
      </c>
      <c r="E381" s="3">
        <v>3.472222222222222E-3</v>
      </c>
      <c r="F381" s="4">
        <v>43989</v>
      </c>
      <c r="G381" t="s">
        <v>87</v>
      </c>
      <c r="H381">
        <v>1100</v>
      </c>
      <c r="I381" t="s">
        <v>646</v>
      </c>
      <c r="J381" t="s">
        <v>107</v>
      </c>
      <c r="K381" t="s">
        <v>90</v>
      </c>
      <c r="M381" t="s">
        <v>144</v>
      </c>
      <c r="N381" t="s">
        <v>92</v>
      </c>
      <c r="O381" t="s">
        <v>152</v>
      </c>
      <c r="Q381" t="s">
        <v>93</v>
      </c>
      <c r="R381" t="s">
        <v>95</v>
      </c>
      <c r="T381" t="s">
        <v>152</v>
      </c>
      <c r="V381" t="s">
        <v>93</v>
      </c>
      <c r="W381" t="s">
        <v>95</v>
      </c>
      <c r="Y381" t="s">
        <v>152</v>
      </c>
      <c r="AA381" t="s">
        <v>93</v>
      </c>
      <c r="AB381" t="s">
        <v>95</v>
      </c>
      <c r="BM381" t="s">
        <v>96</v>
      </c>
      <c r="BN381" t="s">
        <v>95</v>
      </c>
      <c r="BO381" t="s">
        <v>137</v>
      </c>
      <c r="BP381">
        <f t="shared" si="92"/>
        <v>3</v>
      </c>
      <c r="BQ381">
        <f t="shared" si="93"/>
        <v>0</v>
      </c>
      <c r="BR381">
        <f t="shared" si="108"/>
        <v>3</v>
      </c>
      <c r="BS381">
        <f t="shared" si="94"/>
        <v>0</v>
      </c>
      <c r="BT381">
        <f t="shared" si="95"/>
        <v>0</v>
      </c>
      <c r="BU381">
        <f t="shared" si="96"/>
        <v>0</v>
      </c>
      <c r="BV381">
        <f t="shared" si="109"/>
        <v>0</v>
      </c>
      <c r="BW381">
        <f t="shared" si="97"/>
        <v>0</v>
      </c>
      <c r="BX381">
        <f t="shared" si="98"/>
        <v>0</v>
      </c>
      <c r="BY381">
        <f t="shared" si="99"/>
        <v>0</v>
      </c>
      <c r="BZ381">
        <f t="shared" si="100"/>
        <v>0</v>
      </c>
      <c r="CA381">
        <f t="shared" si="101"/>
        <v>0</v>
      </c>
      <c r="CB381">
        <f t="shared" si="102"/>
        <v>0</v>
      </c>
      <c r="CC381">
        <f t="shared" si="103"/>
        <v>0</v>
      </c>
      <c r="CD381">
        <f t="shared" si="104"/>
        <v>0</v>
      </c>
      <c r="CE381">
        <f t="shared" si="105"/>
        <v>0</v>
      </c>
      <c r="CF381">
        <f t="shared" si="106"/>
        <v>0</v>
      </c>
      <c r="CG381">
        <f t="shared" si="107"/>
        <v>3</v>
      </c>
    </row>
    <row r="382" spans="1:85" x14ac:dyDescent="0.25">
      <c r="A382" t="s">
        <v>85</v>
      </c>
      <c r="B382" t="s">
        <v>86</v>
      </c>
      <c r="C382" t="s">
        <v>811</v>
      </c>
      <c r="D382" t="s">
        <v>754</v>
      </c>
      <c r="E382" s="3">
        <v>0.99930555555555556</v>
      </c>
      <c r="F382" s="4">
        <v>43989</v>
      </c>
      <c r="G382" t="s">
        <v>87</v>
      </c>
      <c r="I382" t="s">
        <v>812</v>
      </c>
      <c r="J382" t="s">
        <v>89</v>
      </c>
      <c r="K382" t="s">
        <v>90</v>
      </c>
      <c r="M382" t="s">
        <v>144</v>
      </c>
      <c r="N382" t="s">
        <v>92</v>
      </c>
      <c r="O382" t="s">
        <v>152</v>
      </c>
      <c r="Q382" t="s">
        <v>95</v>
      </c>
      <c r="R382" t="s">
        <v>95</v>
      </c>
      <c r="T382" t="s">
        <v>152</v>
      </c>
      <c r="V382" t="s">
        <v>95</v>
      </c>
      <c r="W382" t="s">
        <v>95</v>
      </c>
      <c r="Y382" t="s">
        <v>152</v>
      </c>
      <c r="AA382" t="s">
        <v>95</v>
      </c>
      <c r="AB382" t="s">
        <v>95</v>
      </c>
      <c r="BN382" t="s">
        <v>95</v>
      </c>
      <c r="BO382" t="s">
        <v>137</v>
      </c>
      <c r="BP382">
        <f t="shared" si="92"/>
        <v>3</v>
      </c>
      <c r="BQ382">
        <f t="shared" si="93"/>
        <v>0</v>
      </c>
      <c r="BR382">
        <f t="shared" si="108"/>
        <v>3</v>
      </c>
      <c r="BS382">
        <f t="shared" si="94"/>
        <v>0</v>
      </c>
      <c r="BT382">
        <f t="shared" si="95"/>
        <v>0</v>
      </c>
      <c r="BU382">
        <f t="shared" si="96"/>
        <v>0</v>
      </c>
      <c r="BV382">
        <f t="shared" si="109"/>
        <v>0</v>
      </c>
      <c r="BW382">
        <f t="shared" si="97"/>
        <v>0</v>
      </c>
      <c r="BX382">
        <f t="shared" si="98"/>
        <v>0</v>
      </c>
      <c r="BY382">
        <f t="shared" si="99"/>
        <v>0</v>
      </c>
      <c r="BZ382">
        <f t="shared" si="100"/>
        <v>0</v>
      </c>
      <c r="CA382">
        <f t="shared" si="101"/>
        <v>0</v>
      </c>
      <c r="CB382">
        <f t="shared" si="102"/>
        <v>0</v>
      </c>
      <c r="CC382">
        <f t="shared" si="103"/>
        <v>0</v>
      </c>
      <c r="CD382">
        <f t="shared" si="104"/>
        <v>0</v>
      </c>
      <c r="CE382">
        <f t="shared" si="105"/>
        <v>0</v>
      </c>
      <c r="CF382">
        <f t="shared" si="106"/>
        <v>0</v>
      </c>
      <c r="CG382">
        <f t="shared" si="107"/>
        <v>3</v>
      </c>
    </row>
    <row r="383" spans="1:85" x14ac:dyDescent="0.25">
      <c r="A383" t="s">
        <v>85</v>
      </c>
      <c r="B383" t="s">
        <v>86</v>
      </c>
      <c r="C383" t="s">
        <v>813</v>
      </c>
      <c r="D383" t="s">
        <v>754</v>
      </c>
      <c r="E383" s="3">
        <v>6.9444444444444441E-3</v>
      </c>
      <c r="F383" s="4">
        <v>43990</v>
      </c>
      <c r="G383" t="s">
        <v>397</v>
      </c>
      <c r="H383" t="s">
        <v>551</v>
      </c>
      <c r="I383" t="s">
        <v>696</v>
      </c>
      <c r="J383" t="s">
        <v>89</v>
      </c>
      <c r="K383" t="s">
        <v>90</v>
      </c>
      <c r="M383" t="s">
        <v>390</v>
      </c>
      <c r="N383" t="s">
        <v>92</v>
      </c>
      <c r="O383" t="s">
        <v>161</v>
      </c>
      <c r="Q383" t="s">
        <v>95</v>
      </c>
      <c r="R383" t="s">
        <v>95</v>
      </c>
      <c r="T383" t="s">
        <v>152</v>
      </c>
      <c r="V383" t="s">
        <v>95</v>
      </c>
      <c r="W383" t="s">
        <v>95</v>
      </c>
      <c r="Y383" t="s">
        <v>152</v>
      </c>
      <c r="AA383" t="s">
        <v>95</v>
      </c>
      <c r="AB383" t="s">
        <v>95</v>
      </c>
      <c r="BN383" t="s">
        <v>95</v>
      </c>
      <c r="BO383" t="s">
        <v>137</v>
      </c>
      <c r="BP383">
        <f t="shared" ref="BP383:BP446" si="110" xml:space="preserve"> COUNTIF(O383:BH383,"40mm Launcher")+COUNTIF(O383:BH383,"Balls - Blast")+COUNTIF(O383:BH383,"Balls - OC")+COUNTIF(O383:BH383,"Canister - CS")+COUNTIF(O383:BH383,"Baton – Expandable –Control/Pressure Point")+COUNTIF(O383:BH383,"Baton – Straight – Impact")+COUNTIF(O383:BH383,"Blue Nose Device")+COUNTIF(O383:BH383,"Canine")+COUNTIF(O383:BH383,"Canister - OC")+COUNTIF(O383:BH383,"Chemical Agent – OC Spray")+COUNTIF(O383:BH383,"Electronic Control (ECD / Taser)")+COUNTIF(O383:BH383,"NFDD")+COUNTIF(O383:BH383,"Other Weapon - Other")+COUNTIF(O383:BH383,"Pepperball Launcher")+COUNTIF(O383:BH383,"Vehicle – Other")+COUNTIF(O383:BH383,"Chemical Agent - CS")+COUNTIF(O383:BH383,"Chemical Agent – Other")+COUNTIF(O383:BH383,"FN303")+COUNTIF(O383:BH383,"Sting Ball")+COUNTIF(O383:BH383,"Other Weapon – Blunt Object")</f>
        <v>3</v>
      </c>
      <c r="BQ383">
        <f t="shared" ref="BQ383:BQ446" si="111" xml:space="preserve"> COUNTIF(O383:BH383,"40mm Launcher")+COUNTIF(O383:BH383,"40mm - BIP Round")</f>
        <v>0</v>
      </c>
      <c r="BR383">
        <f t="shared" si="108"/>
        <v>2</v>
      </c>
      <c r="BS383">
        <f t="shared" ref="BS383:BS446" si="112">COUNTIF(O383:BH383,"Balls - OC")</f>
        <v>1</v>
      </c>
      <c r="BT383">
        <f t="shared" ref="BT383:BT446" si="113">COUNTIF(O383:BH383,"Canister - OC")</f>
        <v>0</v>
      </c>
      <c r="BU383">
        <f t="shared" ref="BU383:BU446" si="114">COUNTIF(O383:BH383,"Chemical Agent – OC Spray")</f>
        <v>0</v>
      </c>
      <c r="BV383">
        <f t="shared" si="109"/>
        <v>0</v>
      </c>
      <c r="BW383">
        <f t="shared" ref="BW383:BW446" si="115">COUNTIF(O383:BH383,"Chemical Agent - CS")</f>
        <v>0</v>
      </c>
      <c r="BX383">
        <f t="shared" ref="BX383:BX446" si="116">COUNTIF(O383:BH383,"Chemical Agent – Other")</f>
        <v>0</v>
      </c>
      <c r="BY383">
        <f t="shared" ref="BY383:BY446" si="117">COUNTIF(O383:BH383,"FN303")</f>
        <v>0</v>
      </c>
      <c r="BZ383">
        <f t="shared" ref="BZ383:BZ446" si="118">COUNTIF(O383:BH383,"Blue Nose Device")</f>
        <v>0</v>
      </c>
      <c r="CA383">
        <f t="shared" ref="CA383:CA446" si="119">COUNTIF(O383:BH383,"Sting Ball")</f>
        <v>0</v>
      </c>
      <c r="CB383">
        <f t="shared" ref="CB383:CB446" si="120">COUNTIF(O383:BH383,"NFDD")</f>
        <v>0</v>
      </c>
      <c r="CC383">
        <f t="shared" ref="CC383:CC446" si="121">COUNTIF(O383:BH383,"Pepperball Launcher")</f>
        <v>0</v>
      </c>
      <c r="CD383">
        <f t="shared" ref="CD383:CD446" si="122">COUNTIF(O383:BH383,"Baton – Expandable –Control/Pressure Point")+COUNTIF(O383:BH383,"Baton – Straight – Impact")</f>
        <v>0</v>
      </c>
      <c r="CE383">
        <f t="shared" ref="CE383:CE446" si="123">COUNTIF(O383:BH383,"OrangeNose Round")</f>
        <v>0</v>
      </c>
      <c r="CF383">
        <f t="shared" ref="CF383:CF446" si="124">COUNTIF(O383:BH383,"Other Weapon - Other")+COUNTIF(O383:BH383,"Other Weapon – Blunt Object")</f>
        <v>0</v>
      </c>
      <c r="CG383">
        <f t="shared" si="107"/>
        <v>3</v>
      </c>
    </row>
    <row r="384" spans="1:85" x14ac:dyDescent="0.25">
      <c r="A384" t="s">
        <v>85</v>
      </c>
      <c r="B384" t="s">
        <v>86</v>
      </c>
      <c r="C384" t="s">
        <v>814</v>
      </c>
      <c r="D384" t="s">
        <v>754</v>
      </c>
      <c r="E384" s="3">
        <v>2.0833333333333332E-2</v>
      </c>
      <c r="F384" s="4">
        <v>43990</v>
      </c>
      <c r="G384" t="s">
        <v>397</v>
      </c>
      <c r="I384" t="s">
        <v>812</v>
      </c>
      <c r="J384" t="s">
        <v>89</v>
      </c>
      <c r="K384" t="s">
        <v>90</v>
      </c>
      <c r="M384" t="s">
        <v>144</v>
      </c>
      <c r="N384" t="s">
        <v>92</v>
      </c>
      <c r="O384" t="s">
        <v>161</v>
      </c>
      <c r="Q384" t="s">
        <v>95</v>
      </c>
      <c r="R384" t="s">
        <v>95</v>
      </c>
      <c r="T384" t="s">
        <v>161</v>
      </c>
      <c r="V384" t="s">
        <v>95</v>
      </c>
      <c r="W384" t="s">
        <v>95</v>
      </c>
      <c r="Y384" t="s">
        <v>290</v>
      </c>
      <c r="AA384" t="s">
        <v>95</v>
      </c>
      <c r="AB384" t="s">
        <v>95</v>
      </c>
      <c r="BN384" t="s">
        <v>95</v>
      </c>
      <c r="BO384" t="s">
        <v>137</v>
      </c>
      <c r="BP384">
        <f t="shared" si="110"/>
        <v>3</v>
      </c>
      <c r="BQ384">
        <f t="shared" si="111"/>
        <v>0</v>
      </c>
      <c r="BR384">
        <f t="shared" si="108"/>
        <v>0</v>
      </c>
      <c r="BS384">
        <f t="shared" si="112"/>
        <v>2</v>
      </c>
      <c r="BT384">
        <f t="shared" si="113"/>
        <v>1</v>
      </c>
      <c r="BU384">
        <f t="shared" si="114"/>
        <v>0</v>
      </c>
      <c r="BV384">
        <f t="shared" si="109"/>
        <v>0</v>
      </c>
      <c r="BW384">
        <f t="shared" si="115"/>
        <v>0</v>
      </c>
      <c r="BX384">
        <f t="shared" si="116"/>
        <v>0</v>
      </c>
      <c r="BY384">
        <f t="shared" si="117"/>
        <v>0</v>
      </c>
      <c r="BZ384">
        <f t="shared" si="118"/>
        <v>0</v>
      </c>
      <c r="CA384">
        <f t="shared" si="119"/>
        <v>0</v>
      </c>
      <c r="CB384">
        <f t="shared" si="120"/>
        <v>0</v>
      </c>
      <c r="CC384">
        <f t="shared" si="121"/>
        <v>0</v>
      </c>
      <c r="CD384">
        <f t="shared" si="122"/>
        <v>0</v>
      </c>
      <c r="CE384">
        <f t="shared" si="123"/>
        <v>0</v>
      </c>
      <c r="CF384">
        <f t="shared" si="124"/>
        <v>0</v>
      </c>
      <c r="CG384">
        <f t="shared" si="107"/>
        <v>3</v>
      </c>
    </row>
    <row r="385" spans="1:85" x14ac:dyDescent="0.25">
      <c r="A385" t="s">
        <v>85</v>
      </c>
      <c r="B385" t="s">
        <v>86</v>
      </c>
      <c r="C385" t="s">
        <v>815</v>
      </c>
      <c r="D385" t="s">
        <v>754</v>
      </c>
      <c r="E385" s="3">
        <v>2.7777777777777779E-3</v>
      </c>
      <c r="F385" s="4">
        <v>43990</v>
      </c>
      <c r="G385" t="s">
        <v>397</v>
      </c>
      <c r="I385" t="s">
        <v>792</v>
      </c>
      <c r="J385" t="s">
        <v>89</v>
      </c>
      <c r="K385" t="s">
        <v>90</v>
      </c>
      <c r="L385">
        <v>98122</v>
      </c>
      <c r="M385" t="s">
        <v>144</v>
      </c>
      <c r="N385" t="s">
        <v>92</v>
      </c>
      <c r="O385" t="s">
        <v>152</v>
      </c>
      <c r="P385">
        <v>26</v>
      </c>
      <c r="Q385" t="s">
        <v>95</v>
      </c>
      <c r="R385" t="s">
        <v>93</v>
      </c>
      <c r="T385" t="s">
        <v>161</v>
      </c>
      <c r="U385">
        <v>26</v>
      </c>
      <c r="V385" t="s">
        <v>95</v>
      </c>
      <c r="W385" t="s">
        <v>93</v>
      </c>
      <c r="Y385" t="s">
        <v>94</v>
      </c>
      <c r="Z385">
        <v>1</v>
      </c>
      <c r="AA385" t="s">
        <v>95</v>
      </c>
      <c r="AB385" t="s">
        <v>93</v>
      </c>
      <c r="BN385" t="s">
        <v>95</v>
      </c>
      <c r="BO385" t="s">
        <v>137</v>
      </c>
      <c r="BP385">
        <f t="shared" si="110"/>
        <v>3</v>
      </c>
      <c r="BQ385">
        <f t="shared" si="111"/>
        <v>0</v>
      </c>
      <c r="BR385">
        <f t="shared" si="108"/>
        <v>1</v>
      </c>
      <c r="BS385">
        <f t="shared" si="112"/>
        <v>1</v>
      </c>
      <c r="BT385">
        <f t="shared" si="113"/>
        <v>0</v>
      </c>
      <c r="BU385">
        <f t="shared" si="114"/>
        <v>1</v>
      </c>
      <c r="BV385">
        <f t="shared" si="109"/>
        <v>0</v>
      </c>
      <c r="BW385">
        <f t="shared" si="115"/>
        <v>0</v>
      </c>
      <c r="BX385">
        <f t="shared" si="116"/>
        <v>0</v>
      </c>
      <c r="BY385">
        <f t="shared" si="117"/>
        <v>0</v>
      </c>
      <c r="BZ385">
        <f t="shared" si="118"/>
        <v>0</v>
      </c>
      <c r="CA385">
        <f t="shared" si="119"/>
        <v>0</v>
      </c>
      <c r="CB385">
        <f t="shared" si="120"/>
        <v>0</v>
      </c>
      <c r="CC385">
        <f t="shared" si="121"/>
        <v>0</v>
      </c>
      <c r="CD385">
        <f t="shared" si="122"/>
        <v>0</v>
      </c>
      <c r="CE385">
        <f t="shared" si="123"/>
        <v>0</v>
      </c>
      <c r="CF385">
        <f t="shared" si="124"/>
        <v>0</v>
      </c>
      <c r="CG385">
        <f t="shared" si="107"/>
        <v>3</v>
      </c>
    </row>
    <row r="386" spans="1:85" x14ac:dyDescent="0.25">
      <c r="A386" t="s">
        <v>85</v>
      </c>
      <c r="B386" t="s">
        <v>86</v>
      </c>
      <c r="C386" t="s">
        <v>816</v>
      </c>
      <c r="D386" t="s">
        <v>754</v>
      </c>
      <c r="E386" s="3">
        <v>0.91666666666666663</v>
      </c>
      <c r="F386" s="4">
        <v>43989</v>
      </c>
      <c r="G386" t="s">
        <v>87</v>
      </c>
      <c r="H386">
        <v>1100</v>
      </c>
      <c r="I386" t="s">
        <v>165</v>
      </c>
      <c r="J386" t="s">
        <v>89</v>
      </c>
      <c r="K386" t="s">
        <v>90</v>
      </c>
      <c r="M386" t="s">
        <v>390</v>
      </c>
      <c r="N386" t="s">
        <v>92</v>
      </c>
      <c r="O386" t="s">
        <v>152</v>
      </c>
      <c r="Q386" t="s">
        <v>95</v>
      </c>
      <c r="R386" t="s">
        <v>95</v>
      </c>
      <c r="T386" t="s">
        <v>152</v>
      </c>
      <c r="V386" t="s">
        <v>95</v>
      </c>
      <c r="W386" t="s">
        <v>95</v>
      </c>
      <c r="Y386" t="s">
        <v>225</v>
      </c>
      <c r="AA386" t="s">
        <v>95</v>
      </c>
      <c r="AB386" t="s">
        <v>95</v>
      </c>
      <c r="AD386" t="s">
        <v>225</v>
      </c>
      <c r="AF386" t="s">
        <v>95</v>
      </c>
      <c r="AG386" t="s">
        <v>95</v>
      </c>
      <c r="BN386" t="s">
        <v>95</v>
      </c>
      <c r="BO386" t="s">
        <v>137</v>
      </c>
      <c r="BP386">
        <f t="shared" si="110"/>
        <v>4</v>
      </c>
      <c r="BQ386">
        <f t="shared" si="111"/>
        <v>0</v>
      </c>
      <c r="BR386">
        <f t="shared" si="108"/>
        <v>2</v>
      </c>
      <c r="BS386">
        <f t="shared" si="112"/>
        <v>0</v>
      </c>
      <c r="BT386">
        <f t="shared" si="113"/>
        <v>0</v>
      </c>
      <c r="BU386">
        <f t="shared" si="114"/>
        <v>0</v>
      </c>
      <c r="BV386">
        <f t="shared" si="109"/>
        <v>2</v>
      </c>
      <c r="BW386">
        <f t="shared" si="115"/>
        <v>0</v>
      </c>
      <c r="BX386">
        <f t="shared" si="116"/>
        <v>0</v>
      </c>
      <c r="BY386">
        <f t="shared" si="117"/>
        <v>0</v>
      </c>
      <c r="BZ386">
        <f t="shared" si="118"/>
        <v>0</v>
      </c>
      <c r="CA386">
        <f t="shared" si="119"/>
        <v>0</v>
      </c>
      <c r="CB386">
        <f t="shared" si="120"/>
        <v>0</v>
      </c>
      <c r="CC386">
        <f t="shared" si="121"/>
        <v>0</v>
      </c>
      <c r="CD386">
        <f t="shared" si="122"/>
        <v>0</v>
      </c>
      <c r="CE386">
        <f t="shared" si="123"/>
        <v>0</v>
      </c>
      <c r="CF386">
        <f t="shared" si="124"/>
        <v>0</v>
      </c>
      <c r="CG386">
        <f t="shared" ref="CG386:CG449" si="125">SUM(BQ386:CF386)</f>
        <v>4</v>
      </c>
    </row>
    <row r="387" spans="1:85" x14ac:dyDescent="0.25">
      <c r="A387" t="s">
        <v>817</v>
      </c>
      <c r="B387" t="s">
        <v>86</v>
      </c>
      <c r="C387" t="s">
        <v>818</v>
      </c>
      <c r="D387" t="s">
        <v>754</v>
      </c>
      <c r="E387" s="3">
        <v>1.0416666666666666E-2</v>
      </c>
      <c r="F387" s="4">
        <v>43990</v>
      </c>
      <c r="G387" t="s">
        <v>397</v>
      </c>
      <c r="H387">
        <v>1100</v>
      </c>
      <c r="I387" t="s">
        <v>461</v>
      </c>
      <c r="J387" t="s">
        <v>89</v>
      </c>
      <c r="K387" t="s">
        <v>90</v>
      </c>
      <c r="M387" t="s">
        <v>144</v>
      </c>
      <c r="N387" t="s">
        <v>92</v>
      </c>
      <c r="O387" t="s">
        <v>161</v>
      </c>
      <c r="Q387" t="s">
        <v>95</v>
      </c>
      <c r="R387" t="s">
        <v>95</v>
      </c>
      <c r="T387" t="s">
        <v>161</v>
      </c>
      <c r="V387" t="s">
        <v>95</v>
      </c>
      <c r="W387" t="s">
        <v>95</v>
      </c>
      <c r="Y387" t="s">
        <v>161</v>
      </c>
      <c r="AA387" t="s">
        <v>95</v>
      </c>
      <c r="AB387" t="s">
        <v>95</v>
      </c>
      <c r="AD387" t="s">
        <v>161</v>
      </c>
      <c r="AF387" t="s">
        <v>95</v>
      </c>
      <c r="AG387" t="s">
        <v>95</v>
      </c>
      <c r="BM387" t="s">
        <v>96</v>
      </c>
      <c r="BN387" t="s">
        <v>95</v>
      </c>
      <c r="BO387" t="s">
        <v>137</v>
      </c>
      <c r="BP387">
        <f t="shared" si="110"/>
        <v>4</v>
      </c>
      <c r="BQ387">
        <f t="shared" si="111"/>
        <v>0</v>
      </c>
      <c r="BR387">
        <f t="shared" si="108"/>
        <v>0</v>
      </c>
      <c r="BS387">
        <f t="shared" si="112"/>
        <v>4</v>
      </c>
      <c r="BT387">
        <f t="shared" si="113"/>
        <v>0</v>
      </c>
      <c r="BU387">
        <f t="shared" si="114"/>
        <v>0</v>
      </c>
      <c r="BV387">
        <f t="shared" si="109"/>
        <v>0</v>
      </c>
      <c r="BW387">
        <f t="shared" si="115"/>
        <v>0</v>
      </c>
      <c r="BX387">
        <f t="shared" si="116"/>
        <v>0</v>
      </c>
      <c r="BY387">
        <f t="shared" si="117"/>
        <v>0</v>
      </c>
      <c r="BZ387">
        <f t="shared" si="118"/>
        <v>0</v>
      </c>
      <c r="CA387">
        <f t="shared" si="119"/>
        <v>0</v>
      </c>
      <c r="CB387">
        <f t="shared" si="120"/>
        <v>0</v>
      </c>
      <c r="CC387">
        <f t="shared" si="121"/>
        <v>0</v>
      </c>
      <c r="CD387">
        <f t="shared" si="122"/>
        <v>0</v>
      </c>
      <c r="CE387">
        <f t="shared" si="123"/>
        <v>0</v>
      </c>
      <c r="CF387">
        <f t="shared" si="124"/>
        <v>0</v>
      </c>
      <c r="CG387">
        <f t="shared" si="125"/>
        <v>4</v>
      </c>
    </row>
    <row r="388" spans="1:85" x14ac:dyDescent="0.25">
      <c r="A388" t="s">
        <v>85</v>
      </c>
      <c r="B388" t="s">
        <v>86</v>
      </c>
      <c r="C388" t="s">
        <v>819</v>
      </c>
      <c r="D388" t="s">
        <v>754</v>
      </c>
      <c r="E388" s="3">
        <v>4.8611111111111112E-3</v>
      </c>
      <c r="F388" s="4">
        <v>43989</v>
      </c>
      <c r="G388" t="s">
        <v>87</v>
      </c>
      <c r="H388">
        <v>1100</v>
      </c>
      <c r="I388" t="s">
        <v>479</v>
      </c>
      <c r="J388" t="s">
        <v>89</v>
      </c>
      <c r="K388" t="s">
        <v>90</v>
      </c>
      <c r="L388">
        <v>98122</v>
      </c>
      <c r="M388" t="s">
        <v>390</v>
      </c>
      <c r="N388" t="s">
        <v>92</v>
      </c>
      <c r="O388" t="s">
        <v>94</v>
      </c>
      <c r="P388">
        <v>26</v>
      </c>
      <c r="Q388" t="s">
        <v>95</v>
      </c>
      <c r="R388" t="s">
        <v>93</v>
      </c>
      <c r="T388" t="s">
        <v>94</v>
      </c>
      <c r="U388">
        <v>1</v>
      </c>
      <c r="V388" t="s">
        <v>95</v>
      </c>
      <c r="W388" t="s">
        <v>93</v>
      </c>
      <c r="Y388" t="s">
        <v>94</v>
      </c>
      <c r="Z388">
        <v>2</v>
      </c>
      <c r="AA388" t="s">
        <v>95</v>
      </c>
      <c r="AB388" t="s">
        <v>93</v>
      </c>
      <c r="AD388" t="s">
        <v>94</v>
      </c>
      <c r="AE388">
        <v>7</v>
      </c>
      <c r="AF388" t="s">
        <v>95</v>
      </c>
      <c r="AG388" t="s">
        <v>93</v>
      </c>
      <c r="BN388" t="s">
        <v>95</v>
      </c>
      <c r="BO388" t="s">
        <v>137</v>
      </c>
      <c r="BP388">
        <f t="shared" si="110"/>
        <v>4</v>
      </c>
      <c r="BQ388">
        <f t="shared" si="111"/>
        <v>0</v>
      </c>
      <c r="BR388">
        <f t="shared" si="108"/>
        <v>0</v>
      </c>
      <c r="BS388">
        <f t="shared" si="112"/>
        <v>0</v>
      </c>
      <c r="BT388">
        <f t="shared" si="113"/>
        <v>0</v>
      </c>
      <c r="BU388">
        <f t="shared" si="114"/>
        <v>4</v>
      </c>
      <c r="BV388">
        <f t="shared" si="109"/>
        <v>0</v>
      </c>
      <c r="BW388">
        <f t="shared" si="115"/>
        <v>0</v>
      </c>
      <c r="BX388">
        <f t="shared" si="116"/>
        <v>0</v>
      </c>
      <c r="BY388">
        <f t="shared" si="117"/>
        <v>0</v>
      </c>
      <c r="BZ388">
        <f t="shared" si="118"/>
        <v>0</v>
      </c>
      <c r="CA388">
        <f t="shared" si="119"/>
        <v>0</v>
      </c>
      <c r="CB388">
        <f t="shared" si="120"/>
        <v>0</v>
      </c>
      <c r="CC388">
        <f t="shared" si="121"/>
        <v>0</v>
      </c>
      <c r="CD388">
        <f t="shared" si="122"/>
        <v>0</v>
      </c>
      <c r="CE388">
        <f t="shared" si="123"/>
        <v>0</v>
      </c>
      <c r="CF388">
        <f t="shared" si="124"/>
        <v>0</v>
      </c>
      <c r="CG388">
        <f t="shared" si="125"/>
        <v>4</v>
      </c>
    </row>
    <row r="389" spans="1:85" x14ac:dyDescent="0.25">
      <c r="A389" t="s">
        <v>85</v>
      </c>
      <c r="B389" t="s">
        <v>86</v>
      </c>
      <c r="C389" t="s">
        <v>820</v>
      </c>
      <c r="D389" t="s">
        <v>754</v>
      </c>
      <c r="E389" s="3">
        <v>0.99930555555555556</v>
      </c>
      <c r="F389" s="4">
        <v>43989</v>
      </c>
      <c r="G389" t="s">
        <v>87</v>
      </c>
      <c r="I389" t="s">
        <v>821</v>
      </c>
      <c r="J389" t="s">
        <v>89</v>
      </c>
      <c r="K389" t="s">
        <v>90</v>
      </c>
      <c r="M389" t="s">
        <v>144</v>
      </c>
      <c r="N389" t="s">
        <v>92</v>
      </c>
      <c r="O389" t="s">
        <v>225</v>
      </c>
      <c r="Q389" t="s">
        <v>95</v>
      </c>
      <c r="R389" t="s">
        <v>95</v>
      </c>
      <c r="T389" t="s">
        <v>152</v>
      </c>
      <c r="V389" t="s">
        <v>95</v>
      </c>
      <c r="W389" t="s">
        <v>95</v>
      </c>
      <c r="Y389" t="s">
        <v>152</v>
      </c>
      <c r="AA389" t="s">
        <v>95</v>
      </c>
      <c r="AB389" t="s">
        <v>95</v>
      </c>
      <c r="AD389" t="s">
        <v>152</v>
      </c>
      <c r="AF389" t="s">
        <v>95</v>
      </c>
      <c r="AG389" t="s">
        <v>95</v>
      </c>
      <c r="BN389" t="s">
        <v>95</v>
      </c>
      <c r="BO389" t="s">
        <v>137</v>
      </c>
      <c r="BP389">
        <f t="shared" si="110"/>
        <v>4</v>
      </c>
      <c r="BQ389">
        <f t="shared" si="111"/>
        <v>0</v>
      </c>
      <c r="BR389">
        <f t="shared" si="108"/>
        <v>3</v>
      </c>
      <c r="BS389">
        <f t="shared" si="112"/>
        <v>0</v>
      </c>
      <c r="BT389">
        <f t="shared" si="113"/>
        <v>0</v>
      </c>
      <c r="BU389">
        <f t="shared" si="114"/>
        <v>0</v>
      </c>
      <c r="BV389">
        <f t="shared" si="109"/>
        <v>1</v>
      </c>
      <c r="BW389">
        <f t="shared" si="115"/>
        <v>0</v>
      </c>
      <c r="BX389">
        <f t="shared" si="116"/>
        <v>0</v>
      </c>
      <c r="BY389">
        <f t="shared" si="117"/>
        <v>0</v>
      </c>
      <c r="BZ389">
        <f t="shared" si="118"/>
        <v>0</v>
      </c>
      <c r="CA389">
        <f t="shared" si="119"/>
        <v>0</v>
      </c>
      <c r="CB389">
        <f t="shared" si="120"/>
        <v>0</v>
      </c>
      <c r="CC389">
        <f t="shared" si="121"/>
        <v>0</v>
      </c>
      <c r="CD389">
        <f t="shared" si="122"/>
        <v>0</v>
      </c>
      <c r="CE389">
        <f t="shared" si="123"/>
        <v>0</v>
      </c>
      <c r="CF389">
        <f t="shared" si="124"/>
        <v>0</v>
      </c>
      <c r="CG389">
        <f t="shared" si="125"/>
        <v>4</v>
      </c>
    </row>
    <row r="390" spans="1:85" x14ac:dyDescent="0.25">
      <c r="A390" t="s">
        <v>85</v>
      </c>
      <c r="B390" t="s">
        <v>86</v>
      </c>
      <c r="C390" t="s">
        <v>822</v>
      </c>
      <c r="D390" t="s">
        <v>754</v>
      </c>
      <c r="E390" s="3">
        <v>2.7777777777777776E-2</v>
      </c>
      <c r="F390" s="4">
        <v>43990</v>
      </c>
      <c r="G390" t="s">
        <v>397</v>
      </c>
      <c r="H390">
        <v>1100</v>
      </c>
      <c r="I390" t="s">
        <v>461</v>
      </c>
      <c r="J390" t="s">
        <v>89</v>
      </c>
      <c r="K390" t="s">
        <v>90</v>
      </c>
      <c r="M390" t="s">
        <v>390</v>
      </c>
      <c r="N390" t="s">
        <v>92</v>
      </c>
      <c r="O390" t="s">
        <v>94</v>
      </c>
      <c r="P390">
        <v>7</v>
      </c>
      <c r="Q390" t="s">
        <v>95</v>
      </c>
      <c r="R390" t="s">
        <v>93</v>
      </c>
      <c r="T390" t="s">
        <v>161</v>
      </c>
      <c r="V390" t="s">
        <v>95</v>
      </c>
      <c r="W390" t="s">
        <v>95</v>
      </c>
      <c r="Y390" t="s">
        <v>94</v>
      </c>
      <c r="Z390">
        <v>1</v>
      </c>
      <c r="AA390" t="s">
        <v>95</v>
      </c>
      <c r="AB390" t="s">
        <v>93</v>
      </c>
      <c r="AD390" t="s">
        <v>94</v>
      </c>
      <c r="AE390">
        <v>2</v>
      </c>
      <c r="AF390" t="s">
        <v>95</v>
      </c>
      <c r="AG390" t="s">
        <v>93</v>
      </c>
      <c r="BN390" t="s">
        <v>95</v>
      </c>
      <c r="BO390" t="s">
        <v>137</v>
      </c>
      <c r="BP390">
        <f t="shared" si="110"/>
        <v>4</v>
      </c>
      <c r="BQ390">
        <f t="shared" si="111"/>
        <v>0</v>
      </c>
      <c r="BR390">
        <f t="shared" si="108"/>
        <v>0</v>
      </c>
      <c r="BS390">
        <f t="shared" si="112"/>
        <v>1</v>
      </c>
      <c r="BT390">
        <f t="shared" si="113"/>
        <v>0</v>
      </c>
      <c r="BU390">
        <f t="shared" si="114"/>
        <v>3</v>
      </c>
      <c r="BV390">
        <f t="shared" si="109"/>
        <v>0</v>
      </c>
      <c r="BW390">
        <f t="shared" si="115"/>
        <v>0</v>
      </c>
      <c r="BX390">
        <f t="shared" si="116"/>
        <v>0</v>
      </c>
      <c r="BY390">
        <f t="shared" si="117"/>
        <v>0</v>
      </c>
      <c r="BZ390">
        <f t="shared" si="118"/>
        <v>0</v>
      </c>
      <c r="CA390">
        <f t="shared" si="119"/>
        <v>0</v>
      </c>
      <c r="CB390">
        <f t="shared" si="120"/>
        <v>0</v>
      </c>
      <c r="CC390">
        <f t="shared" si="121"/>
        <v>0</v>
      </c>
      <c r="CD390">
        <f t="shared" si="122"/>
        <v>0</v>
      </c>
      <c r="CE390">
        <f t="shared" si="123"/>
        <v>0</v>
      </c>
      <c r="CF390">
        <f t="shared" si="124"/>
        <v>0</v>
      </c>
      <c r="CG390">
        <f t="shared" si="125"/>
        <v>4</v>
      </c>
    </row>
    <row r="391" spans="1:85" x14ac:dyDescent="0.25">
      <c r="A391" t="s">
        <v>85</v>
      </c>
      <c r="B391" t="s">
        <v>86</v>
      </c>
      <c r="C391" t="s">
        <v>823</v>
      </c>
      <c r="D391" t="s">
        <v>754</v>
      </c>
      <c r="E391" s="3">
        <v>0.99305555555555547</v>
      </c>
      <c r="F391" s="4">
        <v>43989</v>
      </c>
      <c r="G391" t="s">
        <v>87</v>
      </c>
      <c r="I391" t="s">
        <v>485</v>
      </c>
      <c r="J391" t="s">
        <v>89</v>
      </c>
      <c r="K391" t="s">
        <v>90</v>
      </c>
      <c r="M391" t="s">
        <v>144</v>
      </c>
      <c r="N391" t="s">
        <v>92</v>
      </c>
      <c r="O391" t="s">
        <v>94</v>
      </c>
      <c r="Q391" t="s">
        <v>95</v>
      </c>
      <c r="R391" t="s">
        <v>95</v>
      </c>
      <c r="T391" t="s">
        <v>161</v>
      </c>
      <c r="V391" t="s">
        <v>95</v>
      </c>
      <c r="W391" t="s">
        <v>95</v>
      </c>
      <c r="Y391" t="s">
        <v>161</v>
      </c>
      <c r="AA391" t="s">
        <v>95</v>
      </c>
      <c r="AB391" t="s">
        <v>95</v>
      </c>
      <c r="AD391" t="s">
        <v>152</v>
      </c>
      <c r="AF391" t="s">
        <v>95</v>
      </c>
      <c r="AG391" t="s">
        <v>95</v>
      </c>
      <c r="AI391" t="s">
        <v>413</v>
      </c>
      <c r="AK391" t="s">
        <v>95</v>
      </c>
      <c r="AL391" t="s">
        <v>95</v>
      </c>
      <c r="BN391" t="s">
        <v>95</v>
      </c>
      <c r="BO391" t="s">
        <v>137</v>
      </c>
      <c r="BP391">
        <f t="shared" si="110"/>
        <v>5</v>
      </c>
      <c r="BQ391">
        <f t="shared" si="111"/>
        <v>0</v>
      </c>
      <c r="BR391">
        <f t="shared" si="108"/>
        <v>1</v>
      </c>
      <c r="BS391">
        <f t="shared" si="112"/>
        <v>2</v>
      </c>
      <c r="BT391">
        <f t="shared" si="113"/>
        <v>0</v>
      </c>
      <c r="BU391">
        <f t="shared" si="114"/>
        <v>1</v>
      </c>
      <c r="BV391">
        <f t="shared" si="109"/>
        <v>0</v>
      </c>
      <c r="BW391">
        <f t="shared" si="115"/>
        <v>0</v>
      </c>
      <c r="BX391">
        <f t="shared" si="116"/>
        <v>1</v>
      </c>
      <c r="BY391">
        <f t="shared" si="117"/>
        <v>0</v>
      </c>
      <c r="BZ391">
        <f t="shared" si="118"/>
        <v>0</v>
      </c>
      <c r="CA391">
        <f t="shared" si="119"/>
        <v>0</v>
      </c>
      <c r="CB391">
        <f t="shared" si="120"/>
        <v>0</v>
      </c>
      <c r="CC391">
        <f t="shared" si="121"/>
        <v>0</v>
      </c>
      <c r="CD391">
        <f t="shared" si="122"/>
        <v>0</v>
      </c>
      <c r="CE391">
        <f t="shared" si="123"/>
        <v>0</v>
      </c>
      <c r="CF391">
        <f t="shared" si="124"/>
        <v>0</v>
      </c>
      <c r="CG391">
        <f t="shared" si="125"/>
        <v>5</v>
      </c>
    </row>
    <row r="392" spans="1:85" x14ac:dyDescent="0.25">
      <c r="A392" t="s">
        <v>85</v>
      </c>
      <c r="B392" t="s">
        <v>86</v>
      </c>
      <c r="C392" t="s">
        <v>824</v>
      </c>
      <c r="D392" t="s">
        <v>754</v>
      </c>
      <c r="E392" s="3">
        <v>6.9444444444444441E-3</v>
      </c>
      <c r="F392" s="4">
        <v>43990</v>
      </c>
      <c r="G392" t="s">
        <v>397</v>
      </c>
      <c r="I392" t="s">
        <v>825</v>
      </c>
      <c r="J392" t="s">
        <v>89</v>
      </c>
      <c r="K392" t="s">
        <v>90</v>
      </c>
      <c r="L392">
        <v>98101</v>
      </c>
      <c r="M392" t="s">
        <v>144</v>
      </c>
      <c r="N392" t="s">
        <v>92</v>
      </c>
      <c r="O392" t="s">
        <v>161</v>
      </c>
      <c r="Q392" t="s">
        <v>95</v>
      </c>
      <c r="R392" t="s">
        <v>95</v>
      </c>
      <c r="T392" t="s">
        <v>145</v>
      </c>
      <c r="U392">
        <v>10</v>
      </c>
      <c r="V392" t="s">
        <v>95</v>
      </c>
      <c r="W392" t="s">
        <v>93</v>
      </c>
      <c r="Y392" t="s">
        <v>161</v>
      </c>
      <c r="AA392" t="s">
        <v>95</v>
      </c>
      <c r="AB392" t="s">
        <v>95</v>
      </c>
      <c r="AD392" t="s">
        <v>161</v>
      </c>
      <c r="AF392" t="s">
        <v>95</v>
      </c>
      <c r="AG392" t="s">
        <v>95</v>
      </c>
      <c r="AI392" t="s">
        <v>145</v>
      </c>
      <c r="AJ392">
        <v>12</v>
      </c>
      <c r="AK392" t="s">
        <v>95</v>
      </c>
      <c r="AL392" t="s">
        <v>93</v>
      </c>
      <c r="BN392" t="s">
        <v>95</v>
      </c>
      <c r="BO392" t="s">
        <v>137</v>
      </c>
      <c r="BP392">
        <f t="shared" si="110"/>
        <v>5</v>
      </c>
      <c r="BQ392">
        <f t="shared" si="111"/>
        <v>0</v>
      </c>
      <c r="BR392">
        <f t="shared" si="108"/>
        <v>0</v>
      </c>
      <c r="BS392">
        <f t="shared" si="112"/>
        <v>3</v>
      </c>
      <c r="BT392">
        <f t="shared" si="113"/>
        <v>0</v>
      </c>
      <c r="BU392">
        <f t="shared" si="114"/>
        <v>0</v>
      </c>
      <c r="BV392">
        <f t="shared" si="109"/>
        <v>0</v>
      </c>
      <c r="BW392">
        <f t="shared" si="115"/>
        <v>0</v>
      </c>
      <c r="BX392">
        <f t="shared" si="116"/>
        <v>0</v>
      </c>
      <c r="BY392">
        <f t="shared" si="117"/>
        <v>0</v>
      </c>
      <c r="BZ392">
        <f t="shared" si="118"/>
        <v>2</v>
      </c>
      <c r="CA392">
        <f t="shared" si="119"/>
        <v>0</v>
      </c>
      <c r="CB392">
        <f t="shared" si="120"/>
        <v>0</v>
      </c>
      <c r="CC392">
        <f t="shared" si="121"/>
        <v>0</v>
      </c>
      <c r="CD392">
        <f t="shared" si="122"/>
        <v>0</v>
      </c>
      <c r="CE392">
        <f t="shared" si="123"/>
        <v>0</v>
      </c>
      <c r="CF392">
        <f t="shared" si="124"/>
        <v>0</v>
      </c>
      <c r="CG392">
        <f t="shared" si="125"/>
        <v>5</v>
      </c>
    </row>
    <row r="393" spans="1:85" x14ac:dyDescent="0.25">
      <c r="A393" t="s">
        <v>85</v>
      </c>
      <c r="B393" t="s">
        <v>86</v>
      </c>
      <c r="C393" t="s">
        <v>826</v>
      </c>
      <c r="D393" t="s">
        <v>754</v>
      </c>
      <c r="E393" s="3">
        <v>0.75</v>
      </c>
      <c r="F393" s="4">
        <v>43989</v>
      </c>
      <c r="G393" t="s">
        <v>87</v>
      </c>
      <c r="I393" t="s">
        <v>508</v>
      </c>
      <c r="J393" t="s">
        <v>89</v>
      </c>
      <c r="K393" t="s">
        <v>90</v>
      </c>
      <c r="L393">
        <v>98122</v>
      </c>
      <c r="M393" t="s">
        <v>144</v>
      </c>
      <c r="N393" t="s">
        <v>92</v>
      </c>
      <c r="O393" t="s">
        <v>94</v>
      </c>
      <c r="P393" t="s">
        <v>338</v>
      </c>
      <c r="Q393" t="s">
        <v>95</v>
      </c>
      <c r="R393" t="s">
        <v>93</v>
      </c>
      <c r="T393" t="s">
        <v>152</v>
      </c>
      <c r="V393" t="s">
        <v>95</v>
      </c>
      <c r="W393" t="s">
        <v>95</v>
      </c>
      <c r="Y393" t="s">
        <v>152</v>
      </c>
      <c r="AA393" t="s">
        <v>95</v>
      </c>
      <c r="AB393" t="s">
        <v>95</v>
      </c>
      <c r="AD393" t="s">
        <v>152</v>
      </c>
      <c r="AF393" t="s">
        <v>95</v>
      </c>
      <c r="AG393" t="s">
        <v>95</v>
      </c>
      <c r="AI393" t="s">
        <v>152</v>
      </c>
      <c r="AK393" t="s">
        <v>95</v>
      </c>
      <c r="AL393" t="s">
        <v>95</v>
      </c>
      <c r="BN393" t="s">
        <v>95</v>
      </c>
      <c r="BO393" t="s">
        <v>137</v>
      </c>
      <c r="BP393">
        <f t="shared" si="110"/>
        <v>5</v>
      </c>
      <c r="BQ393">
        <f t="shared" si="111"/>
        <v>0</v>
      </c>
      <c r="BR393">
        <f t="shared" si="108"/>
        <v>4</v>
      </c>
      <c r="BS393">
        <f t="shared" si="112"/>
        <v>0</v>
      </c>
      <c r="BT393">
        <f t="shared" si="113"/>
        <v>0</v>
      </c>
      <c r="BU393">
        <f t="shared" si="114"/>
        <v>1</v>
      </c>
      <c r="BV393">
        <f t="shared" si="109"/>
        <v>0</v>
      </c>
      <c r="BW393">
        <f t="shared" si="115"/>
        <v>0</v>
      </c>
      <c r="BX393">
        <f t="shared" si="116"/>
        <v>0</v>
      </c>
      <c r="BY393">
        <f t="shared" si="117"/>
        <v>0</v>
      </c>
      <c r="BZ393">
        <f t="shared" si="118"/>
        <v>0</v>
      </c>
      <c r="CA393">
        <f t="shared" si="119"/>
        <v>0</v>
      </c>
      <c r="CB393">
        <f t="shared" si="120"/>
        <v>0</v>
      </c>
      <c r="CC393">
        <f t="shared" si="121"/>
        <v>0</v>
      </c>
      <c r="CD393">
        <f t="shared" si="122"/>
        <v>0</v>
      </c>
      <c r="CE393">
        <f t="shared" si="123"/>
        <v>0</v>
      </c>
      <c r="CF393">
        <f t="shared" si="124"/>
        <v>0</v>
      </c>
      <c r="CG393">
        <f t="shared" si="125"/>
        <v>5</v>
      </c>
    </row>
    <row r="394" spans="1:85" x14ac:dyDescent="0.25">
      <c r="A394" t="s">
        <v>85</v>
      </c>
      <c r="B394" t="s">
        <v>86</v>
      </c>
      <c r="C394" t="s">
        <v>827</v>
      </c>
      <c r="D394" t="s">
        <v>754</v>
      </c>
      <c r="E394" s="3">
        <v>3.472222222222222E-3</v>
      </c>
      <c r="F394" s="4">
        <v>43990</v>
      </c>
      <c r="G394" t="s">
        <v>397</v>
      </c>
      <c r="I394" t="s">
        <v>477</v>
      </c>
      <c r="J394" t="s">
        <v>89</v>
      </c>
      <c r="K394" t="s">
        <v>90</v>
      </c>
      <c r="L394">
        <v>98101</v>
      </c>
      <c r="M394" t="s">
        <v>144</v>
      </c>
      <c r="N394" t="s">
        <v>92</v>
      </c>
      <c r="O394" t="s">
        <v>161</v>
      </c>
      <c r="P394">
        <v>26</v>
      </c>
      <c r="Q394" t="s">
        <v>93</v>
      </c>
      <c r="R394" t="s">
        <v>93</v>
      </c>
      <c r="T394" t="s">
        <v>161</v>
      </c>
      <c r="V394" t="s">
        <v>93</v>
      </c>
      <c r="W394" t="s">
        <v>95</v>
      </c>
      <c r="Y394" t="s">
        <v>161</v>
      </c>
      <c r="AA394" t="s">
        <v>93</v>
      </c>
      <c r="AB394" t="s">
        <v>95</v>
      </c>
      <c r="AD394" t="s">
        <v>161</v>
      </c>
      <c r="AF394" t="s">
        <v>93</v>
      </c>
      <c r="AG394" t="s">
        <v>95</v>
      </c>
      <c r="AI394" t="s">
        <v>94</v>
      </c>
      <c r="AK394" t="s">
        <v>93</v>
      </c>
      <c r="AL394" t="s">
        <v>95</v>
      </c>
      <c r="BM394" t="s">
        <v>96</v>
      </c>
      <c r="BN394" t="s">
        <v>95</v>
      </c>
      <c r="BO394" t="s">
        <v>137</v>
      </c>
      <c r="BP394">
        <f t="shared" si="110"/>
        <v>5</v>
      </c>
      <c r="BQ394">
        <f t="shared" si="111"/>
        <v>0</v>
      </c>
      <c r="BR394">
        <f t="shared" si="108"/>
        <v>0</v>
      </c>
      <c r="BS394">
        <f t="shared" si="112"/>
        <v>4</v>
      </c>
      <c r="BT394">
        <f t="shared" si="113"/>
        <v>0</v>
      </c>
      <c r="BU394">
        <f t="shared" si="114"/>
        <v>1</v>
      </c>
      <c r="BV394">
        <f t="shared" si="109"/>
        <v>0</v>
      </c>
      <c r="BW394">
        <f t="shared" si="115"/>
        <v>0</v>
      </c>
      <c r="BX394">
        <f t="shared" si="116"/>
        <v>0</v>
      </c>
      <c r="BY394">
        <f t="shared" si="117"/>
        <v>0</v>
      </c>
      <c r="BZ394">
        <f t="shared" si="118"/>
        <v>0</v>
      </c>
      <c r="CA394">
        <f t="shared" si="119"/>
        <v>0</v>
      </c>
      <c r="CB394">
        <f t="shared" si="120"/>
        <v>0</v>
      </c>
      <c r="CC394">
        <f t="shared" si="121"/>
        <v>0</v>
      </c>
      <c r="CD394">
        <f t="shared" si="122"/>
        <v>0</v>
      </c>
      <c r="CE394">
        <f t="shared" si="123"/>
        <v>0</v>
      </c>
      <c r="CF394">
        <f t="shared" si="124"/>
        <v>0</v>
      </c>
      <c r="CG394">
        <f t="shared" si="125"/>
        <v>5</v>
      </c>
    </row>
    <row r="395" spans="1:85" x14ac:dyDescent="0.25">
      <c r="A395" t="s">
        <v>85</v>
      </c>
      <c r="B395" t="s">
        <v>86</v>
      </c>
      <c r="C395" t="s">
        <v>828</v>
      </c>
      <c r="D395" t="s">
        <v>754</v>
      </c>
      <c r="E395" s="3">
        <v>2.7083333333333334E-2</v>
      </c>
      <c r="F395" s="4">
        <v>43990</v>
      </c>
      <c r="G395" t="s">
        <v>397</v>
      </c>
      <c r="I395" t="s">
        <v>829</v>
      </c>
      <c r="J395" t="s">
        <v>89</v>
      </c>
      <c r="K395" t="s">
        <v>90</v>
      </c>
      <c r="L395">
        <v>98122</v>
      </c>
      <c r="M395" t="s">
        <v>144</v>
      </c>
      <c r="N395" t="s">
        <v>92</v>
      </c>
      <c r="O395" t="s">
        <v>161</v>
      </c>
      <c r="Q395" t="s">
        <v>95</v>
      </c>
      <c r="R395" t="s">
        <v>95</v>
      </c>
      <c r="T395" t="s">
        <v>140</v>
      </c>
      <c r="V395" t="s">
        <v>93</v>
      </c>
      <c r="W395" t="s">
        <v>95</v>
      </c>
      <c r="Y395" t="s">
        <v>161</v>
      </c>
      <c r="AA395" t="s">
        <v>95</v>
      </c>
      <c r="AB395" t="s">
        <v>95</v>
      </c>
      <c r="AD395" t="s">
        <v>161</v>
      </c>
      <c r="AF395" t="s">
        <v>95</v>
      </c>
      <c r="AG395" t="s">
        <v>95</v>
      </c>
      <c r="AI395" t="s">
        <v>94</v>
      </c>
      <c r="AJ395">
        <v>1</v>
      </c>
      <c r="AK395" t="s">
        <v>95</v>
      </c>
      <c r="AL395" t="s">
        <v>93</v>
      </c>
      <c r="AN395" t="s">
        <v>94</v>
      </c>
      <c r="AO395">
        <v>2</v>
      </c>
      <c r="AP395" t="s">
        <v>95</v>
      </c>
      <c r="AQ395" t="s">
        <v>93</v>
      </c>
      <c r="BM395" t="s">
        <v>96</v>
      </c>
      <c r="BN395" t="s">
        <v>95</v>
      </c>
      <c r="BO395" t="s">
        <v>137</v>
      </c>
      <c r="BP395">
        <f t="shared" si="110"/>
        <v>5</v>
      </c>
      <c r="BQ395">
        <f t="shared" si="111"/>
        <v>0</v>
      </c>
      <c r="BR395">
        <f t="shared" si="108"/>
        <v>0</v>
      </c>
      <c r="BS395">
        <f t="shared" si="112"/>
        <v>3</v>
      </c>
      <c r="BT395">
        <f t="shared" si="113"/>
        <v>0</v>
      </c>
      <c r="BU395">
        <f t="shared" si="114"/>
        <v>2</v>
      </c>
      <c r="BV395">
        <f t="shared" si="109"/>
        <v>0</v>
      </c>
      <c r="BW395">
        <f t="shared" si="115"/>
        <v>0</v>
      </c>
      <c r="BX395">
        <f t="shared" si="116"/>
        <v>0</v>
      </c>
      <c r="BY395">
        <f t="shared" si="117"/>
        <v>0</v>
      </c>
      <c r="BZ395">
        <f t="shared" si="118"/>
        <v>0</v>
      </c>
      <c r="CA395">
        <f t="shared" si="119"/>
        <v>0</v>
      </c>
      <c r="CB395">
        <f t="shared" si="120"/>
        <v>0</v>
      </c>
      <c r="CC395">
        <f t="shared" si="121"/>
        <v>0</v>
      </c>
      <c r="CD395">
        <f t="shared" si="122"/>
        <v>0</v>
      </c>
      <c r="CE395">
        <f t="shared" si="123"/>
        <v>0</v>
      </c>
      <c r="CF395">
        <f t="shared" si="124"/>
        <v>0</v>
      </c>
      <c r="CG395">
        <f t="shared" si="125"/>
        <v>5</v>
      </c>
    </row>
    <row r="396" spans="1:85" x14ac:dyDescent="0.25">
      <c r="A396" t="s">
        <v>85</v>
      </c>
      <c r="B396" t="s">
        <v>86</v>
      </c>
      <c r="C396" t="s">
        <v>830</v>
      </c>
      <c r="D396" t="s">
        <v>754</v>
      </c>
      <c r="E396" s="3">
        <v>1.3888888888888888E-2</v>
      </c>
      <c r="F396" s="4">
        <v>43990</v>
      </c>
      <c r="G396" t="s">
        <v>397</v>
      </c>
      <c r="I396" t="s">
        <v>485</v>
      </c>
      <c r="J396" t="s">
        <v>89</v>
      </c>
      <c r="K396" t="s">
        <v>90</v>
      </c>
      <c r="M396" t="s">
        <v>390</v>
      </c>
      <c r="N396" t="s">
        <v>92</v>
      </c>
      <c r="O396" t="s">
        <v>152</v>
      </c>
      <c r="Q396" t="s">
        <v>95</v>
      </c>
      <c r="R396" t="s">
        <v>95</v>
      </c>
      <c r="T396" t="s">
        <v>140</v>
      </c>
      <c r="V396" t="s">
        <v>93</v>
      </c>
      <c r="W396" t="s">
        <v>95</v>
      </c>
      <c r="Y396" t="s">
        <v>152</v>
      </c>
      <c r="AA396" t="s">
        <v>95</v>
      </c>
      <c r="AB396" t="s">
        <v>95</v>
      </c>
      <c r="AD396" t="s">
        <v>152</v>
      </c>
      <c r="AF396" t="s">
        <v>95</v>
      </c>
      <c r="AG396" t="s">
        <v>95</v>
      </c>
      <c r="AI396" t="s">
        <v>152</v>
      </c>
      <c r="AK396" t="s">
        <v>93</v>
      </c>
      <c r="AL396" t="s">
        <v>95</v>
      </c>
      <c r="AN396" t="s">
        <v>152</v>
      </c>
      <c r="AP396" t="s">
        <v>95</v>
      </c>
      <c r="AQ396" t="s">
        <v>95</v>
      </c>
      <c r="BN396" t="s">
        <v>95</v>
      </c>
      <c r="BO396" t="s">
        <v>137</v>
      </c>
      <c r="BP396">
        <f t="shared" si="110"/>
        <v>5</v>
      </c>
      <c r="BQ396">
        <f t="shared" si="111"/>
        <v>0</v>
      </c>
      <c r="BR396">
        <f t="shared" si="108"/>
        <v>5</v>
      </c>
      <c r="BS396">
        <f t="shared" si="112"/>
        <v>0</v>
      </c>
      <c r="BT396">
        <f t="shared" si="113"/>
        <v>0</v>
      </c>
      <c r="BU396">
        <f t="shared" si="114"/>
        <v>0</v>
      </c>
      <c r="BV396">
        <f t="shared" si="109"/>
        <v>0</v>
      </c>
      <c r="BW396">
        <f t="shared" si="115"/>
        <v>0</v>
      </c>
      <c r="BX396">
        <f t="shared" si="116"/>
        <v>0</v>
      </c>
      <c r="BY396">
        <f t="shared" si="117"/>
        <v>0</v>
      </c>
      <c r="BZ396">
        <f t="shared" si="118"/>
        <v>0</v>
      </c>
      <c r="CA396">
        <f t="shared" si="119"/>
        <v>0</v>
      </c>
      <c r="CB396">
        <f t="shared" si="120"/>
        <v>0</v>
      </c>
      <c r="CC396">
        <f t="shared" si="121"/>
        <v>0</v>
      </c>
      <c r="CD396">
        <f t="shared" si="122"/>
        <v>0</v>
      </c>
      <c r="CE396">
        <f t="shared" si="123"/>
        <v>0</v>
      </c>
      <c r="CF396">
        <f t="shared" si="124"/>
        <v>0</v>
      </c>
      <c r="CG396">
        <f t="shared" si="125"/>
        <v>5</v>
      </c>
    </row>
    <row r="397" spans="1:85" x14ac:dyDescent="0.25">
      <c r="A397" t="s">
        <v>85</v>
      </c>
      <c r="B397" t="s">
        <v>86</v>
      </c>
      <c r="C397" t="s">
        <v>831</v>
      </c>
      <c r="D397" t="s">
        <v>754</v>
      </c>
      <c r="E397" s="3">
        <v>6.9444444444444441E-3</v>
      </c>
      <c r="F397" s="4">
        <v>43989</v>
      </c>
      <c r="G397" t="s">
        <v>87</v>
      </c>
      <c r="I397" t="s">
        <v>812</v>
      </c>
      <c r="J397" t="s">
        <v>89</v>
      </c>
      <c r="K397" t="s">
        <v>90</v>
      </c>
      <c r="M397" t="s">
        <v>390</v>
      </c>
      <c r="N397" t="s">
        <v>92</v>
      </c>
      <c r="O397" t="s">
        <v>161</v>
      </c>
      <c r="Q397" t="s">
        <v>93</v>
      </c>
      <c r="R397" t="s">
        <v>95</v>
      </c>
      <c r="T397" t="s">
        <v>161</v>
      </c>
      <c r="V397" t="s">
        <v>93</v>
      </c>
      <c r="W397" t="s">
        <v>95</v>
      </c>
      <c r="Y397" t="s">
        <v>161</v>
      </c>
      <c r="AA397" t="s">
        <v>95</v>
      </c>
      <c r="AB397" t="s">
        <v>95</v>
      </c>
      <c r="AD397" t="s">
        <v>290</v>
      </c>
      <c r="AF397" t="s">
        <v>95</v>
      </c>
      <c r="AG397" t="s">
        <v>95</v>
      </c>
      <c r="AI397" t="s">
        <v>225</v>
      </c>
      <c r="AK397" t="s">
        <v>95</v>
      </c>
      <c r="AL397" t="s">
        <v>95</v>
      </c>
      <c r="BN397" t="s">
        <v>95</v>
      </c>
      <c r="BO397" t="s">
        <v>137</v>
      </c>
      <c r="BP397">
        <f t="shared" si="110"/>
        <v>5</v>
      </c>
      <c r="BQ397">
        <f t="shared" si="111"/>
        <v>0</v>
      </c>
      <c r="BR397">
        <f t="shared" si="108"/>
        <v>0</v>
      </c>
      <c r="BS397">
        <f t="shared" si="112"/>
        <v>3</v>
      </c>
      <c r="BT397">
        <f t="shared" si="113"/>
        <v>1</v>
      </c>
      <c r="BU397">
        <f t="shared" si="114"/>
        <v>0</v>
      </c>
      <c r="BV397">
        <f t="shared" si="109"/>
        <v>1</v>
      </c>
      <c r="BW397">
        <f t="shared" si="115"/>
        <v>0</v>
      </c>
      <c r="BX397">
        <f t="shared" si="116"/>
        <v>0</v>
      </c>
      <c r="BY397">
        <f t="shared" si="117"/>
        <v>0</v>
      </c>
      <c r="BZ397">
        <f t="shared" si="118"/>
        <v>0</v>
      </c>
      <c r="CA397">
        <f t="shared" si="119"/>
        <v>0</v>
      </c>
      <c r="CB397">
        <f t="shared" si="120"/>
        <v>0</v>
      </c>
      <c r="CC397">
        <f t="shared" si="121"/>
        <v>0</v>
      </c>
      <c r="CD397">
        <f t="shared" si="122"/>
        <v>0</v>
      </c>
      <c r="CE397">
        <f t="shared" si="123"/>
        <v>0</v>
      </c>
      <c r="CF397">
        <f t="shared" si="124"/>
        <v>0</v>
      </c>
      <c r="CG397">
        <f t="shared" si="125"/>
        <v>5</v>
      </c>
    </row>
    <row r="398" spans="1:85" x14ac:dyDescent="0.25">
      <c r="A398" t="s">
        <v>85</v>
      </c>
      <c r="B398" t="s">
        <v>86</v>
      </c>
      <c r="C398" t="s">
        <v>832</v>
      </c>
      <c r="D398" t="s">
        <v>754</v>
      </c>
      <c r="E398" s="3">
        <v>2.7777777777777779E-3</v>
      </c>
      <c r="F398" s="4">
        <v>43990</v>
      </c>
      <c r="G398" t="s">
        <v>397</v>
      </c>
      <c r="H398" t="s">
        <v>470</v>
      </c>
      <c r="I398" t="s">
        <v>471</v>
      </c>
      <c r="J398" t="s">
        <v>89</v>
      </c>
      <c r="K398" t="s">
        <v>90</v>
      </c>
      <c r="L398">
        <v>98408</v>
      </c>
      <c r="M398" t="s">
        <v>390</v>
      </c>
      <c r="N398" t="s">
        <v>92</v>
      </c>
      <c r="O398" t="s">
        <v>161</v>
      </c>
      <c r="Q398" t="s">
        <v>95</v>
      </c>
      <c r="R398" t="s">
        <v>95</v>
      </c>
      <c r="T398" t="s">
        <v>161</v>
      </c>
      <c r="V398" t="s">
        <v>95</v>
      </c>
      <c r="W398" t="s">
        <v>95</v>
      </c>
      <c r="Y398" t="s">
        <v>161</v>
      </c>
      <c r="AA398" t="s">
        <v>95</v>
      </c>
      <c r="AB398" t="s">
        <v>95</v>
      </c>
      <c r="AD398" t="s">
        <v>290</v>
      </c>
      <c r="AF398" t="s">
        <v>95</v>
      </c>
      <c r="AG398" t="s">
        <v>95</v>
      </c>
      <c r="AI398" t="s">
        <v>94</v>
      </c>
      <c r="AJ398">
        <v>26</v>
      </c>
      <c r="AK398" t="s">
        <v>95</v>
      </c>
      <c r="AL398" t="s">
        <v>93</v>
      </c>
      <c r="BN398" t="s">
        <v>95</v>
      </c>
      <c r="BO398" t="s">
        <v>137</v>
      </c>
      <c r="BP398">
        <f t="shared" si="110"/>
        <v>5</v>
      </c>
      <c r="BQ398">
        <f t="shared" si="111"/>
        <v>0</v>
      </c>
      <c r="BR398">
        <f t="shared" si="108"/>
        <v>0</v>
      </c>
      <c r="BS398">
        <f t="shared" si="112"/>
        <v>3</v>
      </c>
      <c r="BT398">
        <f t="shared" si="113"/>
        <v>1</v>
      </c>
      <c r="BU398">
        <f t="shared" si="114"/>
        <v>1</v>
      </c>
      <c r="BV398">
        <f t="shared" si="109"/>
        <v>0</v>
      </c>
      <c r="BW398">
        <f t="shared" si="115"/>
        <v>0</v>
      </c>
      <c r="BX398">
        <f t="shared" si="116"/>
        <v>0</v>
      </c>
      <c r="BY398">
        <f t="shared" si="117"/>
        <v>0</v>
      </c>
      <c r="BZ398">
        <f t="shared" si="118"/>
        <v>0</v>
      </c>
      <c r="CA398">
        <f t="shared" si="119"/>
        <v>0</v>
      </c>
      <c r="CB398">
        <f t="shared" si="120"/>
        <v>0</v>
      </c>
      <c r="CC398">
        <f t="shared" si="121"/>
        <v>0</v>
      </c>
      <c r="CD398">
        <f t="shared" si="122"/>
        <v>0</v>
      </c>
      <c r="CE398">
        <f t="shared" si="123"/>
        <v>0</v>
      </c>
      <c r="CF398">
        <f t="shared" si="124"/>
        <v>0</v>
      </c>
      <c r="CG398">
        <f t="shared" si="125"/>
        <v>5</v>
      </c>
    </row>
    <row r="399" spans="1:85" x14ac:dyDescent="0.25">
      <c r="A399" t="s">
        <v>85</v>
      </c>
      <c r="B399" t="s">
        <v>86</v>
      </c>
      <c r="C399" t="s">
        <v>833</v>
      </c>
      <c r="D399" t="s">
        <v>754</v>
      </c>
      <c r="E399" s="3">
        <v>0.81597222222222221</v>
      </c>
      <c r="F399" s="4">
        <v>43989</v>
      </c>
      <c r="G399" t="s">
        <v>87</v>
      </c>
      <c r="H399">
        <v>1300</v>
      </c>
      <c r="I399" t="s">
        <v>461</v>
      </c>
      <c r="J399" t="s">
        <v>89</v>
      </c>
      <c r="K399" t="s">
        <v>90</v>
      </c>
      <c r="L399">
        <v>98122</v>
      </c>
      <c r="M399" t="s">
        <v>144</v>
      </c>
      <c r="N399" t="s">
        <v>92</v>
      </c>
      <c r="O399" t="s">
        <v>94</v>
      </c>
      <c r="P399">
        <v>1</v>
      </c>
      <c r="Q399" t="s">
        <v>95</v>
      </c>
      <c r="R399" t="s">
        <v>93</v>
      </c>
      <c r="T399" t="s">
        <v>94</v>
      </c>
      <c r="U399">
        <v>1</v>
      </c>
      <c r="V399" t="s">
        <v>95</v>
      </c>
      <c r="W399" t="s">
        <v>93</v>
      </c>
      <c r="Y399" t="s">
        <v>94</v>
      </c>
      <c r="Z399">
        <v>1</v>
      </c>
      <c r="AA399" t="s">
        <v>95</v>
      </c>
      <c r="AB399" t="s">
        <v>93</v>
      </c>
      <c r="AD399" t="s">
        <v>94</v>
      </c>
      <c r="AE399">
        <v>1</v>
      </c>
      <c r="AF399" t="s">
        <v>95</v>
      </c>
      <c r="AG399" t="s">
        <v>93</v>
      </c>
      <c r="AI399" t="s">
        <v>94</v>
      </c>
      <c r="AJ399">
        <v>14</v>
      </c>
      <c r="AK399" t="s">
        <v>95</v>
      </c>
      <c r="AL399" t="s">
        <v>93</v>
      </c>
      <c r="BN399" t="s">
        <v>95</v>
      </c>
      <c r="BO399" t="s">
        <v>137</v>
      </c>
      <c r="BP399">
        <f t="shared" si="110"/>
        <v>5</v>
      </c>
      <c r="BQ399">
        <f t="shared" si="111"/>
        <v>0</v>
      </c>
      <c r="BR399">
        <f t="shared" si="108"/>
        <v>0</v>
      </c>
      <c r="BS399">
        <f t="shared" si="112"/>
        <v>0</v>
      </c>
      <c r="BT399">
        <f t="shared" si="113"/>
        <v>0</v>
      </c>
      <c r="BU399">
        <f t="shared" si="114"/>
        <v>5</v>
      </c>
      <c r="BV399">
        <f t="shared" si="109"/>
        <v>0</v>
      </c>
      <c r="BW399">
        <f t="shared" si="115"/>
        <v>0</v>
      </c>
      <c r="BX399">
        <f t="shared" si="116"/>
        <v>0</v>
      </c>
      <c r="BY399">
        <f t="shared" si="117"/>
        <v>0</v>
      </c>
      <c r="BZ399">
        <f t="shared" si="118"/>
        <v>0</v>
      </c>
      <c r="CA399">
        <f t="shared" si="119"/>
        <v>0</v>
      </c>
      <c r="CB399">
        <f t="shared" si="120"/>
        <v>0</v>
      </c>
      <c r="CC399">
        <f t="shared" si="121"/>
        <v>0</v>
      </c>
      <c r="CD399">
        <f t="shared" si="122"/>
        <v>0</v>
      </c>
      <c r="CE399">
        <f t="shared" si="123"/>
        <v>0</v>
      </c>
      <c r="CF399">
        <f t="shared" si="124"/>
        <v>0</v>
      </c>
      <c r="CG399">
        <f t="shared" si="125"/>
        <v>5</v>
      </c>
    </row>
    <row r="400" spans="1:85" x14ac:dyDescent="0.25">
      <c r="A400" t="s">
        <v>85</v>
      </c>
      <c r="B400" t="s">
        <v>86</v>
      </c>
      <c r="C400" t="s">
        <v>834</v>
      </c>
      <c r="D400" t="s">
        <v>754</v>
      </c>
      <c r="E400" s="3">
        <v>0.99236111111111114</v>
      </c>
      <c r="F400" s="4">
        <v>43989</v>
      </c>
      <c r="G400" t="s">
        <v>87</v>
      </c>
      <c r="H400">
        <v>1100</v>
      </c>
      <c r="I400" t="s">
        <v>165</v>
      </c>
      <c r="J400" t="s">
        <v>89</v>
      </c>
      <c r="K400" t="s">
        <v>90</v>
      </c>
      <c r="L400">
        <v>98101</v>
      </c>
      <c r="M400" t="s">
        <v>390</v>
      </c>
      <c r="N400" t="s">
        <v>92</v>
      </c>
      <c r="O400" t="s">
        <v>161</v>
      </c>
      <c r="Q400" t="s">
        <v>93</v>
      </c>
      <c r="R400" t="s">
        <v>95</v>
      </c>
      <c r="T400" t="s">
        <v>161</v>
      </c>
      <c r="V400" t="s">
        <v>93</v>
      </c>
      <c r="W400" t="s">
        <v>95</v>
      </c>
      <c r="Y400" t="s">
        <v>161</v>
      </c>
      <c r="AA400" t="s">
        <v>93</v>
      </c>
      <c r="AB400" t="s">
        <v>95</v>
      </c>
      <c r="AD400" t="s">
        <v>161</v>
      </c>
      <c r="AF400" t="s">
        <v>93</v>
      </c>
      <c r="AG400" t="s">
        <v>95</v>
      </c>
      <c r="AI400" t="s">
        <v>94</v>
      </c>
      <c r="AJ400">
        <v>26</v>
      </c>
      <c r="AK400" t="s">
        <v>93</v>
      </c>
      <c r="AL400" t="s">
        <v>93</v>
      </c>
      <c r="BM400" t="s">
        <v>96</v>
      </c>
      <c r="BN400" t="s">
        <v>95</v>
      </c>
      <c r="BO400" t="s">
        <v>137</v>
      </c>
      <c r="BP400">
        <f t="shared" si="110"/>
        <v>5</v>
      </c>
      <c r="BQ400">
        <f t="shared" si="111"/>
        <v>0</v>
      </c>
      <c r="BR400">
        <f t="shared" si="108"/>
        <v>0</v>
      </c>
      <c r="BS400">
        <f t="shared" si="112"/>
        <v>4</v>
      </c>
      <c r="BT400">
        <f t="shared" si="113"/>
        <v>0</v>
      </c>
      <c r="BU400">
        <f t="shared" si="114"/>
        <v>1</v>
      </c>
      <c r="BV400">
        <f t="shared" si="109"/>
        <v>0</v>
      </c>
      <c r="BW400">
        <f t="shared" si="115"/>
        <v>0</v>
      </c>
      <c r="BX400">
        <f t="shared" si="116"/>
        <v>0</v>
      </c>
      <c r="BY400">
        <f t="shared" si="117"/>
        <v>0</v>
      </c>
      <c r="BZ400">
        <f t="shared" si="118"/>
        <v>0</v>
      </c>
      <c r="CA400">
        <f t="shared" si="119"/>
        <v>0</v>
      </c>
      <c r="CB400">
        <f t="shared" si="120"/>
        <v>0</v>
      </c>
      <c r="CC400">
        <f t="shared" si="121"/>
        <v>0</v>
      </c>
      <c r="CD400">
        <f t="shared" si="122"/>
        <v>0</v>
      </c>
      <c r="CE400">
        <f t="shared" si="123"/>
        <v>0</v>
      </c>
      <c r="CF400">
        <f t="shared" si="124"/>
        <v>0</v>
      </c>
      <c r="CG400">
        <f t="shared" si="125"/>
        <v>5</v>
      </c>
    </row>
    <row r="401" spans="1:85" x14ac:dyDescent="0.25">
      <c r="A401" t="s">
        <v>85</v>
      </c>
      <c r="B401" t="s">
        <v>86</v>
      </c>
      <c r="C401" t="s">
        <v>835</v>
      </c>
      <c r="D401" t="s">
        <v>754</v>
      </c>
      <c r="E401" s="3">
        <v>0</v>
      </c>
      <c r="F401" s="4">
        <v>43990</v>
      </c>
      <c r="G401" t="s">
        <v>397</v>
      </c>
      <c r="H401">
        <v>1100</v>
      </c>
      <c r="I401" t="s">
        <v>479</v>
      </c>
      <c r="J401" t="s">
        <v>89</v>
      </c>
      <c r="K401" t="s">
        <v>90</v>
      </c>
      <c r="M401" t="s">
        <v>217</v>
      </c>
      <c r="N401" t="s">
        <v>92</v>
      </c>
      <c r="O401" t="s">
        <v>76</v>
      </c>
      <c r="P401">
        <v>10</v>
      </c>
      <c r="Q401" t="s">
        <v>95</v>
      </c>
      <c r="R401" t="s">
        <v>93</v>
      </c>
      <c r="T401" t="s">
        <v>76</v>
      </c>
      <c r="U401">
        <v>22</v>
      </c>
      <c r="V401" t="s">
        <v>95</v>
      </c>
      <c r="W401" t="s">
        <v>93</v>
      </c>
      <c r="Y401" t="s">
        <v>76</v>
      </c>
      <c r="Z401">
        <v>12</v>
      </c>
      <c r="AA401" t="s">
        <v>95</v>
      </c>
      <c r="AB401" t="s">
        <v>93</v>
      </c>
      <c r="AD401" t="s">
        <v>76</v>
      </c>
      <c r="AE401">
        <v>24</v>
      </c>
      <c r="AF401" t="s">
        <v>95</v>
      </c>
      <c r="AG401" t="s">
        <v>93</v>
      </c>
      <c r="AI401" t="s">
        <v>76</v>
      </c>
      <c r="AJ401">
        <v>10</v>
      </c>
      <c r="AK401" t="s">
        <v>95</v>
      </c>
      <c r="AL401" t="s">
        <v>93</v>
      </c>
      <c r="AN401" t="s">
        <v>76</v>
      </c>
      <c r="AO401">
        <v>12</v>
      </c>
      <c r="AP401" t="s">
        <v>95</v>
      </c>
      <c r="AQ401" t="s">
        <v>93</v>
      </c>
      <c r="BN401" t="s">
        <v>95</v>
      </c>
      <c r="BO401" t="s">
        <v>137</v>
      </c>
      <c r="BP401">
        <f t="shared" si="110"/>
        <v>6</v>
      </c>
      <c r="BQ401">
        <f t="shared" si="111"/>
        <v>0</v>
      </c>
      <c r="BR401">
        <f t="shared" si="108"/>
        <v>0</v>
      </c>
      <c r="BS401">
        <f t="shared" si="112"/>
        <v>0</v>
      </c>
      <c r="BT401">
        <f t="shared" si="113"/>
        <v>0</v>
      </c>
      <c r="BU401">
        <f t="shared" si="114"/>
        <v>0</v>
      </c>
      <c r="BV401">
        <f t="shared" si="109"/>
        <v>0</v>
      </c>
      <c r="BW401">
        <f t="shared" si="115"/>
        <v>0</v>
      </c>
      <c r="BX401">
        <f t="shared" si="116"/>
        <v>0</v>
      </c>
      <c r="BY401">
        <f t="shared" si="117"/>
        <v>6</v>
      </c>
      <c r="BZ401">
        <f t="shared" si="118"/>
        <v>0</v>
      </c>
      <c r="CA401">
        <f t="shared" si="119"/>
        <v>0</v>
      </c>
      <c r="CB401">
        <f t="shared" si="120"/>
        <v>0</v>
      </c>
      <c r="CC401">
        <f t="shared" si="121"/>
        <v>0</v>
      </c>
      <c r="CD401">
        <f t="shared" si="122"/>
        <v>0</v>
      </c>
      <c r="CE401">
        <f t="shared" si="123"/>
        <v>0</v>
      </c>
      <c r="CF401">
        <f t="shared" si="124"/>
        <v>0</v>
      </c>
      <c r="CG401">
        <f t="shared" si="125"/>
        <v>6</v>
      </c>
    </row>
    <row r="402" spans="1:85" x14ac:dyDescent="0.25">
      <c r="A402" t="s">
        <v>85</v>
      </c>
      <c r="B402" t="s">
        <v>86</v>
      </c>
      <c r="C402" t="s">
        <v>836</v>
      </c>
      <c r="D402" t="s">
        <v>754</v>
      </c>
      <c r="E402" s="3">
        <v>0.99930555555555556</v>
      </c>
      <c r="F402" s="4">
        <v>43989</v>
      </c>
      <c r="G402" t="s">
        <v>87</v>
      </c>
      <c r="I402" t="s">
        <v>837</v>
      </c>
      <c r="J402" t="s">
        <v>89</v>
      </c>
      <c r="K402" t="s">
        <v>90</v>
      </c>
      <c r="L402">
        <v>98122</v>
      </c>
      <c r="M402" t="s">
        <v>390</v>
      </c>
      <c r="N402" t="s">
        <v>92</v>
      </c>
      <c r="O402" t="s">
        <v>94</v>
      </c>
      <c r="P402">
        <v>1</v>
      </c>
      <c r="Q402" t="s">
        <v>95</v>
      </c>
      <c r="R402" t="s">
        <v>93</v>
      </c>
      <c r="T402" t="s">
        <v>94</v>
      </c>
      <c r="U402">
        <v>2</v>
      </c>
      <c r="V402" t="s">
        <v>95</v>
      </c>
      <c r="W402" t="s">
        <v>93</v>
      </c>
      <c r="Y402" t="s">
        <v>94</v>
      </c>
      <c r="Z402">
        <v>2</v>
      </c>
      <c r="AA402" t="s">
        <v>95</v>
      </c>
      <c r="AB402" t="s">
        <v>93</v>
      </c>
      <c r="AD402" t="s">
        <v>161</v>
      </c>
      <c r="AF402" t="s">
        <v>95</v>
      </c>
      <c r="AG402" t="s">
        <v>95</v>
      </c>
      <c r="AI402" t="s">
        <v>152</v>
      </c>
      <c r="AK402" t="s">
        <v>95</v>
      </c>
      <c r="AL402" t="s">
        <v>95</v>
      </c>
      <c r="AN402" t="s">
        <v>152</v>
      </c>
      <c r="AP402" t="s">
        <v>95</v>
      </c>
      <c r="AQ402" t="s">
        <v>95</v>
      </c>
      <c r="BN402" t="s">
        <v>95</v>
      </c>
      <c r="BO402" t="s">
        <v>137</v>
      </c>
      <c r="BP402">
        <f t="shared" si="110"/>
        <v>6</v>
      </c>
      <c r="BQ402">
        <f t="shared" si="111"/>
        <v>0</v>
      </c>
      <c r="BR402">
        <f t="shared" si="108"/>
        <v>2</v>
      </c>
      <c r="BS402">
        <f t="shared" si="112"/>
        <v>1</v>
      </c>
      <c r="BT402">
        <f t="shared" si="113"/>
        <v>0</v>
      </c>
      <c r="BU402">
        <f t="shared" si="114"/>
        <v>3</v>
      </c>
      <c r="BV402">
        <f t="shared" si="109"/>
        <v>0</v>
      </c>
      <c r="BW402">
        <f t="shared" si="115"/>
        <v>0</v>
      </c>
      <c r="BX402">
        <f t="shared" si="116"/>
        <v>0</v>
      </c>
      <c r="BY402">
        <f t="shared" si="117"/>
        <v>0</v>
      </c>
      <c r="BZ402">
        <f t="shared" si="118"/>
        <v>0</v>
      </c>
      <c r="CA402">
        <f t="shared" si="119"/>
        <v>0</v>
      </c>
      <c r="CB402">
        <f t="shared" si="120"/>
        <v>0</v>
      </c>
      <c r="CC402">
        <f t="shared" si="121"/>
        <v>0</v>
      </c>
      <c r="CD402">
        <f t="shared" si="122"/>
        <v>0</v>
      </c>
      <c r="CE402">
        <f t="shared" si="123"/>
        <v>0</v>
      </c>
      <c r="CF402">
        <f t="shared" si="124"/>
        <v>0</v>
      </c>
      <c r="CG402">
        <f t="shared" si="125"/>
        <v>6</v>
      </c>
    </row>
    <row r="403" spans="1:85" x14ac:dyDescent="0.25">
      <c r="A403" t="s">
        <v>85</v>
      </c>
      <c r="B403" t="s">
        <v>86</v>
      </c>
      <c r="C403" t="s">
        <v>838</v>
      </c>
      <c r="D403" t="s">
        <v>754</v>
      </c>
      <c r="E403" s="3">
        <v>8.3333333333333329E-2</v>
      </c>
      <c r="F403" s="4">
        <v>43990</v>
      </c>
      <c r="G403" t="s">
        <v>397</v>
      </c>
      <c r="H403">
        <v>1519</v>
      </c>
      <c r="I403" t="s">
        <v>169</v>
      </c>
      <c r="J403" t="s">
        <v>89</v>
      </c>
      <c r="K403" t="s">
        <v>90</v>
      </c>
      <c r="L403">
        <v>98122</v>
      </c>
      <c r="M403" t="s">
        <v>390</v>
      </c>
      <c r="N403" t="s">
        <v>92</v>
      </c>
      <c r="O403" t="s">
        <v>152</v>
      </c>
      <c r="Q403" t="s">
        <v>95</v>
      </c>
      <c r="R403" t="s">
        <v>95</v>
      </c>
      <c r="T403" t="s">
        <v>152</v>
      </c>
      <c r="V403" t="s">
        <v>95</v>
      </c>
      <c r="W403" t="s">
        <v>95</v>
      </c>
      <c r="Y403" t="s">
        <v>152</v>
      </c>
      <c r="AA403" t="s">
        <v>95</v>
      </c>
      <c r="AB403" t="s">
        <v>95</v>
      </c>
      <c r="AD403" t="s">
        <v>152</v>
      </c>
      <c r="AF403" t="s">
        <v>95</v>
      </c>
      <c r="AG403" t="s">
        <v>95</v>
      </c>
      <c r="AI403" t="s">
        <v>152</v>
      </c>
      <c r="AK403" t="s">
        <v>95</v>
      </c>
      <c r="AL403" t="s">
        <v>95</v>
      </c>
      <c r="AN403" t="s">
        <v>94</v>
      </c>
      <c r="AO403" t="s">
        <v>242</v>
      </c>
      <c r="AP403" t="s">
        <v>95</v>
      </c>
      <c r="AQ403" t="s">
        <v>93</v>
      </c>
      <c r="BM403" t="s">
        <v>96</v>
      </c>
      <c r="BN403" t="s">
        <v>95</v>
      </c>
      <c r="BO403" t="s">
        <v>137</v>
      </c>
      <c r="BP403">
        <f t="shared" si="110"/>
        <v>6</v>
      </c>
      <c r="BQ403">
        <f t="shared" si="111"/>
        <v>0</v>
      </c>
      <c r="BR403">
        <f t="shared" si="108"/>
        <v>5</v>
      </c>
      <c r="BS403">
        <f t="shared" si="112"/>
        <v>0</v>
      </c>
      <c r="BT403">
        <f t="shared" si="113"/>
        <v>0</v>
      </c>
      <c r="BU403">
        <f t="shared" si="114"/>
        <v>1</v>
      </c>
      <c r="BV403">
        <f t="shared" si="109"/>
        <v>0</v>
      </c>
      <c r="BW403">
        <f t="shared" si="115"/>
        <v>0</v>
      </c>
      <c r="BX403">
        <f t="shared" si="116"/>
        <v>0</v>
      </c>
      <c r="BY403">
        <f t="shared" si="117"/>
        <v>0</v>
      </c>
      <c r="BZ403">
        <f t="shared" si="118"/>
        <v>0</v>
      </c>
      <c r="CA403">
        <f t="shared" si="119"/>
        <v>0</v>
      </c>
      <c r="CB403">
        <f t="shared" si="120"/>
        <v>0</v>
      </c>
      <c r="CC403">
        <f t="shared" si="121"/>
        <v>0</v>
      </c>
      <c r="CD403">
        <f t="shared" si="122"/>
        <v>0</v>
      </c>
      <c r="CE403">
        <f t="shared" si="123"/>
        <v>0</v>
      </c>
      <c r="CF403">
        <f t="shared" si="124"/>
        <v>0</v>
      </c>
      <c r="CG403">
        <f t="shared" si="125"/>
        <v>6</v>
      </c>
    </row>
    <row r="404" spans="1:85" x14ac:dyDescent="0.25">
      <c r="A404" t="s">
        <v>85</v>
      </c>
      <c r="B404" t="s">
        <v>86</v>
      </c>
      <c r="C404" t="s">
        <v>839</v>
      </c>
      <c r="D404" t="s">
        <v>754</v>
      </c>
      <c r="E404" s="3">
        <v>3.472222222222222E-3</v>
      </c>
      <c r="F404" s="4">
        <v>43990</v>
      </c>
      <c r="G404" t="s">
        <v>397</v>
      </c>
      <c r="H404">
        <v>1100</v>
      </c>
      <c r="I404" t="s">
        <v>840</v>
      </c>
      <c r="J404" t="s">
        <v>89</v>
      </c>
      <c r="K404" t="s">
        <v>90</v>
      </c>
      <c r="M404" t="s">
        <v>390</v>
      </c>
      <c r="N404" t="s">
        <v>92</v>
      </c>
      <c r="O404" t="s">
        <v>152</v>
      </c>
      <c r="Q404" t="s">
        <v>95</v>
      </c>
      <c r="R404" t="s">
        <v>95</v>
      </c>
      <c r="T404" t="s">
        <v>152</v>
      </c>
      <c r="V404" t="s">
        <v>95</v>
      </c>
      <c r="W404" t="s">
        <v>95</v>
      </c>
      <c r="Y404" t="s">
        <v>152</v>
      </c>
      <c r="AA404" t="s">
        <v>95</v>
      </c>
      <c r="AB404" t="s">
        <v>95</v>
      </c>
      <c r="AD404" t="s">
        <v>152</v>
      </c>
      <c r="AF404" t="s">
        <v>95</v>
      </c>
      <c r="AG404" t="s">
        <v>95</v>
      </c>
      <c r="AI404" t="s">
        <v>152</v>
      </c>
      <c r="AK404" t="s">
        <v>95</v>
      </c>
      <c r="AL404" t="s">
        <v>95</v>
      </c>
      <c r="AN404" t="s">
        <v>152</v>
      </c>
      <c r="AP404" t="s">
        <v>95</v>
      </c>
      <c r="AQ404" t="s">
        <v>95</v>
      </c>
      <c r="BN404" t="s">
        <v>95</v>
      </c>
      <c r="BO404" t="s">
        <v>137</v>
      </c>
      <c r="BP404">
        <f t="shared" si="110"/>
        <v>6</v>
      </c>
      <c r="BQ404">
        <f t="shared" si="111"/>
        <v>0</v>
      </c>
      <c r="BR404">
        <f t="shared" si="108"/>
        <v>6</v>
      </c>
      <c r="BS404">
        <f t="shared" si="112"/>
        <v>0</v>
      </c>
      <c r="BT404">
        <f t="shared" si="113"/>
        <v>0</v>
      </c>
      <c r="BU404">
        <f t="shared" si="114"/>
        <v>0</v>
      </c>
      <c r="BV404">
        <f t="shared" si="109"/>
        <v>0</v>
      </c>
      <c r="BW404">
        <f t="shared" si="115"/>
        <v>0</v>
      </c>
      <c r="BX404">
        <f t="shared" si="116"/>
        <v>0</v>
      </c>
      <c r="BY404">
        <f t="shared" si="117"/>
        <v>0</v>
      </c>
      <c r="BZ404">
        <f t="shared" si="118"/>
        <v>0</v>
      </c>
      <c r="CA404">
        <f t="shared" si="119"/>
        <v>0</v>
      </c>
      <c r="CB404">
        <f t="shared" si="120"/>
        <v>0</v>
      </c>
      <c r="CC404">
        <f t="shared" si="121"/>
        <v>0</v>
      </c>
      <c r="CD404">
        <f t="shared" si="122"/>
        <v>0</v>
      </c>
      <c r="CE404">
        <f t="shared" si="123"/>
        <v>0</v>
      </c>
      <c r="CF404">
        <f t="shared" si="124"/>
        <v>0</v>
      </c>
      <c r="CG404">
        <f t="shared" si="125"/>
        <v>6</v>
      </c>
    </row>
    <row r="405" spans="1:85" x14ac:dyDescent="0.25">
      <c r="A405" t="s">
        <v>85</v>
      </c>
      <c r="B405" t="s">
        <v>86</v>
      </c>
      <c r="C405" t="s">
        <v>841</v>
      </c>
      <c r="D405" t="s">
        <v>754</v>
      </c>
      <c r="E405" s="3">
        <v>0</v>
      </c>
      <c r="F405" s="4">
        <v>43990</v>
      </c>
      <c r="G405" t="s">
        <v>397</v>
      </c>
      <c r="H405" t="s">
        <v>842</v>
      </c>
      <c r="I405" t="s">
        <v>165</v>
      </c>
      <c r="J405" t="s">
        <v>89</v>
      </c>
      <c r="K405" t="s">
        <v>90</v>
      </c>
      <c r="L405">
        <v>98102</v>
      </c>
      <c r="M405" t="s">
        <v>144</v>
      </c>
      <c r="N405" t="s">
        <v>92</v>
      </c>
      <c r="O405" t="s">
        <v>94</v>
      </c>
      <c r="P405">
        <v>26</v>
      </c>
      <c r="Q405" t="s">
        <v>93</v>
      </c>
      <c r="R405" t="s">
        <v>93</v>
      </c>
      <c r="T405" t="s">
        <v>94</v>
      </c>
      <c r="U405">
        <v>1</v>
      </c>
      <c r="V405" t="s">
        <v>95</v>
      </c>
      <c r="W405" t="s">
        <v>93</v>
      </c>
      <c r="Y405" t="s">
        <v>94</v>
      </c>
      <c r="Z405">
        <v>7</v>
      </c>
      <c r="AA405" t="s">
        <v>95</v>
      </c>
      <c r="AB405" t="s">
        <v>93</v>
      </c>
      <c r="AD405" t="s">
        <v>94</v>
      </c>
      <c r="AE405">
        <v>2</v>
      </c>
      <c r="AF405" t="s">
        <v>95</v>
      </c>
      <c r="AG405" t="s">
        <v>93</v>
      </c>
      <c r="AI405" t="s">
        <v>94</v>
      </c>
      <c r="AJ405">
        <v>1</v>
      </c>
      <c r="AK405" t="s">
        <v>95</v>
      </c>
      <c r="AL405" t="s">
        <v>93</v>
      </c>
      <c r="AN405" t="s">
        <v>94</v>
      </c>
      <c r="AO405">
        <v>2</v>
      </c>
      <c r="AP405" t="s">
        <v>95</v>
      </c>
      <c r="AQ405" t="s">
        <v>93</v>
      </c>
      <c r="AS405" t="s">
        <v>94</v>
      </c>
      <c r="AT405">
        <v>7</v>
      </c>
      <c r="AU405" t="s">
        <v>95</v>
      </c>
      <c r="AV405" t="s">
        <v>93</v>
      </c>
      <c r="BM405" t="s">
        <v>96</v>
      </c>
      <c r="BN405" t="s">
        <v>95</v>
      </c>
      <c r="BO405" t="s">
        <v>137</v>
      </c>
      <c r="BP405">
        <f t="shared" si="110"/>
        <v>7</v>
      </c>
      <c r="BQ405">
        <f t="shared" si="111"/>
        <v>0</v>
      </c>
      <c r="BR405">
        <f t="shared" si="108"/>
        <v>0</v>
      </c>
      <c r="BS405">
        <f t="shared" si="112"/>
        <v>0</v>
      </c>
      <c r="BT405">
        <f t="shared" si="113"/>
        <v>0</v>
      </c>
      <c r="BU405">
        <f t="shared" si="114"/>
        <v>7</v>
      </c>
      <c r="BV405">
        <f t="shared" si="109"/>
        <v>0</v>
      </c>
      <c r="BW405">
        <f t="shared" si="115"/>
        <v>0</v>
      </c>
      <c r="BX405">
        <f t="shared" si="116"/>
        <v>0</v>
      </c>
      <c r="BY405">
        <f t="shared" si="117"/>
        <v>0</v>
      </c>
      <c r="BZ405">
        <f t="shared" si="118"/>
        <v>0</v>
      </c>
      <c r="CA405">
        <f t="shared" si="119"/>
        <v>0</v>
      </c>
      <c r="CB405">
        <f t="shared" si="120"/>
        <v>0</v>
      </c>
      <c r="CC405">
        <f t="shared" si="121"/>
        <v>0</v>
      </c>
      <c r="CD405">
        <f t="shared" si="122"/>
        <v>0</v>
      </c>
      <c r="CE405">
        <f t="shared" si="123"/>
        <v>0</v>
      </c>
      <c r="CF405">
        <f t="shared" si="124"/>
        <v>0</v>
      </c>
      <c r="CG405">
        <f t="shared" si="125"/>
        <v>7</v>
      </c>
    </row>
    <row r="406" spans="1:85" x14ac:dyDescent="0.25">
      <c r="A406" t="s">
        <v>85</v>
      </c>
      <c r="B406" t="s">
        <v>86</v>
      </c>
      <c r="C406" t="s">
        <v>843</v>
      </c>
      <c r="D406" t="s">
        <v>754</v>
      </c>
      <c r="E406" s="3">
        <v>6.9444444444444441E-3</v>
      </c>
      <c r="F406" s="4">
        <v>43990</v>
      </c>
      <c r="G406" t="s">
        <v>397</v>
      </c>
      <c r="H406">
        <v>1100</v>
      </c>
      <c r="I406" t="s">
        <v>274</v>
      </c>
      <c r="J406" t="s">
        <v>89</v>
      </c>
      <c r="K406" t="s">
        <v>90</v>
      </c>
      <c r="L406">
        <v>98122</v>
      </c>
      <c r="M406" t="s">
        <v>144</v>
      </c>
      <c r="N406" t="s">
        <v>92</v>
      </c>
      <c r="O406" t="s">
        <v>152</v>
      </c>
      <c r="Q406" t="s">
        <v>95</v>
      </c>
      <c r="R406" t="s">
        <v>95</v>
      </c>
      <c r="T406" t="s">
        <v>152</v>
      </c>
      <c r="V406" t="s">
        <v>95</v>
      </c>
      <c r="W406" t="s">
        <v>95</v>
      </c>
      <c r="Y406" t="s">
        <v>152</v>
      </c>
      <c r="AA406" t="s">
        <v>95</v>
      </c>
      <c r="AB406" t="s">
        <v>95</v>
      </c>
      <c r="AD406" t="s">
        <v>152</v>
      </c>
      <c r="AF406" t="s">
        <v>95</v>
      </c>
      <c r="AG406" t="s">
        <v>95</v>
      </c>
      <c r="AI406" t="s">
        <v>152</v>
      </c>
      <c r="AK406" t="s">
        <v>95</v>
      </c>
      <c r="AL406" t="s">
        <v>95</v>
      </c>
      <c r="AN406" t="s">
        <v>152</v>
      </c>
      <c r="AP406" t="s">
        <v>95</v>
      </c>
      <c r="AQ406" t="s">
        <v>95</v>
      </c>
      <c r="AS406" t="s">
        <v>152</v>
      </c>
      <c r="AU406" t="s">
        <v>95</v>
      </c>
      <c r="AV406" t="s">
        <v>95</v>
      </c>
      <c r="BM406" t="s">
        <v>96</v>
      </c>
      <c r="BN406" t="s">
        <v>95</v>
      </c>
      <c r="BO406" t="s">
        <v>137</v>
      </c>
      <c r="BP406">
        <f t="shared" si="110"/>
        <v>7</v>
      </c>
      <c r="BQ406">
        <f t="shared" si="111"/>
        <v>0</v>
      </c>
      <c r="BR406">
        <f t="shared" si="108"/>
        <v>7</v>
      </c>
      <c r="BS406">
        <f t="shared" si="112"/>
        <v>0</v>
      </c>
      <c r="BT406">
        <f t="shared" si="113"/>
        <v>0</v>
      </c>
      <c r="BU406">
        <f t="shared" si="114"/>
        <v>0</v>
      </c>
      <c r="BV406">
        <f t="shared" si="109"/>
        <v>0</v>
      </c>
      <c r="BW406">
        <f t="shared" si="115"/>
        <v>0</v>
      </c>
      <c r="BX406">
        <f t="shared" si="116"/>
        <v>0</v>
      </c>
      <c r="BY406">
        <f t="shared" si="117"/>
        <v>0</v>
      </c>
      <c r="BZ406">
        <f t="shared" si="118"/>
        <v>0</v>
      </c>
      <c r="CA406">
        <f t="shared" si="119"/>
        <v>0</v>
      </c>
      <c r="CB406">
        <f t="shared" si="120"/>
        <v>0</v>
      </c>
      <c r="CC406">
        <f t="shared" si="121"/>
        <v>0</v>
      </c>
      <c r="CD406">
        <f t="shared" si="122"/>
        <v>0</v>
      </c>
      <c r="CE406">
        <f t="shared" si="123"/>
        <v>0</v>
      </c>
      <c r="CF406">
        <f t="shared" si="124"/>
        <v>0</v>
      </c>
      <c r="CG406">
        <f t="shared" si="125"/>
        <v>7</v>
      </c>
    </row>
    <row r="407" spans="1:85" x14ac:dyDescent="0.25">
      <c r="A407" t="s">
        <v>85</v>
      </c>
      <c r="B407" t="s">
        <v>86</v>
      </c>
      <c r="C407" t="s">
        <v>844</v>
      </c>
      <c r="D407" t="s">
        <v>754</v>
      </c>
      <c r="E407" s="3">
        <v>0</v>
      </c>
      <c r="F407" s="4">
        <v>43989</v>
      </c>
      <c r="G407" t="s">
        <v>87</v>
      </c>
      <c r="H407">
        <v>1519</v>
      </c>
      <c r="I407" t="s">
        <v>169</v>
      </c>
      <c r="J407" t="s">
        <v>89</v>
      </c>
      <c r="K407" t="s">
        <v>90</v>
      </c>
      <c r="L407">
        <v>98122</v>
      </c>
      <c r="M407" t="s">
        <v>390</v>
      </c>
      <c r="N407" t="s">
        <v>92</v>
      </c>
      <c r="O407" t="s">
        <v>145</v>
      </c>
      <c r="P407" t="s">
        <v>845</v>
      </c>
      <c r="Q407" t="s">
        <v>95</v>
      </c>
      <c r="R407" t="s">
        <v>93</v>
      </c>
      <c r="T407" t="s">
        <v>846</v>
      </c>
      <c r="V407" t="s">
        <v>93</v>
      </c>
      <c r="W407" t="s">
        <v>95</v>
      </c>
      <c r="Y407" t="s">
        <v>140</v>
      </c>
      <c r="AA407" t="s">
        <v>93</v>
      </c>
      <c r="AB407" t="s">
        <v>95</v>
      </c>
      <c r="AD407" t="s">
        <v>225</v>
      </c>
      <c r="AF407" t="s">
        <v>95</v>
      </c>
      <c r="AG407" t="s">
        <v>95</v>
      </c>
      <c r="AI407" t="s">
        <v>225</v>
      </c>
      <c r="AK407" t="s">
        <v>95</v>
      </c>
      <c r="AL407" t="s">
        <v>95</v>
      </c>
      <c r="AN407" t="s">
        <v>225</v>
      </c>
      <c r="AP407" t="s">
        <v>95</v>
      </c>
      <c r="AQ407" t="s">
        <v>95</v>
      </c>
      <c r="AS407" t="s">
        <v>152</v>
      </c>
      <c r="AU407" t="s">
        <v>95</v>
      </c>
      <c r="AV407" t="s">
        <v>95</v>
      </c>
      <c r="AX407" t="s">
        <v>152</v>
      </c>
      <c r="AZ407" t="s">
        <v>95</v>
      </c>
      <c r="BA407" t="s">
        <v>95</v>
      </c>
      <c r="BC407" t="s">
        <v>161</v>
      </c>
      <c r="BE407" t="s">
        <v>95</v>
      </c>
      <c r="BF407" t="s">
        <v>95</v>
      </c>
      <c r="BH407" t="s">
        <v>161</v>
      </c>
      <c r="BJ407" t="s">
        <v>95</v>
      </c>
      <c r="BK407" t="s">
        <v>95</v>
      </c>
      <c r="BN407" t="s">
        <v>95</v>
      </c>
      <c r="BO407" t="s">
        <v>137</v>
      </c>
      <c r="BP407">
        <f t="shared" si="110"/>
        <v>8</v>
      </c>
      <c r="BQ407">
        <f t="shared" si="111"/>
        <v>0</v>
      </c>
      <c r="BR407">
        <f t="shared" si="108"/>
        <v>2</v>
      </c>
      <c r="BS407">
        <f t="shared" si="112"/>
        <v>2</v>
      </c>
      <c r="BT407">
        <f t="shared" si="113"/>
        <v>0</v>
      </c>
      <c r="BU407">
        <f t="shared" si="114"/>
        <v>0</v>
      </c>
      <c r="BV407">
        <f t="shared" si="109"/>
        <v>3</v>
      </c>
      <c r="BW407">
        <f t="shared" si="115"/>
        <v>0</v>
      </c>
      <c r="BX407">
        <f t="shared" si="116"/>
        <v>0</v>
      </c>
      <c r="BY407">
        <f t="shared" si="117"/>
        <v>0</v>
      </c>
      <c r="BZ407">
        <f t="shared" si="118"/>
        <v>1</v>
      </c>
      <c r="CA407">
        <f t="shared" si="119"/>
        <v>0</v>
      </c>
      <c r="CB407">
        <f t="shared" si="120"/>
        <v>0</v>
      </c>
      <c r="CC407">
        <f t="shared" si="121"/>
        <v>0</v>
      </c>
      <c r="CD407">
        <f t="shared" si="122"/>
        <v>0</v>
      </c>
      <c r="CE407">
        <f t="shared" si="123"/>
        <v>0</v>
      </c>
      <c r="CF407">
        <f t="shared" si="124"/>
        <v>0</v>
      </c>
      <c r="CG407">
        <f t="shared" si="125"/>
        <v>8</v>
      </c>
    </row>
    <row r="408" spans="1:85" x14ac:dyDescent="0.25">
      <c r="A408" t="s">
        <v>85</v>
      </c>
      <c r="B408" t="s">
        <v>86</v>
      </c>
      <c r="C408" t="s">
        <v>847</v>
      </c>
      <c r="D408" t="s">
        <v>754</v>
      </c>
      <c r="E408" s="3">
        <v>0.99305555555555547</v>
      </c>
      <c r="F408" s="4">
        <v>43989</v>
      </c>
      <c r="G408" t="s">
        <v>87</v>
      </c>
      <c r="I408" t="s">
        <v>848</v>
      </c>
      <c r="J408" t="s">
        <v>89</v>
      </c>
      <c r="K408" t="s">
        <v>90</v>
      </c>
      <c r="L408">
        <v>98122</v>
      </c>
      <c r="M408" t="s">
        <v>390</v>
      </c>
      <c r="N408" t="s">
        <v>92</v>
      </c>
      <c r="O408" t="s">
        <v>152</v>
      </c>
      <c r="Q408" t="s">
        <v>95</v>
      </c>
      <c r="R408" t="s">
        <v>95</v>
      </c>
      <c r="T408" t="s">
        <v>225</v>
      </c>
      <c r="V408" t="s">
        <v>95</v>
      </c>
      <c r="W408" t="s">
        <v>95</v>
      </c>
      <c r="Y408" t="s">
        <v>225</v>
      </c>
      <c r="AA408" t="s">
        <v>95</v>
      </c>
      <c r="AB408" t="s">
        <v>95</v>
      </c>
      <c r="AD408" t="s">
        <v>152</v>
      </c>
      <c r="AF408" t="s">
        <v>93</v>
      </c>
      <c r="AG408" t="s">
        <v>95</v>
      </c>
      <c r="AI408" t="s">
        <v>152</v>
      </c>
      <c r="AK408" t="s">
        <v>93</v>
      </c>
      <c r="AL408" t="s">
        <v>95</v>
      </c>
      <c r="AN408" t="s">
        <v>152</v>
      </c>
      <c r="AP408" t="s">
        <v>93</v>
      </c>
      <c r="AQ408" t="s">
        <v>95</v>
      </c>
      <c r="AS408" t="s">
        <v>225</v>
      </c>
      <c r="AU408" t="s">
        <v>95</v>
      </c>
      <c r="AV408" t="s">
        <v>95</v>
      </c>
      <c r="AX408" t="s">
        <v>225</v>
      </c>
      <c r="AZ408" t="s">
        <v>95</v>
      </c>
      <c r="BA408" t="s">
        <v>95</v>
      </c>
      <c r="BC408" t="s">
        <v>225</v>
      </c>
      <c r="BE408" t="s">
        <v>95</v>
      </c>
      <c r="BF408" t="s">
        <v>95</v>
      </c>
      <c r="BN408" t="s">
        <v>95</v>
      </c>
      <c r="BO408" t="s">
        <v>137</v>
      </c>
      <c r="BP408">
        <f t="shared" si="110"/>
        <v>9</v>
      </c>
      <c r="BQ408">
        <f t="shared" si="111"/>
        <v>0</v>
      </c>
      <c r="BR408">
        <f t="shared" si="108"/>
        <v>4</v>
      </c>
      <c r="BS408">
        <f t="shared" si="112"/>
        <v>0</v>
      </c>
      <c r="BT408">
        <f t="shared" si="113"/>
        <v>0</v>
      </c>
      <c r="BU408">
        <f t="shared" si="114"/>
        <v>0</v>
      </c>
      <c r="BV408">
        <f t="shared" si="109"/>
        <v>5</v>
      </c>
      <c r="BW408">
        <f t="shared" si="115"/>
        <v>0</v>
      </c>
      <c r="BX408">
        <f t="shared" si="116"/>
        <v>0</v>
      </c>
      <c r="BY408">
        <f t="shared" si="117"/>
        <v>0</v>
      </c>
      <c r="BZ408">
        <f t="shared" si="118"/>
        <v>0</v>
      </c>
      <c r="CA408">
        <f t="shared" si="119"/>
        <v>0</v>
      </c>
      <c r="CB408">
        <f t="shared" si="120"/>
        <v>0</v>
      </c>
      <c r="CC408">
        <f t="shared" si="121"/>
        <v>0</v>
      </c>
      <c r="CD408">
        <f t="shared" si="122"/>
        <v>0</v>
      </c>
      <c r="CE408">
        <f t="shared" si="123"/>
        <v>0</v>
      </c>
      <c r="CF408">
        <f t="shared" si="124"/>
        <v>0</v>
      </c>
      <c r="CG408">
        <f t="shared" si="125"/>
        <v>9</v>
      </c>
    </row>
    <row r="409" spans="1:85" x14ac:dyDescent="0.25">
      <c r="A409" t="s">
        <v>85</v>
      </c>
      <c r="B409" t="s">
        <v>86</v>
      </c>
      <c r="C409" t="s">
        <v>849</v>
      </c>
      <c r="D409" t="s">
        <v>754</v>
      </c>
      <c r="E409" s="3">
        <v>0.99930555555555556</v>
      </c>
      <c r="F409" s="4">
        <v>43989</v>
      </c>
      <c r="G409" t="s">
        <v>87</v>
      </c>
      <c r="I409" t="s">
        <v>812</v>
      </c>
      <c r="J409" t="s">
        <v>89</v>
      </c>
      <c r="K409" t="s">
        <v>90</v>
      </c>
      <c r="M409" t="s">
        <v>390</v>
      </c>
      <c r="N409" t="s">
        <v>92</v>
      </c>
      <c r="O409" t="s">
        <v>152</v>
      </c>
      <c r="Q409" t="s">
        <v>93</v>
      </c>
      <c r="R409" t="s">
        <v>95</v>
      </c>
      <c r="T409" t="s">
        <v>161</v>
      </c>
      <c r="V409" t="s">
        <v>93</v>
      </c>
      <c r="W409" t="s">
        <v>95</v>
      </c>
      <c r="Y409" t="s">
        <v>225</v>
      </c>
      <c r="AA409" t="s">
        <v>95</v>
      </c>
      <c r="AB409" t="s">
        <v>95</v>
      </c>
      <c r="AD409" t="s">
        <v>152</v>
      </c>
      <c r="AF409" t="s">
        <v>95</v>
      </c>
      <c r="AG409" t="s">
        <v>95</v>
      </c>
      <c r="AI409" t="s">
        <v>161</v>
      </c>
      <c r="AK409" t="s">
        <v>95</v>
      </c>
      <c r="AL409" t="s">
        <v>95</v>
      </c>
      <c r="AN409" t="s">
        <v>152</v>
      </c>
      <c r="AP409" t="s">
        <v>95</v>
      </c>
      <c r="AQ409" t="s">
        <v>95</v>
      </c>
      <c r="AS409" t="s">
        <v>161</v>
      </c>
      <c r="AU409" t="s">
        <v>95</v>
      </c>
      <c r="AV409" t="s">
        <v>95</v>
      </c>
      <c r="AX409" t="s">
        <v>225</v>
      </c>
      <c r="AZ409" t="s">
        <v>95</v>
      </c>
      <c r="BA409" t="s">
        <v>95</v>
      </c>
      <c r="BC409" t="s">
        <v>225</v>
      </c>
      <c r="BE409" t="s">
        <v>95</v>
      </c>
      <c r="BF409" t="s">
        <v>95</v>
      </c>
      <c r="BN409" t="s">
        <v>95</v>
      </c>
      <c r="BO409" t="s">
        <v>137</v>
      </c>
      <c r="BP409">
        <f t="shared" si="110"/>
        <v>9</v>
      </c>
      <c r="BQ409">
        <f t="shared" si="111"/>
        <v>0</v>
      </c>
      <c r="BR409">
        <f t="shared" si="108"/>
        <v>3</v>
      </c>
      <c r="BS409">
        <f t="shared" si="112"/>
        <v>3</v>
      </c>
      <c r="BT409">
        <f t="shared" si="113"/>
        <v>0</v>
      </c>
      <c r="BU409">
        <f t="shared" si="114"/>
        <v>0</v>
      </c>
      <c r="BV409">
        <f t="shared" si="109"/>
        <v>3</v>
      </c>
      <c r="BW409">
        <f t="shared" si="115"/>
        <v>0</v>
      </c>
      <c r="BX409">
        <f t="shared" si="116"/>
        <v>0</v>
      </c>
      <c r="BY409">
        <f t="shared" si="117"/>
        <v>0</v>
      </c>
      <c r="BZ409">
        <f t="shared" si="118"/>
        <v>0</v>
      </c>
      <c r="CA409">
        <f t="shared" si="119"/>
        <v>0</v>
      </c>
      <c r="CB409">
        <f t="shared" si="120"/>
        <v>0</v>
      </c>
      <c r="CC409">
        <f t="shared" si="121"/>
        <v>0</v>
      </c>
      <c r="CD409">
        <f t="shared" si="122"/>
        <v>0</v>
      </c>
      <c r="CE409">
        <f t="shared" si="123"/>
        <v>0</v>
      </c>
      <c r="CF409">
        <f t="shared" si="124"/>
        <v>0</v>
      </c>
      <c r="CG409">
        <f t="shared" si="125"/>
        <v>9</v>
      </c>
    </row>
    <row r="410" spans="1:85" x14ac:dyDescent="0.25">
      <c r="A410" t="s">
        <v>85</v>
      </c>
      <c r="B410" t="s">
        <v>86</v>
      </c>
      <c r="C410" t="s">
        <v>850</v>
      </c>
      <c r="D410" t="s">
        <v>754</v>
      </c>
      <c r="E410" s="3">
        <v>6.9444444444444447E-4</v>
      </c>
      <c r="F410" s="4">
        <v>43990</v>
      </c>
      <c r="G410" t="s">
        <v>397</v>
      </c>
      <c r="H410">
        <v>1111</v>
      </c>
      <c r="I410" t="s">
        <v>461</v>
      </c>
      <c r="J410" t="s">
        <v>89</v>
      </c>
      <c r="K410" t="s">
        <v>90</v>
      </c>
      <c r="L410">
        <v>98122</v>
      </c>
      <c r="M410" t="s">
        <v>144</v>
      </c>
      <c r="N410" t="s">
        <v>92</v>
      </c>
      <c r="O410" t="s">
        <v>225</v>
      </c>
      <c r="Q410" t="s">
        <v>95</v>
      </c>
      <c r="R410" t="s">
        <v>95</v>
      </c>
      <c r="T410" t="s">
        <v>152</v>
      </c>
      <c r="V410" t="s">
        <v>95</v>
      </c>
      <c r="W410" t="s">
        <v>95</v>
      </c>
      <c r="Y410" t="s">
        <v>152</v>
      </c>
      <c r="AA410" t="s">
        <v>95</v>
      </c>
      <c r="AB410" t="s">
        <v>95</v>
      </c>
      <c r="AD410" t="s">
        <v>76</v>
      </c>
      <c r="AE410" t="s">
        <v>851</v>
      </c>
      <c r="AF410" t="s">
        <v>95</v>
      </c>
      <c r="AG410" t="s">
        <v>93</v>
      </c>
      <c r="AI410" t="s">
        <v>76</v>
      </c>
      <c r="AJ410" t="s">
        <v>852</v>
      </c>
      <c r="AK410" t="s">
        <v>95</v>
      </c>
      <c r="AL410" t="s">
        <v>93</v>
      </c>
      <c r="AN410" t="s">
        <v>152</v>
      </c>
      <c r="AP410" t="s">
        <v>95</v>
      </c>
      <c r="AQ410" t="s">
        <v>95</v>
      </c>
      <c r="AS410" t="s">
        <v>152</v>
      </c>
      <c r="AU410" t="s">
        <v>95</v>
      </c>
      <c r="AV410" t="s">
        <v>95</v>
      </c>
      <c r="AX410" t="s">
        <v>152</v>
      </c>
      <c r="AZ410" t="s">
        <v>95</v>
      </c>
      <c r="BA410" t="s">
        <v>95</v>
      </c>
      <c r="BC410" t="s">
        <v>225</v>
      </c>
      <c r="BE410" t="s">
        <v>95</v>
      </c>
      <c r="BF410" t="s">
        <v>95</v>
      </c>
      <c r="BH410" t="s">
        <v>225</v>
      </c>
      <c r="BJ410" t="s">
        <v>95</v>
      </c>
      <c r="BK410" t="s">
        <v>95</v>
      </c>
      <c r="BN410" t="s">
        <v>95</v>
      </c>
      <c r="BO410" t="s">
        <v>137</v>
      </c>
      <c r="BP410">
        <f t="shared" si="110"/>
        <v>10</v>
      </c>
      <c r="BQ410">
        <f t="shared" si="111"/>
        <v>0</v>
      </c>
      <c r="BR410">
        <f t="shared" si="108"/>
        <v>5</v>
      </c>
      <c r="BS410">
        <f t="shared" si="112"/>
        <v>0</v>
      </c>
      <c r="BT410">
        <f t="shared" si="113"/>
        <v>0</v>
      </c>
      <c r="BU410">
        <f t="shared" si="114"/>
        <v>0</v>
      </c>
      <c r="BV410">
        <f t="shared" si="109"/>
        <v>3</v>
      </c>
      <c r="BW410">
        <f t="shared" si="115"/>
        <v>0</v>
      </c>
      <c r="BX410">
        <f t="shared" si="116"/>
        <v>0</v>
      </c>
      <c r="BY410">
        <f t="shared" si="117"/>
        <v>2</v>
      </c>
      <c r="BZ410">
        <f t="shared" si="118"/>
        <v>0</v>
      </c>
      <c r="CA410">
        <f t="shared" si="119"/>
        <v>0</v>
      </c>
      <c r="CB410">
        <f t="shared" si="120"/>
        <v>0</v>
      </c>
      <c r="CC410">
        <f t="shared" si="121"/>
        <v>0</v>
      </c>
      <c r="CD410">
        <f t="shared" si="122"/>
        <v>0</v>
      </c>
      <c r="CE410">
        <f t="shared" si="123"/>
        <v>0</v>
      </c>
      <c r="CF410">
        <f t="shared" si="124"/>
        <v>0</v>
      </c>
      <c r="CG410">
        <f t="shared" si="125"/>
        <v>10</v>
      </c>
    </row>
    <row r="411" spans="1:85" x14ac:dyDescent="0.25">
      <c r="A411" t="s">
        <v>85</v>
      </c>
      <c r="B411" t="s">
        <v>86</v>
      </c>
      <c r="C411" t="s">
        <v>853</v>
      </c>
      <c r="D411" t="s">
        <v>754</v>
      </c>
      <c r="E411" s="3">
        <v>3.472222222222222E-3</v>
      </c>
      <c r="F411" s="4">
        <v>43990</v>
      </c>
      <c r="G411" t="s">
        <v>397</v>
      </c>
      <c r="H411" t="s">
        <v>515</v>
      </c>
      <c r="I411" t="s">
        <v>599</v>
      </c>
      <c r="J411" t="s">
        <v>89</v>
      </c>
      <c r="K411" t="s">
        <v>90</v>
      </c>
      <c r="M411" t="s">
        <v>144</v>
      </c>
      <c r="N411" t="s">
        <v>92</v>
      </c>
      <c r="O411" t="s">
        <v>152</v>
      </c>
      <c r="Q411" t="s">
        <v>95</v>
      </c>
      <c r="R411" t="s">
        <v>95</v>
      </c>
      <c r="T411" t="s">
        <v>161</v>
      </c>
      <c r="V411" t="s">
        <v>95</v>
      </c>
      <c r="W411" t="s">
        <v>95</v>
      </c>
      <c r="Y411" t="s">
        <v>225</v>
      </c>
      <c r="AA411" t="s">
        <v>95</v>
      </c>
      <c r="AB411" t="s">
        <v>95</v>
      </c>
      <c r="AD411" t="s">
        <v>76</v>
      </c>
      <c r="AE411">
        <v>10</v>
      </c>
      <c r="AF411" t="s">
        <v>95</v>
      </c>
      <c r="AG411" t="s">
        <v>93</v>
      </c>
      <c r="AI411" t="s">
        <v>152</v>
      </c>
      <c r="AK411" t="s">
        <v>95</v>
      </c>
      <c r="AL411" t="s">
        <v>95</v>
      </c>
      <c r="AN411" t="s">
        <v>161</v>
      </c>
      <c r="AP411" t="s">
        <v>95</v>
      </c>
      <c r="AQ411" t="s">
        <v>95</v>
      </c>
      <c r="AS411" t="s">
        <v>161</v>
      </c>
      <c r="AU411" t="s">
        <v>95</v>
      </c>
      <c r="AV411" t="s">
        <v>95</v>
      </c>
      <c r="AX411" t="s">
        <v>152</v>
      </c>
      <c r="AZ411" t="s">
        <v>95</v>
      </c>
      <c r="BA411" t="s">
        <v>95</v>
      </c>
      <c r="BC411" t="s">
        <v>161</v>
      </c>
      <c r="BE411" t="s">
        <v>95</v>
      </c>
      <c r="BF411" t="s">
        <v>95</v>
      </c>
      <c r="BH411" t="s">
        <v>152</v>
      </c>
      <c r="BJ411" t="s">
        <v>95</v>
      </c>
      <c r="BK411" t="s">
        <v>95</v>
      </c>
      <c r="BN411" t="s">
        <v>95</v>
      </c>
      <c r="BO411" t="s">
        <v>137</v>
      </c>
      <c r="BP411">
        <f t="shared" si="110"/>
        <v>10</v>
      </c>
      <c r="BQ411">
        <f t="shared" si="111"/>
        <v>0</v>
      </c>
      <c r="BR411">
        <f t="shared" si="108"/>
        <v>4</v>
      </c>
      <c r="BS411">
        <f t="shared" si="112"/>
        <v>4</v>
      </c>
      <c r="BT411">
        <f t="shared" si="113"/>
        <v>0</v>
      </c>
      <c r="BU411">
        <f t="shared" si="114"/>
        <v>0</v>
      </c>
      <c r="BV411">
        <f t="shared" si="109"/>
        <v>1</v>
      </c>
      <c r="BW411">
        <f t="shared" si="115"/>
        <v>0</v>
      </c>
      <c r="BX411">
        <f t="shared" si="116"/>
        <v>0</v>
      </c>
      <c r="BY411">
        <f t="shared" si="117"/>
        <v>1</v>
      </c>
      <c r="BZ411">
        <f t="shared" si="118"/>
        <v>0</v>
      </c>
      <c r="CA411">
        <f t="shared" si="119"/>
        <v>0</v>
      </c>
      <c r="CB411">
        <f t="shared" si="120"/>
        <v>0</v>
      </c>
      <c r="CC411">
        <f t="shared" si="121"/>
        <v>0</v>
      </c>
      <c r="CD411">
        <f t="shared" si="122"/>
        <v>0</v>
      </c>
      <c r="CE411">
        <f t="shared" si="123"/>
        <v>0</v>
      </c>
      <c r="CF411">
        <f t="shared" si="124"/>
        <v>0</v>
      </c>
      <c r="CG411">
        <f t="shared" si="125"/>
        <v>10</v>
      </c>
    </row>
    <row r="412" spans="1:85" x14ac:dyDescent="0.25">
      <c r="A412" t="s">
        <v>85</v>
      </c>
      <c r="B412" t="s">
        <v>86</v>
      </c>
      <c r="C412" t="s">
        <v>854</v>
      </c>
      <c r="D412" t="s">
        <v>754</v>
      </c>
      <c r="E412" s="3">
        <v>6.9444444444444447E-4</v>
      </c>
      <c r="F412" s="4">
        <v>43990</v>
      </c>
      <c r="G412" t="s">
        <v>397</v>
      </c>
      <c r="I412" t="s">
        <v>855</v>
      </c>
      <c r="J412" t="s">
        <v>107</v>
      </c>
      <c r="K412" t="s">
        <v>90</v>
      </c>
      <c r="L412">
        <v>98122</v>
      </c>
      <c r="M412" t="s">
        <v>144</v>
      </c>
      <c r="N412" t="s">
        <v>92</v>
      </c>
      <c r="O412" t="s">
        <v>152</v>
      </c>
      <c r="Q412" t="s">
        <v>95</v>
      </c>
      <c r="R412" t="s">
        <v>95</v>
      </c>
      <c r="T412" t="s">
        <v>152</v>
      </c>
      <c r="V412" t="s">
        <v>95</v>
      </c>
      <c r="W412" t="s">
        <v>95</v>
      </c>
      <c r="Y412" t="s">
        <v>152</v>
      </c>
      <c r="AA412" t="s">
        <v>95</v>
      </c>
      <c r="AB412" t="s">
        <v>95</v>
      </c>
      <c r="AD412" t="s">
        <v>145</v>
      </c>
      <c r="AE412">
        <v>12</v>
      </c>
      <c r="AF412" t="s">
        <v>95</v>
      </c>
      <c r="AG412" t="s">
        <v>93</v>
      </c>
      <c r="AI412" t="s">
        <v>145</v>
      </c>
      <c r="AJ412">
        <v>11</v>
      </c>
      <c r="AK412" t="s">
        <v>95</v>
      </c>
      <c r="AL412" t="s">
        <v>93</v>
      </c>
      <c r="AN412" t="s">
        <v>145</v>
      </c>
      <c r="AO412">
        <v>22</v>
      </c>
      <c r="AP412" t="s">
        <v>95</v>
      </c>
      <c r="AQ412" t="s">
        <v>93</v>
      </c>
      <c r="AS412" t="s">
        <v>145</v>
      </c>
      <c r="AT412">
        <v>24</v>
      </c>
      <c r="AU412" t="s">
        <v>95</v>
      </c>
      <c r="AV412" t="s">
        <v>93</v>
      </c>
      <c r="AX412" t="s">
        <v>225</v>
      </c>
      <c r="AZ412" t="s">
        <v>95</v>
      </c>
      <c r="BA412" t="s">
        <v>95</v>
      </c>
      <c r="BC412" t="s">
        <v>225</v>
      </c>
      <c r="BE412" t="s">
        <v>95</v>
      </c>
      <c r="BF412" t="s">
        <v>95</v>
      </c>
      <c r="BH412" t="s">
        <v>225</v>
      </c>
      <c r="BJ412" t="s">
        <v>95</v>
      </c>
      <c r="BK412" t="s">
        <v>95</v>
      </c>
      <c r="BM412" t="s">
        <v>96</v>
      </c>
      <c r="BN412" t="s">
        <v>95</v>
      </c>
      <c r="BO412" t="s">
        <v>137</v>
      </c>
      <c r="BP412">
        <f t="shared" si="110"/>
        <v>10</v>
      </c>
      <c r="BQ412">
        <f t="shared" si="111"/>
        <v>0</v>
      </c>
      <c r="BR412">
        <f t="shared" si="108"/>
        <v>3</v>
      </c>
      <c r="BS412">
        <f t="shared" si="112"/>
        <v>0</v>
      </c>
      <c r="BT412">
        <f t="shared" si="113"/>
        <v>0</v>
      </c>
      <c r="BU412">
        <f t="shared" si="114"/>
        <v>0</v>
      </c>
      <c r="BV412">
        <f t="shared" si="109"/>
        <v>3</v>
      </c>
      <c r="BW412">
        <f t="shared" si="115"/>
        <v>0</v>
      </c>
      <c r="BX412">
        <f t="shared" si="116"/>
        <v>0</v>
      </c>
      <c r="BY412">
        <f t="shared" si="117"/>
        <v>0</v>
      </c>
      <c r="BZ412">
        <f t="shared" si="118"/>
        <v>4</v>
      </c>
      <c r="CA412">
        <f t="shared" si="119"/>
        <v>0</v>
      </c>
      <c r="CB412">
        <f t="shared" si="120"/>
        <v>0</v>
      </c>
      <c r="CC412">
        <f t="shared" si="121"/>
        <v>0</v>
      </c>
      <c r="CD412">
        <f t="shared" si="122"/>
        <v>0</v>
      </c>
      <c r="CE412">
        <f t="shared" si="123"/>
        <v>0</v>
      </c>
      <c r="CF412">
        <f t="shared" si="124"/>
        <v>0</v>
      </c>
      <c r="CG412">
        <f t="shared" si="125"/>
        <v>10</v>
      </c>
    </row>
    <row r="413" spans="1:85" x14ac:dyDescent="0.25">
      <c r="A413" t="s">
        <v>85</v>
      </c>
      <c r="B413" t="s">
        <v>86</v>
      </c>
      <c r="C413" t="s">
        <v>856</v>
      </c>
      <c r="D413" t="s">
        <v>754</v>
      </c>
      <c r="E413" s="3">
        <v>0.10416666666666667</v>
      </c>
      <c r="F413" s="4">
        <v>43990</v>
      </c>
      <c r="G413" t="s">
        <v>397</v>
      </c>
      <c r="H413">
        <v>1100</v>
      </c>
      <c r="I413" t="s">
        <v>857</v>
      </c>
      <c r="J413" t="s">
        <v>89</v>
      </c>
      <c r="K413" t="s">
        <v>90</v>
      </c>
      <c r="L413">
        <v>98122</v>
      </c>
      <c r="M413" t="s">
        <v>390</v>
      </c>
      <c r="N413" t="s">
        <v>92</v>
      </c>
      <c r="O413" t="s">
        <v>94</v>
      </c>
      <c r="P413">
        <v>2</v>
      </c>
      <c r="Q413" t="s">
        <v>95</v>
      </c>
      <c r="R413" t="s">
        <v>93</v>
      </c>
      <c r="T413" t="s">
        <v>94</v>
      </c>
      <c r="U413">
        <v>2</v>
      </c>
      <c r="V413" t="s">
        <v>95</v>
      </c>
      <c r="W413" t="s">
        <v>93</v>
      </c>
      <c r="Y413" t="s">
        <v>94</v>
      </c>
      <c r="Z413">
        <v>1</v>
      </c>
      <c r="AA413" t="s">
        <v>95</v>
      </c>
      <c r="AB413" t="s">
        <v>93</v>
      </c>
      <c r="AD413" t="s">
        <v>94</v>
      </c>
      <c r="AE413">
        <v>1</v>
      </c>
      <c r="AF413" t="s">
        <v>95</v>
      </c>
      <c r="AG413" t="s">
        <v>93</v>
      </c>
      <c r="AI413" t="s">
        <v>94</v>
      </c>
      <c r="AJ413">
        <v>7</v>
      </c>
      <c r="AK413" t="s">
        <v>95</v>
      </c>
      <c r="AL413" t="s">
        <v>93</v>
      </c>
      <c r="AN413" t="s">
        <v>94</v>
      </c>
      <c r="AO413">
        <v>3</v>
      </c>
      <c r="AP413" t="s">
        <v>95</v>
      </c>
      <c r="AQ413" t="s">
        <v>93</v>
      </c>
      <c r="AS413" t="s">
        <v>94</v>
      </c>
      <c r="AT413">
        <v>1</v>
      </c>
      <c r="AU413" t="s">
        <v>95</v>
      </c>
      <c r="AV413" t="s">
        <v>93</v>
      </c>
      <c r="AX413" t="s">
        <v>94</v>
      </c>
      <c r="AY413">
        <v>7</v>
      </c>
      <c r="AZ413" t="s">
        <v>95</v>
      </c>
      <c r="BA413" t="s">
        <v>93</v>
      </c>
      <c r="BC413" t="s">
        <v>94</v>
      </c>
      <c r="BD413">
        <v>7</v>
      </c>
      <c r="BE413" t="s">
        <v>95</v>
      </c>
      <c r="BF413" t="s">
        <v>93</v>
      </c>
      <c r="BH413" t="s">
        <v>94</v>
      </c>
      <c r="BI413">
        <v>7</v>
      </c>
      <c r="BJ413" t="s">
        <v>95</v>
      </c>
      <c r="BK413" t="s">
        <v>93</v>
      </c>
      <c r="BN413" t="s">
        <v>95</v>
      </c>
      <c r="BO413" t="s">
        <v>137</v>
      </c>
      <c r="BP413">
        <f t="shared" si="110"/>
        <v>10</v>
      </c>
      <c r="BQ413">
        <f t="shared" si="111"/>
        <v>0</v>
      </c>
      <c r="BR413">
        <f t="shared" si="108"/>
        <v>0</v>
      </c>
      <c r="BS413">
        <f t="shared" si="112"/>
        <v>0</v>
      </c>
      <c r="BT413">
        <f t="shared" si="113"/>
        <v>0</v>
      </c>
      <c r="BU413">
        <f t="shared" si="114"/>
        <v>10</v>
      </c>
      <c r="BV413">
        <f t="shared" si="109"/>
        <v>0</v>
      </c>
      <c r="BW413">
        <f t="shared" si="115"/>
        <v>0</v>
      </c>
      <c r="BX413">
        <f t="shared" si="116"/>
        <v>0</v>
      </c>
      <c r="BY413">
        <f t="shared" si="117"/>
        <v>0</v>
      </c>
      <c r="BZ413">
        <f t="shared" si="118"/>
        <v>0</v>
      </c>
      <c r="CA413">
        <f t="shared" si="119"/>
        <v>0</v>
      </c>
      <c r="CB413">
        <f t="shared" si="120"/>
        <v>0</v>
      </c>
      <c r="CC413">
        <f t="shared" si="121"/>
        <v>0</v>
      </c>
      <c r="CD413">
        <f t="shared" si="122"/>
        <v>0</v>
      </c>
      <c r="CE413">
        <f t="shared" si="123"/>
        <v>0</v>
      </c>
      <c r="CF413">
        <f t="shared" si="124"/>
        <v>0</v>
      </c>
      <c r="CG413">
        <f t="shared" si="125"/>
        <v>10</v>
      </c>
    </row>
    <row r="414" spans="1:85" x14ac:dyDescent="0.25">
      <c r="A414" t="s">
        <v>133</v>
      </c>
      <c r="B414" t="s">
        <v>86</v>
      </c>
      <c r="C414" t="s">
        <v>858</v>
      </c>
      <c r="D414" t="s">
        <v>859</v>
      </c>
      <c r="E414" s="3">
        <v>6.9444444444444441E-3</v>
      </c>
      <c r="F414" s="4">
        <v>43990</v>
      </c>
      <c r="G414" t="s">
        <v>397</v>
      </c>
      <c r="H414">
        <v>1000</v>
      </c>
      <c r="I414" t="s">
        <v>461</v>
      </c>
      <c r="J414" t="s">
        <v>89</v>
      </c>
      <c r="K414" t="s">
        <v>90</v>
      </c>
      <c r="L414">
        <v>98122</v>
      </c>
      <c r="M414" t="s">
        <v>144</v>
      </c>
      <c r="N414" t="s">
        <v>92</v>
      </c>
      <c r="O414" t="s">
        <v>152</v>
      </c>
      <c r="P414">
        <v>26</v>
      </c>
      <c r="Q414" t="s">
        <v>95</v>
      </c>
      <c r="R414" t="s">
        <v>93</v>
      </c>
      <c r="BN414" t="s">
        <v>93</v>
      </c>
      <c r="BO414" t="s">
        <v>353</v>
      </c>
      <c r="BP414">
        <f t="shared" si="110"/>
        <v>1</v>
      </c>
      <c r="BQ414">
        <f t="shared" si="111"/>
        <v>0</v>
      </c>
      <c r="BR414">
        <f t="shared" si="108"/>
        <v>1</v>
      </c>
      <c r="BS414">
        <f t="shared" si="112"/>
        <v>0</v>
      </c>
      <c r="BT414">
        <f t="shared" si="113"/>
        <v>0</v>
      </c>
      <c r="BU414">
        <f t="shared" si="114"/>
        <v>0</v>
      </c>
      <c r="BV414">
        <f t="shared" si="109"/>
        <v>0</v>
      </c>
      <c r="BW414">
        <f t="shared" si="115"/>
        <v>0</v>
      </c>
      <c r="BX414">
        <f t="shared" si="116"/>
        <v>0</v>
      </c>
      <c r="BY414">
        <f t="shared" si="117"/>
        <v>0</v>
      </c>
      <c r="BZ414">
        <f t="shared" si="118"/>
        <v>0</v>
      </c>
      <c r="CA414">
        <f t="shared" si="119"/>
        <v>0</v>
      </c>
      <c r="CB414">
        <f t="shared" si="120"/>
        <v>0</v>
      </c>
      <c r="CC414">
        <f t="shared" si="121"/>
        <v>0</v>
      </c>
      <c r="CD414">
        <f t="shared" si="122"/>
        <v>0</v>
      </c>
      <c r="CE414">
        <f t="shared" si="123"/>
        <v>0</v>
      </c>
      <c r="CF414">
        <f t="shared" si="124"/>
        <v>0</v>
      </c>
      <c r="CG414">
        <f t="shared" si="125"/>
        <v>1</v>
      </c>
    </row>
    <row r="415" spans="1:85" x14ac:dyDescent="0.25">
      <c r="A415" t="s">
        <v>85</v>
      </c>
      <c r="B415" t="s">
        <v>86</v>
      </c>
      <c r="C415" t="s">
        <v>860</v>
      </c>
      <c r="D415" t="s">
        <v>861</v>
      </c>
      <c r="E415" s="3">
        <v>0.90833333333333333</v>
      </c>
      <c r="F415" s="4">
        <v>43989</v>
      </c>
      <c r="G415" t="s">
        <v>87</v>
      </c>
      <c r="H415">
        <v>1620</v>
      </c>
      <c r="I415" t="s">
        <v>534</v>
      </c>
      <c r="J415" t="s">
        <v>89</v>
      </c>
      <c r="K415" t="s">
        <v>90</v>
      </c>
      <c r="L415">
        <v>98122</v>
      </c>
      <c r="M415" t="s">
        <v>144</v>
      </c>
      <c r="N415" t="s">
        <v>92</v>
      </c>
      <c r="O415" t="s">
        <v>140</v>
      </c>
      <c r="P415">
        <v>26</v>
      </c>
      <c r="Q415" t="s">
        <v>93</v>
      </c>
      <c r="R415" t="s">
        <v>93</v>
      </c>
      <c r="T415" t="s">
        <v>101</v>
      </c>
      <c r="U415" t="s">
        <v>862</v>
      </c>
      <c r="V415" t="s">
        <v>95</v>
      </c>
      <c r="W415" t="s">
        <v>93</v>
      </c>
      <c r="BM415" t="s">
        <v>96</v>
      </c>
      <c r="BN415" t="s">
        <v>95</v>
      </c>
      <c r="BO415" t="s">
        <v>137</v>
      </c>
      <c r="BP415">
        <f t="shared" si="110"/>
        <v>0</v>
      </c>
      <c r="BQ415">
        <f t="shared" si="111"/>
        <v>0</v>
      </c>
      <c r="BR415">
        <f t="shared" si="108"/>
        <v>0</v>
      </c>
      <c r="BS415">
        <f t="shared" si="112"/>
        <v>0</v>
      </c>
      <c r="BT415">
        <f t="shared" si="113"/>
        <v>0</v>
      </c>
      <c r="BU415">
        <f t="shared" si="114"/>
        <v>0</v>
      </c>
      <c r="BV415">
        <f t="shared" si="109"/>
        <v>0</v>
      </c>
      <c r="BW415">
        <f t="shared" si="115"/>
        <v>0</v>
      </c>
      <c r="BX415">
        <f t="shared" si="116"/>
        <v>0</v>
      </c>
      <c r="BY415">
        <f t="shared" si="117"/>
        <v>0</v>
      </c>
      <c r="BZ415">
        <f t="shared" si="118"/>
        <v>0</v>
      </c>
      <c r="CA415">
        <f t="shared" si="119"/>
        <v>0</v>
      </c>
      <c r="CB415">
        <f t="shared" si="120"/>
        <v>0</v>
      </c>
      <c r="CC415">
        <f t="shared" si="121"/>
        <v>0</v>
      </c>
      <c r="CD415">
        <f t="shared" si="122"/>
        <v>0</v>
      </c>
      <c r="CE415">
        <f t="shared" si="123"/>
        <v>0</v>
      </c>
      <c r="CF415">
        <f t="shared" si="124"/>
        <v>0</v>
      </c>
      <c r="CG415">
        <f t="shared" si="125"/>
        <v>0</v>
      </c>
    </row>
    <row r="416" spans="1:85" x14ac:dyDescent="0.25">
      <c r="A416" s="5" t="s">
        <v>85</v>
      </c>
      <c r="B416" t="s">
        <v>86</v>
      </c>
      <c r="C416" t="s">
        <v>863</v>
      </c>
      <c r="D416" t="s">
        <v>864</v>
      </c>
      <c r="E416" s="3">
        <v>0.95833333333333337</v>
      </c>
      <c r="F416" s="4">
        <v>43989</v>
      </c>
      <c r="G416" t="s">
        <v>87</v>
      </c>
      <c r="H416">
        <v>1300</v>
      </c>
      <c r="I416" t="s">
        <v>674</v>
      </c>
      <c r="J416" t="s">
        <v>89</v>
      </c>
      <c r="K416" t="s">
        <v>90</v>
      </c>
      <c r="M416" t="s">
        <v>217</v>
      </c>
      <c r="N416" t="s">
        <v>92</v>
      </c>
      <c r="O416" t="s">
        <v>101</v>
      </c>
      <c r="BM416" t="s">
        <v>96</v>
      </c>
      <c r="BN416" t="s">
        <v>95</v>
      </c>
      <c r="BO416" t="s">
        <v>137</v>
      </c>
      <c r="BP416">
        <f t="shared" si="110"/>
        <v>0</v>
      </c>
      <c r="BQ416">
        <f t="shared" si="111"/>
        <v>0</v>
      </c>
      <c r="BR416">
        <f t="shared" si="108"/>
        <v>0</v>
      </c>
      <c r="BS416">
        <f t="shared" si="112"/>
        <v>0</v>
      </c>
      <c r="BT416">
        <f t="shared" si="113"/>
        <v>0</v>
      </c>
      <c r="BU416">
        <f t="shared" si="114"/>
        <v>0</v>
      </c>
      <c r="BV416">
        <f t="shared" si="109"/>
        <v>0</v>
      </c>
      <c r="BW416">
        <f t="shared" si="115"/>
        <v>0</v>
      </c>
      <c r="BX416">
        <f t="shared" si="116"/>
        <v>0</v>
      </c>
      <c r="BY416">
        <f t="shared" si="117"/>
        <v>0</v>
      </c>
      <c r="BZ416">
        <f t="shared" si="118"/>
        <v>0</v>
      </c>
      <c r="CA416">
        <f t="shared" si="119"/>
        <v>0</v>
      </c>
      <c r="CB416">
        <f t="shared" si="120"/>
        <v>0</v>
      </c>
      <c r="CC416">
        <f t="shared" si="121"/>
        <v>0</v>
      </c>
      <c r="CD416">
        <f t="shared" si="122"/>
        <v>0</v>
      </c>
      <c r="CE416">
        <f t="shared" si="123"/>
        <v>0</v>
      </c>
      <c r="CF416">
        <f t="shared" si="124"/>
        <v>0</v>
      </c>
      <c r="CG416">
        <f t="shared" si="125"/>
        <v>0</v>
      </c>
    </row>
    <row r="417" spans="1:85" x14ac:dyDescent="0.25">
      <c r="A417" t="s">
        <v>85</v>
      </c>
      <c r="B417" t="s">
        <v>86</v>
      </c>
      <c r="C417" t="s">
        <v>865</v>
      </c>
      <c r="D417" t="s">
        <v>864</v>
      </c>
      <c r="E417" s="3">
        <v>0.49791666666666662</v>
      </c>
      <c r="F417" s="4">
        <v>43990</v>
      </c>
      <c r="G417" t="s">
        <v>397</v>
      </c>
      <c r="I417" t="s">
        <v>866</v>
      </c>
      <c r="J417" t="s">
        <v>89</v>
      </c>
      <c r="K417" t="s">
        <v>90</v>
      </c>
      <c r="M417" t="s">
        <v>144</v>
      </c>
      <c r="N417" t="s">
        <v>92</v>
      </c>
      <c r="O417" t="s">
        <v>140</v>
      </c>
      <c r="Q417" t="s">
        <v>93</v>
      </c>
      <c r="R417" t="s">
        <v>95</v>
      </c>
      <c r="T417" t="s">
        <v>101</v>
      </c>
      <c r="U417" t="s">
        <v>867</v>
      </c>
      <c r="V417" t="s">
        <v>95</v>
      </c>
      <c r="W417" t="s">
        <v>93</v>
      </c>
      <c r="Y417" t="s">
        <v>136</v>
      </c>
      <c r="Z417" t="s">
        <v>351</v>
      </c>
      <c r="AA417" t="s">
        <v>95</v>
      </c>
      <c r="AB417" t="s">
        <v>93</v>
      </c>
      <c r="BM417" t="s">
        <v>96</v>
      </c>
      <c r="BN417" t="s">
        <v>95</v>
      </c>
      <c r="BO417" t="s">
        <v>137</v>
      </c>
      <c r="BP417">
        <f t="shared" si="110"/>
        <v>0</v>
      </c>
      <c r="BQ417">
        <f t="shared" si="111"/>
        <v>0</v>
      </c>
      <c r="BR417">
        <f t="shared" si="108"/>
        <v>0</v>
      </c>
      <c r="BS417">
        <f t="shared" si="112"/>
        <v>0</v>
      </c>
      <c r="BT417">
        <f t="shared" si="113"/>
        <v>0</v>
      </c>
      <c r="BU417">
        <f t="shared" si="114"/>
        <v>0</v>
      </c>
      <c r="BV417">
        <f t="shared" si="109"/>
        <v>0</v>
      </c>
      <c r="BW417">
        <f t="shared" si="115"/>
        <v>0</v>
      </c>
      <c r="BX417">
        <f t="shared" si="116"/>
        <v>0</v>
      </c>
      <c r="BY417">
        <f t="shared" si="117"/>
        <v>0</v>
      </c>
      <c r="BZ417">
        <f t="shared" si="118"/>
        <v>0</v>
      </c>
      <c r="CA417">
        <f t="shared" si="119"/>
        <v>0</v>
      </c>
      <c r="CB417">
        <f t="shared" si="120"/>
        <v>0</v>
      </c>
      <c r="CC417">
        <f t="shared" si="121"/>
        <v>0</v>
      </c>
      <c r="CD417">
        <f t="shared" si="122"/>
        <v>0</v>
      </c>
      <c r="CE417">
        <f t="shared" si="123"/>
        <v>0</v>
      </c>
      <c r="CF417">
        <f t="shared" si="124"/>
        <v>0</v>
      </c>
      <c r="CG417">
        <f t="shared" si="125"/>
        <v>0</v>
      </c>
    </row>
    <row r="418" spans="1:85" x14ac:dyDescent="0.25">
      <c r="A418" t="s">
        <v>85</v>
      </c>
      <c r="B418" t="s">
        <v>86</v>
      </c>
      <c r="C418" t="s">
        <v>868</v>
      </c>
      <c r="D418" t="s">
        <v>869</v>
      </c>
      <c r="E418" s="3">
        <v>5.5555555555555558E-3</v>
      </c>
      <c r="F418" s="4">
        <v>43990</v>
      </c>
      <c r="G418" t="s">
        <v>397</v>
      </c>
      <c r="H418" t="s">
        <v>870</v>
      </c>
      <c r="I418" t="s">
        <v>479</v>
      </c>
      <c r="J418" t="s">
        <v>89</v>
      </c>
      <c r="K418" t="s">
        <v>90</v>
      </c>
      <c r="L418">
        <v>98122</v>
      </c>
      <c r="M418" t="s">
        <v>144</v>
      </c>
      <c r="N418" t="s">
        <v>92</v>
      </c>
      <c r="O418" t="s">
        <v>101</v>
      </c>
      <c r="P418" t="s">
        <v>871</v>
      </c>
      <c r="Q418" t="s">
        <v>95</v>
      </c>
      <c r="R418" t="s">
        <v>93</v>
      </c>
      <c r="BM418" t="s">
        <v>96</v>
      </c>
      <c r="BN418" t="s">
        <v>95</v>
      </c>
      <c r="BO418" t="s">
        <v>137</v>
      </c>
      <c r="BP418">
        <f t="shared" si="110"/>
        <v>0</v>
      </c>
      <c r="BQ418">
        <f t="shared" si="111"/>
        <v>0</v>
      </c>
      <c r="BR418">
        <f t="shared" si="108"/>
        <v>0</v>
      </c>
      <c r="BS418">
        <f t="shared" si="112"/>
        <v>0</v>
      </c>
      <c r="BT418">
        <f t="shared" si="113"/>
        <v>0</v>
      </c>
      <c r="BU418">
        <f t="shared" si="114"/>
        <v>0</v>
      </c>
      <c r="BV418">
        <f t="shared" si="109"/>
        <v>0</v>
      </c>
      <c r="BW418">
        <f t="shared" si="115"/>
        <v>0</v>
      </c>
      <c r="BX418">
        <f t="shared" si="116"/>
        <v>0</v>
      </c>
      <c r="BY418">
        <f t="shared" si="117"/>
        <v>0</v>
      </c>
      <c r="BZ418">
        <f t="shared" si="118"/>
        <v>0</v>
      </c>
      <c r="CA418">
        <f t="shared" si="119"/>
        <v>0</v>
      </c>
      <c r="CB418">
        <f t="shared" si="120"/>
        <v>0</v>
      </c>
      <c r="CC418">
        <f t="shared" si="121"/>
        <v>0</v>
      </c>
      <c r="CD418">
        <f t="shared" si="122"/>
        <v>0</v>
      </c>
      <c r="CE418">
        <f t="shared" si="123"/>
        <v>0</v>
      </c>
      <c r="CF418">
        <f t="shared" si="124"/>
        <v>0</v>
      </c>
      <c r="CG418">
        <f t="shared" si="125"/>
        <v>0</v>
      </c>
    </row>
    <row r="419" spans="1:85" x14ac:dyDescent="0.25">
      <c r="A419" t="s">
        <v>85</v>
      </c>
      <c r="B419" t="s">
        <v>86</v>
      </c>
      <c r="C419" t="s">
        <v>872</v>
      </c>
      <c r="D419" t="s">
        <v>869</v>
      </c>
      <c r="E419" s="3">
        <v>1.0416666666666666E-2</v>
      </c>
      <c r="F419" s="4">
        <v>43990</v>
      </c>
      <c r="G419" t="s">
        <v>397</v>
      </c>
      <c r="H419">
        <v>1100</v>
      </c>
      <c r="I419" t="s">
        <v>461</v>
      </c>
      <c r="J419" t="s">
        <v>89</v>
      </c>
      <c r="K419" t="s">
        <v>90</v>
      </c>
      <c r="L419">
        <v>98122</v>
      </c>
      <c r="M419" t="s">
        <v>144</v>
      </c>
      <c r="N419" t="s">
        <v>92</v>
      </c>
      <c r="O419" t="s">
        <v>94</v>
      </c>
      <c r="P419" t="s">
        <v>873</v>
      </c>
      <c r="Q419" t="s">
        <v>95</v>
      </c>
      <c r="R419" t="s">
        <v>93</v>
      </c>
      <c r="BM419" t="s">
        <v>96</v>
      </c>
      <c r="BN419" t="s">
        <v>95</v>
      </c>
      <c r="BO419" t="s">
        <v>137</v>
      </c>
      <c r="BP419">
        <f t="shared" si="110"/>
        <v>1</v>
      </c>
      <c r="BQ419">
        <f t="shared" si="111"/>
        <v>0</v>
      </c>
      <c r="BR419">
        <f t="shared" si="108"/>
        <v>0</v>
      </c>
      <c r="BS419">
        <f t="shared" si="112"/>
        <v>0</v>
      </c>
      <c r="BT419">
        <f t="shared" si="113"/>
        <v>0</v>
      </c>
      <c r="BU419">
        <f t="shared" si="114"/>
        <v>1</v>
      </c>
      <c r="BV419">
        <f t="shared" si="109"/>
        <v>0</v>
      </c>
      <c r="BW419">
        <f t="shared" si="115"/>
        <v>0</v>
      </c>
      <c r="BX419">
        <f t="shared" si="116"/>
        <v>0</v>
      </c>
      <c r="BY419">
        <f t="shared" si="117"/>
        <v>0</v>
      </c>
      <c r="BZ419">
        <f t="shared" si="118"/>
        <v>0</v>
      </c>
      <c r="CA419">
        <f t="shared" si="119"/>
        <v>0</v>
      </c>
      <c r="CB419">
        <f t="shared" si="120"/>
        <v>0</v>
      </c>
      <c r="CC419">
        <f t="shared" si="121"/>
        <v>0</v>
      </c>
      <c r="CD419">
        <f t="shared" si="122"/>
        <v>0</v>
      </c>
      <c r="CE419">
        <f t="shared" si="123"/>
        <v>0</v>
      </c>
      <c r="CF419">
        <f t="shared" si="124"/>
        <v>0</v>
      </c>
      <c r="CG419">
        <f t="shared" si="125"/>
        <v>1</v>
      </c>
    </row>
    <row r="420" spans="1:85" x14ac:dyDescent="0.25">
      <c r="A420" t="s">
        <v>133</v>
      </c>
      <c r="B420" t="s">
        <v>86</v>
      </c>
      <c r="C420" t="s">
        <v>874</v>
      </c>
      <c r="D420" t="s">
        <v>875</v>
      </c>
      <c r="E420" s="3">
        <v>0.99791666666666667</v>
      </c>
      <c r="F420" s="4">
        <v>43989</v>
      </c>
      <c r="G420" t="s">
        <v>87</v>
      </c>
      <c r="H420" t="s">
        <v>876</v>
      </c>
      <c r="I420" t="s">
        <v>504</v>
      </c>
      <c r="J420" t="s">
        <v>89</v>
      </c>
      <c r="K420" t="s">
        <v>90</v>
      </c>
      <c r="L420">
        <v>98122</v>
      </c>
      <c r="N420" t="s">
        <v>92</v>
      </c>
      <c r="O420" t="s">
        <v>101</v>
      </c>
      <c r="P420" t="s">
        <v>877</v>
      </c>
      <c r="Q420" t="s">
        <v>95</v>
      </c>
      <c r="R420" t="s">
        <v>93</v>
      </c>
      <c r="BM420" t="s">
        <v>96</v>
      </c>
      <c r="BN420" t="s">
        <v>95</v>
      </c>
      <c r="BO420" t="s">
        <v>137</v>
      </c>
      <c r="BP420">
        <f t="shared" si="110"/>
        <v>0</v>
      </c>
      <c r="BQ420">
        <f t="shared" si="111"/>
        <v>0</v>
      </c>
      <c r="BR420">
        <f t="shared" si="108"/>
        <v>0</v>
      </c>
      <c r="BS420">
        <f t="shared" si="112"/>
        <v>0</v>
      </c>
      <c r="BT420">
        <f t="shared" si="113"/>
        <v>0</v>
      </c>
      <c r="BU420">
        <f t="shared" si="114"/>
        <v>0</v>
      </c>
      <c r="BV420">
        <f t="shared" si="109"/>
        <v>0</v>
      </c>
      <c r="BW420">
        <f t="shared" si="115"/>
        <v>0</v>
      </c>
      <c r="BX420">
        <f t="shared" si="116"/>
        <v>0</v>
      </c>
      <c r="BY420">
        <f t="shared" si="117"/>
        <v>0</v>
      </c>
      <c r="BZ420">
        <f t="shared" si="118"/>
        <v>0</v>
      </c>
      <c r="CA420">
        <f t="shared" si="119"/>
        <v>0</v>
      </c>
      <c r="CB420">
        <f t="shared" si="120"/>
        <v>0</v>
      </c>
      <c r="CC420">
        <f t="shared" si="121"/>
        <v>0</v>
      </c>
      <c r="CD420">
        <f t="shared" si="122"/>
        <v>0</v>
      </c>
      <c r="CE420">
        <f t="shared" si="123"/>
        <v>0</v>
      </c>
      <c r="CF420">
        <f t="shared" si="124"/>
        <v>0</v>
      </c>
      <c r="CG420">
        <f t="shared" si="125"/>
        <v>0</v>
      </c>
    </row>
    <row r="421" spans="1:85" x14ac:dyDescent="0.25">
      <c r="A421" t="s">
        <v>85</v>
      </c>
      <c r="B421" t="s">
        <v>86</v>
      </c>
      <c r="C421" t="s">
        <v>878</v>
      </c>
      <c r="D421" t="s">
        <v>879</v>
      </c>
      <c r="E421" s="3">
        <v>0.11597222222222221</v>
      </c>
      <c r="F421" s="4">
        <v>43989</v>
      </c>
      <c r="G421" t="s">
        <v>87</v>
      </c>
      <c r="H421">
        <v>1519</v>
      </c>
      <c r="I421" t="s">
        <v>537</v>
      </c>
      <c r="J421" t="s">
        <v>89</v>
      </c>
      <c r="K421" t="s">
        <v>90</v>
      </c>
      <c r="L421">
        <v>98122</v>
      </c>
      <c r="M421" t="s">
        <v>144</v>
      </c>
      <c r="N421" t="s">
        <v>92</v>
      </c>
      <c r="O421" t="s">
        <v>251</v>
      </c>
      <c r="P421">
        <v>7</v>
      </c>
      <c r="Q421" t="s">
        <v>95</v>
      </c>
      <c r="R421" t="s">
        <v>93</v>
      </c>
      <c r="BM421" t="s">
        <v>96</v>
      </c>
      <c r="BN421" t="s">
        <v>95</v>
      </c>
      <c r="BO421" t="s">
        <v>137</v>
      </c>
      <c r="BP421">
        <f t="shared" si="110"/>
        <v>1</v>
      </c>
      <c r="BQ421">
        <f t="shared" si="111"/>
        <v>0</v>
      </c>
      <c r="BR421">
        <f t="shared" si="108"/>
        <v>0</v>
      </c>
      <c r="BS421">
        <f t="shared" si="112"/>
        <v>0</v>
      </c>
      <c r="BT421">
        <f t="shared" si="113"/>
        <v>0</v>
      </c>
      <c r="BU421">
        <f t="shared" si="114"/>
        <v>0</v>
      </c>
      <c r="BV421">
        <f t="shared" si="109"/>
        <v>0</v>
      </c>
      <c r="BW421">
        <f t="shared" si="115"/>
        <v>0</v>
      </c>
      <c r="BX421">
        <f t="shared" si="116"/>
        <v>0</v>
      </c>
      <c r="BY421">
        <f t="shared" si="117"/>
        <v>0</v>
      </c>
      <c r="BZ421">
        <f t="shared" si="118"/>
        <v>0</v>
      </c>
      <c r="CA421">
        <f t="shared" si="119"/>
        <v>0</v>
      </c>
      <c r="CB421">
        <f t="shared" si="120"/>
        <v>0</v>
      </c>
      <c r="CC421">
        <f t="shared" si="121"/>
        <v>0</v>
      </c>
      <c r="CD421">
        <f t="shared" si="122"/>
        <v>1</v>
      </c>
      <c r="CE421">
        <f t="shared" si="123"/>
        <v>0</v>
      </c>
      <c r="CF421">
        <f t="shared" si="124"/>
        <v>0</v>
      </c>
      <c r="CG421">
        <f t="shared" si="125"/>
        <v>1</v>
      </c>
    </row>
    <row r="422" spans="1:85" x14ac:dyDescent="0.25">
      <c r="A422" t="s">
        <v>85</v>
      </c>
      <c r="B422" t="s">
        <v>86</v>
      </c>
      <c r="C422" t="s">
        <v>880</v>
      </c>
      <c r="D422" t="s">
        <v>879</v>
      </c>
      <c r="E422" s="3">
        <v>0.10416666666666667</v>
      </c>
      <c r="F422" s="4">
        <v>43990</v>
      </c>
      <c r="G422" t="s">
        <v>397</v>
      </c>
      <c r="H422" t="s">
        <v>588</v>
      </c>
      <c r="I422" t="s">
        <v>461</v>
      </c>
      <c r="M422" t="s">
        <v>144</v>
      </c>
      <c r="N422" t="s">
        <v>92</v>
      </c>
      <c r="O422" t="s">
        <v>94</v>
      </c>
      <c r="P422">
        <v>26</v>
      </c>
      <c r="Q422" t="s">
        <v>93</v>
      </c>
      <c r="R422" t="s">
        <v>93</v>
      </c>
      <c r="T422" t="s">
        <v>94</v>
      </c>
      <c r="U422">
        <v>1</v>
      </c>
      <c r="V422" t="s">
        <v>95</v>
      </c>
      <c r="W422" t="s">
        <v>93</v>
      </c>
      <c r="BN422" t="s">
        <v>95</v>
      </c>
      <c r="BO422" t="s">
        <v>137</v>
      </c>
      <c r="BP422">
        <f t="shared" si="110"/>
        <v>2</v>
      </c>
      <c r="BQ422">
        <f t="shared" si="111"/>
        <v>0</v>
      </c>
      <c r="BR422">
        <f t="shared" si="108"/>
        <v>0</v>
      </c>
      <c r="BS422">
        <f t="shared" si="112"/>
        <v>0</v>
      </c>
      <c r="BT422">
        <f t="shared" si="113"/>
        <v>0</v>
      </c>
      <c r="BU422">
        <f t="shared" si="114"/>
        <v>2</v>
      </c>
      <c r="BV422">
        <f t="shared" si="109"/>
        <v>0</v>
      </c>
      <c r="BW422">
        <f t="shared" si="115"/>
        <v>0</v>
      </c>
      <c r="BX422">
        <f t="shared" si="116"/>
        <v>0</v>
      </c>
      <c r="BY422">
        <f t="shared" si="117"/>
        <v>0</v>
      </c>
      <c r="BZ422">
        <f t="shared" si="118"/>
        <v>0</v>
      </c>
      <c r="CA422">
        <f t="shared" si="119"/>
        <v>0</v>
      </c>
      <c r="CB422">
        <f t="shared" si="120"/>
        <v>0</v>
      </c>
      <c r="CC422">
        <f t="shared" si="121"/>
        <v>0</v>
      </c>
      <c r="CD422">
        <f t="shared" si="122"/>
        <v>0</v>
      </c>
      <c r="CE422">
        <f t="shared" si="123"/>
        <v>0</v>
      </c>
      <c r="CF422">
        <f t="shared" si="124"/>
        <v>0</v>
      </c>
      <c r="CG422">
        <f t="shared" si="125"/>
        <v>2</v>
      </c>
    </row>
    <row r="423" spans="1:85" x14ac:dyDescent="0.25">
      <c r="A423" t="s">
        <v>85</v>
      </c>
      <c r="B423" t="s">
        <v>86</v>
      </c>
      <c r="C423" t="s">
        <v>881</v>
      </c>
      <c r="D423" t="s">
        <v>882</v>
      </c>
      <c r="E423" s="3">
        <v>0.10625</v>
      </c>
      <c r="F423" s="4">
        <v>43990</v>
      </c>
      <c r="G423" t="s">
        <v>397</v>
      </c>
      <c r="H423">
        <v>1001</v>
      </c>
      <c r="I423" t="s">
        <v>504</v>
      </c>
      <c r="J423" t="s">
        <v>89</v>
      </c>
      <c r="K423" t="s">
        <v>90</v>
      </c>
      <c r="L423">
        <v>98122</v>
      </c>
      <c r="M423" t="s">
        <v>144</v>
      </c>
      <c r="N423" t="s">
        <v>92</v>
      </c>
      <c r="O423" t="s">
        <v>94</v>
      </c>
      <c r="P423">
        <v>1</v>
      </c>
      <c r="Q423" t="s">
        <v>95</v>
      </c>
      <c r="R423" t="s">
        <v>93</v>
      </c>
      <c r="T423" t="s">
        <v>94</v>
      </c>
      <c r="U423">
        <v>1</v>
      </c>
      <c r="V423" t="s">
        <v>95</v>
      </c>
      <c r="W423" t="s">
        <v>93</v>
      </c>
      <c r="BM423" t="s">
        <v>96</v>
      </c>
      <c r="BN423" t="s">
        <v>95</v>
      </c>
      <c r="BO423" t="s">
        <v>137</v>
      </c>
      <c r="BP423">
        <f t="shared" si="110"/>
        <v>2</v>
      </c>
      <c r="BQ423">
        <f t="shared" si="111"/>
        <v>0</v>
      </c>
      <c r="BR423">
        <f t="shared" si="108"/>
        <v>0</v>
      </c>
      <c r="BS423">
        <f t="shared" si="112"/>
        <v>0</v>
      </c>
      <c r="BT423">
        <f t="shared" si="113"/>
        <v>0</v>
      </c>
      <c r="BU423">
        <f t="shared" si="114"/>
        <v>2</v>
      </c>
      <c r="BV423">
        <f t="shared" si="109"/>
        <v>0</v>
      </c>
      <c r="BW423">
        <f t="shared" si="115"/>
        <v>0</v>
      </c>
      <c r="BX423">
        <f t="shared" si="116"/>
        <v>0</v>
      </c>
      <c r="BY423">
        <f t="shared" si="117"/>
        <v>0</v>
      </c>
      <c r="BZ423">
        <f t="shared" si="118"/>
        <v>0</v>
      </c>
      <c r="CA423">
        <f t="shared" si="119"/>
        <v>0</v>
      </c>
      <c r="CB423">
        <f t="shared" si="120"/>
        <v>0</v>
      </c>
      <c r="CC423">
        <f t="shared" si="121"/>
        <v>0</v>
      </c>
      <c r="CD423">
        <f t="shared" si="122"/>
        <v>0</v>
      </c>
      <c r="CE423">
        <f t="shared" si="123"/>
        <v>0</v>
      </c>
      <c r="CF423">
        <f t="shared" si="124"/>
        <v>0</v>
      </c>
      <c r="CG423">
        <f t="shared" si="125"/>
        <v>2</v>
      </c>
    </row>
    <row r="424" spans="1:85" x14ac:dyDescent="0.25">
      <c r="A424" t="s">
        <v>85</v>
      </c>
      <c r="B424" t="s">
        <v>86</v>
      </c>
      <c r="C424" t="s">
        <v>883</v>
      </c>
      <c r="D424" t="s">
        <v>884</v>
      </c>
      <c r="E424" s="3">
        <v>0.75</v>
      </c>
      <c r="F424" s="4">
        <v>43993</v>
      </c>
      <c r="G424" t="s">
        <v>643</v>
      </c>
      <c r="H424">
        <v>1507</v>
      </c>
      <c r="I424" t="s">
        <v>216</v>
      </c>
      <c r="J424" t="s">
        <v>89</v>
      </c>
      <c r="K424" t="s">
        <v>90</v>
      </c>
      <c r="N424" t="s">
        <v>92</v>
      </c>
      <c r="O424" t="s">
        <v>94</v>
      </c>
      <c r="P424">
        <v>1</v>
      </c>
      <c r="Q424" t="s">
        <v>95</v>
      </c>
      <c r="R424" t="s">
        <v>93</v>
      </c>
      <c r="BM424" t="s">
        <v>96</v>
      </c>
      <c r="BN424" t="s">
        <v>95</v>
      </c>
      <c r="BO424" t="s">
        <v>137</v>
      </c>
      <c r="BP424">
        <f t="shared" si="110"/>
        <v>1</v>
      </c>
      <c r="BQ424">
        <f t="shared" si="111"/>
        <v>0</v>
      </c>
      <c r="BR424">
        <f t="shared" si="108"/>
        <v>0</v>
      </c>
      <c r="BS424">
        <f t="shared" si="112"/>
        <v>0</v>
      </c>
      <c r="BT424">
        <f t="shared" si="113"/>
        <v>0</v>
      </c>
      <c r="BU424">
        <f t="shared" si="114"/>
        <v>1</v>
      </c>
      <c r="BV424">
        <f t="shared" si="109"/>
        <v>0</v>
      </c>
      <c r="BW424">
        <f t="shared" si="115"/>
        <v>0</v>
      </c>
      <c r="BX424">
        <f t="shared" si="116"/>
        <v>0</v>
      </c>
      <c r="BY424">
        <f t="shared" si="117"/>
        <v>0</v>
      </c>
      <c r="BZ424">
        <f t="shared" si="118"/>
        <v>0</v>
      </c>
      <c r="CA424">
        <f t="shared" si="119"/>
        <v>0</v>
      </c>
      <c r="CB424">
        <f t="shared" si="120"/>
        <v>0</v>
      </c>
      <c r="CC424">
        <f t="shared" si="121"/>
        <v>0</v>
      </c>
      <c r="CD424">
        <f t="shared" si="122"/>
        <v>0</v>
      </c>
      <c r="CE424">
        <f t="shared" si="123"/>
        <v>0</v>
      </c>
      <c r="CF424">
        <f t="shared" si="124"/>
        <v>0</v>
      </c>
      <c r="CG424">
        <f t="shared" si="125"/>
        <v>1</v>
      </c>
    </row>
    <row r="425" spans="1:85" x14ac:dyDescent="0.25">
      <c r="A425" t="s">
        <v>85</v>
      </c>
      <c r="B425" t="s">
        <v>86</v>
      </c>
      <c r="C425" t="s">
        <v>885</v>
      </c>
      <c r="D425" t="s">
        <v>884</v>
      </c>
      <c r="E425" s="3">
        <v>0.74513888888888891</v>
      </c>
      <c r="F425" s="4">
        <v>43993</v>
      </c>
      <c r="G425" t="s">
        <v>643</v>
      </c>
      <c r="H425">
        <v>1500</v>
      </c>
      <c r="I425" t="s">
        <v>750</v>
      </c>
      <c r="J425" t="s">
        <v>89</v>
      </c>
      <c r="K425" t="s">
        <v>90</v>
      </c>
      <c r="L425">
        <v>98122</v>
      </c>
      <c r="M425" t="s">
        <v>144</v>
      </c>
      <c r="N425" t="s">
        <v>92</v>
      </c>
      <c r="O425" t="s">
        <v>94</v>
      </c>
      <c r="P425" t="s">
        <v>150</v>
      </c>
      <c r="Q425" t="s">
        <v>95</v>
      </c>
      <c r="R425" t="s">
        <v>93</v>
      </c>
      <c r="BM425" t="s">
        <v>96</v>
      </c>
      <c r="BN425" t="s">
        <v>95</v>
      </c>
      <c r="BO425" t="s">
        <v>137</v>
      </c>
      <c r="BP425">
        <f t="shared" si="110"/>
        <v>1</v>
      </c>
      <c r="BQ425">
        <f t="shared" si="111"/>
        <v>0</v>
      </c>
      <c r="BR425">
        <f t="shared" si="108"/>
        <v>0</v>
      </c>
      <c r="BS425">
        <f t="shared" si="112"/>
        <v>0</v>
      </c>
      <c r="BT425">
        <f t="shared" si="113"/>
        <v>0</v>
      </c>
      <c r="BU425">
        <f t="shared" si="114"/>
        <v>1</v>
      </c>
      <c r="BV425">
        <f t="shared" si="109"/>
        <v>0</v>
      </c>
      <c r="BW425">
        <f t="shared" si="115"/>
        <v>0</v>
      </c>
      <c r="BX425">
        <f t="shared" si="116"/>
        <v>0</v>
      </c>
      <c r="BY425">
        <f t="shared" si="117"/>
        <v>0</v>
      </c>
      <c r="BZ425">
        <f t="shared" si="118"/>
        <v>0</v>
      </c>
      <c r="CA425">
        <f t="shared" si="119"/>
        <v>0</v>
      </c>
      <c r="CB425">
        <f t="shared" si="120"/>
        <v>0</v>
      </c>
      <c r="CC425">
        <f t="shared" si="121"/>
        <v>0</v>
      </c>
      <c r="CD425">
        <f t="shared" si="122"/>
        <v>0</v>
      </c>
      <c r="CE425">
        <f t="shared" si="123"/>
        <v>0</v>
      </c>
      <c r="CF425">
        <f t="shared" si="124"/>
        <v>0</v>
      </c>
      <c r="CG425">
        <f t="shared" si="125"/>
        <v>1</v>
      </c>
    </row>
    <row r="426" spans="1:85" x14ac:dyDescent="0.25">
      <c r="A426" t="s">
        <v>85</v>
      </c>
      <c r="B426" t="s">
        <v>86</v>
      </c>
      <c r="C426" t="s">
        <v>886</v>
      </c>
      <c r="D426" t="s">
        <v>887</v>
      </c>
      <c r="E426" s="3">
        <v>0.8520833333333333</v>
      </c>
      <c r="F426" s="4">
        <v>44008</v>
      </c>
      <c r="G426" t="s">
        <v>104</v>
      </c>
      <c r="I426" t="s">
        <v>888</v>
      </c>
      <c r="J426" t="s">
        <v>89</v>
      </c>
      <c r="K426" t="s">
        <v>90</v>
      </c>
      <c r="L426">
        <v>98101</v>
      </c>
      <c r="M426" t="s">
        <v>199</v>
      </c>
      <c r="N426" t="s">
        <v>92</v>
      </c>
      <c r="O426" t="s">
        <v>94</v>
      </c>
      <c r="P426" t="s">
        <v>150</v>
      </c>
      <c r="Q426" t="s">
        <v>95</v>
      </c>
      <c r="R426" t="s">
        <v>93</v>
      </c>
      <c r="BM426" t="s">
        <v>96</v>
      </c>
      <c r="BN426" t="s">
        <v>95</v>
      </c>
      <c r="BO426" t="s">
        <v>137</v>
      </c>
      <c r="BP426">
        <f t="shared" si="110"/>
        <v>1</v>
      </c>
      <c r="BQ426">
        <f t="shared" si="111"/>
        <v>0</v>
      </c>
      <c r="BR426">
        <f t="shared" si="108"/>
        <v>0</v>
      </c>
      <c r="BS426">
        <f t="shared" si="112"/>
        <v>0</v>
      </c>
      <c r="BT426">
        <f t="shared" si="113"/>
        <v>0</v>
      </c>
      <c r="BU426">
        <f t="shared" si="114"/>
        <v>1</v>
      </c>
      <c r="BV426">
        <f t="shared" si="109"/>
        <v>0</v>
      </c>
      <c r="BW426">
        <f t="shared" si="115"/>
        <v>0</v>
      </c>
      <c r="BX426">
        <f t="shared" si="116"/>
        <v>0</v>
      </c>
      <c r="BY426">
        <f t="shared" si="117"/>
        <v>0</v>
      </c>
      <c r="BZ426">
        <f t="shared" si="118"/>
        <v>0</v>
      </c>
      <c r="CA426">
        <f t="shared" si="119"/>
        <v>0</v>
      </c>
      <c r="CB426">
        <f t="shared" si="120"/>
        <v>0</v>
      </c>
      <c r="CC426">
        <f t="shared" si="121"/>
        <v>0</v>
      </c>
      <c r="CD426">
        <f t="shared" si="122"/>
        <v>0</v>
      </c>
      <c r="CE426">
        <f t="shared" si="123"/>
        <v>0</v>
      </c>
      <c r="CF426">
        <f t="shared" si="124"/>
        <v>0</v>
      </c>
      <c r="CG426">
        <f t="shared" si="125"/>
        <v>1</v>
      </c>
    </row>
    <row r="427" spans="1:85" x14ac:dyDescent="0.25">
      <c r="A427" t="s">
        <v>85</v>
      </c>
      <c r="B427" t="s">
        <v>86</v>
      </c>
      <c r="C427" t="s">
        <v>889</v>
      </c>
      <c r="D427" t="s">
        <v>890</v>
      </c>
      <c r="E427" s="3">
        <v>0.21666666666666667</v>
      </c>
      <c r="F427" s="4">
        <v>44013</v>
      </c>
      <c r="G427" t="s">
        <v>573</v>
      </c>
      <c r="H427">
        <v>1600</v>
      </c>
      <c r="I427" t="s">
        <v>891</v>
      </c>
      <c r="J427" t="s">
        <v>107</v>
      </c>
      <c r="K427" t="s">
        <v>90</v>
      </c>
      <c r="L427">
        <v>98122</v>
      </c>
      <c r="M427" t="s">
        <v>390</v>
      </c>
      <c r="N427" t="s">
        <v>92</v>
      </c>
      <c r="O427" t="s">
        <v>145</v>
      </c>
      <c r="P427">
        <v>10</v>
      </c>
      <c r="Q427" t="s">
        <v>95</v>
      </c>
      <c r="R427" t="s">
        <v>93</v>
      </c>
      <c r="BM427" t="s">
        <v>96</v>
      </c>
      <c r="BN427" t="s">
        <v>93</v>
      </c>
      <c r="BO427" t="s">
        <v>111</v>
      </c>
      <c r="BP427">
        <f t="shared" si="110"/>
        <v>1</v>
      </c>
      <c r="BQ427">
        <f t="shared" si="111"/>
        <v>0</v>
      </c>
      <c r="BR427">
        <f t="shared" si="108"/>
        <v>0</v>
      </c>
      <c r="BS427">
        <f t="shared" si="112"/>
        <v>0</v>
      </c>
      <c r="BT427">
        <f t="shared" si="113"/>
        <v>0</v>
      </c>
      <c r="BU427">
        <f t="shared" si="114"/>
        <v>0</v>
      </c>
      <c r="BV427">
        <f t="shared" si="109"/>
        <v>0</v>
      </c>
      <c r="BW427">
        <f t="shared" si="115"/>
        <v>0</v>
      </c>
      <c r="BX427">
        <f t="shared" si="116"/>
        <v>0</v>
      </c>
      <c r="BY427">
        <f t="shared" si="117"/>
        <v>0</v>
      </c>
      <c r="BZ427">
        <f t="shared" si="118"/>
        <v>1</v>
      </c>
      <c r="CA427">
        <f t="shared" si="119"/>
        <v>0</v>
      </c>
      <c r="CB427">
        <f t="shared" si="120"/>
        <v>0</v>
      </c>
      <c r="CC427">
        <f t="shared" si="121"/>
        <v>0</v>
      </c>
      <c r="CD427">
        <f t="shared" si="122"/>
        <v>0</v>
      </c>
      <c r="CE427">
        <f t="shared" si="123"/>
        <v>0</v>
      </c>
      <c r="CF427">
        <f t="shared" si="124"/>
        <v>0</v>
      </c>
      <c r="CG427">
        <f t="shared" si="125"/>
        <v>1</v>
      </c>
    </row>
    <row r="428" spans="1:85" x14ac:dyDescent="0.25">
      <c r="A428" t="s">
        <v>133</v>
      </c>
      <c r="B428" t="s">
        <v>86</v>
      </c>
      <c r="C428" t="s">
        <v>892</v>
      </c>
      <c r="D428" t="s">
        <v>893</v>
      </c>
      <c r="E428" s="3">
        <v>0.22916666666666666</v>
      </c>
      <c r="F428" s="4">
        <v>44013</v>
      </c>
      <c r="G428" t="s">
        <v>573</v>
      </c>
      <c r="H428">
        <v>1100</v>
      </c>
      <c r="I428" t="s">
        <v>461</v>
      </c>
      <c r="J428" t="s">
        <v>89</v>
      </c>
      <c r="K428" t="s">
        <v>90</v>
      </c>
      <c r="L428">
        <v>98122</v>
      </c>
      <c r="M428" t="s">
        <v>144</v>
      </c>
      <c r="N428" t="s">
        <v>92</v>
      </c>
      <c r="O428" t="s">
        <v>101</v>
      </c>
      <c r="P428" t="s">
        <v>894</v>
      </c>
      <c r="Q428" t="s">
        <v>95</v>
      </c>
      <c r="R428" t="s">
        <v>93</v>
      </c>
      <c r="BM428" t="s">
        <v>96</v>
      </c>
      <c r="BN428" t="s">
        <v>93</v>
      </c>
      <c r="BO428" t="s">
        <v>353</v>
      </c>
      <c r="BP428">
        <f t="shared" si="110"/>
        <v>0</v>
      </c>
      <c r="BQ428">
        <f t="shared" si="111"/>
        <v>0</v>
      </c>
      <c r="BR428">
        <f t="shared" si="108"/>
        <v>0</v>
      </c>
      <c r="BS428">
        <f t="shared" si="112"/>
        <v>0</v>
      </c>
      <c r="BT428">
        <f t="shared" si="113"/>
        <v>0</v>
      </c>
      <c r="BU428">
        <f t="shared" si="114"/>
        <v>0</v>
      </c>
      <c r="BV428">
        <f t="shared" si="109"/>
        <v>0</v>
      </c>
      <c r="BW428">
        <f t="shared" si="115"/>
        <v>0</v>
      </c>
      <c r="BX428">
        <f t="shared" si="116"/>
        <v>0</v>
      </c>
      <c r="BY428">
        <f t="shared" si="117"/>
        <v>0</v>
      </c>
      <c r="BZ428">
        <f t="shared" si="118"/>
        <v>0</v>
      </c>
      <c r="CA428">
        <f t="shared" si="119"/>
        <v>0</v>
      </c>
      <c r="CB428">
        <f t="shared" si="120"/>
        <v>0</v>
      </c>
      <c r="CC428">
        <f t="shared" si="121"/>
        <v>0</v>
      </c>
      <c r="CD428">
        <f t="shared" si="122"/>
        <v>0</v>
      </c>
      <c r="CE428">
        <f t="shared" si="123"/>
        <v>0</v>
      </c>
      <c r="CF428">
        <f t="shared" si="124"/>
        <v>0</v>
      </c>
      <c r="CG428">
        <f t="shared" si="125"/>
        <v>0</v>
      </c>
    </row>
    <row r="429" spans="1:85" x14ac:dyDescent="0.25">
      <c r="A429" t="s">
        <v>133</v>
      </c>
      <c r="B429" t="s">
        <v>86</v>
      </c>
      <c r="C429" t="s">
        <v>895</v>
      </c>
      <c r="D429" t="s">
        <v>893</v>
      </c>
      <c r="E429" s="3">
        <v>0.21527777777777779</v>
      </c>
      <c r="F429" s="4">
        <v>44013</v>
      </c>
      <c r="G429" t="s">
        <v>573</v>
      </c>
      <c r="I429" t="s">
        <v>896</v>
      </c>
      <c r="J429" t="s">
        <v>89</v>
      </c>
      <c r="K429" t="s">
        <v>90</v>
      </c>
      <c r="L429">
        <v>98122</v>
      </c>
      <c r="M429" t="s">
        <v>144</v>
      </c>
      <c r="N429" t="s">
        <v>92</v>
      </c>
      <c r="O429" t="s">
        <v>136</v>
      </c>
      <c r="P429" t="s">
        <v>351</v>
      </c>
      <c r="Q429" t="s">
        <v>95</v>
      </c>
      <c r="R429" t="s">
        <v>93</v>
      </c>
      <c r="BN429" t="s">
        <v>93</v>
      </c>
      <c r="BO429" t="s">
        <v>353</v>
      </c>
      <c r="BP429">
        <f t="shared" si="110"/>
        <v>0</v>
      </c>
      <c r="BQ429">
        <f t="shared" si="111"/>
        <v>0</v>
      </c>
      <c r="BR429">
        <f t="shared" si="108"/>
        <v>0</v>
      </c>
      <c r="BS429">
        <f t="shared" si="112"/>
        <v>0</v>
      </c>
      <c r="BT429">
        <f t="shared" si="113"/>
        <v>0</v>
      </c>
      <c r="BU429">
        <f t="shared" si="114"/>
        <v>0</v>
      </c>
      <c r="BV429">
        <f t="shared" si="109"/>
        <v>0</v>
      </c>
      <c r="BW429">
        <f t="shared" si="115"/>
        <v>0</v>
      </c>
      <c r="BX429">
        <f t="shared" si="116"/>
        <v>0</v>
      </c>
      <c r="BY429">
        <f t="shared" si="117"/>
        <v>0</v>
      </c>
      <c r="BZ429">
        <f t="shared" si="118"/>
        <v>0</v>
      </c>
      <c r="CA429">
        <f t="shared" si="119"/>
        <v>0</v>
      </c>
      <c r="CB429">
        <f t="shared" si="120"/>
        <v>0</v>
      </c>
      <c r="CC429">
        <f t="shared" si="121"/>
        <v>0</v>
      </c>
      <c r="CD429">
        <f t="shared" si="122"/>
        <v>0</v>
      </c>
      <c r="CE429">
        <f t="shared" si="123"/>
        <v>0</v>
      </c>
      <c r="CF429">
        <f t="shared" si="124"/>
        <v>0</v>
      </c>
      <c r="CG429">
        <f t="shared" si="125"/>
        <v>0</v>
      </c>
    </row>
    <row r="430" spans="1:85" x14ac:dyDescent="0.25">
      <c r="A430" t="s">
        <v>85</v>
      </c>
      <c r="B430" t="s">
        <v>86</v>
      </c>
      <c r="C430" t="s">
        <v>897</v>
      </c>
      <c r="D430" t="s">
        <v>898</v>
      </c>
      <c r="E430" s="3">
        <v>0.21875</v>
      </c>
      <c r="F430" s="4">
        <v>44013</v>
      </c>
      <c r="G430" t="s">
        <v>573</v>
      </c>
      <c r="H430" t="s">
        <v>899</v>
      </c>
      <c r="I430" t="s">
        <v>169</v>
      </c>
      <c r="J430" t="s">
        <v>89</v>
      </c>
      <c r="K430" t="s">
        <v>90</v>
      </c>
      <c r="L430">
        <v>98122</v>
      </c>
      <c r="M430" t="s">
        <v>144</v>
      </c>
      <c r="N430" t="s">
        <v>92</v>
      </c>
      <c r="O430" t="s">
        <v>101</v>
      </c>
      <c r="P430" t="s">
        <v>900</v>
      </c>
      <c r="Q430" t="s">
        <v>95</v>
      </c>
      <c r="R430" t="s">
        <v>93</v>
      </c>
      <c r="BM430" t="s">
        <v>96</v>
      </c>
      <c r="BN430" t="s">
        <v>93</v>
      </c>
      <c r="BO430" t="s">
        <v>111</v>
      </c>
      <c r="BP430">
        <f t="shared" si="110"/>
        <v>0</v>
      </c>
      <c r="BQ430">
        <f t="shared" si="111"/>
        <v>0</v>
      </c>
      <c r="BR430">
        <f t="shared" si="108"/>
        <v>0</v>
      </c>
      <c r="BS430">
        <f t="shared" si="112"/>
        <v>0</v>
      </c>
      <c r="BT430">
        <f t="shared" si="113"/>
        <v>0</v>
      </c>
      <c r="BU430">
        <f t="shared" si="114"/>
        <v>0</v>
      </c>
      <c r="BV430">
        <f t="shared" si="109"/>
        <v>0</v>
      </c>
      <c r="BW430">
        <f t="shared" si="115"/>
        <v>0</v>
      </c>
      <c r="BX430">
        <f t="shared" si="116"/>
        <v>0</v>
      </c>
      <c r="BY430">
        <f t="shared" si="117"/>
        <v>0</v>
      </c>
      <c r="BZ430">
        <f t="shared" si="118"/>
        <v>0</v>
      </c>
      <c r="CA430">
        <f t="shared" si="119"/>
        <v>0</v>
      </c>
      <c r="CB430">
        <f t="shared" si="120"/>
        <v>0</v>
      </c>
      <c r="CC430">
        <f t="shared" si="121"/>
        <v>0</v>
      </c>
      <c r="CD430">
        <f t="shared" si="122"/>
        <v>0</v>
      </c>
      <c r="CE430">
        <f t="shared" si="123"/>
        <v>0</v>
      </c>
      <c r="CF430">
        <f t="shared" si="124"/>
        <v>0</v>
      </c>
      <c r="CG430">
        <f t="shared" si="125"/>
        <v>0</v>
      </c>
    </row>
    <row r="431" spans="1:85" x14ac:dyDescent="0.25">
      <c r="A431" t="s">
        <v>85</v>
      </c>
      <c r="B431" t="s">
        <v>86</v>
      </c>
      <c r="C431" t="s">
        <v>901</v>
      </c>
      <c r="D431" t="s">
        <v>898</v>
      </c>
      <c r="E431" s="3">
        <v>0.21875</v>
      </c>
      <c r="F431" s="4">
        <v>44013</v>
      </c>
      <c r="G431" t="s">
        <v>573</v>
      </c>
      <c r="H431">
        <v>1200</v>
      </c>
      <c r="I431" t="s">
        <v>274</v>
      </c>
      <c r="J431" t="s">
        <v>89</v>
      </c>
      <c r="K431" t="s">
        <v>90</v>
      </c>
      <c r="L431">
        <v>98122</v>
      </c>
      <c r="M431" t="s">
        <v>144</v>
      </c>
      <c r="N431" t="s">
        <v>92</v>
      </c>
      <c r="O431" t="s">
        <v>131</v>
      </c>
      <c r="P431" t="s">
        <v>902</v>
      </c>
      <c r="Q431" t="s">
        <v>95</v>
      </c>
      <c r="R431" t="s">
        <v>93</v>
      </c>
      <c r="BM431" t="s">
        <v>96</v>
      </c>
      <c r="BN431" t="s">
        <v>93</v>
      </c>
      <c r="BO431" t="s">
        <v>111</v>
      </c>
      <c r="BP431">
        <f t="shared" si="110"/>
        <v>0</v>
      </c>
      <c r="BQ431">
        <f t="shared" si="111"/>
        <v>0</v>
      </c>
      <c r="BR431">
        <f t="shared" si="108"/>
        <v>0</v>
      </c>
      <c r="BS431">
        <f t="shared" si="112"/>
        <v>0</v>
      </c>
      <c r="BT431">
        <f t="shared" si="113"/>
        <v>0</v>
      </c>
      <c r="BU431">
        <f t="shared" si="114"/>
        <v>0</v>
      </c>
      <c r="BV431">
        <f t="shared" si="109"/>
        <v>0</v>
      </c>
      <c r="BW431">
        <f t="shared" si="115"/>
        <v>0</v>
      </c>
      <c r="BX431">
        <f t="shared" si="116"/>
        <v>0</v>
      </c>
      <c r="BY431">
        <f t="shared" si="117"/>
        <v>0</v>
      </c>
      <c r="BZ431">
        <f t="shared" si="118"/>
        <v>0</v>
      </c>
      <c r="CA431">
        <f t="shared" si="119"/>
        <v>0</v>
      </c>
      <c r="CB431">
        <f t="shared" si="120"/>
        <v>0</v>
      </c>
      <c r="CC431">
        <f t="shared" si="121"/>
        <v>0</v>
      </c>
      <c r="CD431">
        <f t="shared" si="122"/>
        <v>0</v>
      </c>
      <c r="CE431">
        <f t="shared" si="123"/>
        <v>0</v>
      </c>
      <c r="CF431">
        <f t="shared" si="124"/>
        <v>0</v>
      </c>
      <c r="CG431">
        <f t="shared" si="125"/>
        <v>0</v>
      </c>
    </row>
    <row r="432" spans="1:85" x14ac:dyDescent="0.25">
      <c r="A432" t="s">
        <v>85</v>
      </c>
      <c r="B432" t="s">
        <v>86</v>
      </c>
      <c r="C432" t="s">
        <v>903</v>
      </c>
      <c r="D432" t="s">
        <v>904</v>
      </c>
      <c r="E432" s="3">
        <v>0.23194444444444443</v>
      </c>
      <c r="F432" s="4">
        <v>44013</v>
      </c>
      <c r="G432" t="s">
        <v>573</v>
      </c>
      <c r="I432" t="s">
        <v>905</v>
      </c>
      <c r="J432" t="s">
        <v>89</v>
      </c>
      <c r="K432" t="s">
        <v>90</v>
      </c>
      <c r="M432" t="s">
        <v>144</v>
      </c>
      <c r="N432" t="s">
        <v>92</v>
      </c>
      <c r="O432" t="s">
        <v>94</v>
      </c>
      <c r="P432">
        <v>2</v>
      </c>
      <c r="Q432" t="s">
        <v>95</v>
      </c>
      <c r="R432" t="s">
        <v>93</v>
      </c>
      <c r="BM432" t="s">
        <v>96</v>
      </c>
      <c r="BN432" t="s">
        <v>95</v>
      </c>
      <c r="BO432" t="s">
        <v>137</v>
      </c>
      <c r="BP432">
        <f t="shared" si="110"/>
        <v>1</v>
      </c>
      <c r="BQ432">
        <f t="shared" si="111"/>
        <v>0</v>
      </c>
      <c r="BR432">
        <f t="shared" si="108"/>
        <v>0</v>
      </c>
      <c r="BS432">
        <f t="shared" si="112"/>
        <v>0</v>
      </c>
      <c r="BT432">
        <f t="shared" si="113"/>
        <v>0</v>
      </c>
      <c r="BU432">
        <f t="shared" si="114"/>
        <v>1</v>
      </c>
      <c r="BV432">
        <f t="shared" si="109"/>
        <v>0</v>
      </c>
      <c r="BW432">
        <f t="shared" si="115"/>
        <v>0</v>
      </c>
      <c r="BX432">
        <f t="shared" si="116"/>
        <v>0</v>
      </c>
      <c r="BY432">
        <f t="shared" si="117"/>
        <v>0</v>
      </c>
      <c r="BZ432">
        <f t="shared" si="118"/>
        <v>0</v>
      </c>
      <c r="CA432">
        <f t="shared" si="119"/>
        <v>0</v>
      </c>
      <c r="CB432">
        <f t="shared" si="120"/>
        <v>0</v>
      </c>
      <c r="CC432">
        <f t="shared" si="121"/>
        <v>0</v>
      </c>
      <c r="CD432">
        <f t="shared" si="122"/>
        <v>0</v>
      </c>
      <c r="CE432">
        <f t="shared" si="123"/>
        <v>0</v>
      </c>
      <c r="CF432">
        <f t="shared" si="124"/>
        <v>0</v>
      </c>
      <c r="CG432">
        <f t="shared" si="125"/>
        <v>1</v>
      </c>
    </row>
    <row r="433" spans="1:85" x14ac:dyDescent="0.25">
      <c r="A433" t="s">
        <v>133</v>
      </c>
      <c r="B433" t="s">
        <v>86</v>
      </c>
      <c r="C433" t="s">
        <v>906</v>
      </c>
      <c r="D433" t="s">
        <v>907</v>
      </c>
      <c r="E433" s="3">
        <v>0.21736111111111112</v>
      </c>
      <c r="F433" s="4">
        <v>44013</v>
      </c>
      <c r="G433" t="s">
        <v>573</v>
      </c>
      <c r="H433">
        <v>1150</v>
      </c>
      <c r="I433" t="s">
        <v>461</v>
      </c>
      <c r="J433" t="s">
        <v>89</v>
      </c>
      <c r="K433" t="s">
        <v>90</v>
      </c>
      <c r="L433">
        <v>98122</v>
      </c>
      <c r="M433" t="s">
        <v>144</v>
      </c>
      <c r="N433" t="s">
        <v>92</v>
      </c>
      <c r="O433" t="s">
        <v>131</v>
      </c>
      <c r="P433" t="s">
        <v>100</v>
      </c>
      <c r="Q433" t="s">
        <v>95</v>
      </c>
      <c r="R433" t="s">
        <v>93</v>
      </c>
      <c r="BM433" t="s">
        <v>96</v>
      </c>
      <c r="BN433" t="s">
        <v>95</v>
      </c>
      <c r="BO433" t="s">
        <v>137</v>
      </c>
      <c r="BP433">
        <f t="shared" si="110"/>
        <v>0</v>
      </c>
      <c r="BQ433">
        <f t="shared" si="111"/>
        <v>0</v>
      </c>
      <c r="BR433">
        <f t="shared" ref="BR433:BR496" si="126">COUNTIF(O433:BH433,"Balls - Blast")</f>
        <v>0</v>
      </c>
      <c r="BS433">
        <f t="shared" si="112"/>
        <v>0</v>
      </c>
      <c r="BT433">
        <f t="shared" si="113"/>
        <v>0</v>
      </c>
      <c r="BU433">
        <f t="shared" si="114"/>
        <v>0</v>
      </c>
      <c r="BV433">
        <f t="shared" ref="BV433:BV496" si="127">COUNTIF(O433:BH433,"Canister - CS")</f>
        <v>0</v>
      </c>
      <c r="BW433">
        <f t="shared" si="115"/>
        <v>0</v>
      </c>
      <c r="BX433">
        <f t="shared" si="116"/>
        <v>0</v>
      </c>
      <c r="BY433">
        <f t="shared" si="117"/>
        <v>0</v>
      </c>
      <c r="BZ433">
        <f t="shared" si="118"/>
        <v>0</v>
      </c>
      <c r="CA433">
        <f t="shared" si="119"/>
        <v>0</v>
      </c>
      <c r="CB433">
        <f t="shared" si="120"/>
        <v>0</v>
      </c>
      <c r="CC433">
        <f t="shared" si="121"/>
        <v>0</v>
      </c>
      <c r="CD433">
        <f t="shared" si="122"/>
        <v>0</v>
      </c>
      <c r="CE433">
        <f t="shared" si="123"/>
        <v>0</v>
      </c>
      <c r="CF433">
        <f t="shared" si="124"/>
        <v>0</v>
      </c>
      <c r="CG433">
        <f t="shared" si="125"/>
        <v>0</v>
      </c>
    </row>
    <row r="434" spans="1:85" x14ac:dyDescent="0.25">
      <c r="A434" t="s">
        <v>133</v>
      </c>
      <c r="B434" t="s">
        <v>86</v>
      </c>
      <c r="C434" t="s">
        <v>908</v>
      </c>
      <c r="D434" t="s">
        <v>907</v>
      </c>
      <c r="E434" s="3">
        <v>0.20833333333333334</v>
      </c>
      <c r="F434" s="4">
        <v>44013</v>
      </c>
      <c r="G434" t="s">
        <v>573</v>
      </c>
      <c r="H434">
        <v>1100</v>
      </c>
      <c r="I434" t="s">
        <v>909</v>
      </c>
      <c r="J434" t="s">
        <v>89</v>
      </c>
      <c r="K434" t="s">
        <v>90</v>
      </c>
      <c r="L434">
        <v>98122</v>
      </c>
      <c r="M434" t="s">
        <v>144</v>
      </c>
      <c r="N434" t="s">
        <v>92</v>
      </c>
      <c r="O434" t="s">
        <v>101</v>
      </c>
      <c r="P434" t="s">
        <v>910</v>
      </c>
      <c r="Q434" t="s">
        <v>93</v>
      </c>
      <c r="R434" t="s">
        <v>93</v>
      </c>
      <c r="T434" t="s">
        <v>131</v>
      </c>
      <c r="U434" t="s">
        <v>911</v>
      </c>
      <c r="V434" t="s">
        <v>95</v>
      </c>
      <c r="W434" t="s">
        <v>93</v>
      </c>
      <c r="BM434" t="s">
        <v>96</v>
      </c>
      <c r="BN434" t="s">
        <v>95</v>
      </c>
      <c r="BO434" t="s">
        <v>137</v>
      </c>
      <c r="BP434">
        <f t="shared" si="110"/>
        <v>0</v>
      </c>
      <c r="BQ434">
        <f t="shared" si="111"/>
        <v>0</v>
      </c>
      <c r="BR434">
        <f t="shared" si="126"/>
        <v>0</v>
      </c>
      <c r="BS434">
        <f t="shared" si="112"/>
        <v>0</v>
      </c>
      <c r="BT434">
        <f t="shared" si="113"/>
        <v>0</v>
      </c>
      <c r="BU434">
        <f t="shared" si="114"/>
        <v>0</v>
      </c>
      <c r="BV434">
        <f t="shared" si="127"/>
        <v>0</v>
      </c>
      <c r="BW434">
        <f t="shared" si="115"/>
        <v>0</v>
      </c>
      <c r="BX434">
        <f t="shared" si="116"/>
        <v>0</v>
      </c>
      <c r="BY434">
        <f t="shared" si="117"/>
        <v>0</v>
      </c>
      <c r="BZ434">
        <f t="shared" si="118"/>
        <v>0</v>
      </c>
      <c r="CA434">
        <f t="shared" si="119"/>
        <v>0</v>
      </c>
      <c r="CB434">
        <f t="shared" si="120"/>
        <v>0</v>
      </c>
      <c r="CC434">
        <f t="shared" si="121"/>
        <v>0</v>
      </c>
      <c r="CD434">
        <f t="shared" si="122"/>
        <v>0</v>
      </c>
      <c r="CE434">
        <f t="shared" si="123"/>
        <v>0</v>
      </c>
      <c r="CF434">
        <f t="shared" si="124"/>
        <v>0</v>
      </c>
      <c r="CG434">
        <f t="shared" si="125"/>
        <v>0</v>
      </c>
    </row>
    <row r="435" spans="1:85" x14ac:dyDescent="0.25">
      <c r="A435" t="s">
        <v>817</v>
      </c>
      <c r="B435" t="s">
        <v>86</v>
      </c>
      <c r="C435" t="s">
        <v>912</v>
      </c>
      <c r="D435" t="s">
        <v>913</v>
      </c>
      <c r="E435" s="3">
        <v>0.22916666666666666</v>
      </c>
      <c r="F435" s="4">
        <v>44013</v>
      </c>
      <c r="G435" t="s">
        <v>573</v>
      </c>
      <c r="H435">
        <v>1100</v>
      </c>
      <c r="I435" t="s">
        <v>362</v>
      </c>
      <c r="J435" t="s">
        <v>207</v>
      </c>
      <c r="K435" t="s">
        <v>90</v>
      </c>
      <c r="N435" t="s">
        <v>92</v>
      </c>
      <c r="O435" t="s">
        <v>251</v>
      </c>
      <c r="P435">
        <v>1</v>
      </c>
      <c r="Q435" t="s">
        <v>95</v>
      </c>
      <c r="R435" t="s">
        <v>93</v>
      </c>
      <c r="BM435" t="s">
        <v>96</v>
      </c>
      <c r="BN435" t="s">
        <v>93</v>
      </c>
      <c r="BO435" t="s">
        <v>97</v>
      </c>
      <c r="BP435">
        <f t="shared" si="110"/>
        <v>1</v>
      </c>
      <c r="BQ435">
        <f t="shared" si="111"/>
        <v>0</v>
      </c>
      <c r="BR435">
        <f t="shared" si="126"/>
        <v>0</v>
      </c>
      <c r="BS435">
        <f t="shared" si="112"/>
        <v>0</v>
      </c>
      <c r="BT435">
        <f t="shared" si="113"/>
        <v>0</v>
      </c>
      <c r="BU435">
        <f t="shared" si="114"/>
        <v>0</v>
      </c>
      <c r="BV435">
        <f t="shared" si="127"/>
        <v>0</v>
      </c>
      <c r="BW435">
        <f t="shared" si="115"/>
        <v>0</v>
      </c>
      <c r="BX435">
        <f t="shared" si="116"/>
        <v>0</v>
      </c>
      <c r="BY435">
        <f t="shared" si="117"/>
        <v>0</v>
      </c>
      <c r="BZ435">
        <f t="shared" si="118"/>
        <v>0</v>
      </c>
      <c r="CA435">
        <f t="shared" si="119"/>
        <v>0</v>
      </c>
      <c r="CB435">
        <f t="shared" si="120"/>
        <v>0</v>
      </c>
      <c r="CC435">
        <f t="shared" si="121"/>
        <v>0</v>
      </c>
      <c r="CD435">
        <f t="shared" si="122"/>
        <v>1</v>
      </c>
      <c r="CE435">
        <f t="shared" si="123"/>
        <v>0</v>
      </c>
      <c r="CF435">
        <f t="shared" si="124"/>
        <v>0</v>
      </c>
      <c r="CG435">
        <f t="shared" si="125"/>
        <v>1</v>
      </c>
    </row>
    <row r="436" spans="1:85" x14ac:dyDescent="0.25">
      <c r="A436" t="s">
        <v>133</v>
      </c>
      <c r="B436" t="s">
        <v>86</v>
      </c>
      <c r="C436" t="s">
        <v>914</v>
      </c>
      <c r="D436" t="s">
        <v>915</v>
      </c>
      <c r="E436" s="3">
        <v>0.28194444444444444</v>
      </c>
      <c r="F436" s="4">
        <v>44013</v>
      </c>
      <c r="G436" t="s">
        <v>573</v>
      </c>
      <c r="H436">
        <v>1641</v>
      </c>
      <c r="I436" t="s">
        <v>586</v>
      </c>
      <c r="J436" t="s">
        <v>89</v>
      </c>
      <c r="K436" t="s">
        <v>90</v>
      </c>
      <c r="L436">
        <v>98122</v>
      </c>
      <c r="M436" t="s">
        <v>144</v>
      </c>
      <c r="N436" t="s">
        <v>92</v>
      </c>
      <c r="O436" t="s">
        <v>140</v>
      </c>
      <c r="Q436" t="s">
        <v>93</v>
      </c>
      <c r="R436" t="s">
        <v>95</v>
      </c>
      <c r="BM436" t="s">
        <v>96</v>
      </c>
      <c r="BN436" t="s">
        <v>93</v>
      </c>
      <c r="BO436" t="s">
        <v>353</v>
      </c>
      <c r="BP436">
        <f t="shared" si="110"/>
        <v>0</v>
      </c>
      <c r="BQ436">
        <f t="shared" si="111"/>
        <v>0</v>
      </c>
      <c r="BR436">
        <f t="shared" si="126"/>
        <v>0</v>
      </c>
      <c r="BS436">
        <f t="shared" si="112"/>
        <v>0</v>
      </c>
      <c r="BT436">
        <f t="shared" si="113"/>
        <v>0</v>
      </c>
      <c r="BU436">
        <f t="shared" si="114"/>
        <v>0</v>
      </c>
      <c r="BV436">
        <f t="shared" si="127"/>
        <v>0</v>
      </c>
      <c r="BW436">
        <f t="shared" si="115"/>
        <v>0</v>
      </c>
      <c r="BX436">
        <f t="shared" si="116"/>
        <v>0</v>
      </c>
      <c r="BY436">
        <f t="shared" si="117"/>
        <v>0</v>
      </c>
      <c r="BZ436">
        <f t="shared" si="118"/>
        <v>0</v>
      </c>
      <c r="CA436">
        <f t="shared" si="119"/>
        <v>0</v>
      </c>
      <c r="CB436">
        <f t="shared" si="120"/>
        <v>0</v>
      </c>
      <c r="CC436">
        <f t="shared" si="121"/>
        <v>0</v>
      </c>
      <c r="CD436">
        <f t="shared" si="122"/>
        <v>0</v>
      </c>
      <c r="CE436">
        <f t="shared" si="123"/>
        <v>0</v>
      </c>
      <c r="CF436">
        <f t="shared" si="124"/>
        <v>0</v>
      </c>
      <c r="CG436">
        <f t="shared" si="125"/>
        <v>0</v>
      </c>
    </row>
    <row r="437" spans="1:85" x14ac:dyDescent="0.25">
      <c r="A437" t="s">
        <v>85</v>
      </c>
      <c r="B437" t="s">
        <v>86</v>
      </c>
      <c r="C437" t="s">
        <v>916</v>
      </c>
      <c r="D437" t="s">
        <v>917</v>
      </c>
      <c r="E437" s="3">
        <v>0.37083333333333335</v>
      </c>
      <c r="F437" s="4">
        <v>44013</v>
      </c>
      <c r="G437" t="s">
        <v>573</v>
      </c>
      <c r="H437">
        <v>1635</v>
      </c>
      <c r="I437" t="s">
        <v>687</v>
      </c>
      <c r="J437" t="s">
        <v>89</v>
      </c>
      <c r="K437" t="s">
        <v>90</v>
      </c>
      <c r="L437">
        <v>98122</v>
      </c>
      <c r="M437" t="s">
        <v>144</v>
      </c>
      <c r="N437" t="s">
        <v>92</v>
      </c>
      <c r="O437" t="s">
        <v>136</v>
      </c>
      <c r="P437" t="s">
        <v>918</v>
      </c>
      <c r="Q437" t="s">
        <v>95</v>
      </c>
      <c r="R437" t="s">
        <v>93</v>
      </c>
      <c r="BM437" t="s">
        <v>96</v>
      </c>
      <c r="BN437" t="s">
        <v>95</v>
      </c>
      <c r="BO437" t="s">
        <v>137</v>
      </c>
      <c r="BP437">
        <f t="shared" si="110"/>
        <v>0</v>
      </c>
      <c r="BQ437">
        <f t="shared" si="111"/>
        <v>0</v>
      </c>
      <c r="BR437">
        <f t="shared" si="126"/>
        <v>0</v>
      </c>
      <c r="BS437">
        <f t="shared" si="112"/>
        <v>0</v>
      </c>
      <c r="BT437">
        <f t="shared" si="113"/>
        <v>0</v>
      </c>
      <c r="BU437">
        <f t="shared" si="114"/>
        <v>0</v>
      </c>
      <c r="BV437">
        <f t="shared" si="127"/>
        <v>0</v>
      </c>
      <c r="BW437">
        <f t="shared" si="115"/>
        <v>0</v>
      </c>
      <c r="BX437">
        <f t="shared" si="116"/>
        <v>0</v>
      </c>
      <c r="BY437">
        <f t="shared" si="117"/>
        <v>0</v>
      </c>
      <c r="BZ437">
        <f t="shared" si="118"/>
        <v>0</v>
      </c>
      <c r="CA437">
        <f t="shared" si="119"/>
        <v>0</v>
      </c>
      <c r="CB437">
        <f t="shared" si="120"/>
        <v>0</v>
      </c>
      <c r="CC437">
        <f t="shared" si="121"/>
        <v>0</v>
      </c>
      <c r="CD437">
        <f t="shared" si="122"/>
        <v>0</v>
      </c>
      <c r="CE437">
        <f t="shared" si="123"/>
        <v>0</v>
      </c>
      <c r="CF437">
        <f t="shared" si="124"/>
        <v>0</v>
      </c>
      <c r="CG437">
        <f t="shared" si="125"/>
        <v>0</v>
      </c>
    </row>
    <row r="438" spans="1:85" x14ac:dyDescent="0.25">
      <c r="A438" t="s">
        <v>85</v>
      </c>
      <c r="B438" t="s">
        <v>86</v>
      </c>
      <c r="C438" t="s">
        <v>919</v>
      </c>
      <c r="D438" t="s">
        <v>920</v>
      </c>
      <c r="E438" s="3">
        <v>0.4548611111111111</v>
      </c>
      <c r="F438" s="4">
        <v>44013</v>
      </c>
      <c r="G438" t="s">
        <v>573</v>
      </c>
      <c r="I438" t="s">
        <v>921</v>
      </c>
      <c r="J438" t="s">
        <v>207</v>
      </c>
      <c r="K438" t="s">
        <v>90</v>
      </c>
      <c r="N438" t="s">
        <v>92</v>
      </c>
      <c r="O438" t="s">
        <v>99</v>
      </c>
      <c r="P438" t="s">
        <v>922</v>
      </c>
      <c r="Q438" t="s">
        <v>95</v>
      </c>
      <c r="R438" t="s">
        <v>93</v>
      </c>
      <c r="T438" t="s">
        <v>101</v>
      </c>
      <c r="U438" t="s">
        <v>923</v>
      </c>
      <c r="V438" t="s">
        <v>95</v>
      </c>
      <c r="W438" t="s">
        <v>93</v>
      </c>
      <c r="BM438" t="s">
        <v>96</v>
      </c>
      <c r="BN438" t="s">
        <v>95</v>
      </c>
      <c r="BO438" t="s">
        <v>137</v>
      </c>
      <c r="BP438">
        <f t="shared" si="110"/>
        <v>0</v>
      </c>
      <c r="BQ438">
        <f t="shared" si="111"/>
        <v>0</v>
      </c>
      <c r="BR438">
        <f t="shared" si="126"/>
        <v>0</v>
      </c>
      <c r="BS438">
        <f t="shared" si="112"/>
        <v>0</v>
      </c>
      <c r="BT438">
        <f t="shared" si="113"/>
        <v>0</v>
      </c>
      <c r="BU438">
        <f t="shared" si="114"/>
        <v>0</v>
      </c>
      <c r="BV438">
        <f t="shared" si="127"/>
        <v>0</v>
      </c>
      <c r="BW438">
        <f t="shared" si="115"/>
        <v>0</v>
      </c>
      <c r="BX438">
        <f t="shared" si="116"/>
        <v>0</v>
      </c>
      <c r="BY438">
        <f t="shared" si="117"/>
        <v>0</v>
      </c>
      <c r="BZ438">
        <f t="shared" si="118"/>
        <v>0</v>
      </c>
      <c r="CA438">
        <f t="shared" si="119"/>
        <v>0</v>
      </c>
      <c r="CB438">
        <f t="shared" si="120"/>
        <v>0</v>
      </c>
      <c r="CC438">
        <f t="shared" si="121"/>
        <v>0</v>
      </c>
      <c r="CD438">
        <f t="shared" si="122"/>
        <v>0</v>
      </c>
      <c r="CE438">
        <f t="shared" si="123"/>
        <v>0</v>
      </c>
      <c r="CF438">
        <f t="shared" si="124"/>
        <v>0</v>
      </c>
      <c r="CG438">
        <f t="shared" si="125"/>
        <v>0</v>
      </c>
    </row>
    <row r="439" spans="1:85" x14ac:dyDescent="0.25">
      <c r="A439" t="s">
        <v>133</v>
      </c>
      <c r="B439" t="s">
        <v>86</v>
      </c>
      <c r="C439" t="s">
        <v>924</v>
      </c>
      <c r="D439" t="s">
        <v>925</v>
      </c>
      <c r="E439" s="3">
        <v>0.45833333333333331</v>
      </c>
      <c r="F439" s="4">
        <v>44013</v>
      </c>
      <c r="G439" t="s">
        <v>573</v>
      </c>
      <c r="I439" t="s">
        <v>926</v>
      </c>
      <c r="J439" t="s">
        <v>89</v>
      </c>
      <c r="K439" t="s">
        <v>90</v>
      </c>
      <c r="L439">
        <v>98122</v>
      </c>
      <c r="M439" t="s">
        <v>144</v>
      </c>
      <c r="N439" t="s">
        <v>92</v>
      </c>
      <c r="O439" t="s">
        <v>101</v>
      </c>
      <c r="P439" t="s">
        <v>927</v>
      </c>
      <c r="Q439" t="s">
        <v>95</v>
      </c>
      <c r="R439" t="s">
        <v>93</v>
      </c>
      <c r="BM439" t="s">
        <v>96</v>
      </c>
      <c r="BN439" t="s">
        <v>93</v>
      </c>
      <c r="BO439" t="s">
        <v>353</v>
      </c>
      <c r="BP439">
        <f t="shared" si="110"/>
        <v>0</v>
      </c>
      <c r="BQ439">
        <f t="shared" si="111"/>
        <v>0</v>
      </c>
      <c r="BR439">
        <f t="shared" si="126"/>
        <v>0</v>
      </c>
      <c r="BS439">
        <f t="shared" si="112"/>
        <v>0</v>
      </c>
      <c r="BT439">
        <f t="shared" si="113"/>
        <v>0</v>
      </c>
      <c r="BU439">
        <f t="shared" si="114"/>
        <v>0</v>
      </c>
      <c r="BV439">
        <f t="shared" si="127"/>
        <v>0</v>
      </c>
      <c r="BW439">
        <f t="shared" si="115"/>
        <v>0</v>
      </c>
      <c r="BX439">
        <f t="shared" si="116"/>
        <v>0</v>
      </c>
      <c r="BY439">
        <f t="shared" si="117"/>
        <v>0</v>
      </c>
      <c r="BZ439">
        <f t="shared" si="118"/>
        <v>0</v>
      </c>
      <c r="CA439">
        <f t="shared" si="119"/>
        <v>0</v>
      </c>
      <c r="CB439">
        <f t="shared" si="120"/>
        <v>0</v>
      </c>
      <c r="CC439">
        <f t="shared" si="121"/>
        <v>0</v>
      </c>
      <c r="CD439">
        <f t="shared" si="122"/>
        <v>0</v>
      </c>
      <c r="CE439">
        <f t="shared" si="123"/>
        <v>0</v>
      </c>
      <c r="CF439">
        <f t="shared" si="124"/>
        <v>0</v>
      </c>
      <c r="CG439">
        <f t="shared" si="125"/>
        <v>0</v>
      </c>
    </row>
    <row r="440" spans="1:85" x14ac:dyDescent="0.25">
      <c r="A440" s="5" t="s">
        <v>85</v>
      </c>
      <c r="B440" t="s">
        <v>86</v>
      </c>
      <c r="C440" t="s">
        <v>928</v>
      </c>
      <c r="D440" t="s">
        <v>929</v>
      </c>
      <c r="E440" s="3">
        <v>0.98958333333333337</v>
      </c>
      <c r="F440" s="4">
        <v>44013</v>
      </c>
      <c r="G440" t="s">
        <v>573</v>
      </c>
      <c r="I440" t="s">
        <v>725</v>
      </c>
      <c r="J440" t="s">
        <v>89</v>
      </c>
      <c r="M440" t="s">
        <v>144</v>
      </c>
      <c r="N440" t="s">
        <v>92</v>
      </c>
      <c r="O440" t="s">
        <v>161</v>
      </c>
      <c r="BN440" t="s">
        <v>95</v>
      </c>
      <c r="BO440" t="s">
        <v>137</v>
      </c>
      <c r="BP440">
        <f t="shared" si="110"/>
        <v>1</v>
      </c>
      <c r="BQ440">
        <f t="shared" si="111"/>
        <v>0</v>
      </c>
      <c r="BR440">
        <f t="shared" si="126"/>
        <v>0</v>
      </c>
      <c r="BS440">
        <f t="shared" si="112"/>
        <v>1</v>
      </c>
      <c r="BT440">
        <f t="shared" si="113"/>
        <v>0</v>
      </c>
      <c r="BU440">
        <f t="shared" si="114"/>
        <v>0</v>
      </c>
      <c r="BV440">
        <f t="shared" si="127"/>
        <v>0</v>
      </c>
      <c r="BW440">
        <f t="shared" si="115"/>
        <v>0</v>
      </c>
      <c r="BX440">
        <f t="shared" si="116"/>
        <v>0</v>
      </c>
      <c r="BY440">
        <f t="shared" si="117"/>
        <v>0</v>
      </c>
      <c r="BZ440">
        <f t="shared" si="118"/>
        <v>0</v>
      </c>
      <c r="CA440">
        <f t="shared" si="119"/>
        <v>0</v>
      </c>
      <c r="CB440">
        <f t="shared" si="120"/>
        <v>0</v>
      </c>
      <c r="CC440">
        <f t="shared" si="121"/>
        <v>0</v>
      </c>
      <c r="CD440">
        <f t="shared" si="122"/>
        <v>0</v>
      </c>
      <c r="CE440">
        <f t="shared" si="123"/>
        <v>0</v>
      </c>
      <c r="CF440">
        <f t="shared" si="124"/>
        <v>0</v>
      </c>
      <c r="CG440">
        <f t="shared" si="125"/>
        <v>1</v>
      </c>
    </row>
    <row r="441" spans="1:85" x14ac:dyDescent="0.25">
      <c r="A441" t="s">
        <v>133</v>
      </c>
      <c r="B441" t="s">
        <v>86</v>
      </c>
      <c r="C441" t="s">
        <v>930</v>
      </c>
      <c r="D441" t="s">
        <v>929</v>
      </c>
      <c r="E441" s="3">
        <v>0.15</v>
      </c>
      <c r="F441" s="4">
        <v>44014</v>
      </c>
      <c r="G441" t="s">
        <v>643</v>
      </c>
      <c r="H441" t="s">
        <v>666</v>
      </c>
      <c r="I441" t="s">
        <v>461</v>
      </c>
      <c r="J441" t="s">
        <v>89</v>
      </c>
      <c r="K441" t="s">
        <v>90</v>
      </c>
      <c r="L441">
        <v>98122</v>
      </c>
      <c r="M441" t="s">
        <v>144</v>
      </c>
      <c r="N441" t="s">
        <v>92</v>
      </c>
      <c r="O441" t="s">
        <v>101</v>
      </c>
      <c r="P441" t="s">
        <v>877</v>
      </c>
      <c r="Q441" t="s">
        <v>95</v>
      </c>
      <c r="R441" t="s">
        <v>93</v>
      </c>
      <c r="BM441" t="s">
        <v>110</v>
      </c>
      <c r="BN441" t="s">
        <v>93</v>
      </c>
      <c r="BO441" t="s">
        <v>353</v>
      </c>
      <c r="BP441">
        <f t="shared" si="110"/>
        <v>0</v>
      </c>
      <c r="BQ441">
        <f t="shared" si="111"/>
        <v>0</v>
      </c>
      <c r="BR441">
        <f t="shared" si="126"/>
        <v>0</v>
      </c>
      <c r="BS441">
        <f t="shared" si="112"/>
        <v>0</v>
      </c>
      <c r="BT441">
        <f t="shared" si="113"/>
        <v>0</v>
      </c>
      <c r="BU441">
        <f t="shared" si="114"/>
        <v>0</v>
      </c>
      <c r="BV441">
        <f t="shared" si="127"/>
        <v>0</v>
      </c>
      <c r="BW441">
        <f t="shared" si="115"/>
        <v>0</v>
      </c>
      <c r="BX441">
        <f t="shared" si="116"/>
        <v>0</v>
      </c>
      <c r="BY441">
        <f t="shared" si="117"/>
        <v>0</v>
      </c>
      <c r="BZ441">
        <f t="shared" si="118"/>
        <v>0</v>
      </c>
      <c r="CA441">
        <f t="shared" si="119"/>
        <v>0</v>
      </c>
      <c r="CB441">
        <f t="shared" si="120"/>
        <v>0</v>
      </c>
      <c r="CC441">
        <f t="shared" si="121"/>
        <v>0</v>
      </c>
      <c r="CD441">
        <f t="shared" si="122"/>
        <v>0</v>
      </c>
      <c r="CE441">
        <f t="shared" si="123"/>
        <v>0</v>
      </c>
      <c r="CF441">
        <f t="shared" si="124"/>
        <v>0</v>
      </c>
      <c r="CG441">
        <f t="shared" si="125"/>
        <v>0</v>
      </c>
    </row>
    <row r="442" spans="1:85" x14ac:dyDescent="0.25">
      <c r="A442" t="s">
        <v>85</v>
      </c>
      <c r="B442" t="s">
        <v>86</v>
      </c>
      <c r="C442" t="s">
        <v>931</v>
      </c>
      <c r="D442" t="s">
        <v>929</v>
      </c>
      <c r="E442" s="3">
        <v>0.92013888888888884</v>
      </c>
      <c r="F442" s="4">
        <v>44013</v>
      </c>
      <c r="G442" t="s">
        <v>573</v>
      </c>
      <c r="I442" t="s">
        <v>932</v>
      </c>
      <c r="J442" t="s">
        <v>89</v>
      </c>
      <c r="K442" t="s">
        <v>90</v>
      </c>
      <c r="L442">
        <v>98122</v>
      </c>
      <c r="M442" t="s">
        <v>390</v>
      </c>
      <c r="N442" t="s">
        <v>92</v>
      </c>
      <c r="O442" t="s">
        <v>94</v>
      </c>
      <c r="P442" t="s">
        <v>150</v>
      </c>
      <c r="Q442" t="s">
        <v>95</v>
      </c>
      <c r="R442" t="s">
        <v>93</v>
      </c>
      <c r="BM442" t="s">
        <v>96</v>
      </c>
      <c r="BN442" t="s">
        <v>95</v>
      </c>
      <c r="BO442" t="s">
        <v>137</v>
      </c>
      <c r="BP442">
        <f t="shared" si="110"/>
        <v>1</v>
      </c>
      <c r="BQ442">
        <f t="shared" si="111"/>
        <v>0</v>
      </c>
      <c r="BR442">
        <f t="shared" si="126"/>
        <v>0</v>
      </c>
      <c r="BS442">
        <f t="shared" si="112"/>
        <v>0</v>
      </c>
      <c r="BT442">
        <f t="shared" si="113"/>
        <v>0</v>
      </c>
      <c r="BU442">
        <f t="shared" si="114"/>
        <v>1</v>
      </c>
      <c r="BV442">
        <f t="shared" si="127"/>
        <v>0</v>
      </c>
      <c r="BW442">
        <f t="shared" si="115"/>
        <v>0</v>
      </c>
      <c r="BX442">
        <f t="shared" si="116"/>
        <v>0</v>
      </c>
      <c r="BY442">
        <f t="shared" si="117"/>
        <v>0</v>
      </c>
      <c r="BZ442">
        <f t="shared" si="118"/>
        <v>0</v>
      </c>
      <c r="CA442">
        <f t="shared" si="119"/>
        <v>0</v>
      </c>
      <c r="CB442">
        <f t="shared" si="120"/>
        <v>0</v>
      </c>
      <c r="CC442">
        <f t="shared" si="121"/>
        <v>0</v>
      </c>
      <c r="CD442">
        <f t="shared" si="122"/>
        <v>0</v>
      </c>
      <c r="CE442">
        <f t="shared" si="123"/>
        <v>0</v>
      </c>
      <c r="CF442">
        <f t="shared" si="124"/>
        <v>0</v>
      </c>
      <c r="CG442">
        <f t="shared" si="125"/>
        <v>1</v>
      </c>
    </row>
    <row r="443" spans="1:85" x14ac:dyDescent="0.25">
      <c r="A443" t="s">
        <v>85</v>
      </c>
      <c r="B443" t="s">
        <v>86</v>
      </c>
      <c r="C443" t="s">
        <v>933</v>
      </c>
      <c r="D443" t="s">
        <v>929</v>
      </c>
      <c r="E443" s="3">
        <v>2.1527777777777781E-2</v>
      </c>
      <c r="F443" s="4">
        <v>44014</v>
      </c>
      <c r="G443" t="s">
        <v>643</v>
      </c>
      <c r="I443" t="s">
        <v>934</v>
      </c>
      <c r="J443" t="s">
        <v>89</v>
      </c>
      <c r="K443" t="s">
        <v>90</v>
      </c>
      <c r="L443">
        <v>98122</v>
      </c>
      <c r="M443" t="s">
        <v>144</v>
      </c>
      <c r="N443" t="s">
        <v>92</v>
      </c>
      <c r="O443" t="s">
        <v>94</v>
      </c>
      <c r="P443">
        <v>1</v>
      </c>
      <c r="Q443" t="s">
        <v>95</v>
      </c>
      <c r="R443" t="s">
        <v>93</v>
      </c>
      <c r="BM443" t="s">
        <v>96</v>
      </c>
      <c r="BN443" t="s">
        <v>95</v>
      </c>
      <c r="BO443" t="s">
        <v>137</v>
      </c>
      <c r="BP443">
        <f t="shared" si="110"/>
        <v>1</v>
      </c>
      <c r="BQ443">
        <f t="shared" si="111"/>
        <v>0</v>
      </c>
      <c r="BR443">
        <f t="shared" si="126"/>
        <v>0</v>
      </c>
      <c r="BS443">
        <f t="shared" si="112"/>
        <v>0</v>
      </c>
      <c r="BT443">
        <f t="shared" si="113"/>
        <v>0</v>
      </c>
      <c r="BU443">
        <f t="shared" si="114"/>
        <v>1</v>
      </c>
      <c r="BV443">
        <f t="shared" si="127"/>
        <v>0</v>
      </c>
      <c r="BW443">
        <f t="shared" si="115"/>
        <v>0</v>
      </c>
      <c r="BX443">
        <f t="shared" si="116"/>
        <v>0</v>
      </c>
      <c r="BY443">
        <f t="shared" si="117"/>
        <v>0</v>
      </c>
      <c r="BZ443">
        <f t="shared" si="118"/>
        <v>0</v>
      </c>
      <c r="CA443">
        <f t="shared" si="119"/>
        <v>0</v>
      </c>
      <c r="CB443">
        <f t="shared" si="120"/>
        <v>0</v>
      </c>
      <c r="CC443">
        <f t="shared" si="121"/>
        <v>0</v>
      </c>
      <c r="CD443">
        <f t="shared" si="122"/>
        <v>0</v>
      </c>
      <c r="CE443">
        <f t="shared" si="123"/>
        <v>0</v>
      </c>
      <c r="CF443">
        <f t="shared" si="124"/>
        <v>0</v>
      </c>
      <c r="CG443">
        <f t="shared" si="125"/>
        <v>1</v>
      </c>
    </row>
    <row r="444" spans="1:85" x14ac:dyDescent="0.25">
      <c r="A444" t="s">
        <v>85</v>
      </c>
      <c r="B444" t="s">
        <v>86</v>
      </c>
      <c r="C444" t="s">
        <v>935</v>
      </c>
      <c r="D444" t="s">
        <v>929</v>
      </c>
      <c r="E444" s="3">
        <v>0.98958333333333337</v>
      </c>
      <c r="F444" s="4">
        <v>44013</v>
      </c>
      <c r="G444" t="s">
        <v>573</v>
      </c>
      <c r="I444" t="s">
        <v>936</v>
      </c>
      <c r="J444" t="s">
        <v>89</v>
      </c>
      <c r="K444" t="s">
        <v>90</v>
      </c>
      <c r="L444">
        <v>98122</v>
      </c>
      <c r="N444" t="s">
        <v>92</v>
      </c>
      <c r="O444" t="s">
        <v>161</v>
      </c>
      <c r="P444">
        <v>26</v>
      </c>
      <c r="Q444" t="s">
        <v>95</v>
      </c>
      <c r="R444" t="s">
        <v>93</v>
      </c>
      <c r="T444" t="s">
        <v>145</v>
      </c>
      <c r="U444">
        <v>12</v>
      </c>
      <c r="V444" t="s">
        <v>95</v>
      </c>
      <c r="W444" t="s">
        <v>93</v>
      </c>
      <c r="BN444" t="s">
        <v>95</v>
      </c>
      <c r="BO444" t="s">
        <v>137</v>
      </c>
      <c r="BP444">
        <f t="shared" si="110"/>
        <v>2</v>
      </c>
      <c r="BQ444">
        <f t="shared" si="111"/>
        <v>0</v>
      </c>
      <c r="BR444">
        <f t="shared" si="126"/>
        <v>0</v>
      </c>
      <c r="BS444">
        <f t="shared" si="112"/>
        <v>1</v>
      </c>
      <c r="BT444">
        <f t="shared" si="113"/>
        <v>0</v>
      </c>
      <c r="BU444">
        <f t="shared" si="114"/>
        <v>0</v>
      </c>
      <c r="BV444">
        <f t="shared" si="127"/>
        <v>0</v>
      </c>
      <c r="BW444">
        <f t="shared" si="115"/>
        <v>0</v>
      </c>
      <c r="BX444">
        <f t="shared" si="116"/>
        <v>0</v>
      </c>
      <c r="BY444">
        <f t="shared" si="117"/>
        <v>0</v>
      </c>
      <c r="BZ444">
        <f t="shared" si="118"/>
        <v>1</v>
      </c>
      <c r="CA444">
        <f t="shared" si="119"/>
        <v>0</v>
      </c>
      <c r="CB444">
        <f t="shared" si="120"/>
        <v>0</v>
      </c>
      <c r="CC444">
        <f t="shared" si="121"/>
        <v>0</v>
      </c>
      <c r="CD444">
        <f t="shared" si="122"/>
        <v>0</v>
      </c>
      <c r="CE444">
        <f t="shared" si="123"/>
        <v>0</v>
      </c>
      <c r="CF444">
        <f t="shared" si="124"/>
        <v>0</v>
      </c>
      <c r="CG444">
        <f t="shared" si="125"/>
        <v>2</v>
      </c>
    </row>
    <row r="445" spans="1:85" x14ac:dyDescent="0.25">
      <c r="A445" t="s">
        <v>85</v>
      </c>
      <c r="B445" t="s">
        <v>86</v>
      </c>
      <c r="C445" t="s">
        <v>937</v>
      </c>
      <c r="D445" t="s">
        <v>938</v>
      </c>
      <c r="E445" s="3">
        <v>0.99305555555555547</v>
      </c>
      <c r="F445" s="4">
        <v>44014</v>
      </c>
      <c r="G445" t="s">
        <v>643</v>
      </c>
      <c r="H445">
        <v>1500</v>
      </c>
      <c r="I445" t="s">
        <v>939</v>
      </c>
      <c r="J445" t="s">
        <v>107</v>
      </c>
      <c r="K445" t="s">
        <v>90</v>
      </c>
      <c r="L445">
        <v>98112</v>
      </c>
      <c r="M445" t="s">
        <v>144</v>
      </c>
      <c r="N445" t="s">
        <v>92</v>
      </c>
      <c r="O445" t="s">
        <v>101</v>
      </c>
      <c r="P445" t="s">
        <v>940</v>
      </c>
      <c r="Q445" t="s">
        <v>95</v>
      </c>
      <c r="R445" t="s">
        <v>93</v>
      </c>
      <c r="BM445" t="s">
        <v>96</v>
      </c>
      <c r="BN445" t="s">
        <v>95</v>
      </c>
      <c r="BO445" t="s">
        <v>137</v>
      </c>
      <c r="BP445">
        <f t="shared" si="110"/>
        <v>0</v>
      </c>
      <c r="BQ445">
        <f t="shared" si="111"/>
        <v>0</v>
      </c>
      <c r="BR445">
        <f t="shared" si="126"/>
        <v>0</v>
      </c>
      <c r="BS445">
        <f t="shared" si="112"/>
        <v>0</v>
      </c>
      <c r="BT445">
        <f t="shared" si="113"/>
        <v>0</v>
      </c>
      <c r="BU445">
        <f t="shared" si="114"/>
        <v>0</v>
      </c>
      <c r="BV445">
        <f t="shared" si="127"/>
        <v>0</v>
      </c>
      <c r="BW445">
        <f t="shared" si="115"/>
        <v>0</v>
      </c>
      <c r="BX445">
        <f t="shared" si="116"/>
        <v>0</v>
      </c>
      <c r="BY445">
        <f t="shared" si="117"/>
        <v>0</v>
      </c>
      <c r="BZ445">
        <f t="shared" si="118"/>
        <v>0</v>
      </c>
      <c r="CA445">
        <f t="shared" si="119"/>
        <v>0</v>
      </c>
      <c r="CB445">
        <f t="shared" si="120"/>
        <v>0</v>
      </c>
      <c r="CC445">
        <f t="shared" si="121"/>
        <v>0</v>
      </c>
      <c r="CD445">
        <f t="shared" si="122"/>
        <v>0</v>
      </c>
      <c r="CE445">
        <f t="shared" si="123"/>
        <v>0</v>
      </c>
      <c r="CF445">
        <f t="shared" si="124"/>
        <v>0</v>
      </c>
      <c r="CG445">
        <f t="shared" si="125"/>
        <v>0</v>
      </c>
    </row>
    <row r="446" spans="1:85" x14ac:dyDescent="0.25">
      <c r="A446" s="5" t="s">
        <v>817</v>
      </c>
      <c r="B446" t="s">
        <v>86</v>
      </c>
      <c r="C446" t="s">
        <v>941</v>
      </c>
      <c r="D446" t="s">
        <v>942</v>
      </c>
      <c r="E446" s="3">
        <v>0.97916666666666663</v>
      </c>
      <c r="F446" s="4">
        <v>44013</v>
      </c>
      <c r="G446" t="s">
        <v>573</v>
      </c>
      <c r="H446">
        <v>1100</v>
      </c>
      <c r="I446" t="s">
        <v>461</v>
      </c>
      <c r="J446" t="s">
        <v>89</v>
      </c>
      <c r="K446" t="s">
        <v>90</v>
      </c>
      <c r="M446" t="s">
        <v>144</v>
      </c>
      <c r="N446" t="s">
        <v>92</v>
      </c>
      <c r="O446" t="s">
        <v>101</v>
      </c>
      <c r="BM446" t="s">
        <v>96</v>
      </c>
      <c r="BN446" t="s">
        <v>93</v>
      </c>
      <c r="BO446" t="s">
        <v>97</v>
      </c>
      <c r="BP446">
        <f t="shared" si="110"/>
        <v>0</v>
      </c>
      <c r="BQ446">
        <f t="shared" si="111"/>
        <v>0</v>
      </c>
      <c r="BR446">
        <f t="shared" si="126"/>
        <v>0</v>
      </c>
      <c r="BS446">
        <f t="shared" si="112"/>
        <v>0</v>
      </c>
      <c r="BT446">
        <f t="shared" si="113"/>
        <v>0</v>
      </c>
      <c r="BU446">
        <f t="shared" si="114"/>
        <v>0</v>
      </c>
      <c r="BV446">
        <f t="shared" si="127"/>
        <v>0</v>
      </c>
      <c r="BW446">
        <f t="shared" si="115"/>
        <v>0</v>
      </c>
      <c r="BX446">
        <f t="shared" si="116"/>
        <v>0</v>
      </c>
      <c r="BY446">
        <f t="shared" si="117"/>
        <v>0</v>
      </c>
      <c r="BZ446">
        <f t="shared" si="118"/>
        <v>0</v>
      </c>
      <c r="CA446">
        <f t="shared" si="119"/>
        <v>0</v>
      </c>
      <c r="CB446">
        <f t="shared" si="120"/>
        <v>0</v>
      </c>
      <c r="CC446">
        <f t="shared" si="121"/>
        <v>0</v>
      </c>
      <c r="CD446">
        <f t="shared" si="122"/>
        <v>0</v>
      </c>
      <c r="CE446">
        <f t="shared" si="123"/>
        <v>0</v>
      </c>
      <c r="CF446">
        <f t="shared" si="124"/>
        <v>0</v>
      </c>
      <c r="CG446">
        <f t="shared" si="125"/>
        <v>0</v>
      </c>
    </row>
    <row r="447" spans="1:85" x14ac:dyDescent="0.25">
      <c r="A447" t="s">
        <v>817</v>
      </c>
      <c r="B447" t="s">
        <v>86</v>
      </c>
      <c r="C447" t="s">
        <v>943</v>
      </c>
      <c r="D447" t="s">
        <v>942</v>
      </c>
      <c r="E447" s="3">
        <v>0.97916666666666663</v>
      </c>
      <c r="F447" s="4">
        <v>44013</v>
      </c>
      <c r="G447" t="s">
        <v>573</v>
      </c>
      <c r="H447">
        <v>1100</v>
      </c>
      <c r="I447" t="s">
        <v>479</v>
      </c>
      <c r="J447" t="s">
        <v>89</v>
      </c>
      <c r="K447" t="s">
        <v>90</v>
      </c>
      <c r="L447">
        <v>98122</v>
      </c>
      <c r="M447" t="s">
        <v>144</v>
      </c>
      <c r="N447" t="s">
        <v>92</v>
      </c>
      <c r="O447" t="s">
        <v>99</v>
      </c>
      <c r="P447">
        <v>5</v>
      </c>
      <c r="Q447" t="s">
        <v>95</v>
      </c>
      <c r="R447" t="s">
        <v>93</v>
      </c>
      <c r="T447" t="s">
        <v>136</v>
      </c>
      <c r="U447">
        <v>6</v>
      </c>
      <c r="V447" t="s">
        <v>95</v>
      </c>
      <c r="W447" t="s">
        <v>93</v>
      </c>
      <c r="BM447" t="s">
        <v>110</v>
      </c>
      <c r="BN447" t="s">
        <v>93</v>
      </c>
      <c r="BO447" t="s">
        <v>137</v>
      </c>
      <c r="BP447">
        <f t="shared" ref="BP447:BP510" si="128" xml:space="preserve"> COUNTIF(O447:BH447,"40mm Launcher")+COUNTIF(O447:BH447,"Balls - Blast")+COUNTIF(O447:BH447,"Balls - OC")+COUNTIF(O447:BH447,"Canister - CS")+COUNTIF(O447:BH447,"Baton – Expandable –Control/Pressure Point")+COUNTIF(O447:BH447,"Baton – Straight – Impact")+COUNTIF(O447:BH447,"Blue Nose Device")+COUNTIF(O447:BH447,"Canine")+COUNTIF(O447:BH447,"Canister - OC")+COUNTIF(O447:BH447,"Chemical Agent – OC Spray")+COUNTIF(O447:BH447,"Electronic Control (ECD / Taser)")+COUNTIF(O447:BH447,"NFDD")+COUNTIF(O447:BH447,"Other Weapon - Other")+COUNTIF(O447:BH447,"Pepperball Launcher")+COUNTIF(O447:BH447,"Vehicle – Other")+COUNTIF(O447:BH447,"Chemical Agent - CS")+COUNTIF(O447:BH447,"Chemical Agent – Other")+COUNTIF(O447:BH447,"FN303")+COUNTIF(O447:BH447,"Sting Ball")+COUNTIF(O447:BH447,"Other Weapon – Blunt Object")</f>
        <v>0</v>
      </c>
      <c r="BQ447">
        <f t="shared" ref="BQ447:BQ510" si="129" xml:space="preserve"> COUNTIF(O447:BH447,"40mm Launcher")+COUNTIF(O447:BH447,"40mm - BIP Round")</f>
        <v>0</v>
      </c>
      <c r="BR447">
        <f t="shared" si="126"/>
        <v>0</v>
      </c>
      <c r="BS447">
        <f t="shared" ref="BS447:BS510" si="130">COUNTIF(O447:BH447,"Balls - OC")</f>
        <v>0</v>
      </c>
      <c r="BT447">
        <f t="shared" ref="BT447:BT510" si="131">COUNTIF(O447:BH447,"Canister - OC")</f>
        <v>0</v>
      </c>
      <c r="BU447">
        <f t="shared" ref="BU447:BU510" si="132">COUNTIF(O447:BH447,"Chemical Agent – OC Spray")</f>
        <v>0</v>
      </c>
      <c r="BV447">
        <f t="shared" si="127"/>
        <v>0</v>
      </c>
      <c r="BW447">
        <f t="shared" ref="BW447:BW510" si="133">COUNTIF(O447:BH447,"Chemical Agent - CS")</f>
        <v>0</v>
      </c>
      <c r="BX447">
        <f t="shared" ref="BX447:BX510" si="134">COUNTIF(O447:BH447,"Chemical Agent – Other")</f>
        <v>0</v>
      </c>
      <c r="BY447">
        <f t="shared" ref="BY447:BY510" si="135">COUNTIF(O447:BH447,"FN303")</f>
        <v>0</v>
      </c>
      <c r="BZ447">
        <f t="shared" ref="BZ447:BZ510" si="136">COUNTIF(O447:BH447,"Blue Nose Device")</f>
        <v>0</v>
      </c>
      <c r="CA447">
        <f t="shared" ref="CA447:CA510" si="137">COUNTIF(O447:BH447,"Sting Ball")</f>
        <v>0</v>
      </c>
      <c r="CB447">
        <f t="shared" ref="CB447:CB510" si="138">COUNTIF(O447:BH447,"NFDD")</f>
        <v>0</v>
      </c>
      <c r="CC447">
        <f t="shared" ref="CC447:CC510" si="139">COUNTIF(O447:BH447,"Pepperball Launcher")</f>
        <v>0</v>
      </c>
      <c r="CD447">
        <f t="shared" ref="CD447:CD510" si="140">COUNTIF(O447:BH447,"Baton – Expandable –Control/Pressure Point")+COUNTIF(O447:BH447,"Baton – Straight – Impact")</f>
        <v>0</v>
      </c>
      <c r="CE447">
        <f t="shared" ref="CE447:CE510" si="141">COUNTIF(O447:BH447,"OrangeNose Round")</f>
        <v>0</v>
      </c>
      <c r="CF447">
        <f t="shared" ref="CF447:CF510" si="142">COUNTIF(O447:BH447,"Other Weapon - Other")+COUNTIF(O447:BH447,"Other Weapon – Blunt Object")</f>
        <v>0</v>
      </c>
      <c r="CG447">
        <f t="shared" si="125"/>
        <v>0</v>
      </c>
    </row>
    <row r="448" spans="1:85" x14ac:dyDescent="0.25">
      <c r="A448" t="s">
        <v>85</v>
      </c>
      <c r="B448" t="s">
        <v>86</v>
      </c>
      <c r="C448" t="s">
        <v>944</v>
      </c>
      <c r="D448" t="s">
        <v>945</v>
      </c>
      <c r="E448" s="3">
        <v>0.98958333333333337</v>
      </c>
      <c r="F448" s="4">
        <v>44013</v>
      </c>
      <c r="G448" t="s">
        <v>573</v>
      </c>
      <c r="H448">
        <v>800</v>
      </c>
      <c r="I448" t="s">
        <v>157</v>
      </c>
      <c r="J448" t="s">
        <v>207</v>
      </c>
      <c r="K448" t="s">
        <v>90</v>
      </c>
      <c r="L448">
        <v>98122</v>
      </c>
      <c r="M448" t="s">
        <v>144</v>
      </c>
      <c r="N448" t="s">
        <v>92</v>
      </c>
      <c r="O448" t="s">
        <v>136</v>
      </c>
      <c r="P448">
        <v>6</v>
      </c>
      <c r="Q448" t="s">
        <v>95</v>
      </c>
      <c r="R448" t="s">
        <v>93</v>
      </c>
      <c r="BM448" t="s">
        <v>96</v>
      </c>
      <c r="BN448" t="s">
        <v>95</v>
      </c>
      <c r="BO448" t="s">
        <v>137</v>
      </c>
      <c r="BP448">
        <f t="shared" si="128"/>
        <v>0</v>
      </c>
      <c r="BQ448">
        <f t="shared" si="129"/>
        <v>0</v>
      </c>
      <c r="BR448">
        <f t="shared" si="126"/>
        <v>0</v>
      </c>
      <c r="BS448">
        <f t="shared" si="130"/>
        <v>0</v>
      </c>
      <c r="BT448">
        <f t="shared" si="131"/>
        <v>0</v>
      </c>
      <c r="BU448">
        <f t="shared" si="132"/>
        <v>0</v>
      </c>
      <c r="BV448">
        <f t="shared" si="127"/>
        <v>0</v>
      </c>
      <c r="BW448">
        <f t="shared" si="133"/>
        <v>0</v>
      </c>
      <c r="BX448">
        <f t="shared" si="134"/>
        <v>0</v>
      </c>
      <c r="BY448">
        <f t="shared" si="135"/>
        <v>0</v>
      </c>
      <c r="BZ448">
        <f t="shared" si="136"/>
        <v>0</v>
      </c>
      <c r="CA448">
        <f t="shared" si="137"/>
        <v>0</v>
      </c>
      <c r="CB448">
        <f t="shared" si="138"/>
        <v>0</v>
      </c>
      <c r="CC448">
        <f t="shared" si="139"/>
        <v>0</v>
      </c>
      <c r="CD448">
        <f t="shared" si="140"/>
        <v>0</v>
      </c>
      <c r="CE448">
        <f t="shared" si="141"/>
        <v>0</v>
      </c>
      <c r="CF448">
        <f t="shared" si="142"/>
        <v>0</v>
      </c>
      <c r="CG448">
        <f t="shared" si="125"/>
        <v>0</v>
      </c>
    </row>
    <row r="449" spans="1:85" x14ac:dyDescent="0.25">
      <c r="A449" t="s">
        <v>133</v>
      </c>
      <c r="B449" t="s">
        <v>86</v>
      </c>
      <c r="C449" t="s">
        <v>946</v>
      </c>
      <c r="D449" t="s">
        <v>947</v>
      </c>
      <c r="E449" s="3">
        <v>9.0277777777777787E-3</v>
      </c>
      <c r="F449" s="4">
        <v>44014</v>
      </c>
      <c r="G449" t="s">
        <v>643</v>
      </c>
      <c r="I449" t="s">
        <v>948</v>
      </c>
      <c r="N449" t="s">
        <v>92</v>
      </c>
      <c r="O449" t="s">
        <v>117</v>
      </c>
      <c r="P449">
        <v>8</v>
      </c>
      <c r="Q449" t="s">
        <v>95</v>
      </c>
      <c r="R449" t="s">
        <v>93</v>
      </c>
      <c r="BM449" t="s">
        <v>96</v>
      </c>
      <c r="BN449" t="s">
        <v>95</v>
      </c>
      <c r="BO449" t="s">
        <v>137</v>
      </c>
      <c r="BP449">
        <f t="shared" si="128"/>
        <v>0</v>
      </c>
      <c r="BQ449">
        <f t="shared" si="129"/>
        <v>0</v>
      </c>
      <c r="BR449">
        <f t="shared" si="126"/>
        <v>0</v>
      </c>
      <c r="BS449">
        <f t="shared" si="130"/>
        <v>0</v>
      </c>
      <c r="BT449">
        <f t="shared" si="131"/>
        <v>0</v>
      </c>
      <c r="BU449">
        <f t="shared" si="132"/>
        <v>0</v>
      </c>
      <c r="BV449">
        <f t="shared" si="127"/>
        <v>0</v>
      </c>
      <c r="BW449">
        <f t="shared" si="133"/>
        <v>0</v>
      </c>
      <c r="BX449">
        <f t="shared" si="134"/>
        <v>0</v>
      </c>
      <c r="BY449">
        <f t="shared" si="135"/>
        <v>0</v>
      </c>
      <c r="BZ449">
        <f t="shared" si="136"/>
        <v>0</v>
      </c>
      <c r="CA449">
        <f t="shared" si="137"/>
        <v>0</v>
      </c>
      <c r="CB449">
        <f t="shared" si="138"/>
        <v>0</v>
      </c>
      <c r="CC449">
        <f t="shared" si="139"/>
        <v>0</v>
      </c>
      <c r="CD449">
        <f t="shared" si="140"/>
        <v>0</v>
      </c>
      <c r="CE449">
        <f t="shared" si="141"/>
        <v>0</v>
      </c>
      <c r="CF449">
        <f t="shared" si="142"/>
        <v>0</v>
      </c>
      <c r="CG449">
        <f t="shared" si="125"/>
        <v>0</v>
      </c>
    </row>
    <row r="450" spans="1:85" x14ac:dyDescent="0.25">
      <c r="A450" t="s">
        <v>85</v>
      </c>
      <c r="B450" t="s">
        <v>86</v>
      </c>
      <c r="C450" t="s">
        <v>949</v>
      </c>
      <c r="D450" t="s">
        <v>947</v>
      </c>
      <c r="E450" s="3">
        <v>0.98263888888888884</v>
      </c>
      <c r="F450" s="4">
        <v>44013</v>
      </c>
      <c r="G450" t="s">
        <v>573</v>
      </c>
      <c r="H450">
        <v>900</v>
      </c>
      <c r="I450" t="s">
        <v>479</v>
      </c>
      <c r="J450" t="s">
        <v>89</v>
      </c>
      <c r="K450" t="s">
        <v>90</v>
      </c>
      <c r="L450">
        <v>98122</v>
      </c>
      <c r="M450" t="s">
        <v>144</v>
      </c>
      <c r="N450" t="s">
        <v>92</v>
      </c>
      <c r="O450" t="s">
        <v>94</v>
      </c>
      <c r="P450">
        <v>1</v>
      </c>
      <c r="Q450" t="s">
        <v>95</v>
      </c>
      <c r="R450" t="s">
        <v>93</v>
      </c>
      <c r="T450" t="s">
        <v>114</v>
      </c>
      <c r="U450">
        <v>1</v>
      </c>
      <c r="V450" t="s">
        <v>95</v>
      </c>
      <c r="W450" t="s">
        <v>93</v>
      </c>
      <c r="BM450" t="s">
        <v>96</v>
      </c>
      <c r="BN450" t="s">
        <v>95</v>
      </c>
      <c r="BO450" t="s">
        <v>137</v>
      </c>
      <c r="BP450">
        <f t="shared" si="128"/>
        <v>1</v>
      </c>
      <c r="BQ450">
        <f t="shared" si="129"/>
        <v>0</v>
      </c>
      <c r="BR450">
        <f t="shared" si="126"/>
        <v>0</v>
      </c>
      <c r="BS450">
        <f t="shared" si="130"/>
        <v>0</v>
      </c>
      <c r="BT450">
        <f t="shared" si="131"/>
        <v>0</v>
      </c>
      <c r="BU450">
        <f t="shared" si="132"/>
        <v>1</v>
      </c>
      <c r="BV450">
        <f t="shared" si="127"/>
        <v>0</v>
      </c>
      <c r="BW450">
        <f t="shared" si="133"/>
        <v>0</v>
      </c>
      <c r="BX450">
        <f t="shared" si="134"/>
        <v>0</v>
      </c>
      <c r="BY450">
        <f t="shared" si="135"/>
        <v>0</v>
      </c>
      <c r="BZ450">
        <f t="shared" si="136"/>
        <v>0</v>
      </c>
      <c r="CA450">
        <f t="shared" si="137"/>
        <v>0</v>
      </c>
      <c r="CB450">
        <f t="shared" si="138"/>
        <v>0</v>
      </c>
      <c r="CC450">
        <f t="shared" si="139"/>
        <v>0</v>
      </c>
      <c r="CD450">
        <f t="shared" si="140"/>
        <v>0</v>
      </c>
      <c r="CE450">
        <f t="shared" si="141"/>
        <v>0</v>
      </c>
      <c r="CF450">
        <f t="shared" si="142"/>
        <v>0</v>
      </c>
      <c r="CG450">
        <f t="shared" ref="CG450:CG513" si="143">SUM(BQ450:CF450)</f>
        <v>1</v>
      </c>
    </row>
    <row r="451" spans="1:85" x14ac:dyDescent="0.25">
      <c r="A451" t="s">
        <v>85</v>
      </c>
      <c r="B451" t="s">
        <v>86</v>
      </c>
      <c r="C451" t="s">
        <v>950</v>
      </c>
      <c r="D451" t="s">
        <v>951</v>
      </c>
      <c r="E451" s="3">
        <v>0.99791666666666667</v>
      </c>
      <c r="F451" s="4">
        <v>44013</v>
      </c>
      <c r="G451" t="s">
        <v>573</v>
      </c>
      <c r="H451" t="s">
        <v>666</v>
      </c>
      <c r="I451" t="s">
        <v>461</v>
      </c>
      <c r="J451" t="s">
        <v>89</v>
      </c>
      <c r="K451" t="s">
        <v>90</v>
      </c>
      <c r="L451">
        <v>98112</v>
      </c>
      <c r="M451" t="s">
        <v>144</v>
      </c>
      <c r="N451" t="s">
        <v>92</v>
      </c>
      <c r="O451" t="s">
        <v>131</v>
      </c>
      <c r="P451" t="s">
        <v>952</v>
      </c>
      <c r="Q451" t="s">
        <v>95</v>
      </c>
      <c r="R451" t="s">
        <v>93</v>
      </c>
      <c r="T451" t="s">
        <v>101</v>
      </c>
      <c r="U451" t="s">
        <v>953</v>
      </c>
      <c r="V451" t="s">
        <v>95</v>
      </c>
      <c r="W451" t="s">
        <v>93</v>
      </c>
      <c r="BM451" t="s">
        <v>96</v>
      </c>
      <c r="BN451" t="s">
        <v>95</v>
      </c>
      <c r="BO451" t="s">
        <v>137</v>
      </c>
      <c r="BP451">
        <f t="shared" si="128"/>
        <v>0</v>
      </c>
      <c r="BQ451">
        <f t="shared" si="129"/>
        <v>0</v>
      </c>
      <c r="BR451">
        <f t="shared" si="126"/>
        <v>0</v>
      </c>
      <c r="BS451">
        <f t="shared" si="130"/>
        <v>0</v>
      </c>
      <c r="BT451">
        <f t="shared" si="131"/>
        <v>0</v>
      </c>
      <c r="BU451">
        <f t="shared" si="132"/>
        <v>0</v>
      </c>
      <c r="BV451">
        <f t="shared" si="127"/>
        <v>0</v>
      </c>
      <c r="BW451">
        <f t="shared" si="133"/>
        <v>0</v>
      </c>
      <c r="BX451">
        <f t="shared" si="134"/>
        <v>0</v>
      </c>
      <c r="BY451">
        <f t="shared" si="135"/>
        <v>0</v>
      </c>
      <c r="BZ451">
        <f t="shared" si="136"/>
        <v>0</v>
      </c>
      <c r="CA451">
        <f t="shared" si="137"/>
        <v>0</v>
      </c>
      <c r="CB451">
        <f t="shared" si="138"/>
        <v>0</v>
      </c>
      <c r="CC451">
        <f t="shared" si="139"/>
        <v>0</v>
      </c>
      <c r="CD451">
        <f t="shared" si="140"/>
        <v>0</v>
      </c>
      <c r="CE451">
        <f t="shared" si="141"/>
        <v>0</v>
      </c>
      <c r="CF451">
        <f t="shared" si="142"/>
        <v>0</v>
      </c>
      <c r="CG451">
        <f t="shared" si="143"/>
        <v>0</v>
      </c>
    </row>
    <row r="452" spans="1:85" x14ac:dyDescent="0.25">
      <c r="A452" t="s">
        <v>85</v>
      </c>
      <c r="B452" t="s">
        <v>86</v>
      </c>
      <c r="C452" t="s">
        <v>954</v>
      </c>
      <c r="D452" t="s">
        <v>951</v>
      </c>
      <c r="E452" s="3">
        <v>0.98958333333333337</v>
      </c>
      <c r="F452" s="4">
        <v>44013</v>
      </c>
      <c r="G452" t="s">
        <v>573</v>
      </c>
      <c r="I452" t="s">
        <v>955</v>
      </c>
      <c r="J452" t="s">
        <v>89</v>
      </c>
      <c r="K452" t="s">
        <v>90</v>
      </c>
      <c r="L452">
        <v>98122</v>
      </c>
      <c r="M452" t="s">
        <v>144</v>
      </c>
      <c r="N452" t="s">
        <v>92</v>
      </c>
      <c r="O452" t="s">
        <v>101</v>
      </c>
      <c r="P452" t="s">
        <v>956</v>
      </c>
      <c r="Q452" t="s">
        <v>93</v>
      </c>
      <c r="R452" t="s">
        <v>93</v>
      </c>
      <c r="BM452" t="s">
        <v>96</v>
      </c>
      <c r="BN452" t="s">
        <v>95</v>
      </c>
      <c r="BO452" t="s">
        <v>137</v>
      </c>
      <c r="BP452">
        <f t="shared" si="128"/>
        <v>0</v>
      </c>
      <c r="BQ452">
        <f t="shared" si="129"/>
        <v>0</v>
      </c>
      <c r="BR452">
        <f t="shared" si="126"/>
        <v>0</v>
      </c>
      <c r="BS452">
        <f t="shared" si="130"/>
        <v>0</v>
      </c>
      <c r="BT452">
        <f t="shared" si="131"/>
        <v>0</v>
      </c>
      <c r="BU452">
        <f t="shared" si="132"/>
        <v>0</v>
      </c>
      <c r="BV452">
        <f t="shared" si="127"/>
        <v>0</v>
      </c>
      <c r="BW452">
        <f t="shared" si="133"/>
        <v>0</v>
      </c>
      <c r="BX452">
        <f t="shared" si="134"/>
        <v>0</v>
      </c>
      <c r="BY452">
        <f t="shared" si="135"/>
        <v>0</v>
      </c>
      <c r="BZ452">
        <f t="shared" si="136"/>
        <v>0</v>
      </c>
      <c r="CA452">
        <f t="shared" si="137"/>
        <v>0</v>
      </c>
      <c r="CB452">
        <f t="shared" si="138"/>
        <v>0</v>
      </c>
      <c r="CC452">
        <f t="shared" si="139"/>
        <v>0</v>
      </c>
      <c r="CD452">
        <f t="shared" si="140"/>
        <v>0</v>
      </c>
      <c r="CE452">
        <f t="shared" si="141"/>
        <v>0</v>
      </c>
      <c r="CF452">
        <f t="shared" si="142"/>
        <v>0</v>
      </c>
      <c r="CG452">
        <f t="shared" si="143"/>
        <v>0</v>
      </c>
    </row>
    <row r="453" spans="1:85" x14ac:dyDescent="0.25">
      <c r="A453" t="s">
        <v>85</v>
      </c>
      <c r="B453" t="s">
        <v>86</v>
      </c>
      <c r="C453" t="s">
        <v>957</v>
      </c>
      <c r="D453" t="s">
        <v>951</v>
      </c>
      <c r="E453" s="3">
        <v>0.98958333333333337</v>
      </c>
      <c r="F453" s="4">
        <v>44013</v>
      </c>
      <c r="G453" t="s">
        <v>573</v>
      </c>
      <c r="I453" t="s">
        <v>958</v>
      </c>
      <c r="J453" t="s">
        <v>89</v>
      </c>
      <c r="K453" t="s">
        <v>90</v>
      </c>
      <c r="L453">
        <v>98104</v>
      </c>
      <c r="M453" t="s">
        <v>144</v>
      </c>
      <c r="N453" t="s">
        <v>92</v>
      </c>
      <c r="O453" t="s">
        <v>101</v>
      </c>
      <c r="P453">
        <v>16</v>
      </c>
      <c r="Q453" t="s">
        <v>95</v>
      </c>
      <c r="R453" t="s">
        <v>93</v>
      </c>
      <c r="T453" t="s">
        <v>136</v>
      </c>
      <c r="U453" t="s">
        <v>877</v>
      </c>
      <c r="V453" t="s">
        <v>95</v>
      </c>
      <c r="W453" t="s">
        <v>93</v>
      </c>
      <c r="BM453" t="s">
        <v>96</v>
      </c>
      <c r="BN453" t="s">
        <v>95</v>
      </c>
      <c r="BO453" t="s">
        <v>137</v>
      </c>
      <c r="BP453">
        <f t="shared" si="128"/>
        <v>0</v>
      </c>
      <c r="BQ453">
        <f t="shared" si="129"/>
        <v>0</v>
      </c>
      <c r="BR453">
        <f t="shared" si="126"/>
        <v>0</v>
      </c>
      <c r="BS453">
        <f t="shared" si="130"/>
        <v>0</v>
      </c>
      <c r="BT453">
        <f t="shared" si="131"/>
        <v>0</v>
      </c>
      <c r="BU453">
        <f t="shared" si="132"/>
        <v>0</v>
      </c>
      <c r="BV453">
        <f t="shared" si="127"/>
        <v>0</v>
      </c>
      <c r="BW453">
        <f t="shared" si="133"/>
        <v>0</v>
      </c>
      <c r="BX453">
        <f t="shared" si="134"/>
        <v>0</v>
      </c>
      <c r="BY453">
        <f t="shared" si="135"/>
        <v>0</v>
      </c>
      <c r="BZ453">
        <f t="shared" si="136"/>
        <v>0</v>
      </c>
      <c r="CA453">
        <f t="shared" si="137"/>
        <v>0</v>
      </c>
      <c r="CB453">
        <f t="shared" si="138"/>
        <v>0</v>
      </c>
      <c r="CC453">
        <f t="shared" si="139"/>
        <v>0</v>
      </c>
      <c r="CD453">
        <f t="shared" si="140"/>
        <v>0</v>
      </c>
      <c r="CE453">
        <f t="shared" si="141"/>
        <v>0</v>
      </c>
      <c r="CF453">
        <f t="shared" si="142"/>
        <v>0</v>
      </c>
      <c r="CG453">
        <f t="shared" si="143"/>
        <v>0</v>
      </c>
    </row>
    <row r="454" spans="1:85" x14ac:dyDescent="0.25">
      <c r="A454" t="s">
        <v>133</v>
      </c>
      <c r="B454" t="s">
        <v>86</v>
      </c>
      <c r="C454" t="s">
        <v>959</v>
      </c>
      <c r="D454" t="s">
        <v>960</v>
      </c>
      <c r="E454" s="3">
        <v>0.97916666666666663</v>
      </c>
      <c r="F454" s="4">
        <v>44013</v>
      </c>
      <c r="G454" t="s">
        <v>573</v>
      </c>
      <c r="H454">
        <v>1000</v>
      </c>
      <c r="I454" t="s">
        <v>461</v>
      </c>
      <c r="J454" t="s">
        <v>89</v>
      </c>
      <c r="K454" t="s">
        <v>90</v>
      </c>
      <c r="L454">
        <v>98122</v>
      </c>
      <c r="M454" t="s">
        <v>144</v>
      </c>
      <c r="N454" t="s">
        <v>92</v>
      </c>
      <c r="O454" t="s">
        <v>114</v>
      </c>
      <c r="P454">
        <v>21</v>
      </c>
      <c r="Q454" t="s">
        <v>95</v>
      </c>
      <c r="R454" t="s">
        <v>93</v>
      </c>
      <c r="BM454" t="s">
        <v>96</v>
      </c>
      <c r="BN454" t="s">
        <v>95</v>
      </c>
      <c r="BO454" t="s">
        <v>137</v>
      </c>
      <c r="BP454">
        <f t="shared" si="128"/>
        <v>0</v>
      </c>
      <c r="BQ454">
        <f t="shared" si="129"/>
        <v>0</v>
      </c>
      <c r="BR454">
        <f t="shared" si="126"/>
        <v>0</v>
      </c>
      <c r="BS454">
        <f t="shared" si="130"/>
        <v>0</v>
      </c>
      <c r="BT454">
        <f t="shared" si="131"/>
        <v>0</v>
      </c>
      <c r="BU454">
        <f t="shared" si="132"/>
        <v>0</v>
      </c>
      <c r="BV454">
        <f t="shared" si="127"/>
        <v>0</v>
      </c>
      <c r="BW454">
        <f t="shared" si="133"/>
        <v>0</v>
      </c>
      <c r="BX454">
        <f t="shared" si="134"/>
        <v>0</v>
      </c>
      <c r="BY454">
        <f t="shared" si="135"/>
        <v>0</v>
      </c>
      <c r="BZ454">
        <f t="shared" si="136"/>
        <v>0</v>
      </c>
      <c r="CA454">
        <f t="shared" si="137"/>
        <v>0</v>
      </c>
      <c r="CB454">
        <f t="shared" si="138"/>
        <v>0</v>
      </c>
      <c r="CC454">
        <f t="shared" si="139"/>
        <v>0</v>
      </c>
      <c r="CD454">
        <f t="shared" si="140"/>
        <v>0</v>
      </c>
      <c r="CE454">
        <f t="shared" si="141"/>
        <v>0</v>
      </c>
      <c r="CF454">
        <f t="shared" si="142"/>
        <v>0</v>
      </c>
      <c r="CG454">
        <f t="shared" si="143"/>
        <v>0</v>
      </c>
    </row>
    <row r="455" spans="1:85" x14ac:dyDescent="0.25">
      <c r="A455" t="s">
        <v>85</v>
      </c>
      <c r="B455" t="s">
        <v>86</v>
      </c>
      <c r="C455" t="s">
        <v>961</v>
      </c>
      <c r="D455" t="s">
        <v>962</v>
      </c>
      <c r="E455" s="3">
        <v>2.0833333333333332E-2</v>
      </c>
      <c r="F455" s="4">
        <v>44014</v>
      </c>
      <c r="G455" t="s">
        <v>643</v>
      </c>
      <c r="I455" t="s">
        <v>963</v>
      </c>
      <c r="J455" t="s">
        <v>89</v>
      </c>
      <c r="K455" t="s">
        <v>90</v>
      </c>
      <c r="M455" t="s">
        <v>144</v>
      </c>
      <c r="N455" t="s">
        <v>92</v>
      </c>
      <c r="O455" t="s">
        <v>94</v>
      </c>
      <c r="P455">
        <v>1</v>
      </c>
      <c r="Q455" t="s">
        <v>95</v>
      </c>
      <c r="R455" t="s">
        <v>93</v>
      </c>
      <c r="BN455" t="s">
        <v>95</v>
      </c>
      <c r="BO455" t="s">
        <v>137</v>
      </c>
      <c r="BP455">
        <f t="shared" si="128"/>
        <v>1</v>
      </c>
      <c r="BQ455">
        <f t="shared" si="129"/>
        <v>0</v>
      </c>
      <c r="BR455">
        <f t="shared" si="126"/>
        <v>0</v>
      </c>
      <c r="BS455">
        <f t="shared" si="130"/>
        <v>0</v>
      </c>
      <c r="BT455">
        <f t="shared" si="131"/>
        <v>0</v>
      </c>
      <c r="BU455">
        <f t="shared" si="132"/>
        <v>1</v>
      </c>
      <c r="BV455">
        <f t="shared" si="127"/>
        <v>0</v>
      </c>
      <c r="BW455">
        <f t="shared" si="133"/>
        <v>0</v>
      </c>
      <c r="BX455">
        <f t="shared" si="134"/>
        <v>0</v>
      </c>
      <c r="BY455">
        <f t="shared" si="135"/>
        <v>0</v>
      </c>
      <c r="BZ455">
        <f t="shared" si="136"/>
        <v>0</v>
      </c>
      <c r="CA455">
        <f t="shared" si="137"/>
        <v>0</v>
      </c>
      <c r="CB455">
        <f t="shared" si="138"/>
        <v>0</v>
      </c>
      <c r="CC455">
        <f t="shared" si="139"/>
        <v>0</v>
      </c>
      <c r="CD455">
        <f t="shared" si="140"/>
        <v>0</v>
      </c>
      <c r="CE455">
        <f t="shared" si="141"/>
        <v>0</v>
      </c>
      <c r="CF455">
        <f t="shared" si="142"/>
        <v>0</v>
      </c>
      <c r="CG455">
        <f t="shared" si="143"/>
        <v>1</v>
      </c>
    </row>
    <row r="456" spans="1:85" x14ac:dyDescent="0.25">
      <c r="A456" t="s">
        <v>85</v>
      </c>
      <c r="B456" t="s">
        <v>86</v>
      </c>
      <c r="C456" t="s">
        <v>964</v>
      </c>
      <c r="D456" t="s">
        <v>965</v>
      </c>
      <c r="E456" s="3">
        <v>9.6527777777777768E-2</v>
      </c>
      <c r="F456" s="4">
        <v>44014</v>
      </c>
      <c r="G456" t="s">
        <v>643</v>
      </c>
      <c r="I456" t="s">
        <v>955</v>
      </c>
      <c r="J456" t="s">
        <v>89</v>
      </c>
      <c r="K456" t="s">
        <v>90</v>
      </c>
      <c r="L456">
        <v>219</v>
      </c>
      <c r="M456" t="s">
        <v>144</v>
      </c>
      <c r="N456" t="s">
        <v>92</v>
      </c>
      <c r="O456" t="s">
        <v>117</v>
      </c>
      <c r="P456">
        <v>8</v>
      </c>
      <c r="Q456" t="s">
        <v>95</v>
      </c>
      <c r="R456" t="s">
        <v>93</v>
      </c>
      <c r="BM456" t="s">
        <v>110</v>
      </c>
      <c r="BN456" t="s">
        <v>95</v>
      </c>
      <c r="BO456" t="s">
        <v>137</v>
      </c>
      <c r="BP456">
        <f t="shared" si="128"/>
        <v>0</v>
      </c>
      <c r="BQ456">
        <f t="shared" si="129"/>
        <v>0</v>
      </c>
      <c r="BR456">
        <f t="shared" si="126"/>
        <v>0</v>
      </c>
      <c r="BS456">
        <f t="shared" si="130"/>
        <v>0</v>
      </c>
      <c r="BT456">
        <f t="shared" si="131"/>
        <v>0</v>
      </c>
      <c r="BU456">
        <f t="shared" si="132"/>
        <v>0</v>
      </c>
      <c r="BV456">
        <f t="shared" si="127"/>
        <v>0</v>
      </c>
      <c r="BW456">
        <f t="shared" si="133"/>
        <v>0</v>
      </c>
      <c r="BX456">
        <f t="shared" si="134"/>
        <v>0</v>
      </c>
      <c r="BY456">
        <f t="shared" si="135"/>
        <v>0</v>
      </c>
      <c r="BZ456">
        <f t="shared" si="136"/>
        <v>0</v>
      </c>
      <c r="CA456">
        <f t="shared" si="137"/>
        <v>0</v>
      </c>
      <c r="CB456">
        <f t="shared" si="138"/>
        <v>0</v>
      </c>
      <c r="CC456">
        <f t="shared" si="139"/>
        <v>0</v>
      </c>
      <c r="CD456">
        <f t="shared" si="140"/>
        <v>0</v>
      </c>
      <c r="CE456">
        <f t="shared" si="141"/>
        <v>0</v>
      </c>
      <c r="CF456">
        <f t="shared" si="142"/>
        <v>0</v>
      </c>
      <c r="CG456">
        <f t="shared" si="143"/>
        <v>0</v>
      </c>
    </row>
    <row r="457" spans="1:85" x14ac:dyDescent="0.25">
      <c r="A457" t="s">
        <v>133</v>
      </c>
      <c r="B457" t="s">
        <v>86</v>
      </c>
      <c r="C457" t="s">
        <v>966</v>
      </c>
      <c r="D457" t="s">
        <v>967</v>
      </c>
      <c r="E457" s="3">
        <v>0.16041666666666668</v>
      </c>
      <c r="F457" s="4">
        <v>44014</v>
      </c>
      <c r="G457" t="s">
        <v>643</v>
      </c>
      <c r="H457">
        <v>1532</v>
      </c>
      <c r="I457" t="s">
        <v>157</v>
      </c>
      <c r="J457" t="s">
        <v>89</v>
      </c>
      <c r="K457" t="s">
        <v>90</v>
      </c>
      <c r="L457">
        <v>98122</v>
      </c>
      <c r="M457" t="s">
        <v>144</v>
      </c>
      <c r="N457" t="s">
        <v>92</v>
      </c>
      <c r="O457" t="s">
        <v>101</v>
      </c>
      <c r="P457">
        <v>4</v>
      </c>
      <c r="Q457" t="s">
        <v>95</v>
      </c>
      <c r="R457" t="s">
        <v>93</v>
      </c>
      <c r="BM457" t="s">
        <v>96</v>
      </c>
      <c r="BN457" t="s">
        <v>93</v>
      </c>
      <c r="BO457" t="s">
        <v>353</v>
      </c>
      <c r="BP457">
        <f t="shared" si="128"/>
        <v>0</v>
      </c>
      <c r="BQ457">
        <f t="shared" si="129"/>
        <v>0</v>
      </c>
      <c r="BR457">
        <f t="shared" si="126"/>
        <v>0</v>
      </c>
      <c r="BS457">
        <f t="shared" si="130"/>
        <v>0</v>
      </c>
      <c r="BT457">
        <f t="shared" si="131"/>
        <v>0</v>
      </c>
      <c r="BU457">
        <f t="shared" si="132"/>
        <v>0</v>
      </c>
      <c r="BV457">
        <f t="shared" si="127"/>
        <v>0</v>
      </c>
      <c r="BW457">
        <f t="shared" si="133"/>
        <v>0</v>
      </c>
      <c r="BX457">
        <f t="shared" si="134"/>
        <v>0</v>
      </c>
      <c r="BY457">
        <f t="shared" si="135"/>
        <v>0</v>
      </c>
      <c r="BZ457">
        <f t="shared" si="136"/>
        <v>0</v>
      </c>
      <c r="CA457">
        <f t="shared" si="137"/>
        <v>0</v>
      </c>
      <c r="CB457">
        <f t="shared" si="138"/>
        <v>0</v>
      </c>
      <c r="CC457">
        <f t="shared" si="139"/>
        <v>0</v>
      </c>
      <c r="CD457">
        <f t="shared" si="140"/>
        <v>0</v>
      </c>
      <c r="CE457">
        <f t="shared" si="141"/>
        <v>0</v>
      </c>
      <c r="CF457">
        <f t="shared" si="142"/>
        <v>0</v>
      </c>
      <c r="CG457">
        <f t="shared" si="143"/>
        <v>0</v>
      </c>
    </row>
    <row r="458" spans="1:85" x14ac:dyDescent="0.25">
      <c r="A458" t="s">
        <v>133</v>
      </c>
      <c r="B458" t="s">
        <v>86</v>
      </c>
      <c r="C458" t="s">
        <v>968</v>
      </c>
      <c r="D458" t="s">
        <v>969</v>
      </c>
      <c r="E458" s="3">
        <v>0.16458333333333333</v>
      </c>
      <c r="F458" s="4">
        <v>44014</v>
      </c>
      <c r="G458" t="s">
        <v>643</v>
      </c>
      <c r="I458" t="s">
        <v>970</v>
      </c>
      <c r="J458" t="s">
        <v>89</v>
      </c>
      <c r="K458" t="s">
        <v>90</v>
      </c>
      <c r="M458" t="s">
        <v>390</v>
      </c>
      <c r="N458" t="s">
        <v>92</v>
      </c>
      <c r="O458" t="s">
        <v>101</v>
      </c>
      <c r="P458" t="s">
        <v>652</v>
      </c>
      <c r="Q458" t="s">
        <v>95</v>
      </c>
      <c r="R458" t="s">
        <v>93</v>
      </c>
      <c r="BM458" t="s">
        <v>96</v>
      </c>
      <c r="BN458" t="s">
        <v>93</v>
      </c>
      <c r="BO458" t="s">
        <v>353</v>
      </c>
      <c r="BP458">
        <f t="shared" si="128"/>
        <v>0</v>
      </c>
      <c r="BQ458">
        <f t="shared" si="129"/>
        <v>0</v>
      </c>
      <c r="BR458">
        <f t="shared" si="126"/>
        <v>0</v>
      </c>
      <c r="BS458">
        <f t="shared" si="130"/>
        <v>0</v>
      </c>
      <c r="BT458">
        <f t="shared" si="131"/>
        <v>0</v>
      </c>
      <c r="BU458">
        <f t="shared" si="132"/>
        <v>0</v>
      </c>
      <c r="BV458">
        <f t="shared" si="127"/>
        <v>0</v>
      </c>
      <c r="BW458">
        <f t="shared" si="133"/>
        <v>0</v>
      </c>
      <c r="BX458">
        <f t="shared" si="134"/>
        <v>0</v>
      </c>
      <c r="BY458">
        <f t="shared" si="135"/>
        <v>0</v>
      </c>
      <c r="BZ458">
        <f t="shared" si="136"/>
        <v>0</v>
      </c>
      <c r="CA458">
        <f t="shared" si="137"/>
        <v>0</v>
      </c>
      <c r="CB458">
        <f t="shared" si="138"/>
        <v>0</v>
      </c>
      <c r="CC458">
        <f t="shared" si="139"/>
        <v>0</v>
      </c>
      <c r="CD458">
        <f t="shared" si="140"/>
        <v>0</v>
      </c>
      <c r="CE458">
        <f t="shared" si="141"/>
        <v>0</v>
      </c>
      <c r="CF458">
        <f t="shared" si="142"/>
        <v>0</v>
      </c>
      <c r="CG458">
        <f t="shared" si="143"/>
        <v>0</v>
      </c>
    </row>
    <row r="459" spans="1:85" x14ac:dyDescent="0.25">
      <c r="A459" t="s">
        <v>85</v>
      </c>
      <c r="B459" t="s">
        <v>86</v>
      </c>
      <c r="C459" t="s">
        <v>971</v>
      </c>
      <c r="D459" t="s">
        <v>972</v>
      </c>
      <c r="E459" s="3">
        <v>0.14583333333333334</v>
      </c>
      <c r="F459" s="4">
        <v>44014</v>
      </c>
      <c r="G459" t="s">
        <v>643</v>
      </c>
      <c r="H459">
        <v>900</v>
      </c>
      <c r="I459" t="s">
        <v>165</v>
      </c>
      <c r="J459" t="s">
        <v>89</v>
      </c>
      <c r="K459" t="s">
        <v>90</v>
      </c>
      <c r="L459">
        <v>98122</v>
      </c>
      <c r="M459" t="s">
        <v>144</v>
      </c>
      <c r="N459" t="s">
        <v>92</v>
      </c>
      <c r="O459" t="s">
        <v>116</v>
      </c>
      <c r="P459">
        <v>1</v>
      </c>
      <c r="Q459" t="s">
        <v>95</v>
      </c>
      <c r="R459" t="s">
        <v>93</v>
      </c>
      <c r="BM459" t="s">
        <v>96</v>
      </c>
      <c r="BN459" t="s">
        <v>95</v>
      </c>
      <c r="BO459" t="s">
        <v>137</v>
      </c>
      <c r="BP459">
        <f t="shared" si="128"/>
        <v>0</v>
      </c>
      <c r="BQ459">
        <f t="shared" si="129"/>
        <v>0</v>
      </c>
      <c r="BR459">
        <f t="shared" si="126"/>
        <v>0</v>
      </c>
      <c r="BS459">
        <f t="shared" si="130"/>
        <v>0</v>
      </c>
      <c r="BT459">
        <f t="shared" si="131"/>
        <v>0</v>
      </c>
      <c r="BU459">
        <f t="shared" si="132"/>
        <v>0</v>
      </c>
      <c r="BV459">
        <f t="shared" si="127"/>
        <v>0</v>
      </c>
      <c r="BW459">
        <f t="shared" si="133"/>
        <v>0</v>
      </c>
      <c r="BX459">
        <f t="shared" si="134"/>
        <v>0</v>
      </c>
      <c r="BY459">
        <f t="shared" si="135"/>
        <v>0</v>
      </c>
      <c r="BZ459">
        <f t="shared" si="136"/>
        <v>0</v>
      </c>
      <c r="CA459">
        <f t="shared" si="137"/>
        <v>0</v>
      </c>
      <c r="CB459">
        <f t="shared" si="138"/>
        <v>0</v>
      </c>
      <c r="CC459">
        <f t="shared" si="139"/>
        <v>0</v>
      </c>
      <c r="CD459">
        <f t="shared" si="140"/>
        <v>0</v>
      </c>
      <c r="CE459">
        <f t="shared" si="141"/>
        <v>0</v>
      </c>
      <c r="CF459">
        <f t="shared" si="142"/>
        <v>0</v>
      </c>
      <c r="CG459">
        <f t="shared" si="143"/>
        <v>0</v>
      </c>
    </row>
    <row r="460" spans="1:85" x14ac:dyDescent="0.25">
      <c r="A460" t="s">
        <v>85</v>
      </c>
      <c r="B460" t="s">
        <v>86</v>
      </c>
      <c r="C460" t="s">
        <v>973</v>
      </c>
      <c r="D460" t="s">
        <v>974</v>
      </c>
      <c r="E460" s="3">
        <v>0.16666666666666666</v>
      </c>
      <c r="F460" s="4">
        <v>44014</v>
      </c>
      <c r="G460" t="s">
        <v>643</v>
      </c>
      <c r="H460">
        <v>907</v>
      </c>
      <c r="I460" t="s">
        <v>461</v>
      </c>
      <c r="J460" t="s">
        <v>89</v>
      </c>
      <c r="K460" t="s">
        <v>90</v>
      </c>
      <c r="L460">
        <v>98122</v>
      </c>
      <c r="M460" t="s">
        <v>144</v>
      </c>
      <c r="N460" t="s">
        <v>92</v>
      </c>
      <c r="O460" t="s">
        <v>131</v>
      </c>
      <c r="P460" t="s">
        <v>975</v>
      </c>
      <c r="Q460" t="s">
        <v>95</v>
      </c>
      <c r="R460" t="s">
        <v>93</v>
      </c>
      <c r="BM460" t="s">
        <v>110</v>
      </c>
      <c r="BN460" t="s">
        <v>95</v>
      </c>
      <c r="BO460" t="s">
        <v>137</v>
      </c>
      <c r="BP460">
        <f t="shared" si="128"/>
        <v>0</v>
      </c>
      <c r="BQ460">
        <f t="shared" si="129"/>
        <v>0</v>
      </c>
      <c r="BR460">
        <f t="shared" si="126"/>
        <v>0</v>
      </c>
      <c r="BS460">
        <f t="shared" si="130"/>
        <v>0</v>
      </c>
      <c r="BT460">
        <f t="shared" si="131"/>
        <v>0</v>
      </c>
      <c r="BU460">
        <f t="shared" si="132"/>
        <v>0</v>
      </c>
      <c r="BV460">
        <f t="shared" si="127"/>
        <v>0</v>
      </c>
      <c r="BW460">
        <f t="shared" si="133"/>
        <v>0</v>
      </c>
      <c r="BX460">
        <f t="shared" si="134"/>
        <v>0</v>
      </c>
      <c r="BY460">
        <f t="shared" si="135"/>
        <v>0</v>
      </c>
      <c r="BZ460">
        <f t="shared" si="136"/>
        <v>0</v>
      </c>
      <c r="CA460">
        <f t="shared" si="137"/>
        <v>0</v>
      </c>
      <c r="CB460">
        <f t="shared" si="138"/>
        <v>0</v>
      </c>
      <c r="CC460">
        <f t="shared" si="139"/>
        <v>0</v>
      </c>
      <c r="CD460">
        <f t="shared" si="140"/>
        <v>0</v>
      </c>
      <c r="CE460">
        <f t="shared" si="141"/>
        <v>0</v>
      </c>
      <c r="CF460">
        <f t="shared" si="142"/>
        <v>0</v>
      </c>
      <c r="CG460">
        <f t="shared" si="143"/>
        <v>0</v>
      </c>
    </row>
    <row r="461" spans="1:85" x14ac:dyDescent="0.25">
      <c r="A461" t="s">
        <v>85</v>
      </c>
      <c r="B461" t="s">
        <v>86</v>
      </c>
      <c r="C461" t="s">
        <v>976</v>
      </c>
      <c r="D461" t="s">
        <v>974</v>
      </c>
      <c r="E461" s="3">
        <v>0.16805555555555554</v>
      </c>
      <c r="F461" s="4">
        <v>44014</v>
      </c>
      <c r="G461" t="s">
        <v>643</v>
      </c>
      <c r="H461">
        <v>700</v>
      </c>
      <c r="I461" t="s">
        <v>504</v>
      </c>
      <c r="J461" t="s">
        <v>207</v>
      </c>
      <c r="K461" t="s">
        <v>90</v>
      </c>
      <c r="L461">
        <v>98112</v>
      </c>
      <c r="M461" t="s">
        <v>144</v>
      </c>
      <c r="N461" t="s">
        <v>92</v>
      </c>
      <c r="O461" t="s">
        <v>131</v>
      </c>
      <c r="P461" t="s">
        <v>977</v>
      </c>
      <c r="Q461" t="s">
        <v>95</v>
      </c>
      <c r="R461" t="s">
        <v>93</v>
      </c>
      <c r="BM461" t="s">
        <v>96</v>
      </c>
      <c r="BN461" t="s">
        <v>95</v>
      </c>
      <c r="BO461" t="s">
        <v>137</v>
      </c>
      <c r="BP461">
        <f t="shared" si="128"/>
        <v>0</v>
      </c>
      <c r="BQ461">
        <f t="shared" si="129"/>
        <v>0</v>
      </c>
      <c r="BR461">
        <f t="shared" si="126"/>
        <v>0</v>
      </c>
      <c r="BS461">
        <f t="shared" si="130"/>
        <v>0</v>
      </c>
      <c r="BT461">
        <f t="shared" si="131"/>
        <v>0</v>
      </c>
      <c r="BU461">
        <f t="shared" si="132"/>
        <v>0</v>
      </c>
      <c r="BV461">
        <f t="shared" si="127"/>
        <v>0</v>
      </c>
      <c r="BW461">
        <f t="shared" si="133"/>
        <v>0</v>
      </c>
      <c r="BX461">
        <f t="shared" si="134"/>
        <v>0</v>
      </c>
      <c r="BY461">
        <f t="shared" si="135"/>
        <v>0</v>
      </c>
      <c r="BZ461">
        <f t="shared" si="136"/>
        <v>0</v>
      </c>
      <c r="CA461">
        <f t="shared" si="137"/>
        <v>0</v>
      </c>
      <c r="CB461">
        <f t="shared" si="138"/>
        <v>0</v>
      </c>
      <c r="CC461">
        <f t="shared" si="139"/>
        <v>0</v>
      </c>
      <c r="CD461">
        <f t="shared" si="140"/>
        <v>0</v>
      </c>
      <c r="CE461">
        <f t="shared" si="141"/>
        <v>0</v>
      </c>
      <c r="CF461">
        <f t="shared" si="142"/>
        <v>0</v>
      </c>
      <c r="CG461">
        <f t="shared" si="143"/>
        <v>0</v>
      </c>
    </row>
    <row r="462" spans="1:85" x14ac:dyDescent="0.25">
      <c r="A462" t="s">
        <v>85</v>
      </c>
      <c r="B462" t="s">
        <v>86</v>
      </c>
      <c r="C462" t="s">
        <v>978</v>
      </c>
      <c r="D462" t="s">
        <v>979</v>
      </c>
      <c r="E462" s="3">
        <v>6.25E-2</v>
      </c>
      <c r="F462" s="4">
        <v>44015</v>
      </c>
      <c r="G462" t="s">
        <v>104</v>
      </c>
      <c r="H462" t="s">
        <v>980</v>
      </c>
      <c r="I462" t="s">
        <v>471</v>
      </c>
      <c r="J462" t="s">
        <v>89</v>
      </c>
      <c r="K462" t="s">
        <v>90</v>
      </c>
      <c r="M462" t="s">
        <v>144</v>
      </c>
      <c r="N462" t="s">
        <v>92</v>
      </c>
      <c r="O462" t="s">
        <v>94</v>
      </c>
      <c r="P462">
        <v>26</v>
      </c>
      <c r="Q462" t="s">
        <v>95</v>
      </c>
      <c r="R462" t="s">
        <v>93</v>
      </c>
      <c r="T462" t="s">
        <v>152</v>
      </c>
      <c r="U462">
        <v>26</v>
      </c>
      <c r="V462" t="s">
        <v>95</v>
      </c>
      <c r="W462" t="s">
        <v>93</v>
      </c>
      <c r="BN462" t="s">
        <v>95</v>
      </c>
      <c r="BO462" t="s">
        <v>137</v>
      </c>
      <c r="BP462">
        <f t="shared" si="128"/>
        <v>2</v>
      </c>
      <c r="BQ462">
        <f t="shared" si="129"/>
        <v>0</v>
      </c>
      <c r="BR462">
        <f t="shared" si="126"/>
        <v>1</v>
      </c>
      <c r="BS462">
        <f t="shared" si="130"/>
        <v>0</v>
      </c>
      <c r="BT462">
        <f t="shared" si="131"/>
        <v>0</v>
      </c>
      <c r="BU462">
        <f t="shared" si="132"/>
        <v>1</v>
      </c>
      <c r="BV462">
        <f t="shared" si="127"/>
        <v>0</v>
      </c>
      <c r="BW462">
        <f t="shared" si="133"/>
        <v>0</v>
      </c>
      <c r="BX462">
        <f t="shared" si="134"/>
        <v>0</v>
      </c>
      <c r="BY462">
        <f t="shared" si="135"/>
        <v>0</v>
      </c>
      <c r="BZ462">
        <f t="shared" si="136"/>
        <v>0</v>
      </c>
      <c r="CA462">
        <f t="shared" si="137"/>
        <v>0</v>
      </c>
      <c r="CB462">
        <f t="shared" si="138"/>
        <v>0</v>
      </c>
      <c r="CC462">
        <f t="shared" si="139"/>
        <v>0</v>
      </c>
      <c r="CD462">
        <f t="shared" si="140"/>
        <v>0</v>
      </c>
      <c r="CE462">
        <f t="shared" si="141"/>
        <v>0</v>
      </c>
      <c r="CF462">
        <f t="shared" si="142"/>
        <v>0</v>
      </c>
      <c r="CG462">
        <f t="shared" si="143"/>
        <v>2</v>
      </c>
    </row>
    <row r="463" spans="1:85" x14ac:dyDescent="0.25">
      <c r="A463" t="s">
        <v>85</v>
      </c>
      <c r="B463" t="s">
        <v>86</v>
      </c>
      <c r="C463" t="s">
        <v>981</v>
      </c>
      <c r="D463" t="s">
        <v>982</v>
      </c>
      <c r="E463" s="3">
        <v>0.625</v>
      </c>
      <c r="F463" s="4">
        <v>44014</v>
      </c>
      <c r="G463" t="s">
        <v>643</v>
      </c>
      <c r="H463">
        <v>1531</v>
      </c>
      <c r="I463" t="s">
        <v>157</v>
      </c>
      <c r="J463" t="s">
        <v>89</v>
      </c>
      <c r="K463" t="s">
        <v>90</v>
      </c>
      <c r="L463">
        <v>98122</v>
      </c>
      <c r="M463" t="s">
        <v>144</v>
      </c>
      <c r="N463" t="s">
        <v>92</v>
      </c>
      <c r="O463" t="s">
        <v>101</v>
      </c>
      <c r="P463" t="s">
        <v>983</v>
      </c>
      <c r="Q463" t="s">
        <v>95</v>
      </c>
      <c r="R463" t="s">
        <v>93</v>
      </c>
      <c r="BM463" t="s">
        <v>96</v>
      </c>
      <c r="BN463" t="s">
        <v>95</v>
      </c>
      <c r="BO463" t="s">
        <v>137</v>
      </c>
      <c r="BP463">
        <f t="shared" si="128"/>
        <v>0</v>
      </c>
      <c r="BQ463">
        <f t="shared" si="129"/>
        <v>0</v>
      </c>
      <c r="BR463">
        <f t="shared" si="126"/>
        <v>0</v>
      </c>
      <c r="BS463">
        <f t="shared" si="130"/>
        <v>0</v>
      </c>
      <c r="BT463">
        <f t="shared" si="131"/>
        <v>0</v>
      </c>
      <c r="BU463">
        <f t="shared" si="132"/>
        <v>0</v>
      </c>
      <c r="BV463">
        <f t="shared" si="127"/>
        <v>0</v>
      </c>
      <c r="BW463">
        <f t="shared" si="133"/>
        <v>0</v>
      </c>
      <c r="BX463">
        <f t="shared" si="134"/>
        <v>0</v>
      </c>
      <c r="BY463">
        <f t="shared" si="135"/>
        <v>0</v>
      </c>
      <c r="BZ463">
        <f t="shared" si="136"/>
        <v>0</v>
      </c>
      <c r="CA463">
        <f t="shared" si="137"/>
        <v>0</v>
      </c>
      <c r="CB463">
        <f t="shared" si="138"/>
        <v>0</v>
      </c>
      <c r="CC463">
        <f t="shared" si="139"/>
        <v>0</v>
      </c>
      <c r="CD463">
        <f t="shared" si="140"/>
        <v>0</v>
      </c>
      <c r="CE463">
        <f t="shared" si="141"/>
        <v>0</v>
      </c>
      <c r="CF463">
        <f t="shared" si="142"/>
        <v>0</v>
      </c>
      <c r="CG463">
        <f t="shared" si="143"/>
        <v>0</v>
      </c>
    </row>
    <row r="464" spans="1:85" x14ac:dyDescent="0.25">
      <c r="A464" t="s">
        <v>85</v>
      </c>
      <c r="B464" t="s">
        <v>86</v>
      </c>
      <c r="C464" t="s">
        <v>984</v>
      </c>
      <c r="D464" t="s">
        <v>982</v>
      </c>
      <c r="E464" s="3">
        <v>0.625</v>
      </c>
      <c r="F464" s="4">
        <v>44014</v>
      </c>
      <c r="G464" t="s">
        <v>643</v>
      </c>
      <c r="H464">
        <v>1538</v>
      </c>
      <c r="I464" t="s">
        <v>157</v>
      </c>
      <c r="J464" t="s">
        <v>89</v>
      </c>
      <c r="K464" t="s">
        <v>90</v>
      </c>
      <c r="M464" t="s">
        <v>144</v>
      </c>
      <c r="N464" t="s">
        <v>92</v>
      </c>
      <c r="O464" t="s">
        <v>131</v>
      </c>
      <c r="P464" t="s">
        <v>985</v>
      </c>
      <c r="Q464" t="s">
        <v>95</v>
      </c>
      <c r="R464" t="s">
        <v>93</v>
      </c>
      <c r="T464" t="s">
        <v>136</v>
      </c>
      <c r="U464" t="s">
        <v>351</v>
      </c>
      <c r="V464" t="s">
        <v>95</v>
      </c>
      <c r="W464" t="s">
        <v>93</v>
      </c>
      <c r="BM464" t="s">
        <v>96</v>
      </c>
      <c r="BN464" t="s">
        <v>95</v>
      </c>
      <c r="BO464" t="s">
        <v>137</v>
      </c>
      <c r="BP464">
        <f t="shared" si="128"/>
        <v>0</v>
      </c>
      <c r="BQ464">
        <f t="shared" si="129"/>
        <v>0</v>
      </c>
      <c r="BR464">
        <f t="shared" si="126"/>
        <v>0</v>
      </c>
      <c r="BS464">
        <f t="shared" si="130"/>
        <v>0</v>
      </c>
      <c r="BT464">
        <f t="shared" si="131"/>
        <v>0</v>
      </c>
      <c r="BU464">
        <f t="shared" si="132"/>
        <v>0</v>
      </c>
      <c r="BV464">
        <f t="shared" si="127"/>
        <v>0</v>
      </c>
      <c r="BW464">
        <f t="shared" si="133"/>
        <v>0</v>
      </c>
      <c r="BX464">
        <f t="shared" si="134"/>
        <v>0</v>
      </c>
      <c r="BY464">
        <f t="shared" si="135"/>
        <v>0</v>
      </c>
      <c r="BZ464">
        <f t="shared" si="136"/>
        <v>0</v>
      </c>
      <c r="CA464">
        <f t="shared" si="137"/>
        <v>0</v>
      </c>
      <c r="CB464">
        <f t="shared" si="138"/>
        <v>0</v>
      </c>
      <c r="CC464">
        <f t="shared" si="139"/>
        <v>0</v>
      </c>
      <c r="CD464">
        <f t="shared" si="140"/>
        <v>0</v>
      </c>
      <c r="CE464">
        <f t="shared" si="141"/>
        <v>0</v>
      </c>
      <c r="CF464">
        <f t="shared" si="142"/>
        <v>0</v>
      </c>
      <c r="CG464">
        <f t="shared" si="143"/>
        <v>0</v>
      </c>
    </row>
    <row r="465" spans="1:85" x14ac:dyDescent="0.25">
      <c r="A465" t="s">
        <v>133</v>
      </c>
      <c r="B465" t="s">
        <v>86</v>
      </c>
      <c r="C465" t="s">
        <v>986</v>
      </c>
      <c r="D465" t="s">
        <v>987</v>
      </c>
      <c r="E465" s="3">
        <v>0.92708333333333337</v>
      </c>
      <c r="F465" s="4">
        <v>44014</v>
      </c>
      <c r="G465" t="s">
        <v>643</v>
      </c>
      <c r="H465">
        <v>810</v>
      </c>
      <c r="I465" t="s">
        <v>988</v>
      </c>
      <c r="J465" t="s">
        <v>89</v>
      </c>
      <c r="K465" t="s">
        <v>90</v>
      </c>
      <c r="N465" t="s">
        <v>92</v>
      </c>
      <c r="O465" t="s">
        <v>101</v>
      </c>
      <c r="P465">
        <v>4</v>
      </c>
      <c r="Q465" t="s">
        <v>95</v>
      </c>
      <c r="R465" t="s">
        <v>93</v>
      </c>
      <c r="BN465" t="s">
        <v>95</v>
      </c>
      <c r="BO465" t="s">
        <v>137</v>
      </c>
      <c r="BP465">
        <f t="shared" si="128"/>
        <v>0</v>
      </c>
      <c r="BQ465">
        <f t="shared" si="129"/>
        <v>0</v>
      </c>
      <c r="BR465">
        <f t="shared" si="126"/>
        <v>0</v>
      </c>
      <c r="BS465">
        <f t="shared" si="130"/>
        <v>0</v>
      </c>
      <c r="BT465">
        <f t="shared" si="131"/>
        <v>0</v>
      </c>
      <c r="BU465">
        <f t="shared" si="132"/>
        <v>0</v>
      </c>
      <c r="BV465">
        <f t="shared" si="127"/>
        <v>0</v>
      </c>
      <c r="BW465">
        <f t="shared" si="133"/>
        <v>0</v>
      </c>
      <c r="BX465">
        <f t="shared" si="134"/>
        <v>0</v>
      </c>
      <c r="BY465">
        <f t="shared" si="135"/>
        <v>0</v>
      </c>
      <c r="BZ465">
        <f t="shared" si="136"/>
        <v>0</v>
      </c>
      <c r="CA465">
        <f t="shared" si="137"/>
        <v>0</v>
      </c>
      <c r="CB465">
        <f t="shared" si="138"/>
        <v>0</v>
      </c>
      <c r="CC465">
        <f t="shared" si="139"/>
        <v>0</v>
      </c>
      <c r="CD465">
        <f t="shared" si="140"/>
        <v>0</v>
      </c>
      <c r="CE465">
        <f t="shared" si="141"/>
        <v>0</v>
      </c>
      <c r="CF465">
        <f t="shared" si="142"/>
        <v>0</v>
      </c>
      <c r="CG465">
        <f t="shared" si="143"/>
        <v>0</v>
      </c>
    </row>
    <row r="466" spans="1:85" x14ac:dyDescent="0.25">
      <c r="A466" t="s">
        <v>133</v>
      </c>
      <c r="B466" t="s">
        <v>86</v>
      </c>
      <c r="C466" t="s">
        <v>989</v>
      </c>
      <c r="D466" t="s">
        <v>987</v>
      </c>
      <c r="E466" s="3">
        <v>0.94236111111111109</v>
      </c>
      <c r="F466" s="4">
        <v>44014</v>
      </c>
      <c r="G466" t="s">
        <v>643</v>
      </c>
      <c r="H466">
        <v>810</v>
      </c>
      <c r="I466" t="s">
        <v>990</v>
      </c>
      <c r="J466" t="s">
        <v>107</v>
      </c>
      <c r="K466" t="s">
        <v>90</v>
      </c>
      <c r="L466">
        <v>98101</v>
      </c>
      <c r="M466" t="s">
        <v>199</v>
      </c>
      <c r="N466" t="s">
        <v>92</v>
      </c>
      <c r="O466" t="s">
        <v>101</v>
      </c>
      <c r="P466" t="s">
        <v>991</v>
      </c>
      <c r="Q466" t="s">
        <v>95</v>
      </c>
      <c r="R466" t="s">
        <v>93</v>
      </c>
      <c r="BM466" t="s">
        <v>96</v>
      </c>
      <c r="BN466" t="s">
        <v>95</v>
      </c>
      <c r="BO466" t="s">
        <v>137</v>
      </c>
      <c r="BP466">
        <f t="shared" si="128"/>
        <v>0</v>
      </c>
      <c r="BQ466">
        <f t="shared" si="129"/>
        <v>0</v>
      </c>
      <c r="BR466">
        <f t="shared" si="126"/>
        <v>0</v>
      </c>
      <c r="BS466">
        <f t="shared" si="130"/>
        <v>0</v>
      </c>
      <c r="BT466">
        <f t="shared" si="131"/>
        <v>0</v>
      </c>
      <c r="BU466">
        <f t="shared" si="132"/>
        <v>0</v>
      </c>
      <c r="BV466">
        <f t="shared" si="127"/>
        <v>0</v>
      </c>
      <c r="BW466">
        <f t="shared" si="133"/>
        <v>0</v>
      </c>
      <c r="BX466">
        <f t="shared" si="134"/>
        <v>0</v>
      </c>
      <c r="BY466">
        <f t="shared" si="135"/>
        <v>0</v>
      </c>
      <c r="BZ466">
        <f t="shared" si="136"/>
        <v>0</v>
      </c>
      <c r="CA466">
        <f t="shared" si="137"/>
        <v>0</v>
      </c>
      <c r="CB466">
        <f t="shared" si="138"/>
        <v>0</v>
      </c>
      <c r="CC466">
        <f t="shared" si="139"/>
        <v>0</v>
      </c>
      <c r="CD466">
        <f t="shared" si="140"/>
        <v>0</v>
      </c>
      <c r="CE466">
        <f t="shared" si="141"/>
        <v>0</v>
      </c>
      <c r="CF466">
        <f t="shared" si="142"/>
        <v>0</v>
      </c>
      <c r="CG466">
        <f t="shared" si="143"/>
        <v>0</v>
      </c>
    </row>
    <row r="467" spans="1:85" x14ac:dyDescent="0.25">
      <c r="A467" t="s">
        <v>85</v>
      </c>
      <c r="B467" t="s">
        <v>86</v>
      </c>
      <c r="C467" t="s">
        <v>992</v>
      </c>
      <c r="D467" t="s">
        <v>987</v>
      </c>
      <c r="E467" s="3">
        <v>0.9375</v>
      </c>
      <c r="F467" s="4">
        <v>44014</v>
      </c>
      <c r="G467" t="s">
        <v>643</v>
      </c>
      <c r="H467">
        <v>1918</v>
      </c>
      <c r="I467" t="s">
        <v>993</v>
      </c>
      <c r="J467" t="s">
        <v>89</v>
      </c>
      <c r="K467" t="s">
        <v>90</v>
      </c>
      <c r="N467" t="s">
        <v>92</v>
      </c>
      <c r="O467" t="s">
        <v>101</v>
      </c>
      <c r="P467">
        <v>5</v>
      </c>
      <c r="Q467" t="s">
        <v>95</v>
      </c>
      <c r="R467" t="s">
        <v>93</v>
      </c>
      <c r="BM467" t="s">
        <v>96</v>
      </c>
      <c r="BN467" t="s">
        <v>95</v>
      </c>
      <c r="BO467" t="s">
        <v>137</v>
      </c>
      <c r="BP467">
        <f t="shared" si="128"/>
        <v>0</v>
      </c>
      <c r="BQ467">
        <f t="shared" si="129"/>
        <v>0</v>
      </c>
      <c r="BR467">
        <f t="shared" si="126"/>
        <v>0</v>
      </c>
      <c r="BS467">
        <f t="shared" si="130"/>
        <v>0</v>
      </c>
      <c r="BT467">
        <f t="shared" si="131"/>
        <v>0</v>
      </c>
      <c r="BU467">
        <f t="shared" si="132"/>
        <v>0</v>
      </c>
      <c r="BV467">
        <f t="shared" si="127"/>
        <v>0</v>
      </c>
      <c r="BW467">
        <f t="shared" si="133"/>
        <v>0</v>
      </c>
      <c r="BX467">
        <f t="shared" si="134"/>
        <v>0</v>
      </c>
      <c r="BY467">
        <f t="shared" si="135"/>
        <v>0</v>
      </c>
      <c r="BZ467">
        <f t="shared" si="136"/>
        <v>0</v>
      </c>
      <c r="CA467">
        <f t="shared" si="137"/>
        <v>0</v>
      </c>
      <c r="CB467">
        <f t="shared" si="138"/>
        <v>0</v>
      </c>
      <c r="CC467">
        <f t="shared" si="139"/>
        <v>0</v>
      </c>
      <c r="CD467">
        <f t="shared" si="140"/>
        <v>0</v>
      </c>
      <c r="CE467">
        <f t="shared" si="141"/>
        <v>0</v>
      </c>
      <c r="CF467">
        <f t="shared" si="142"/>
        <v>0</v>
      </c>
      <c r="CG467">
        <f t="shared" si="143"/>
        <v>0</v>
      </c>
    </row>
    <row r="468" spans="1:85" x14ac:dyDescent="0.25">
      <c r="A468" t="s">
        <v>85</v>
      </c>
      <c r="B468" t="s">
        <v>86</v>
      </c>
      <c r="C468" t="s">
        <v>994</v>
      </c>
      <c r="D468" t="s">
        <v>987</v>
      </c>
      <c r="E468" s="3">
        <v>0.93472222222222223</v>
      </c>
      <c r="F468" s="4">
        <v>44014</v>
      </c>
      <c r="G468" t="s">
        <v>643</v>
      </c>
      <c r="H468">
        <v>1918</v>
      </c>
      <c r="I468" t="s">
        <v>995</v>
      </c>
      <c r="J468" t="s">
        <v>89</v>
      </c>
      <c r="K468" t="s">
        <v>90</v>
      </c>
      <c r="L468">
        <v>98101</v>
      </c>
      <c r="M468" t="s">
        <v>199</v>
      </c>
      <c r="N468" t="s">
        <v>92</v>
      </c>
      <c r="O468" t="s">
        <v>101</v>
      </c>
      <c r="P468" t="s">
        <v>918</v>
      </c>
      <c r="Q468" t="s">
        <v>95</v>
      </c>
      <c r="R468" t="s">
        <v>93</v>
      </c>
      <c r="T468" t="s">
        <v>101</v>
      </c>
      <c r="U468" t="s">
        <v>996</v>
      </c>
      <c r="V468" t="s">
        <v>95</v>
      </c>
      <c r="W468" t="s">
        <v>93</v>
      </c>
      <c r="Y468" t="s">
        <v>101</v>
      </c>
      <c r="Z468" t="s">
        <v>894</v>
      </c>
      <c r="AA468" t="s">
        <v>95</v>
      </c>
      <c r="AB468" t="s">
        <v>93</v>
      </c>
      <c r="BM468" t="s">
        <v>96</v>
      </c>
      <c r="BN468" t="s">
        <v>95</v>
      </c>
      <c r="BO468" t="s">
        <v>137</v>
      </c>
      <c r="BP468">
        <f t="shared" si="128"/>
        <v>0</v>
      </c>
      <c r="BQ468">
        <f t="shared" si="129"/>
        <v>0</v>
      </c>
      <c r="BR468">
        <f t="shared" si="126"/>
        <v>0</v>
      </c>
      <c r="BS468">
        <f t="shared" si="130"/>
        <v>0</v>
      </c>
      <c r="BT468">
        <f t="shared" si="131"/>
        <v>0</v>
      </c>
      <c r="BU468">
        <f t="shared" si="132"/>
        <v>0</v>
      </c>
      <c r="BV468">
        <f t="shared" si="127"/>
        <v>0</v>
      </c>
      <c r="BW468">
        <f t="shared" si="133"/>
        <v>0</v>
      </c>
      <c r="BX468">
        <f t="shared" si="134"/>
        <v>0</v>
      </c>
      <c r="BY468">
        <f t="shared" si="135"/>
        <v>0</v>
      </c>
      <c r="BZ468">
        <f t="shared" si="136"/>
        <v>0</v>
      </c>
      <c r="CA468">
        <f t="shared" si="137"/>
        <v>0</v>
      </c>
      <c r="CB468">
        <f t="shared" si="138"/>
        <v>0</v>
      </c>
      <c r="CC468">
        <f t="shared" si="139"/>
        <v>0</v>
      </c>
      <c r="CD468">
        <f t="shared" si="140"/>
        <v>0</v>
      </c>
      <c r="CE468">
        <f t="shared" si="141"/>
        <v>0</v>
      </c>
      <c r="CF468">
        <f t="shared" si="142"/>
        <v>0</v>
      </c>
      <c r="CG468">
        <f t="shared" si="143"/>
        <v>0</v>
      </c>
    </row>
    <row r="469" spans="1:85" x14ac:dyDescent="0.25">
      <c r="A469" t="s">
        <v>133</v>
      </c>
      <c r="B469" t="s">
        <v>86</v>
      </c>
      <c r="C469" t="s">
        <v>997</v>
      </c>
      <c r="D469" t="s">
        <v>998</v>
      </c>
      <c r="F469" s="4">
        <v>44014</v>
      </c>
      <c r="G469" t="s">
        <v>643</v>
      </c>
      <c r="H469">
        <v>810</v>
      </c>
      <c r="I469" t="s">
        <v>999</v>
      </c>
      <c r="J469" t="s">
        <v>107</v>
      </c>
      <c r="K469" t="s">
        <v>90</v>
      </c>
      <c r="L469">
        <v>98101</v>
      </c>
      <c r="M469" t="s">
        <v>199</v>
      </c>
      <c r="N469" t="s">
        <v>92</v>
      </c>
      <c r="O469" t="s">
        <v>136</v>
      </c>
      <c r="P469">
        <v>4</v>
      </c>
      <c r="Q469" t="s">
        <v>95</v>
      </c>
      <c r="R469" t="s">
        <v>93</v>
      </c>
      <c r="BN469" t="s">
        <v>95</v>
      </c>
      <c r="BO469" t="s">
        <v>137</v>
      </c>
      <c r="BP469">
        <f t="shared" si="128"/>
        <v>0</v>
      </c>
      <c r="BQ469">
        <f t="shared" si="129"/>
        <v>0</v>
      </c>
      <c r="BR469">
        <f t="shared" si="126"/>
        <v>0</v>
      </c>
      <c r="BS469">
        <f t="shared" si="130"/>
        <v>0</v>
      </c>
      <c r="BT469">
        <f t="shared" si="131"/>
        <v>0</v>
      </c>
      <c r="BU469">
        <f t="shared" si="132"/>
        <v>0</v>
      </c>
      <c r="BV469">
        <f t="shared" si="127"/>
        <v>0</v>
      </c>
      <c r="BW469">
        <f t="shared" si="133"/>
        <v>0</v>
      </c>
      <c r="BX469">
        <f t="shared" si="134"/>
        <v>0</v>
      </c>
      <c r="BY469">
        <f t="shared" si="135"/>
        <v>0</v>
      </c>
      <c r="BZ469">
        <f t="shared" si="136"/>
        <v>0</v>
      </c>
      <c r="CA469">
        <f t="shared" si="137"/>
        <v>0</v>
      </c>
      <c r="CB469">
        <f t="shared" si="138"/>
        <v>0</v>
      </c>
      <c r="CC469">
        <f t="shared" si="139"/>
        <v>0</v>
      </c>
      <c r="CD469">
        <f t="shared" si="140"/>
        <v>0</v>
      </c>
      <c r="CE469">
        <f t="shared" si="141"/>
        <v>0</v>
      </c>
      <c r="CF469">
        <f t="shared" si="142"/>
        <v>0</v>
      </c>
      <c r="CG469">
        <f t="shared" si="143"/>
        <v>0</v>
      </c>
    </row>
    <row r="470" spans="1:85" x14ac:dyDescent="0.25">
      <c r="A470" t="s">
        <v>133</v>
      </c>
      <c r="B470" t="s">
        <v>86</v>
      </c>
      <c r="C470" t="s">
        <v>1000</v>
      </c>
      <c r="D470" t="s">
        <v>998</v>
      </c>
      <c r="E470" s="3">
        <v>0.91666666666666663</v>
      </c>
      <c r="F470" s="4">
        <v>44014</v>
      </c>
      <c r="G470" t="s">
        <v>643</v>
      </c>
      <c r="H470">
        <v>800</v>
      </c>
      <c r="I470" t="s">
        <v>988</v>
      </c>
      <c r="J470" t="s">
        <v>89</v>
      </c>
      <c r="K470" t="s">
        <v>90</v>
      </c>
      <c r="L470">
        <v>98101</v>
      </c>
      <c r="M470" t="s">
        <v>196</v>
      </c>
      <c r="N470" t="s">
        <v>92</v>
      </c>
      <c r="O470" t="s">
        <v>101</v>
      </c>
      <c r="P470" t="s">
        <v>1001</v>
      </c>
      <c r="Q470" t="s">
        <v>95</v>
      </c>
      <c r="R470" t="s">
        <v>93</v>
      </c>
      <c r="BM470" t="s">
        <v>96</v>
      </c>
      <c r="BN470" t="s">
        <v>95</v>
      </c>
      <c r="BO470" t="s">
        <v>137</v>
      </c>
      <c r="BP470">
        <f t="shared" si="128"/>
        <v>0</v>
      </c>
      <c r="BQ470">
        <f t="shared" si="129"/>
        <v>0</v>
      </c>
      <c r="BR470">
        <f t="shared" si="126"/>
        <v>0</v>
      </c>
      <c r="BS470">
        <f t="shared" si="130"/>
        <v>0</v>
      </c>
      <c r="BT470">
        <f t="shared" si="131"/>
        <v>0</v>
      </c>
      <c r="BU470">
        <f t="shared" si="132"/>
        <v>0</v>
      </c>
      <c r="BV470">
        <f t="shared" si="127"/>
        <v>0</v>
      </c>
      <c r="BW470">
        <f t="shared" si="133"/>
        <v>0</v>
      </c>
      <c r="BX470">
        <f t="shared" si="134"/>
        <v>0</v>
      </c>
      <c r="BY470">
        <f t="shared" si="135"/>
        <v>0</v>
      </c>
      <c r="BZ470">
        <f t="shared" si="136"/>
        <v>0</v>
      </c>
      <c r="CA470">
        <f t="shared" si="137"/>
        <v>0</v>
      </c>
      <c r="CB470">
        <f t="shared" si="138"/>
        <v>0</v>
      </c>
      <c r="CC470">
        <f t="shared" si="139"/>
        <v>0</v>
      </c>
      <c r="CD470">
        <f t="shared" si="140"/>
        <v>0</v>
      </c>
      <c r="CE470">
        <f t="shared" si="141"/>
        <v>0</v>
      </c>
      <c r="CF470">
        <f t="shared" si="142"/>
        <v>0</v>
      </c>
      <c r="CG470">
        <f t="shared" si="143"/>
        <v>0</v>
      </c>
    </row>
    <row r="471" spans="1:85" x14ac:dyDescent="0.25">
      <c r="A471" t="s">
        <v>85</v>
      </c>
      <c r="B471" t="s">
        <v>86</v>
      </c>
      <c r="C471" t="s">
        <v>1002</v>
      </c>
      <c r="D471" t="s">
        <v>1003</v>
      </c>
      <c r="E471" s="3">
        <v>6.6666666666666666E-2</v>
      </c>
      <c r="F471" s="4">
        <v>44015</v>
      </c>
      <c r="G471" t="s">
        <v>104</v>
      </c>
      <c r="H471">
        <v>1600</v>
      </c>
      <c r="I471" t="s">
        <v>157</v>
      </c>
      <c r="J471" t="s">
        <v>89</v>
      </c>
      <c r="K471" t="s">
        <v>90</v>
      </c>
      <c r="L471">
        <v>98122</v>
      </c>
      <c r="M471" t="s">
        <v>144</v>
      </c>
      <c r="N471" t="s">
        <v>92</v>
      </c>
      <c r="O471" t="s">
        <v>94</v>
      </c>
      <c r="P471">
        <v>26</v>
      </c>
      <c r="Q471" t="s">
        <v>93</v>
      </c>
      <c r="R471" t="s">
        <v>93</v>
      </c>
      <c r="BM471" t="s">
        <v>96</v>
      </c>
      <c r="BN471" t="s">
        <v>95</v>
      </c>
      <c r="BO471" t="s">
        <v>137</v>
      </c>
      <c r="BP471">
        <f t="shared" si="128"/>
        <v>1</v>
      </c>
      <c r="BQ471">
        <f t="shared" si="129"/>
        <v>0</v>
      </c>
      <c r="BR471">
        <f t="shared" si="126"/>
        <v>0</v>
      </c>
      <c r="BS471">
        <f t="shared" si="130"/>
        <v>0</v>
      </c>
      <c r="BT471">
        <f t="shared" si="131"/>
        <v>0</v>
      </c>
      <c r="BU471">
        <f t="shared" si="132"/>
        <v>1</v>
      </c>
      <c r="BV471">
        <f t="shared" si="127"/>
        <v>0</v>
      </c>
      <c r="BW471">
        <f t="shared" si="133"/>
        <v>0</v>
      </c>
      <c r="BX471">
        <f t="shared" si="134"/>
        <v>0</v>
      </c>
      <c r="BY471">
        <f t="shared" si="135"/>
        <v>0</v>
      </c>
      <c r="BZ471">
        <f t="shared" si="136"/>
        <v>0</v>
      </c>
      <c r="CA471">
        <f t="shared" si="137"/>
        <v>0</v>
      </c>
      <c r="CB471">
        <f t="shared" si="138"/>
        <v>0</v>
      </c>
      <c r="CC471">
        <f t="shared" si="139"/>
        <v>0</v>
      </c>
      <c r="CD471">
        <f t="shared" si="140"/>
        <v>0</v>
      </c>
      <c r="CE471">
        <f t="shared" si="141"/>
        <v>0</v>
      </c>
      <c r="CF471">
        <f t="shared" si="142"/>
        <v>0</v>
      </c>
      <c r="CG471">
        <f t="shared" si="143"/>
        <v>1</v>
      </c>
    </row>
    <row r="472" spans="1:85" x14ac:dyDescent="0.25">
      <c r="A472" t="s">
        <v>133</v>
      </c>
      <c r="B472" t="s">
        <v>86</v>
      </c>
      <c r="C472" t="s">
        <v>1004</v>
      </c>
      <c r="D472" t="s">
        <v>1005</v>
      </c>
      <c r="E472" s="3">
        <v>9.0972222222222218E-2</v>
      </c>
      <c r="F472" s="4">
        <v>44015</v>
      </c>
      <c r="G472" t="s">
        <v>104</v>
      </c>
      <c r="H472">
        <v>1500</v>
      </c>
      <c r="I472" t="s">
        <v>157</v>
      </c>
      <c r="J472" t="s">
        <v>89</v>
      </c>
      <c r="K472" t="s">
        <v>90</v>
      </c>
      <c r="L472">
        <v>98122</v>
      </c>
      <c r="M472" t="s">
        <v>144</v>
      </c>
      <c r="N472" t="s">
        <v>92</v>
      </c>
      <c r="O472" t="s">
        <v>101</v>
      </c>
      <c r="P472">
        <v>4</v>
      </c>
      <c r="Q472" t="s">
        <v>95</v>
      </c>
      <c r="R472" t="s">
        <v>93</v>
      </c>
      <c r="BM472" t="s">
        <v>96</v>
      </c>
      <c r="BN472" t="s">
        <v>95</v>
      </c>
      <c r="BO472" t="s">
        <v>137</v>
      </c>
      <c r="BP472">
        <f t="shared" si="128"/>
        <v>0</v>
      </c>
      <c r="BQ472">
        <f t="shared" si="129"/>
        <v>0</v>
      </c>
      <c r="BR472">
        <f t="shared" si="126"/>
        <v>0</v>
      </c>
      <c r="BS472">
        <f t="shared" si="130"/>
        <v>0</v>
      </c>
      <c r="BT472">
        <f t="shared" si="131"/>
        <v>0</v>
      </c>
      <c r="BU472">
        <f t="shared" si="132"/>
        <v>0</v>
      </c>
      <c r="BV472">
        <f t="shared" si="127"/>
        <v>0</v>
      </c>
      <c r="BW472">
        <f t="shared" si="133"/>
        <v>0</v>
      </c>
      <c r="BX472">
        <f t="shared" si="134"/>
        <v>0</v>
      </c>
      <c r="BY472">
        <f t="shared" si="135"/>
        <v>0</v>
      </c>
      <c r="BZ472">
        <f t="shared" si="136"/>
        <v>0</v>
      </c>
      <c r="CA472">
        <f t="shared" si="137"/>
        <v>0</v>
      </c>
      <c r="CB472">
        <f t="shared" si="138"/>
        <v>0</v>
      </c>
      <c r="CC472">
        <f t="shared" si="139"/>
        <v>0</v>
      </c>
      <c r="CD472">
        <f t="shared" si="140"/>
        <v>0</v>
      </c>
      <c r="CE472">
        <f t="shared" si="141"/>
        <v>0</v>
      </c>
      <c r="CF472">
        <f t="shared" si="142"/>
        <v>0</v>
      </c>
      <c r="CG472">
        <f t="shared" si="143"/>
        <v>0</v>
      </c>
    </row>
    <row r="473" spans="1:85" x14ac:dyDescent="0.25">
      <c r="A473" s="5" t="s">
        <v>85</v>
      </c>
      <c r="B473" t="s">
        <v>86</v>
      </c>
      <c r="C473" t="s">
        <v>1006</v>
      </c>
      <c r="D473" t="s">
        <v>1007</v>
      </c>
      <c r="E473" s="3">
        <v>6.25E-2</v>
      </c>
      <c r="F473" s="4">
        <v>44015</v>
      </c>
      <c r="G473" t="s">
        <v>104</v>
      </c>
      <c r="I473" t="s">
        <v>921</v>
      </c>
      <c r="J473" t="s">
        <v>207</v>
      </c>
      <c r="K473" t="s">
        <v>90</v>
      </c>
      <c r="N473" t="s">
        <v>92</v>
      </c>
      <c r="O473" t="s">
        <v>99</v>
      </c>
      <c r="T473" t="s">
        <v>101</v>
      </c>
      <c r="BN473" t="s">
        <v>95</v>
      </c>
      <c r="BO473" t="s">
        <v>137</v>
      </c>
      <c r="BP473">
        <f t="shared" si="128"/>
        <v>0</v>
      </c>
      <c r="BQ473">
        <f t="shared" si="129"/>
        <v>0</v>
      </c>
      <c r="BR473">
        <f t="shared" si="126"/>
        <v>0</v>
      </c>
      <c r="BS473">
        <f t="shared" si="130"/>
        <v>0</v>
      </c>
      <c r="BT473">
        <f t="shared" si="131"/>
        <v>0</v>
      </c>
      <c r="BU473">
        <f t="shared" si="132"/>
        <v>0</v>
      </c>
      <c r="BV473">
        <f t="shared" si="127"/>
        <v>0</v>
      </c>
      <c r="BW473">
        <f t="shared" si="133"/>
        <v>0</v>
      </c>
      <c r="BX473">
        <f t="shared" si="134"/>
        <v>0</v>
      </c>
      <c r="BY473">
        <f t="shared" si="135"/>
        <v>0</v>
      </c>
      <c r="BZ473">
        <f t="shared" si="136"/>
        <v>0</v>
      </c>
      <c r="CA473">
        <f t="shared" si="137"/>
        <v>0</v>
      </c>
      <c r="CB473">
        <f t="shared" si="138"/>
        <v>0</v>
      </c>
      <c r="CC473">
        <f t="shared" si="139"/>
        <v>0</v>
      </c>
      <c r="CD473">
        <f t="shared" si="140"/>
        <v>0</v>
      </c>
      <c r="CE473">
        <f t="shared" si="141"/>
        <v>0</v>
      </c>
      <c r="CF473">
        <f t="shared" si="142"/>
        <v>0</v>
      </c>
      <c r="CG473">
        <f t="shared" si="143"/>
        <v>0</v>
      </c>
    </row>
    <row r="474" spans="1:85" x14ac:dyDescent="0.25">
      <c r="A474" t="s">
        <v>85</v>
      </c>
      <c r="B474" t="s">
        <v>86</v>
      </c>
      <c r="C474" t="s">
        <v>1008</v>
      </c>
      <c r="D474" t="s">
        <v>1007</v>
      </c>
      <c r="E474" s="3">
        <v>0.10625</v>
      </c>
      <c r="F474" s="4">
        <v>44015</v>
      </c>
      <c r="G474" t="s">
        <v>104</v>
      </c>
      <c r="I474" t="s">
        <v>1009</v>
      </c>
      <c r="J474" t="s">
        <v>89</v>
      </c>
      <c r="K474" t="s">
        <v>90</v>
      </c>
      <c r="N474" t="s">
        <v>92</v>
      </c>
      <c r="O474" t="s">
        <v>99</v>
      </c>
      <c r="P474" t="s">
        <v>1010</v>
      </c>
      <c r="Q474" t="s">
        <v>95</v>
      </c>
      <c r="R474" t="s">
        <v>93</v>
      </c>
      <c r="BM474" t="s">
        <v>110</v>
      </c>
      <c r="BN474" t="s">
        <v>95</v>
      </c>
      <c r="BO474" t="s">
        <v>137</v>
      </c>
      <c r="BP474">
        <f t="shared" si="128"/>
        <v>0</v>
      </c>
      <c r="BQ474">
        <f t="shared" si="129"/>
        <v>0</v>
      </c>
      <c r="BR474">
        <f t="shared" si="126"/>
        <v>0</v>
      </c>
      <c r="BS474">
        <f t="shared" si="130"/>
        <v>0</v>
      </c>
      <c r="BT474">
        <f t="shared" si="131"/>
        <v>0</v>
      </c>
      <c r="BU474">
        <f t="shared" si="132"/>
        <v>0</v>
      </c>
      <c r="BV474">
        <f t="shared" si="127"/>
        <v>0</v>
      </c>
      <c r="BW474">
        <f t="shared" si="133"/>
        <v>0</v>
      </c>
      <c r="BX474">
        <f t="shared" si="134"/>
        <v>0</v>
      </c>
      <c r="BY474">
        <f t="shared" si="135"/>
        <v>0</v>
      </c>
      <c r="BZ474">
        <f t="shared" si="136"/>
        <v>0</v>
      </c>
      <c r="CA474">
        <f t="shared" si="137"/>
        <v>0</v>
      </c>
      <c r="CB474">
        <f t="shared" si="138"/>
        <v>0</v>
      </c>
      <c r="CC474">
        <f t="shared" si="139"/>
        <v>0</v>
      </c>
      <c r="CD474">
        <f t="shared" si="140"/>
        <v>0</v>
      </c>
      <c r="CE474">
        <f t="shared" si="141"/>
        <v>0</v>
      </c>
      <c r="CF474">
        <f t="shared" si="142"/>
        <v>0</v>
      </c>
      <c r="CG474">
        <f t="shared" si="143"/>
        <v>0</v>
      </c>
    </row>
    <row r="475" spans="1:85" x14ac:dyDescent="0.25">
      <c r="A475" t="s">
        <v>85</v>
      </c>
      <c r="B475" t="s">
        <v>86</v>
      </c>
      <c r="C475" t="s">
        <v>1011</v>
      </c>
      <c r="D475" t="s">
        <v>1007</v>
      </c>
      <c r="E475" s="3">
        <v>0.10416666666666667</v>
      </c>
      <c r="F475" s="4">
        <v>44015</v>
      </c>
      <c r="G475" t="s">
        <v>104</v>
      </c>
      <c r="I475" t="s">
        <v>1012</v>
      </c>
      <c r="J475" t="s">
        <v>89</v>
      </c>
      <c r="K475" t="s">
        <v>90</v>
      </c>
      <c r="M475" t="s">
        <v>144</v>
      </c>
      <c r="N475" t="s">
        <v>92</v>
      </c>
      <c r="O475" t="s">
        <v>94</v>
      </c>
      <c r="P475">
        <v>1</v>
      </c>
      <c r="Q475" t="s">
        <v>95</v>
      </c>
      <c r="R475" t="s">
        <v>93</v>
      </c>
      <c r="BM475" t="s">
        <v>96</v>
      </c>
      <c r="BN475" t="s">
        <v>95</v>
      </c>
      <c r="BO475" t="s">
        <v>137</v>
      </c>
      <c r="BP475">
        <f t="shared" si="128"/>
        <v>1</v>
      </c>
      <c r="BQ475">
        <f t="shared" si="129"/>
        <v>0</v>
      </c>
      <c r="BR475">
        <f t="shared" si="126"/>
        <v>0</v>
      </c>
      <c r="BS475">
        <f t="shared" si="130"/>
        <v>0</v>
      </c>
      <c r="BT475">
        <f t="shared" si="131"/>
        <v>0</v>
      </c>
      <c r="BU475">
        <f t="shared" si="132"/>
        <v>1</v>
      </c>
      <c r="BV475">
        <f t="shared" si="127"/>
        <v>0</v>
      </c>
      <c r="BW475">
        <f t="shared" si="133"/>
        <v>0</v>
      </c>
      <c r="BX475">
        <f t="shared" si="134"/>
        <v>0</v>
      </c>
      <c r="BY475">
        <f t="shared" si="135"/>
        <v>0</v>
      </c>
      <c r="BZ475">
        <f t="shared" si="136"/>
        <v>0</v>
      </c>
      <c r="CA475">
        <f t="shared" si="137"/>
        <v>0</v>
      </c>
      <c r="CB475">
        <f t="shared" si="138"/>
        <v>0</v>
      </c>
      <c r="CC475">
        <f t="shared" si="139"/>
        <v>0</v>
      </c>
      <c r="CD475">
        <f t="shared" si="140"/>
        <v>0</v>
      </c>
      <c r="CE475">
        <f t="shared" si="141"/>
        <v>0</v>
      </c>
      <c r="CF475">
        <f t="shared" si="142"/>
        <v>0</v>
      </c>
      <c r="CG475">
        <f t="shared" si="143"/>
        <v>1</v>
      </c>
    </row>
    <row r="476" spans="1:85" x14ac:dyDescent="0.25">
      <c r="A476" t="s">
        <v>85</v>
      </c>
      <c r="B476" t="s">
        <v>86</v>
      </c>
      <c r="C476" t="s">
        <v>1013</v>
      </c>
      <c r="D476" t="s">
        <v>1014</v>
      </c>
      <c r="E476" s="3">
        <v>6.25E-2</v>
      </c>
      <c r="F476" s="4">
        <v>44015</v>
      </c>
      <c r="G476" t="s">
        <v>104</v>
      </c>
      <c r="I476" t="s">
        <v>921</v>
      </c>
      <c r="J476" t="s">
        <v>89</v>
      </c>
      <c r="K476" t="s">
        <v>90</v>
      </c>
      <c r="L476">
        <v>98122</v>
      </c>
      <c r="M476" t="s">
        <v>144</v>
      </c>
      <c r="N476" t="s">
        <v>92</v>
      </c>
      <c r="O476" t="s">
        <v>94</v>
      </c>
      <c r="P476">
        <v>1</v>
      </c>
      <c r="Q476" t="s">
        <v>95</v>
      </c>
      <c r="R476" t="s">
        <v>93</v>
      </c>
      <c r="BN476" t="s">
        <v>95</v>
      </c>
      <c r="BO476" t="s">
        <v>137</v>
      </c>
      <c r="BP476">
        <f t="shared" si="128"/>
        <v>1</v>
      </c>
      <c r="BQ476">
        <f t="shared" si="129"/>
        <v>0</v>
      </c>
      <c r="BR476">
        <f t="shared" si="126"/>
        <v>0</v>
      </c>
      <c r="BS476">
        <f t="shared" si="130"/>
        <v>0</v>
      </c>
      <c r="BT476">
        <f t="shared" si="131"/>
        <v>0</v>
      </c>
      <c r="BU476">
        <f t="shared" si="132"/>
        <v>1</v>
      </c>
      <c r="BV476">
        <f t="shared" si="127"/>
        <v>0</v>
      </c>
      <c r="BW476">
        <f t="shared" si="133"/>
        <v>0</v>
      </c>
      <c r="BX476">
        <f t="shared" si="134"/>
        <v>0</v>
      </c>
      <c r="BY476">
        <f t="shared" si="135"/>
        <v>0</v>
      </c>
      <c r="BZ476">
        <f t="shared" si="136"/>
        <v>0</v>
      </c>
      <c r="CA476">
        <f t="shared" si="137"/>
        <v>0</v>
      </c>
      <c r="CB476">
        <f t="shared" si="138"/>
        <v>0</v>
      </c>
      <c r="CC476">
        <f t="shared" si="139"/>
        <v>0</v>
      </c>
      <c r="CD476">
        <f t="shared" si="140"/>
        <v>0</v>
      </c>
      <c r="CE476">
        <f t="shared" si="141"/>
        <v>0</v>
      </c>
      <c r="CF476">
        <f t="shared" si="142"/>
        <v>0</v>
      </c>
      <c r="CG476">
        <f t="shared" si="143"/>
        <v>1</v>
      </c>
    </row>
    <row r="477" spans="1:85" x14ac:dyDescent="0.25">
      <c r="A477" t="s">
        <v>85</v>
      </c>
      <c r="B477" t="s">
        <v>86</v>
      </c>
      <c r="C477" t="s">
        <v>1015</v>
      </c>
      <c r="D477" t="s">
        <v>1016</v>
      </c>
      <c r="E477" s="3">
        <v>0.54166666666666663</v>
      </c>
      <c r="F477" s="4">
        <v>44016</v>
      </c>
      <c r="G477" t="s">
        <v>119</v>
      </c>
      <c r="H477">
        <v>1238</v>
      </c>
      <c r="I477" t="s">
        <v>1017</v>
      </c>
      <c r="J477" t="s">
        <v>89</v>
      </c>
      <c r="K477" t="s">
        <v>90</v>
      </c>
      <c r="L477">
        <v>98122</v>
      </c>
      <c r="M477" t="s">
        <v>144</v>
      </c>
      <c r="N477" t="s">
        <v>92</v>
      </c>
      <c r="O477" t="s">
        <v>99</v>
      </c>
      <c r="P477" t="s">
        <v>1018</v>
      </c>
      <c r="Q477" t="s">
        <v>95</v>
      </c>
      <c r="R477" t="s">
        <v>93</v>
      </c>
      <c r="BM477" t="s">
        <v>96</v>
      </c>
      <c r="BN477" t="s">
        <v>95</v>
      </c>
      <c r="BO477" t="s">
        <v>137</v>
      </c>
      <c r="BP477">
        <f t="shared" si="128"/>
        <v>0</v>
      </c>
      <c r="BQ477">
        <f t="shared" si="129"/>
        <v>0</v>
      </c>
      <c r="BR477">
        <f t="shared" si="126"/>
        <v>0</v>
      </c>
      <c r="BS477">
        <f t="shared" si="130"/>
        <v>0</v>
      </c>
      <c r="BT477">
        <f t="shared" si="131"/>
        <v>0</v>
      </c>
      <c r="BU477">
        <f t="shared" si="132"/>
        <v>0</v>
      </c>
      <c r="BV477">
        <f t="shared" si="127"/>
        <v>0</v>
      </c>
      <c r="BW477">
        <f t="shared" si="133"/>
        <v>0</v>
      </c>
      <c r="BX477">
        <f t="shared" si="134"/>
        <v>0</v>
      </c>
      <c r="BY477">
        <f t="shared" si="135"/>
        <v>0</v>
      </c>
      <c r="BZ477">
        <f t="shared" si="136"/>
        <v>0</v>
      </c>
      <c r="CA477">
        <f t="shared" si="137"/>
        <v>0</v>
      </c>
      <c r="CB477">
        <f t="shared" si="138"/>
        <v>0</v>
      </c>
      <c r="CC477">
        <f t="shared" si="139"/>
        <v>0</v>
      </c>
      <c r="CD477">
        <f t="shared" si="140"/>
        <v>0</v>
      </c>
      <c r="CE477">
        <f t="shared" si="141"/>
        <v>0</v>
      </c>
      <c r="CF477">
        <f t="shared" si="142"/>
        <v>0</v>
      </c>
      <c r="CG477">
        <f t="shared" si="143"/>
        <v>0</v>
      </c>
    </row>
    <row r="478" spans="1:85" x14ac:dyDescent="0.25">
      <c r="A478" s="5" t="s">
        <v>85</v>
      </c>
      <c r="B478" t="s">
        <v>86</v>
      </c>
      <c r="C478" t="s">
        <v>1019</v>
      </c>
      <c r="D478" t="s">
        <v>1020</v>
      </c>
      <c r="E478" s="3">
        <v>0.54166666666666663</v>
      </c>
      <c r="F478" s="4">
        <v>44016</v>
      </c>
      <c r="G478" t="s">
        <v>119</v>
      </c>
      <c r="H478">
        <v>1200</v>
      </c>
      <c r="I478" t="s">
        <v>1021</v>
      </c>
      <c r="J478" t="s">
        <v>89</v>
      </c>
      <c r="K478" t="s">
        <v>90</v>
      </c>
      <c r="L478">
        <v>98122</v>
      </c>
      <c r="M478" t="s">
        <v>144</v>
      </c>
      <c r="N478" t="s">
        <v>92</v>
      </c>
      <c r="O478" t="s">
        <v>101</v>
      </c>
      <c r="BM478" t="s">
        <v>96</v>
      </c>
      <c r="BN478" t="s">
        <v>95</v>
      </c>
      <c r="BO478" t="s">
        <v>137</v>
      </c>
      <c r="BP478">
        <f t="shared" si="128"/>
        <v>0</v>
      </c>
      <c r="BQ478">
        <f t="shared" si="129"/>
        <v>0</v>
      </c>
      <c r="BR478">
        <f t="shared" si="126"/>
        <v>0</v>
      </c>
      <c r="BS478">
        <f t="shared" si="130"/>
        <v>0</v>
      </c>
      <c r="BT478">
        <f t="shared" si="131"/>
        <v>0</v>
      </c>
      <c r="BU478">
        <f t="shared" si="132"/>
        <v>0</v>
      </c>
      <c r="BV478">
        <f t="shared" si="127"/>
        <v>0</v>
      </c>
      <c r="BW478">
        <f t="shared" si="133"/>
        <v>0</v>
      </c>
      <c r="BX478">
        <f t="shared" si="134"/>
        <v>0</v>
      </c>
      <c r="BY478">
        <f t="shared" si="135"/>
        <v>0</v>
      </c>
      <c r="BZ478">
        <f t="shared" si="136"/>
        <v>0</v>
      </c>
      <c r="CA478">
        <f t="shared" si="137"/>
        <v>0</v>
      </c>
      <c r="CB478">
        <f t="shared" si="138"/>
        <v>0</v>
      </c>
      <c r="CC478">
        <f t="shared" si="139"/>
        <v>0</v>
      </c>
      <c r="CD478">
        <f t="shared" si="140"/>
        <v>0</v>
      </c>
      <c r="CE478">
        <f t="shared" si="141"/>
        <v>0</v>
      </c>
      <c r="CF478">
        <f t="shared" si="142"/>
        <v>0</v>
      </c>
      <c r="CG478">
        <f t="shared" si="143"/>
        <v>0</v>
      </c>
    </row>
    <row r="479" spans="1:85" x14ac:dyDescent="0.25">
      <c r="A479" t="s">
        <v>85</v>
      </c>
      <c r="B479" t="s">
        <v>86</v>
      </c>
      <c r="C479" t="s">
        <v>1022</v>
      </c>
      <c r="D479" t="s">
        <v>1020</v>
      </c>
      <c r="E479" s="3">
        <v>0.55555555555555558</v>
      </c>
      <c r="F479" s="4">
        <v>44016</v>
      </c>
      <c r="G479" t="s">
        <v>119</v>
      </c>
      <c r="H479">
        <v>1301</v>
      </c>
      <c r="I479" t="s">
        <v>1023</v>
      </c>
      <c r="J479" t="s">
        <v>107</v>
      </c>
      <c r="K479" t="s">
        <v>90</v>
      </c>
      <c r="L479">
        <v>98122</v>
      </c>
      <c r="M479" t="s">
        <v>144</v>
      </c>
      <c r="N479" t="s">
        <v>92</v>
      </c>
      <c r="O479" t="s">
        <v>101</v>
      </c>
      <c r="P479" t="s">
        <v>100</v>
      </c>
      <c r="Q479" t="s">
        <v>95</v>
      </c>
      <c r="R479" t="s">
        <v>93</v>
      </c>
      <c r="T479" t="s">
        <v>131</v>
      </c>
      <c r="U479" t="s">
        <v>100</v>
      </c>
      <c r="V479" t="s">
        <v>95</v>
      </c>
      <c r="W479" t="s">
        <v>93</v>
      </c>
      <c r="Y479" t="s">
        <v>140</v>
      </c>
      <c r="AA479" t="s">
        <v>95</v>
      </c>
      <c r="AB479" t="s">
        <v>95</v>
      </c>
      <c r="BM479" t="s">
        <v>96</v>
      </c>
      <c r="BN479" t="s">
        <v>95</v>
      </c>
      <c r="BO479" t="s">
        <v>137</v>
      </c>
      <c r="BP479">
        <f t="shared" si="128"/>
        <v>0</v>
      </c>
      <c r="BQ479">
        <f t="shared" si="129"/>
        <v>0</v>
      </c>
      <c r="BR479">
        <f t="shared" si="126"/>
        <v>0</v>
      </c>
      <c r="BS479">
        <f t="shared" si="130"/>
        <v>0</v>
      </c>
      <c r="BT479">
        <f t="shared" si="131"/>
        <v>0</v>
      </c>
      <c r="BU479">
        <f t="shared" si="132"/>
        <v>0</v>
      </c>
      <c r="BV479">
        <f t="shared" si="127"/>
        <v>0</v>
      </c>
      <c r="BW479">
        <f t="shared" si="133"/>
        <v>0</v>
      </c>
      <c r="BX479">
        <f t="shared" si="134"/>
        <v>0</v>
      </c>
      <c r="BY479">
        <f t="shared" si="135"/>
        <v>0</v>
      </c>
      <c r="BZ479">
        <f t="shared" si="136"/>
        <v>0</v>
      </c>
      <c r="CA479">
        <f t="shared" si="137"/>
        <v>0</v>
      </c>
      <c r="CB479">
        <f t="shared" si="138"/>
        <v>0</v>
      </c>
      <c r="CC479">
        <f t="shared" si="139"/>
        <v>0</v>
      </c>
      <c r="CD479">
        <f t="shared" si="140"/>
        <v>0</v>
      </c>
      <c r="CE479">
        <f t="shared" si="141"/>
        <v>0</v>
      </c>
      <c r="CF479">
        <f t="shared" si="142"/>
        <v>0</v>
      </c>
      <c r="CG479">
        <f t="shared" si="143"/>
        <v>0</v>
      </c>
    </row>
    <row r="480" spans="1:85" x14ac:dyDescent="0.25">
      <c r="A480" t="s">
        <v>85</v>
      </c>
      <c r="B480" t="s">
        <v>86</v>
      </c>
      <c r="C480" t="s">
        <v>1024</v>
      </c>
      <c r="D480" t="s">
        <v>1020</v>
      </c>
      <c r="E480" s="3">
        <v>0.55208333333333337</v>
      </c>
      <c r="F480" s="4">
        <v>44016</v>
      </c>
      <c r="G480" t="s">
        <v>119</v>
      </c>
      <c r="H480">
        <v>1200</v>
      </c>
      <c r="I480" t="s">
        <v>758</v>
      </c>
      <c r="J480" t="s">
        <v>89</v>
      </c>
      <c r="K480" t="s">
        <v>90</v>
      </c>
      <c r="L480">
        <v>98021</v>
      </c>
      <c r="M480" t="s">
        <v>217</v>
      </c>
      <c r="N480" t="s">
        <v>92</v>
      </c>
      <c r="O480" t="s">
        <v>99</v>
      </c>
      <c r="P480" t="s">
        <v>985</v>
      </c>
      <c r="Q480" t="s">
        <v>95</v>
      </c>
      <c r="R480" t="s">
        <v>93</v>
      </c>
      <c r="T480" t="s">
        <v>101</v>
      </c>
      <c r="U480">
        <v>20</v>
      </c>
      <c r="V480" t="s">
        <v>95</v>
      </c>
      <c r="W480" t="s">
        <v>93</v>
      </c>
      <c r="BM480" t="s">
        <v>96</v>
      </c>
      <c r="BN480" t="s">
        <v>95</v>
      </c>
      <c r="BO480" t="s">
        <v>137</v>
      </c>
      <c r="BP480">
        <f t="shared" si="128"/>
        <v>0</v>
      </c>
      <c r="BQ480">
        <f t="shared" si="129"/>
        <v>0</v>
      </c>
      <c r="BR480">
        <f t="shared" si="126"/>
        <v>0</v>
      </c>
      <c r="BS480">
        <f t="shared" si="130"/>
        <v>0</v>
      </c>
      <c r="BT480">
        <f t="shared" si="131"/>
        <v>0</v>
      </c>
      <c r="BU480">
        <f t="shared" si="132"/>
        <v>0</v>
      </c>
      <c r="BV480">
        <f t="shared" si="127"/>
        <v>0</v>
      </c>
      <c r="BW480">
        <f t="shared" si="133"/>
        <v>0</v>
      </c>
      <c r="BX480">
        <f t="shared" si="134"/>
        <v>0</v>
      </c>
      <c r="BY480">
        <f t="shared" si="135"/>
        <v>0</v>
      </c>
      <c r="BZ480">
        <f t="shared" si="136"/>
        <v>0</v>
      </c>
      <c r="CA480">
        <f t="shared" si="137"/>
        <v>0</v>
      </c>
      <c r="CB480">
        <f t="shared" si="138"/>
        <v>0</v>
      </c>
      <c r="CC480">
        <f t="shared" si="139"/>
        <v>0</v>
      </c>
      <c r="CD480">
        <f t="shared" si="140"/>
        <v>0</v>
      </c>
      <c r="CE480">
        <f t="shared" si="141"/>
        <v>0</v>
      </c>
      <c r="CF480">
        <f t="shared" si="142"/>
        <v>0</v>
      </c>
      <c r="CG480">
        <f t="shared" si="143"/>
        <v>0</v>
      </c>
    </row>
    <row r="481" spans="1:85" x14ac:dyDescent="0.25">
      <c r="A481" t="s">
        <v>133</v>
      </c>
      <c r="B481" t="s">
        <v>86</v>
      </c>
      <c r="C481" t="s">
        <v>1025</v>
      </c>
      <c r="D481" t="s">
        <v>1026</v>
      </c>
      <c r="E481" s="3">
        <v>0.10416666666666667</v>
      </c>
      <c r="F481" s="4">
        <v>44017</v>
      </c>
      <c r="G481" t="s">
        <v>87</v>
      </c>
      <c r="I481" t="s">
        <v>1027</v>
      </c>
      <c r="J481" t="s">
        <v>89</v>
      </c>
      <c r="K481" t="s">
        <v>90</v>
      </c>
      <c r="L481">
        <v>98122</v>
      </c>
      <c r="M481" t="s">
        <v>144</v>
      </c>
      <c r="N481" t="s">
        <v>92</v>
      </c>
      <c r="O481" t="s">
        <v>136</v>
      </c>
      <c r="P481" t="s">
        <v>918</v>
      </c>
      <c r="Q481" t="s">
        <v>95</v>
      </c>
      <c r="R481" t="s">
        <v>93</v>
      </c>
      <c r="BM481" t="s">
        <v>110</v>
      </c>
      <c r="BN481" t="s">
        <v>93</v>
      </c>
      <c r="BO481" t="s">
        <v>353</v>
      </c>
      <c r="BP481">
        <f t="shared" si="128"/>
        <v>0</v>
      </c>
      <c r="BQ481">
        <f t="shared" si="129"/>
        <v>0</v>
      </c>
      <c r="BR481">
        <f t="shared" si="126"/>
        <v>0</v>
      </c>
      <c r="BS481">
        <f t="shared" si="130"/>
        <v>0</v>
      </c>
      <c r="BT481">
        <f t="shared" si="131"/>
        <v>0</v>
      </c>
      <c r="BU481">
        <f t="shared" si="132"/>
        <v>0</v>
      </c>
      <c r="BV481">
        <f t="shared" si="127"/>
        <v>0</v>
      </c>
      <c r="BW481">
        <f t="shared" si="133"/>
        <v>0</v>
      </c>
      <c r="BX481">
        <f t="shared" si="134"/>
        <v>0</v>
      </c>
      <c r="BY481">
        <f t="shared" si="135"/>
        <v>0</v>
      </c>
      <c r="BZ481">
        <f t="shared" si="136"/>
        <v>0</v>
      </c>
      <c r="CA481">
        <f t="shared" si="137"/>
        <v>0</v>
      </c>
      <c r="CB481">
        <f t="shared" si="138"/>
        <v>0</v>
      </c>
      <c r="CC481">
        <f t="shared" si="139"/>
        <v>0</v>
      </c>
      <c r="CD481">
        <f t="shared" si="140"/>
        <v>0</v>
      </c>
      <c r="CE481">
        <f t="shared" si="141"/>
        <v>0</v>
      </c>
      <c r="CF481">
        <f t="shared" si="142"/>
        <v>0</v>
      </c>
      <c r="CG481">
        <f t="shared" si="143"/>
        <v>0</v>
      </c>
    </row>
    <row r="482" spans="1:85" x14ac:dyDescent="0.25">
      <c r="A482" t="s">
        <v>85</v>
      </c>
      <c r="B482" t="s">
        <v>86</v>
      </c>
      <c r="C482" t="s">
        <v>1028</v>
      </c>
      <c r="D482" t="s">
        <v>1029</v>
      </c>
      <c r="E482" s="3">
        <v>0.625</v>
      </c>
      <c r="F482" s="4">
        <v>44031</v>
      </c>
      <c r="G482" t="s">
        <v>87</v>
      </c>
      <c r="I482" t="s">
        <v>888</v>
      </c>
      <c r="J482" t="s">
        <v>89</v>
      </c>
      <c r="K482" t="s">
        <v>90</v>
      </c>
      <c r="M482" t="s">
        <v>199</v>
      </c>
      <c r="N482" t="s">
        <v>92</v>
      </c>
      <c r="O482" t="s">
        <v>140</v>
      </c>
      <c r="Q482" t="s">
        <v>95</v>
      </c>
      <c r="R482" t="s">
        <v>95</v>
      </c>
      <c r="BM482" t="s">
        <v>96</v>
      </c>
      <c r="BN482" t="s">
        <v>93</v>
      </c>
      <c r="BO482" t="s">
        <v>111</v>
      </c>
      <c r="BP482">
        <f t="shared" si="128"/>
        <v>0</v>
      </c>
      <c r="BQ482">
        <f t="shared" si="129"/>
        <v>0</v>
      </c>
      <c r="BR482">
        <f t="shared" si="126"/>
        <v>0</v>
      </c>
      <c r="BS482">
        <f t="shared" si="130"/>
        <v>0</v>
      </c>
      <c r="BT482">
        <f t="shared" si="131"/>
        <v>0</v>
      </c>
      <c r="BU482">
        <f t="shared" si="132"/>
        <v>0</v>
      </c>
      <c r="BV482">
        <f t="shared" si="127"/>
        <v>0</v>
      </c>
      <c r="BW482">
        <f t="shared" si="133"/>
        <v>0</v>
      </c>
      <c r="BX482">
        <f t="shared" si="134"/>
        <v>0</v>
      </c>
      <c r="BY482">
        <f t="shared" si="135"/>
        <v>0</v>
      </c>
      <c r="BZ482">
        <f t="shared" si="136"/>
        <v>0</v>
      </c>
      <c r="CA482">
        <f t="shared" si="137"/>
        <v>0</v>
      </c>
      <c r="CB482">
        <f t="shared" si="138"/>
        <v>0</v>
      </c>
      <c r="CC482">
        <f t="shared" si="139"/>
        <v>0</v>
      </c>
      <c r="CD482">
        <f t="shared" si="140"/>
        <v>0</v>
      </c>
      <c r="CE482">
        <f t="shared" si="141"/>
        <v>0</v>
      </c>
      <c r="CF482">
        <f t="shared" si="142"/>
        <v>0</v>
      </c>
      <c r="CG482">
        <f t="shared" si="143"/>
        <v>0</v>
      </c>
    </row>
    <row r="483" spans="1:85" x14ac:dyDescent="0.25">
      <c r="A483" t="s">
        <v>85</v>
      </c>
      <c r="B483" t="s">
        <v>86</v>
      </c>
      <c r="C483" t="s">
        <v>1030</v>
      </c>
      <c r="D483" t="s">
        <v>1029</v>
      </c>
      <c r="F483" s="4">
        <v>44031</v>
      </c>
      <c r="G483" t="s">
        <v>87</v>
      </c>
      <c r="I483" t="s">
        <v>888</v>
      </c>
      <c r="J483" t="s">
        <v>89</v>
      </c>
      <c r="K483" t="s">
        <v>90</v>
      </c>
      <c r="M483" t="s">
        <v>199</v>
      </c>
      <c r="N483" t="s">
        <v>92</v>
      </c>
      <c r="O483" t="s">
        <v>140</v>
      </c>
      <c r="P483">
        <v>26</v>
      </c>
      <c r="Q483" t="s">
        <v>93</v>
      </c>
      <c r="R483" t="s">
        <v>93</v>
      </c>
      <c r="BN483" t="s">
        <v>93</v>
      </c>
      <c r="BO483" t="s">
        <v>111</v>
      </c>
      <c r="BP483">
        <f t="shared" si="128"/>
        <v>0</v>
      </c>
      <c r="BQ483">
        <f t="shared" si="129"/>
        <v>0</v>
      </c>
      <c r="BR483">
        <f t="shared" si="126"/>
        <v>0</v>
      </c>
      <c r="BS483">
        <f t="shared" si="130"/>
        <v>0</v>
      </c>
      <c r="BT483">
        <f t="shared" si="131"/>
        <v>0</v>
      </c>
      <c r="BU483">
        <f t="shared" si="132"/>
        <v>0</v>
      </c>
      <c r="BV483">
        <f t="shared" si="127"/>
        <v>0</v>
      </c>
      <c r="BW483">
        <f t="shared" si="133"/>
        <v>0</v>
      </c>
      <c r="BX483">
        <f t="shared" si="134"/>
        <v>0</v>
      </c>
      <c r="BY483">
        <f t="shared" si="135"/>
        <v>0</v>
      </c>
      <c r="BZ483">
        <f t="shared" si="136"/>
        <v>0</v>
      </c>
      <c r="CA483">
        <f t="shared" si="137"/>
        <v>0</v>
      </c>
      <c r="CB483">
        <f t="shared" si="138"/>
        <v>0</v>
      </c>
      <c r="CC483">
        <f t="shared" si="139"/>
        <v>0</v>
      </c>
      <c r="CD483">
        <f t="shared" si="140"/>
        <v>0</v>
      </c>
      <c r="CE483">
        <f t="shared" si="141"/>
        <v>0</v>
      </c>
      <c r="CF483">
        <f t="shared" si="142"/>
        <v>0</v>
      </c>
      <c r="CG483">
        <f t="shared" si="143"/>
        <v>0</v>
      </c>
    </row>
    <row r="484" spans="1:85" x14ac:dyDescent="0.25">
      <c r="A484" t="s">
        <v>85</v>
      </c>
      <c r="B484" t="s">
        <v>86</v>
      </c>
      <c r="C484" t="s">
        <v>1031</v>
      </c>
      <c r="D484" t="s">
        <v>1029</v>
      </c>
      <c r="E484" s="3">
        <v>0.625</v>
      </c>
      <c r="F484" s="4">
        <v>44031</v>
      </c>
      <c r="G484" t="s">
        <v>87</v>
      </c>
      <c r="I484" t="s">
        <v>1032</v>
      </c>
      <c r="J484" t="s">
        <v>89</v>
      </c>
      <c r="K484" t="s">
        <v>90</v>
      </c>
      <c r="L484">
        <v>98121</v>
      </c>
      <c r="M484" t="s">
        <v>196</v>
      </c>
      <c r="N484" t="s">
        <v>92</v>
      </c>
      <c r="O484" t="s">
        <v>94</v>
      </c>
      <c r="Q484" t="s">
        <v>95</v>
      </c>
      <c r="R484" t="s">
        <v>93</v>
      </c>
      <c r="BN484" t="s">
        <v>93</v>
      </c>
      <c r="BO484" t="s">
        <v>111</v>
      </c>
      <c r="BP484">
        <f t="shared" si="128"/>
        <v>1</v>
      </c>
      <c r="BQ484">
        <f t="shared" si="129"/>
        <v>0</v>
      </c>
      <c r="BR484">
        <f t="shared" si="126"/>
        <v>0</v>
      </c>
      <c r="BS484">
        <f t="shared" si="130"/>
        <v>0</v>
      </c>
      <c r="BT484">
        <f t="shared" si="131"/>
        <v>0</v>
      </c>
      <c r="BU484">
        <f t="shared" si="132"/>
        <v>1</v>
      </c>
      <c r="BV484">
        <f t="shared" si="127"/>
        <v>0</v>
      </c>
      <c r="BW484">
        <f t="shared" si="133"/>
        <v>0</v>
      </c>
      <c r="BX484">
        <f t="shared" si="134"/>
        <v>0</v>
      </c>
      <c r="BY484">
        <f t="shared" si="135"/>
        <v>0</v>
      </c>
      <c r="BZ484">
        <f t="shared" si="136"/>
        <v>0</v>
      </c>
      <c r="CA484">
        <f t="shared" si="137"/>
        <v>0</v>
      </c>
      <c r="CB484">
        <f t="shared" si="138"/>
        <v>0</v>
      </c>
      <c r="CC484">
        <f t="shared" si="139"/>
        <v>0</v>
      </c>
      <c r="CD484">
        <f t="shared" si="140"/>
        <v>0</v>
      </c>
      <c r="CE484">
        <f t="shared" si="141"/>
        <v>0</v>
      </c>
      <c r="CF484">
        <f t="shared" si="142"/>
        <v>0</v>
      </c>
      <c r="CG484">
        <f t="shared" si="143"/>
        <v>1</v>
      </c>
    </row>
    <row r="485" spans="1:85" x14ac:dyDescent="0.25">
      <c r="A485" t="s">
        <v>85</v>
      </c>
      <c r="B485" t="s">
        <v>86</v>
      </c>
      <c r="C485" t="s">
        <v>1033</v>
      </c>
      <c r="D485" t="s">
        <v>1029</v>
      </c>
      <c r="E485" s="3">
        <v>0.45833333333333331</v>
      </c>
      <c r="F485" s="4">
        <v>44031</v>
      </c>
      <c r="G485" t="s">
        <v>87</v>
      </c>
      <c r="H485">
        <v>810</v>
      </c>
      <c r="I485" t="s">
        <v>1034</v>
      </c>
      <c r="J485" t="s">
        <v>89</v>
      </c>
      <c r="K485" t="s">
        <v>90</v>
      </c>
      <c r="L485">
        <v>98101</v>
      </c>
      <c r="M485" t="s">
        <v>199</v>
      </c>
      <c r="N485" t="s">
        <v>92</v>
      </c>
      <c r="O485" t="s">
        <v>161</v>
      </c>
      <c r="P485">
        <v>26</v>
      </c>
      <c r="Q485" t="s">
        <v>95</v>
      </c>
      <c r="R485" t="s">
        <v>93</v>
      </c>
      <c r="BN485" t="s">
        <v>93</v>
      </c>
      <c r="BO485" t="s">
        <v>111</v>
      </c>
      <c r="BP485">
        <f t="shared" si="128"/>
        <v>1</v>
      </c>
      <c r="BQ485">
        <f t="shared" si="129"/>
        <v>0</v>
      </c>
      <c r="BR485">
        <f t="shared" si="126"/>
        <v>0</v>
      </c>
      <c r="BS485">
        <f t="shared" si="130"/>
        <v>1</v>
      </c>
      <c r="BT485">
        <f t="shared" si="131"/>
        <v>0</v>
      </c>
      <c r="BU485">
        <f t="shared" si="132"/>
        <v>0</v>
      </c>
      <c r="BV485">
        <f t="shared" si="127"/>
        <v>0</v>
      </c>
      <c r="BW485">
        <f t="shared" si="133"/>
        <v>0</v>
      </c>
      <c r="BX485">
        <f t="shared" si="134"/>
        <v>0</v>
      </c>
      <c r="BY485">
        <f t="shared" si="135"/>
        <v>0</v>
      </c>
      <c r="BZ485">
        <f t="shared" si="136"/>
        <v>0</v>
      </c>
      <c r="CA485">
        <f t="shared" si="137"/>
        <v>0</v>
      </c>
      <c r="CB485">
        <f t="shared" si="138"/>
        <v>0</v>
      </c>
      <c r="CC485">
        <f t="shared" si="139"/>
        <v>0</v>
      </c>
      <c r="CD485">
        <f t="shared" si="140"/>
        <v>0</v>
      </c>
      <c r="CE485">
        <f t="shared" si="141"/>
        <v>0</v>
      </c>
      <c r="CF485">
        <f t="shared" si="142"/>
        <v>0</v>
      </c>
      <c r="CG485">
        <f t="shared" si="143"/>
        <v>1</v>
      </c>
    </row>
    <row r="486" spans="1:85" x14ac:dyDescent="0.25">
      <c r="A486" t="s">
        <v>85</v>
      </c>
      <c r="B486" t="s">
        <v>86</v>
      </c>
      <c r="C486" t="s">
        <v>1035</v>
      </c>
      <c r="D486" t="s">
        <v>1029</v>
      </c>
      <c r="E486" s="3">
        <v>0.66666666666666663</v>
      </c>
      <c r="F486" s="4">
        <v>44031</v>
      </c>
      <c r="G486" t="s">
        <v>87</v>
      </c>
      <c r="H486">
        <v>812</v>
      </c>
      <c r="I486" t="s">
        <v>1036</v>
      </c>
      <c r="J486" t="s">
        <v>89</v>
      </c>
      <c r="K486" t="s">
        <v>90</v>
      </c>
      <c r="L486">
        <v>98101</v>
      </c>
      <c r="M486" t="s">
        <v>199</v>
      </c>
      <c r="N486" t="s">
        <v>92</v>
      </c>
      <c r="O486" t="s">
        <v>94</v>
      </c>
      <c r="P486" t="s">
        <v>275</v>
      </c>
      <c r="Q486" t="s">
        <v>95</v>
      </c>
      <c r="R486" t="s">
        <v>93</v>
      </c>
      <c r="BM486" t="s">
        <v>96</v>
      </c>
      <c r="BN486" t="s">
        <v>93</v>
      </c>
      <c r="BO486" t="s">
        <v>111</v>
      </c>
      <c r="BP486">
        <f t="shared" si="128"/>
        <v>1</v>
      </c>
      <c r="BQ486">
        <f t="shared" si="129"/>
        <v>0</v>
      </c>
      <c r="BR486">
        <f t="shared" si="126"/>
        <v>0</v>
      </c>
      <c r="BS486">
        <f t="shared" si="130"/>
        <v>0</v>
      </c>
      <c r="BT486">
        <f t="shared" si="131"/>
        <v>0</v>
      </c>
      <c r="BU486">
        <f t="shared" si="132"/>
        <v>1</v>
      </c>
      <c r="BV486">
        <f t="shared" si="127"/>
        <v>0</v>
      </c>
      <c r="BW486">
        <f t="shared" si="133"/>
        <v>0</v>
      </c>
      <c r="BX486">
        <f t="shared" si="134"/>
        <v>0</v>
      </c>
      <c r="BY486">
        <f t="shared" si="135"/>
        <v>0</v>
      </c>
      <c r="BZ486">
        <f t="shared" si="136"/>
        <v>0</v>
      </c>
      <c r="CA486">
        <f t="shared" si="137"/>
        <v>0</v>
      </c>
      <c r="CB486">
        <f t="shared" si="138"/>
        <v>0</v>
      </c>
      <c r="CC486">
        <f t="shared" si="139"/>
        <v>0</v>
      </c>
      <c r="CD486">
        <f t="shared" si="140"/>
        <v>0</v>
      </c>
      <c r="CE486">
        <f t="shared" si="141"/>
        <v>0</v>
      </c>
      <c r="CF486">
        <f t="shared" si="142"/>
        <v>0</v>
      </c>
      <c r="CG486">
        <f t="shared" si="143"/>
        <v>1</v>
      </c>
    </row>
    <row r="487" spans="1:85" x14ac:dyDescent="0.25">
      <c r="A487" t="s">
        <v>85</v>
      </c>
      <c r="B487" t="s">
        <v>86</v>
      </c>
      <c r="C487" t="s">
        <v>1037</v>
      </c>
      <c r="D487" t="s">
        <v>1029</v>
      </c>
      <c r="E487" s="3">
        <v>0.73958333333333337</v>
      </c>
      <c r="F487" s="4">
        <v>44031</v>
      </c>
      <c r="G487" t="s">
        <v>87</v>
      </c>
      <c r="H487">
        <v>1519</v>
      </c>
      <c r="I487" t="s">
        <v>534</v>
      </c>
      <c r="J487" t="s">
        <v>89</v>
      </c>
      <c r="K487" t="s">
        <v>90</v>
      </c>
      <c r="L487">
        <v>98122</v>
      </c>
      <c r="M487" t="s">
        <v>144</v>
      </c>
      <c r="N487" t="s">
        <v>92</v>
      </c>
      <c r="O487" t="s">
        <v>94</v>
      </c>
      <c r="P487" t="s">
        <v>1038</v>
      </c>
      <c r="Q487" t="s">
        <v>95</v>
      </c>
      <c r="R487" t="s">
        <v>93</v>
      </c>
      <c r="BM487" t="s">
        <v>96</v>
      </c>
      <c r="BN487" t="s">
        <v>93</v>
      </c>
      <c r="BO487" t="s">
        <v>111</v>
      </c>
      <c r="BP487">
        <f t="shared" si="128"/>
        <v>1</v>
      </c>
      <c r="BQ487">
        <f t="shared" si="129"/>
        <v>0</v>
      </c>
      <c r="BR487">
        <f t="shared" si="126"/>
        <v>0</v>
      </c>
      <c r="BS487">
        <f t="shared" si="130"/>
        <v>0</v>
      </c>
      <c r="BT487">
        <f t="shared" si="131"/>
        <v>0</v>
      </c>
      <c r="BU487">
        <f t="shared" si="132"/>
        <v>1</v>
      </c>
      <c r="BV487">
        <f t="shared" si="127"/>
        <v>0</v>
      </c>
      <c r="BW487">
        <f t="shared" si="133"/>
        <v>0</v>
      </c>
      <c r="BX487">
        <f t="shared" si="134"/>
        <v>0</v>
      </c>
      <c r="BY487">
        <f t="shared" si="135"/>
        <v>0</v>
      </c>
      <c r="BZ487">
        <f t="shared" si="136"/>
        <v>0</v>
      </c>
      <c r="CA487">
        <f t="shared" si="137"/>
        <v>0</v>
      </c>
      <c r="CB487">
        <f t="shared" si="138"/>
        <v>0</v>
      </c>
      <c r="CC487">
        <f t="shared" si="139"/>
        <v>0</v>
      </c>
      <c r="CD487">
        <f t="shared" si="140"/>
        <v>0</v>
      </c>
      <c r="CE487">
        <f t="shared" si="141"/>
        <v>0</v>
      </c>
      <c r="CF487">
        <f t="shared" si="142"/>
        <v>0</v>
      </c>
      <c r="CG487">
        <f t="shared" si="143"/>
        <v>1</v>
      </c>
    </row>
    <row r="488" spans="1:85" x14ac:dyDescent="0.25">
      <c r="A488" t="s">
        <v>85</v>
      </c>
      <c r="B488" t="s">
        <v>86</v>
      </c>
      <c r="C488" t="s">
        <v>1039</v>
      </c>
      <c r="D488" t="s">
        <v>1029</v>
      </c>
      <c r="E488" s="3">
        <v>0.70833333333333337</v>
      </c>
      <c r="F488" s="4">
        <v>44031</v>
      </c>
      <c r="G488" t="s">
        <v>87</v>
      </c>
      <c r="H488">
        <v>810</v>
      </c>
      <c r="I488" t="s">
        <v>1040</v>
      </c>
      <c r="J488" t="s">
        <v>89</v>
      </c>
      <c r="K488" t="s">
        <v>90</v>
      </c>
      <c r="L488">
        <v>98101</v>
      </c>
      <c r="M488" t="s">
        <v>199</v>
      </c>
      <c r="N488" t="s">
        <v>92</v>
      </c>
      <c r="O488" t="s">
        <v>94</v>
      </c>
      <c r="P488">
        <v>1</v>
      </c>
      <c r="Q488" t="s">
        <v>95</v>
      </c>
      <c r="R488" t="s">
        <v>93</v>
      </c>
      <c r="BM488" t="s">
        <v>96</v>
      </c>
      <c r="BN488" t="s">
        <v>93</v>
      </c>
      <c r="BO488" t="s">
        <v>111</v>
      </c>
      <c r="BP488">
        <f t="shared" si="128"/>
        <v>1</v>
      </c>
      <c r="BQ488">
        <f t="shared" si="129"/>
        <v>0</v>
      </c>
      <c r="BR488">
        <f t="shared" si="126"/>
        <v>0</v>
      </c>
      <c r="BS488">
        <f t="shared" si="130"/>
        <v>0</v>
      </c>
      <c r="BT488">
        <f t="shared" si="131"/>
        <v>0</v>
      </c>
      <c r="BU488">
        <f t="shared" si="132"/>
        <v>1</v>
      </c>
      <c r="BV488">
        <f t="shared" si="127"/>
        <v>0</v>
      </c>
      <c r="BW488">
        <f t="shared" si="133"/>
        <v>0</v>
      </c>
      <c r="BX488">
        <f t="shared" si="134"/>
        <v>0</v>
      </c>
      <c r="BY488">
        <f t="shared" si="135"/>
        <v>0</v>
      </c>
      <c r="BZ488">
        <f t="shared" si="136"/>
        <v>0</v>
      </c>
      <c r="CA488">
        <f t="shared" si="137"/>
        <v>0</v>
      </c>
      <c r="CB488">
        <f t="shared" si="138"/>
        <v>0</v>
      </c>
      <c r="CC488">
        <f t="shared" si="139"/>
        <v>0</v>
      </c>
      <c r="CD488">
        <f t="shared" si="140"/>
        <v>0</v>
      </c>
      <c r="CE488">
        <f t="shared" si="141"/>
        <v>0</v>
      </c>
      <c r="CF488">
        <f t="shared" si="142"/>
        <v>0</v>
      </c>
      <c r="CG488">
        <f t="shared" si="143"/>
        <v>1</v>
      </c>
    </row>
    <row r="489" spans="1:85" x14ac:dyDescent="0.25">
      <c r="A489" t="s">
        <v>85</v>
      </c>
      <c r="B489" t="s">
        <v>86</v>
      </c>
      <c r="C489" t="s">
        <v>1041</v>
      </c>
      <c r="D489" t="s">
        <v>1029</v>
      </c>
      <c r="E489" s="3">
        <v>0.64930555555555558</v>
      </c>
      <c r="F489" s="4">
        <v>44031</v>
      </c>
      <c r="G489" t="s">
        <v>87</v>
      </c>
      <c r="I489" t="s">
        <v>1032</v>
      </c>
      <c r="J489" t="s">
        <v>89</v>
      </c>
      <c r="K489" t="s">
        <v>90</v>
      </c>
      <c r="L489">
        <v>98121</v>
      </c>
      <c r="M489" t="s">
        <v>196</v>
      </c>
      <c r="N489" t="s">
        <v>92</v>
      </c>
      <c r="O489" t="s">
        <v>94</v>
      </c>
      <c r="Q489" t="s">
        <v>95</v>
      </c>
      <c r="R489" t="s">
        <v>93</v>
      </c>
      <c r="BM489" t="s">
        <v>96</v>
      </c>
      <c r="BN489" t="s">
        <v>93</v>
      </c>
      <c r="BO489" t="s">
        <v>111</v>
      </c>
      <c r="BP489">
        <f t="shared" si="128"/>
        <v>1</v>
      </c>
      <c r="BQ489">
        <f t="shared" si="129"/>
        <v>0</v>
      </c>
      <c r="BR489">
        <f t="shared" si="126"/>
        <v>0</v>
      </c>
      <c r="BS489">
        <f t="shared" si="130"/>
        <v>0</v>
      </c>
      <c r="BT489">
        <f t="shared" si="131"/>
        <v>0</v>
      </c>
      <c r="BU489">
        <f t="shared" si="132"/>
        <v>1</v>
      </c>
      <c r="BV489">
        <f t="shared" si="127"/>
        <v>0</v>
      </c>
      <c r="BW489">
        <f t="shared" si="133"/>
        <v>0</v>
      </c>
      <c r="BX489">
        <f t="shared" si="134"/>
        <v>0</v>
      </c>
      <c r="BY489">
        <f t="shared" si="135"/>
        <v>0</v>
      </c>
      <c r="BZ489">
        <f t="shared" si="136"/>
        <v>0</v>
      </c>
      <c r="CA489">
        <f t="shared" si="137"/>
        <v>0</v>
      </c>
      <c r="CB489">
        <f t="shared" si="138"/>
        <v>0</v>
      </c>
      <c r="CC489">
        <f t="shared" si="139"/>
        <v>0</v>
      </c>
      <c r="CD489">
        <f t="shared" si="140"/>
        <v>0</v>
      </c>
      <c r="CE489">
        <f t="shared" si="141"/>
        <v>0</v>
      </c>
      <c r="CF489">
        <f t="shared" si="142"/>
        <v>0</v>
      </c>
      <c r="CG489">
        <f t="shared" si="143"/>
        <v>1</v>
      </c>
    </row>
    <row r="490" spans="1:85" x14ac:dyDescent="0.25">
      <c r="A490" t="s">
        <v>85</v>
      </c>
      <c r="B490" t="s">
        <v>86</v>
      </c>
      <c r="C490" t="s">
        <v>1042</v>
      </c>
      <c r="D490" t="s">
        <v>1029</v>
      </c>
      <c r="E490" s="3">
        <v>0.6875</v>
      </c>
      <c r="F490" s="4">
        <v>44031</v>
      </c>
      <c r="G490" t="s">
        <v>87</v>
      </c>
      <c r="I490" t="s">
        <v>1032</v>
      </c>
      <c r="J490" t="s">
        <v>89</v>
      </c>
      <c r="K490" t="s">
        <v>90</v>
      </c>
      <c r="L490">
        <v>98121</v>
      </c>
      <c r="M490" t="s">
        <v>196</v>
      </c>
      <c r="N490" t="s">
        <v>92</v>
      </c>
      <c r="O490" t="s">
        <v>161</v>
      </c>
      <c r="Q490" t="s">
        <v>95</v>
      </c>
      <c r="R490" t="s">
        <v>95</v>
      </c>
      <c r="T490" t="s">
        <v>131</v>
      </c>
      <c r="V490" t="s">
        <v>95</v>
      </c>
      <c r="W490" t="s">
        <v>93</v>
      </c>
      <c r="BM490" t="s">
        <v>96</v>
      </c>
      <c r="BN490" t="s">
        <v>93</v>
      </c>
      <c r="BO490" t="s">
        <v>111</v>
      </c>
      <c r="BP490">
        <f t="shared" si="128"/>
        <v>1</v>
      </c>
      <c r="BQ490">
        <f t="shared" si="129"/>
        <v>0</v>
      </c>
      <c r="BR490">
        <f t="shared" si="126"/>
        <v>0</v>
      </c>
      <c r="BS490">
        <f t="shared" si="130"/>
        <v>1</v>
      </c>
      <c r="BT490">
        <f t="shared" si="131"/>
        <v>0</v>
      </c>
      <c r="BU490">
        <f t="shared" si="132"/>
        <v>0</v>
      </c>
      <c r="BV490">
        <f t="shared" si="127"/>
        <v>0</v>
      </c>
      <c r="BW490">
        <f t="shared" si="133"/>
        <v>0</v>
      </c>
      <c r="BX490">
        <f t="shared" si="134"/>
        <v>0</v>
      </c>
      <c r="BY490">
        <f t="shared" si="135"/>
        <v>0</v>
      </c>
      <c r="BZ490">
        <f t="shared" si="136"/>
        <v>0</v>
      </c>
      <c r="CA490">
        <f t="shared" si="137"/>
        <v>0</v>
      </c>
      <c r="CB490">
        <f t="shared" si="138"/>
        <v>0</v>
      </c>
      <c r="CC490">
        <f t="shared" si="139"/>
        <v>0</v>
      </c>
      <c r="CD490">
        <f t="shared" si="140"/>
        <v>0</v>
      </c>
      <c r="CE490">
        <f t="shared" si="141"/>
        <v>0</v>
      </c>
      <c r="CF490">
        <f t="shared" si="142"/>
        <v>0</v>
      </c>
      <c r="CG490">
        <f t="shared" si="143"/>
        <v>1</v>
      </c>
    </row>
    <row r="491" spans="1:85" x14ac:dyDescent="0.25">
      <c r="A491" t="s">
        <v>85</v>
      </c>
      <c r="B491" t="s">
        <v>86</v>
      </c>
      <c r="C491" t="s">
        <v>1043</v>
      </c>
      <c r="D491" t="s">
        <v>1029</v>
      </c>
      <c r="E491" s="3">
        <v>0.64583333333333337</v>
      </c>
      <c r="F491" s="4">
        <v>44031</v>
      </c>
      <c r="G491" t="s">
        <v>87</v>
      </c>
      <c r="I491" t="s">
        <v>1044</v>
      </c>
      <c r="J491" t="s">
        <v>207</v>
      </c>
      <c r="K491" t="s">
        <v>90</v>
      </c>
      <c r="M491" t="s">
        <v>196</v>
      </c>
      <c r="N491" t="s">
        <v>92</v>
      </c>
      <c r="O491" t="s">
        <v>94</v>
      </c>
      <c r="Q491" t="s">
        <v>95</v>
      </c>
      <c r="R491" t="s">
        <v>93</v>
      </c>
      <c r="BM491" t="s">
        <v>96</v>
      </c>
      <c r="BN491" t="s">
        <v>93</v>
      </c>
      <c r="BO491" t="s">
        <v>111</v>
      </c>
      <c r="BP491">
        <f t="shared" si="128"/>
        <v>1</v>
      </c>
      <c r="BQ491">
        <f t="shared" si="129"/>
        <v>0</v>
      </c>
      <c r="BR491">
        <f t="shared" si="126"/>
        <v>0</v>
      </c>
      <c r="BS491">
        <f t="shared" si="130"/>
        <v>0</v>
      </c>
      <c r="BT491">
        <f t="shared" si="131"/>
        <v>0</v>
      </c>
      <c r="BU491">
        <f t="shared" si="132"/>
        <v>1</v>
      </c>
      <c r="BV491">
        <f t="shared" si="127"/>
        <v>0</v>
      </c>
      <c r="BW491">
        <f t="shared" si="133"/>
        <v>0</v>
      </c>
      <c r="BX491">
        <f t="shared" si="134"/>
        <v>0</v>
      </c>
      <c r="BY491">
        <f t="shared" si="135"/>
        <v>0</v>
      </c>
      <c r="BZ491">
        <f t="shared" si="136"/>
        <v>0</v>
      </c>
      <c r="CA491">
        <f t="shared" si="137"/>
        <v>0</v>
      </c>
      <c r="CB491">
        <f t="shared" si="138"/>
        <v>0</v>
      </c>
      <c r="CC491">
        <f t="shared" si="139"/>
        <v>0</v>
      </c>
      <c r="CD491">
        <f t="shared" si="140"/>
        <v>0</v>
      </c>
      <c r="CE491">
        <f t="shared" si="141"/>
        <v>0</v>
      </c>
      <c r="CF491">
        <f t="shared" si="142"/>
        <v>0</v>
      </c>
      <c r="CG491">
        <f t="shared" si="143"/>
        <v>1</v>
      </c>
    </row>
    <row r="492" spans="1:85" x14ac:dyDescent="0.25">
      <c r="A492" t="s">
        <v>85</v>
      </c>
      <c r="B492" t="s">
        <v>86</v>
      </c>
      <c r="C492" t="s">
        <v>1045</v>
      </c>
      <c r="D492" t="s">
        <v>1046</v>
      </c>
      <c r="E492" s="3">
        <v>0.625</v>
      </c>
      <c r="F492" s="4">
        <v>44031</v>
      </c>
      <c r="G492" t="s">
        <v>87</v>
      </c>
      <c r="H492">
        <v>810</v>
      </c>
      <c r="I492" t="s">
        <v>988</v>
      </c>
      <c r="J492" t="s">
        <v>89</v>
      </c>
      <c r="K492" t="s">
        <v>90</v>
      </c>
      <c r="L492">
        <v>98101</v>
      </c>
      <c r="M492" t="s">
        <v>239</v>
      </c>
      <c r="N492" t="s">
        <v>92</v>
      </c>
      <c r="O492" t="s">
        <v>94</v>
      </c>
      <c r="P492">
        <v>1</v>
      </c>
      <c r="Q492" t="s">
        <v>95</v>
      </c>
      <c r="R492" t="s">
        <v>93</v>
      </c>
      <c r="BN492" t="s">
        <v>93</v>
      </c>
      <c r="BO492" t="s">
        <v>111</v>
      </c>
      <c r="BP492">
        <f t="shared" si="128"/>
        <v>1</v>
      </c>
      <c r="BQ492">
        <f t="shared" si="129"/>
        <v>0</v>
      </c>
      <c r="BR492">
        <f t="shared" si="126"/>
        <v>0</v>
      </c>
      <c r="BS492">
        <f t="shared" si="130"/>
        <v>0</v>
      </c>
      <c r="BT492">
        <f t="shared" si="131"/>
        <v>0</v>
      </c>
      <c r="BU492">
        <f t="shared" si="132"/>
        <v>1</v>
      </c>
      <c r="BV492">
        <f t="shared" si="127"/>
        <v>0</v>
      </c>
      <c r="BW492">
        <f t="shared" si="133"/>
        <v>0</v>
      </c>
      <c r="BX492">
        <f t="shared" si="134"/>
        <v>0</v>
      </c>
      <c r="BY492">
        <f t="shared" si="135"/>
        <v>0</v>
      </c>
      <c r="BZ492">
        <f t="shared" si="136"/>
        <v>0</v>
      </c>
      <c r="CA492">
        <f t="shared" si="137"/>
        <v>0</v>
      </c>
      <c r="CB492">
        <f t="shared" si="138"/>
        <v>0</v>
      </c>
      <c r="CC492">
        <f t="shared" si="139"/>
        <v>0</v>
      </c>
      <c r="CD492">
        <f t="shared" si="140"/>
        <v>0</v>
      </c>
      <c r="CE492">
        <f t="shared" si="141"/>
        <v>0</v>
      </c>
      <c r="CF492">
        <f t="shared" si="142"/>
        <v>0</v>
      </c>
      <c r="CG492">
        <f t="shared" si="143"/>
        <v>1</v>
      </c>
    </row>
    <row r="493" spans="1:85" x14ac:dyDescent="0.25">
      <c r="A493" t="s">
        <v>85</v>
      </c>
      <c r="B493" t="s">
        <v>86</v>
      </c>
      <c r="C493" t="s">
        <v>1047</v>
      </c>
      <c r="D493" t="s">
        <v>1046</v>
      </c>
      <c r="E493" s="3">
        <v>0.64583333333333337</v>
      </c>
      <c r="F493" s="4">
        <v>44031</v>
      </c>
      <c r="G493" t="s">
        <v>87</v>
      </c>
      <c r="H493">
        <v>810</v>
      </c>
      <c r="I493" t="s">
        <v>1040</v>
      </c>
      <c r="J493" t="s">
        <v>89</v>
      </c>
      <c r="K493" t="s">
        <v>90</v>
      </c>
      <c r="L493">
        <v>98122</v>
      </c>
      <c r="M493" t="s">
        <v>239</v>
      </c>
      <c r="N493" t="s">
        <v>92</v>
      </c>
      <c r="O493" t="s">
        <v>94</v>
      </c>
      <c r="P493">
        <v>1</v>
      </c>
      <c r="Q493" t="s">
        <v>95</v>
      </c>
      <c r="R493" t="s">
        <v>93</v>
      </c>
      <c r="T493" t="s">
        <v>99</v>
      </c>
      <c r="U493" t="s">
        <v>1048</v>
      </c>
      <c r="V493" t="s">
        <v>95</v>
      </c>
      <c r="W493" t="s">
        <v>93</v>
      </c>
      <c r="BM493" t="s">
        <v>96</v>
      </c>
      <c r="BN493" t="s">
        <v>93</v>
      </c>
      <c r="BO493" t="s">
        <v>111</v>
      </c>
      <c r="BP493">
        <f t="shared" si="128"/>
        <v>1</v>
      </c>
      <c r="BQ493">
        <f t="shared" si="129"/>
        <v>0</v>
      </c>
      <c r="BR493">
        <f t="shared" si="126"/>
        <v>0</v>
      </c>
      <c r="BS493">
        <f t="shared" si="130"/>
        <v>0</v>
      </c>
      <c r="BT493">
        <f t="shared" si="131"/>
        <v>0</v>
      </c>
      <c r="BU493">
        <f t="shared" si="132"/>
        <v>1</v>
      </c>
      <c r="BV493">
        <f t="shared" si="127"/>
        <v>0</v>
      </c>
      <c r="BW493">
        <f t="shared" si="133"/>
        <v>0</v>
      </c>
      <c r="BX493">
        <f t="shared" si="134"/>
        <v>0</v>
      </c>
      <c r="BY493">
        <f t="shared" si="135"/>
        <v>0</v>
      </c>
      <c r="BZ493">
        <f t="shared" si="136"/>
        <v>0</v>
      </c>
      <c r="CA493">
        <f t="shared" si="137"/>
        <v>0</v>
      </c>
      <c r="CB493">
        <f t="shared" si="138"/>
        <v>0</v>
      </c>
      <c r="CC493">
        <f t="shared" si="139"/>
        <v>0</v>
      </c>
      <c r="CD493">
        <f t="shared" si="140"/>
        <v>0</v>
      </c>
      <c r="CE493">
        <f t="shared" si="141"/>
        <v>0</v>
      </c>
      <c r="CF493">
        <f t="shared" si="142"/>
        <v>0</v>
      </c>
      <c r="CG493">
        <f t="shared" si="143"/>
        <v>1</v>
      </c>
    </row>
    <row r="494" spans="1:85" x14ac:dyDescent="0.25">
      <c r="A494" t="s">
        <v>85</v>
      </c>
      <c r="B494" t="s">
        <v>86</v>
      </c>
      <c r="C494" t="s">
        <v>1049</v>
      </c>
      <c r="D494" t="s">
        <v>1046</v>
      </c>
      <c r="E494" s="3">
        <v>0.64930555555555558</v>
      </c>
      <c r="F494" s="4">
        <v>44031</v>
      </c>
      <c r="G494" t="s">
        <v>87</v>
      </c>
      <c r="H494">
        <v>810</v>
      </c>
      <c r="I494" t="s">
        <v>1050</v>
      </c>
      <c r="J494" t="s">
        <v>89</v>
      </c>
      <c r="K494" t="s">
        <v>90</v>
      </c>
      <c r="L494">
        <v>98101</v>
      </c>
      <c r="M494" t="s">
        <v>239</v>
      </c>
      <c r="N494" t="s">
        <v>92</v>
      </c>
      <c r="O494" t="s">
        <v>94</v>
      </c>
      <c r="P494">
        <v>1</v>
      </c>
      <c r="Q494" t="s">
        <v>95</v>
      </c>
      <c r="R494" t="s">
        <v>93</v>
      </c>
      <c r="BM494" t="s">
        <v>96</v>
      </c>
      <c r="BN494" t="s">
        <v>93</v>
      </c>
      <c r="BO494" t="s">
        <v>111</v>
      </c>
      <c r="BP494">
        <f t="shared" si="128"/>
        <v>1</v>
      </c>
      <c r="BQ494">
        <f t="shared" si="129"/>
        <v>0</v>
      </c>
      <c r="BR494">
        <f t="shared" si="126"/>
        <v>0</v>
      </c>
      <c r="BS494">
        <f t="shared" si="130"/>
        <v>0</v>
      </c>
      <c r="BT494">
        <f t="shared" si="131"/>
        <v>0</v>
      </c>
      <c r="BU494">
        <f t="shared" si="132"/>
        <v>1</v>
      </c>
      <c r="BV494">
        <f t="shared" si="127"/>
        <v>0</v>
      </c>
      <c r="BW494">
        <f t="shared" si="133"/>
        <v>0</v>
      </c>
      <c r="BX494">
        <f t="shared" si="134"/>
        <v>0</v>
      </c>
      <c r="BY494">
        <f t="shared" si="135"/>
        <v>0</v>
      </c>
      <c r="BZ494">
        <f t="shared" si="136"/>
        <v>0</v>
      </c>
      <c r="CA494">
        <f t="shared" si="137"/>
        <v>0</v>
      </c>
      <c r="CB494">
        <f t="shared" si="138"/>
        <v>0</v>
      </c>
      <c r="CC494">
        <f t="shared" si="139"/>
        <v>0</v>
      </c>
      <c r="CD494">
        <f t="shared" si="140"/>
        <v>0</v>
      </c>
      <c r="CE494">
        <f t="shared" si="141"/>
        <v>0</v>
      </c>
      <c r="CF494">
        <f t="shared" si="142"/>
        <v>0</v>
      </c>
      <c r="CG494">
        <f t="shared" si="143"/>
        <v>1</v>
      </c>
    </row>
    <row r="495" spans="1:85" x14ac:dyDescent="0.25">
      <c r="A495" t="s">
        <v>85</v>
      </c>
      <c r="B495" t="s">
        <v>86</v>
      </c>
      <c r="C495" t="s">
        <v>1051</v>
      </c>
      <c r="D495" t="s">
        <v>1046</v>
      </c>
      <c r="E495" s="3">
        <v>0.66666666666666663</v>
      </c>
      <c r="F495" s="4">
        <v>44031</v>
      </c>
      <c r="G495" t="s">
        <v>87</v>
      </c>
      <c r="I495" t="s">
        <v>1044</v>
      </c>
      <c r="J495" t="s">
        <v>207</v>
      </c>
      <c r="K495" t="s">
        <v>90</v>
      </c>
      <c r="M495" t="s">
        <v>196</v>
      </c>
      <c r="N495" t="s">
        <v>92</v>
      </c>
      <c r="O495" t="s">
        <v>94</v>
      </c>
      <c r="Q495" t="s">
        <v>95</v>
      </c>
      <c r="R495" t="s">
        <v>93</v>
      </c>
      <c r="BM495" t="s">
        <v>96</v>
      </c>
      <c r="BN495" t="s">
        <v>93</v>
      </c>
      <c r="BO495" t="s">
        <v>111</v>
      </c>
      <c r="BP495">
        <f t="shared" si="128"/>
        <v>1</v>
      </c>
      <c r="BQ495">
        <f t="shared" si="129"/>
        <v>0</v>
      </c>
      <c r="BR495">
        <f t="shared" si="126"/>
        <v>0</v>
      </c>
      <c r="BS495">
        <f t="shared" si="130"/>
        <v>0</v>
      </c>
      <c r="BT495">
        <f t="shared" si="131"/>
        <v>0</v>
      </c>
      <c r="BU495">
        <f t="shared" si="132"/>
        <v>1</v>
      </c>
      <c r="BV495">
        <f t="shared" si="127"/>
        <v>0</v>
      </c>
      <c r="BW495">
        <f t="shared" si="133"/>
        <v>0</v>
      </c>
      <c r="BX495">
        <f t="shared" si="134"/>
        <v>0</v>
      </c>
      <c r="BY495">
        <f t="shared" si="135"/>
        <v>0</v>
      </c>
      <c r="BZ495">
        <f t="shared" si="136"/>
        <v>0</v>
      </c>
      <c r="CA495">
        <f t="shared" si="137"/>
        <v>0</v>
      </c>
      <c r="CB495">
        <f t="shared" si="138"/>
        <v>0</v>
      </c>
      <c r="CC495">
        <f t="shared" si="139"/>
        <v>0</v>
      </c>
      <c r="CD495">
        <f t="shared" si="140"/>
        <v>0</v>
      </c>
      <c r="CE495">
        <f t="shared" si="141"/>
        <v>0</v>
      </c>
      <c r="CF495">
        <f t="shared" si="142"/>
        <v>0</v>
      </c>
      <c r="CG495">
        <f t="shared" si="143"/>
        <v>1</v>
      </c>
    </row>
    <row r="496" spans="1:85" x14ac:dyDescent="0.25">
      <c r="A496" t="s">
        <v>85</v>
      </c>
      <c r="B496" t="s">
        <v>86</v>
      </c>
      <c r="C496" t="s">
        <v>1052</v>
      </c>
      <c r="D496" t="s">
        <v>1046</v>
      </c>
      <c r="E496" s="3">
        <v>0.64583333333333337</v>
      </c>
      <c r="F496" s="4">
        <v>44031</v>
      </c>
      <c r="G496" t="s">
        <v>87</v>
      </c>
      <c r="I496" t="s">
        <v>1044</v>
      </c>
      <c r="J496" t="s">
        <v>207</v>
      </c>
      <c r="K496" t="s">
        <v>90</v>
      </c>
      <c r="M496" t="s">
        <v>196</v>
      </c>
      <c r="N496" t="s">
        <v>92</v>
      </c>
      <c r="O496" t="s">
        <v>94</v>
      </c>
      <c r="Q496" t="s">
        <v>95</v>
      </c>
      <c r="R496" t="s">
        <v>93</v>
      </c>
      <c r="BM496" t="s">
        <v>96</v>
      </c>
      <c r="BN496" t="s">
        <v>93</v>
      </c>
      <c r="BO496" t="s">
        <v>111</v>
      </c>
      <c r="BP496">
        <f t="shared" si="128"/>
        <v>1</v>
      </c>
      <c r="BQ496">
        <f t="shared" si="129"/>
        <v>0</v>
      </c>
      <c r="BR496">
        <f t="shared" si="126"/>
        <v>0</v>
      </c>
      <c r="BS496">
        <f t="shared" si="130"/>
        <v>0</v>
      </c>
      <c r="BT496">
        <f t="shared" si="131"/>
        <v>0</v>
      </c>
      <c r="BU496">
        <f t="shared" si="132"/>
        <v>1</v>
      </c>
      <c r="BV496">
        <f t="shared" si="127"/>
        <v>0</v>
      </c>
      <c r="BW496">
        <f t="shared" si="133"/>
        <v>0</v>
      </c>
      <c r="BX496">
        <f t="shared" si="134"/>
        <v>0</v>
      </c>
      <c r="BY496">
        <f t="shared" si="135"/>
        <v>0</v>
      </c>
      <c r="BZ496">
        <f t="shared" si="136"/>
        <v>0</v>
      </c>
      <c r="CA496">
        <f t="shared" si="137"/>
        <v>0</v>
      </c>
      <c r="CB496">
        <f t="shared" si="138"/>
        <v>0</v>
      </c>
      <c r="CC496">
        <f t="shared" si="139"/>
        <v>0</v>
      </c>
      <c r="CD496">
        <f t="shared" si="140"/>
        <v>0</v>
      </c>
      <c r="CE496">
        <f t="shared" si="141"/>
        <v>0</v>
      </c>
      <c r="CF496">
        <f t="shared" si="142"/>
        <v>0</v>
      </c>
      <c r="CG496">
        <f t="shared" si="143"/>
        <v>1</v>
      </c>
    </row>
    <row r="497" spans="1:85" x14ac:dyDescent="0.25">
      <c r="A497" t="s">
        <v>85</v>
      </c>
      <c r="B497" t="s">
        <v>86</v>
      </c>
      <c r="C497" t="s">
        <v>1053</v>
      </c>
      <c r="D497" t="s">
        <v>1054</v>
      </c>
      <c r="E497" s="3">
        <v>0.65972222222222221</v>
      </c>
      <c r="F497" s="4">
        <v>44031</v>
      </c>
      <c r="G497" t="s">
        <v>87</v>
      </c>
      <c r="H497">
        <v>810</v>
      </c>
      <c r="I497" t="s">
        <v>1055</v>
      </c>
      <c r="J497" t="s">
        <v>89</v>
      </c>
      <c r="K497" t="s">
        <v>90</v>
      </c>
      <c r="L497">
        <v>98121</v>
      </c>
      <c r="M497" t="s">
        <v>199</v>
      </c>
      <c r="N497" t="s">
        <v>92</v>
      </c>
      <c r="O497" t="s">
        <v>136</v>
      </c>
      <c r="P497" t="s">
        <v>351</v>
      </c>
      <c r="Q497" t="s">
        <v>95</v>
      </c>
      <c r="R497" t="s">
        <v>93</v>
      </c>
      <c r="T497" t="s">
        <v>200</v>
      </c>
      <c r="U497" t="s">
        <v>100</v>
      </c>
      <c r="V497" t="s">
        <v>95</v>
      </c>
      <c r="W497" t="s">
        <v>93</v>
      </c>
      <c r="BM497" t="s">
        <v>96</v>
      </c>
      <c r="BN497" t="s">
        <v>93</v>
      </c>
      <c r="BO497" t="s">
        <v>111</v>
      </c>
      <c r="BP497">
        <f t="shared" si="128"/>
        <v>0</v>
      </c>
      <c r="BQ497">
        <f t="shared" si="129"/>
        <v>0</v>
      </c>
      <c r="BR497">
        <f t="shared" ref="BR497:BR560" si="144">COUNTIF(O497:BH497,"Balls - Blast")</f>
        <v>0</v>
      </c>
      <c r="BS497">
        <f t="shared" si="130"/>
        <v>0</v>
      </c>
      <c r="BT497">
        <f t="shared" si="131"/>
        <v>0</v>
      </c>
      <c r="BU497">
        <f t="shared" si="132"/>
        <v>0</v>
      </c>
      <c r="BV497">
        <f t="shared" ref="BV497:BV560" si="145">COUNTIF(O497:BH497,"Canister - CS")</f>
        <v>0</v>
      </c>
      <c r="BW497">
        <f t="shared" si="133"/>
        <v>0</v>
      </c>
      <c r="BX497">
        <f t="shared" si="134"/>
        <v>0</v>
      </c>
      <c r="BY497">
        <f t="shared" si="135"/>
        <v>0</v>
      </c>
      <c r="BZ497">
        <f t="shared" si="136"/>
        <v>0</v>
      </c>
      <c r="CA497">
        <f t="shared" si="137"/>
        <v>0</v>
      </c>
      <c r="CB497">
        <f t="shared" si="138"/>
        <v>0</v>
      </c>
      <c r="CC497">
        <f t="shared" si="139"/>
        <v>0</v>
      </c>
      <c r="CD497">
        <f t="shared" si="140"/>
        <v>0</v>
      </c>
      <c r="CE497">
        <f t="shared" si="141"/>
        <v>0</v>
      </c>
      <c r="CF497">
        <f t="shared" si="142"/>
        <v>0</v>
      </c>
      <c r="CG497">
        <f t="shared" si="143"/>
        <v>0</v>
      </c>
    </row>
    <row r="498" spans="1:85" x14ac:dyDescent="0.25">
      <c r="A498" t="s">
        <v>85</v>
      </c>
      <c r="B498" t="s">
        <v>86</v>
      </c>
      <c r="C498" t="s">
        <v>1056</v>
      </c>
      <c r="D498" t="s">
        <v>1054</v>
      </c>
      <c r="E498" s="3">
        <v>0.64930555555555558</v>
      </c>
      <c r="F498" s="4">
        <v>44031</v>
      </c>
      <c r="G498" t="s">
        <v>87</v>
      </c>
      <c r="I498" t="s">
        <v>888</v>
      </c>
      <c r="J498" t="s">
        <v>89</v>
      </c>
      <c r="K498" t="s">
        <v>90</v>
      </c>
      <c r="L498">
        <v>98101</v>
      </c>
      <c r="M498" t="s">
        <v>199</v>
      </c>
      <c r="N498" t="s">
        <v>92</v>
      </c>
      <c r="O498" t="s">
        <v>131</v>
      </c>
      <c r="P498" t="s">
        <v>1057</v>
      </c>
      <c r="Q498" t="s">
        <v>95</v>
      </c>
      <c r="R498" t="s">
        <v>93</v>
      </c>
      <c r="BM498" t="s">
        <v>96</v>
      </c>
      <c r="BN498" t="s">
        <v>93</v>
      </c>
      <c r="BO498" t="s">
        <v>111</v>
      </c>
      <c r="BP498">
        <f t="shared" si="128"/>
        <v>0</v>
      </c>
      <c r="BQ498">
        <f t="shared" si="129"/>
        <v>0</v>
      </c>
      <c r="BR498">
        <f t="shared" si="144"/>
        <v>0</v>
      </c>
      <c r="BS498">
        <f t="shared" si="130"/>
        <v>0</v>
      </c>
      <c r="BT498">
        <f t="shared" si="131"/>
        <v>0</v>
      </c>
      <c r="BU498">
        <f t="shared" si="132"/>
        <v>0</v>
      </c>
      <c r="BV498">
        <f t="shared" si="145"/>
        <v>0</v>
      </c>
      <c r="BW498">
        <f t="shared" si="133"/>
        <v>0</v>
      </c>
      <c r="BX498">
        <f t="shared" si="134"/>
        <v>0</v>
      </c>
      <c r="BY498">
        <f t="shared" si="135"/>
        <v>0</v>
      </c>
      <c r="BZ498">
        <f t="shared" si="136"/>
        <v>0</v>
      </c>
      <c r="CA498">
        <f t="shared" si="137"/>
        <v>0</v>
      </c>
      <c r="CB498">
        <f t="shared" si="138"/>
        <v>0</v>
      </c>
      <c r="CC498">
        <f t="shared" si="139"/>
        <v>0</v>
      </c>
      <c r="CD498">
        <f t="shared" si="140"/>
        <v>0</v>
      </c>
      <c r="CE498">
        <f t="shared" si="141"/>
        <v>0</v>
      </c>
      <c r="CF498">
        <f t="shared" si="142"/>
        <v>0</v>
      </c>
      <c r="CG498">
        <f t="shared" si="143"/>
        <v>0</v>
      </c>
    </row>
    <row r="499" spans="1:85" x14ac:dyDescent="0.25">
      <c r="A499" t="s">
        <v>85</v>
      </c>
      <c r="B499" t="s">
        <v>86</v>
      </c>
      <c r="C499" t="s">
        <v>1058</v>
      </c>
      <c r="D499" t="s">
        <v>1054</v>
      </c>
      <c r="E499" s="3">
        <v>0.67361111111111116</v>
      </c>
      <c r="F499" s="4">
        <v>44031</v>
      </c>
      <c r="G499" t="s">
        <v>87</v>
      </c>
      <c r="I499" t="s">
        <v>888</v>
      </c>
      <c r="J499" t="s">
        <v>89</v>
      </c>
      <c r="K499" t="s">
        <v>90</v>
      </c>
      <c r="M499" t="s">
        <v>199</v>
      </c>
      <c r="N499" t="s">
        <v>92</v>
      </c>
      <c r="O499" t="s">
        <v>101</v>
      </c>
      <c r="P499">
        <v>1</v>
      </c>
      <c r="Q499" t="s">
        <v>95</v>
      </c>
      <c r="R499" t="s">
        <v>93</v>
      </c>
      <c r="BM499" t="s">
        <v>96</v>
      </c>
      <c r="BN499" t="s">
        <v>93</v>
      </c>
      <c r="BO499" t="s">
        <v>111</v>
      </c>
      <c r="BP499">
        <f t="shared" si="128"/>
        <v>0</v>
      </c>
      <c r="BQ499">
        <f t="shared" si="129"/>
        <v>0</v>
      </c>
      <c r="BR499">
        <f t="shared" si="144"/>
        <v>0</v>
      </c>
      <c r="BS499">
        <f t="shared" si="130"/>
        <v>0</v>
      </c>
      <c r="BT499">
        <f t="shared" si="131"/>
        <v>0</v>
      </c>
      <c r="BU499">
        <f t="shared" si="132"/>
        <v>0</v>
      </c>
      <c r="BV499">
        <f t="shared" si="145"/>
        <v>0</v>
      </c>
      <c r="BW499">
        <f t="shared" si="133"/>
        <v>0</v>
      </c>
      <c r="BX499">
        <f t="shared" si="134"/>
        <v>0</v>
      </c>
      <c r="BY499">
        <f t="shared" si="135"/>
        <v>0</v>
      </c>
      <c r="BZ499">
        <f t="shared" si="136"/>
        <v>0</v>
      </c>
      <c r="CA499">
        <f t="shared" si="137"/>
        <v>0</v>
      </c>
      <c r="CB499">
        <f t="shared" si="138"/>
        <v>0</v>
      </c>
      <c r="CC499">
        <f t="shared" si="139"/>
        <v>0</v>
      </c>
      <c r="CD499">
        <f t="shared" si="140"/>
        <v>0</v>
      </c>
      <c r="CE499">
        <f t="shared" si="141"/>
        <v>0</v>
      </c>
      <c r="CF499">
        <f t="shared" si="142"/>
        <v>0</v>
      </c>
      <c r="CG499">
        <f t="shared" si="143"/>
        <v>0</v>
      </c>
    </row>
    <row r="500" spans="1:85" x14ac:dyDescent="0.25">
      <c r="A500" t="s">
        <v>85</v>
      </c>
      <c r="B500" t="s">
        <v>86</v>
      </c>
      <c r="C500" t="s">
        <v>1059</v>
      </c>
      <c r="D500" t="s">
        <v>1054</v>
      </c>
      <c r="E500" s="3">
        <v>0.6875</v>
      </c>
      <c r="F500" s="4">
        <v>44031</v>
      </c>
      <c r="G500" t="s">
        <v>87</v>
      </c>
      <c r="H500">
        <v>810</v>
      </c>
      <c r="I500" t="s">
        <v>988</v>
      </c>
      <c r="J500" t="s">
        <v>89</v>
      </c>
      <c r="K500" t="s">
        <v>90</v>
      </c>
      <c r="M500" t="s">
        <v>199</v>
      </c>
      <c r="N500" t="s">
        <v>92</v>
      </c>
      <c r="O500" t="s">
        <v>161</v>
      </c>
      <c r="Q500" t="s">
        <v>95</v>
      </c>
      <c r="R500" t="s">
        <v>95</v>
      </c>
      <c r="T500" t="s">
        <v>131</v>
      </c>
      <c r="U500">
        <v>14</v>
      </c>
      <c r="V500" t="s">
        <v>95</v>
      </c>
      <c r="W500" t="s">
        <v>93</v>
      </c>
      <c r="BM500" t="s">
        <v>96</v>
      </c>
      <c r="BN500" t="s">
        <v>93</v>
      </c>
      <c r="BO500" t="s">
        <v>111</v>
      </c>
      <c r="BP500">
        <f t="shared" si="128"/>
        <v>1</v>
      </c>
      <c r="BQ500">
        <f t="shared" si="129"/>
        <v>0</v>
      </c>
      <c r="BR500">
        <f t="shared" si="144"/>
        <v>0</v>
      </c>
      <c r="BS500">
        <f t="shared" si="130"/>
        <v>1</v>
      </c>
      <c r="BT500">
        <f t="shared" si="131"/>
        <v>0</v>
      </c>
      <c r="BU500">
        <f t="shared" si="132"/>
        <v>0</v>
      </c>
      <c r="BV500">
        <f t="shared" si="145"/>
        <v>0</v>
      </c>
      <c r="BW500">
        <f t="shared" si="133"/>
        <v>0</v>
      </c>
      <c r="BX500">
        <f t="shared" si="134"/>
        <v>0</v>
      </c>
      <c r="BY500">
        <f t="shared" si="135"/>
        <v>0</v>
      </c>
      <c r="BZ500">
        <f t="shared" si="136"/>
        <v>0</v>
      </c>
      <c r="CA500">
        <f t="shared" si="137"/>
        <v>0</v>
      </c>
      <c r="CB500">
        <f t="shared" si="138"/>
        <v>0</v>
      </c>
      <c r="CC500">
        <f t="shared" si="139"/>
        <v>0</v>
      </c>
      <c r="CD500">
        <f t="shared" si="140"/>
        <v>0</v>
      </c>
      <c r="CE500">
        <f t="shared" si="141"/>
        <v>0</v>
      </c>
      <c r="CF500">
        <f t="shared" si="142"/>
        <v>0</v>
      </c>
      <c r="CG500">
        <f t="shared" si="143"/>
        <v>1</v>
      </c>
    </row>
    <row r="501" spans="1:85" x14ac:dyDescent="0.25">
      <c r="A501" t="s">
        <v>85</v>
      </c>
      <c r="B501" t="s">
        <v>86</v>
      </c>
      <c r="C501" t="s">
        <v>1060</v>
      </c>
      <c r="D501" t="s">
        <v>1054</v>
      </c>
      <c r="E501" s="3">
        <v>0.64583333333333337</v>
      </c>
      <c r="F501" s="4">
        <v>44031</v>
      </c>
      <c r="G501" t="s">
        <v>87</v>
      </c>
      <c r="H501">
        <v>2000</v>
      </c>
      <c r="I501" t="s">
        <v>1061</v>
      </c>
      <c r="J501" t="s">
        <v>107</v>
      </c>
      <c r="K501" t="s">
        <v>90</v>
      </c>
      <c r="L501">
        <v>98101</v>
      </c>
      <c r="M501" t="s">
        <v>199</v>
      </c>
      <c r="N501" t="s">
        <v>92</v>
      </c>
      <c r="O501" t="s">
        <v>94</v>
      </c>
      <c r="P501" t="s">
        <v>1062</v>
      </c>
      <c r="Q501" t="s">
        <v>95</v>
      </c>
      <c r="R501" t="s">
        <v>93</v>
      </c>
      <c r="BM501" t="s">
        <v>96</v>
      </c>
      <c r="BN501" t="s">
        <v>93</v>
      </c>
      <c r="BO501" t="s">
        <v>111</v>
      </c>
      <c r="BP501">
        <f t="shared" si="128"/>
        <v>1</v>
      </c>
      <c r="BQ501">
        <f t="shared" si="129"/>
        <v>0</v>
      </c>
      <c r="BR501">
        <f t="shared" si="144"/>
        <v>0</v>
      </c>
      <c r="BS501">
        <f t="shared" si="130"/>
        <v>0</v>
      </c>
      <c r="BT501">
        <f t="shared" si="131"/>
        <v>0</v>
      </c>
      <c r="BU501">
        <f t="shared" si="132"/>
        <v>1</v>
      </c>
      <c r="BV501">
        <f t="shared" si="145"/>
        <v>0</v>
      </c>
      <c r="BW501">
        <f t="shared" si="133"/>
        <v>0</v>
      </c>
      <c r="BX501">
        <f t="shared" si="134"/>
        <v>0</v>
      </c>
      <c r="BY501">
        <f t="shared" si="135"/>
        <v>0</v>
      </c>
      <c r="BZ501">
        <f t="shared" si="136"/>
        <v>0</v>
      </c>
      <c r="CA501">
        <f t="shared" si="137"/>
        <v>0</v>
      </c>
      <c r="CB501">
        <f t="shared" si="138"/>
        <v>0</v>
      </c>
      <c r="CC501">
        <f t="shared" si="139"/>
        <v>0</v>
      </c>
      <c r="CD501">
        <f t="shared" si="140"/>
        <v>0</v>
      </c>
      <c r="CE501">
        <f t="shared" si="141"/>
        <v>0</v>
      </c>
      <c r="CF501">
        <f t="shared" si="142"/>
        <v>0</v>
      </c>
      <c r="CG501">
        <f t="shared" si="143"/>
        <v>1</v>
      </c>
    </row>
    <row r="502" spans="1:85" x14ac:dyDescent="0.25">
      <c r="A502" s="5" t="s">
        <v>133</v>
      </c>
      <c r="B502" t="s">
        <v>86</v>
      </c>
      <c r="C502" t="s">
        <v>1063</v>
      </c>
      <c r="D502" t="s">
        <v>1064</v>
      </c>
      <c r="E502" s="3">
        <v>0.69444444444444453</v>
      </c>
      <c r="F502" s="4">
        <v>44037</v>
      </c>
      <c r="G502" t="s">
        <v>119</v>
      </c>
      <c r="H502">
        <v>1000</v>
      </c>
      <c r="I502" t="s">
        <v>1065</v>
      </c>
      <c r="J502" t="s">
        <v>107</v>
      </c>
      <c r="K502" t="s">
        <v>90</v>
      </c>
      <c r="M502" t="s">
        <v>144</v>
      </c>
      <c r="N502" t="s">
        <v>92</v>
      </c>
      <c r="O502" t="s">
        <v>152</v>
      </c>
      <c r="BM502" t="s">
        <v>96</v>
      </c>
      <c r="BN502" t="s">
        <v>95</v>
      </c>
      <c r="BO502" t="s">
        <v>137</v>
      </c>
      <c r="BP502">
        <f t="shared" si="128"/>
        <v>1</v>
      </c>
      <c r="BQ502">
        <f t="shared" si="129"/>
        <v>0</v>
      </c>
      <c r="BR502">
        <f t="shared" si="144"/>
        <v>1</v>
      </c>
      <c r="BS502">
        <f t="shared" si="130"/>
        <v>0</v>
      </c>
      <c r="BT502">
        <f t="shared" si="131"/>
        <v>0</v>
      </c>
      <c r="BU502">
        <f t="shared" si="132"/>
        <v>0</v>
      </c>
      <c r="BV502">
        <f t="shared" si="145"/>
        <v>0</v>
      </c>
      <c r="BW502">
        <f t="shared" si="133"/>
        <v>0</v>
      </c>
      <c r="BX502">
        <f t="shared" si="134"/>
        <v>0</v>
      </c>
      <c r="BY502">
        <f t="shared" si="135"/>
        <v>0</v>
      </c>
      <c r="BZ502">
        <f t="shared" si="136"/>
        <v>0</v>
      </c>
      <c r="CA502">
        <f t="shared" si="137"/>
        <v>0</v>
      </c>
      <c r="CB502">
        <f t="shared" si="138"/>
        <v>0</v>
      </c>
      <c r="CC502">
        <f t="shared" si="139"/>
        <v>0</v>
      </c>
      <c r="CD502">
        <f t="shared" si="140"/>
        <v>0</v>
      </c>
      <c r="CE502">
        <f t="shared" si="141"/>
        <v>0</v>
      </c>
      <c r="CF502">
        <f t="shared" si="142"/>
        <v>0</v>
      </c>
      <c r="CG502">
        <f t="shared" si="143"/>
        <v>1</v>
      </c>
    </row>
    <row r="503" spans="1:85" x14ac:dyDescent="0.25">
      <c r="A503" t="s">
        <v>85</v>
      </c>
      <c r="B503" t="s">
        <v>86</v>
      </c>
      <c r="C503" t="s">
        <v>1066</v>
      </c>
      <c r="D503" t="s">
        <v>1064</v>
      </c>
      <c r="E503" s="3">
        <v>0.66666666666666663</v>
      </c>
      <c r="F503" s="4">
        <v>44037</v>
      </c>
      <c r="G503" t="s">
        <v>119</v>
      </c>
      <c r="H503">
        <v>1100</v>
      </c>
      <c r="I503" t="s">
        <v>305</v>
      </c>
      <c r="J503" t="s">
        <v>89</v>
      </c>
      <c r="K503" t="s">
        <v>90</v>
      </c>
      <c r="M503" t="s">
        <v>144</v>
      </c>
      <c r="N503" t="s">
        <v>92</v>
      </c>
      <c r="O503" t="s">
        <v>114</v>
      </c>
      <c r="P503">
        <v>1</v>
      </c>
      <c r="Q503" t="s">
        <v>95</v>
      </c>
      <c r="R503" t="s">
        <v>93</v>
      </c>
      <c r="BM503" t="s">
        <v>96</v>
      </c>
      <c r="BN503" t="s">
        <v>95</v>
      </c>
      <c r="BO503" t="s">
        <v>137</v>
      </c>
      <c r="BP503">
        <f t="shared" si="128"/>
        <v>0</v>
      </c>
      <c r="BQ503">
        <f t="shared" si="129"/>
        <v>0</v>
      </c>
      <c r="BR503">
        <f t="shared" si="144"/>
        <v>0</v>
      </c>
      <c r="BS503">
        <f t="shared" si="130"/>
        <v>0</v>
      </c>
      <c r="BT503">
        <f t="shared" si="131"/>
        <v>0</v>
      </c>
      <c r="BU503">
        <f t="shared" si="132"/>
        <v>0</v>
      </c>
      <c r="BV503">
        <f t="shared" si="145"/>
        <v>0</v>
      </c>
      <c r="BW503">
        <f t="shared" si="133"/>
        <v>0</v>
      </c>
      <c r="BX503">
        <f t="shared" si="134"/>
        <v>0</v>
      </c>
      <c r="BY503">
        <f t="shared" si="135"/>
        <v>0</v>
      </c>
      <c r="BZ503">
        <f t="shared" si="136"/>
        <v>0</v>
      </c>
      <c r="CA503">
        <f t="shared" si="137"/>
        <v>0</v>
      </c>
      <c r="CB503">
        <f t="shared" si="138"/>
        <v>0</v>
      </c>
      <c r="CC503">
        <f t="shared" si="139"/>
        <v>0</v>
      </c>
      <c r="CD503">
        <f t="shared" si="140"/>
        <v>0</v>
      </c>
      <c r="CE503">
        <f t="shared" si="141"/>
        <v>0</v>
      </c>
      <c r="CF503">
        <f t="shared" si="142"/>
        <v>0</v>
      </c>
      <c r="CG503">
        <f t="shared" si="143"/>
        <v>0</v>
      </c>
    </row>
    <row r="504" spans="1:85" x14ac:dyDescent="0.25">
      <c r="A504" t="s">
        <v>85</v>
      </c>
      <c r="B504" t="s">
        <v>86</v>
      </c>
      <c r="C504" t="s">
        <v>1067</v>
      </c>
      <c r="D504" t="s">
        <v>1064</v>
      </c>
      <c r="E504" s="3">
        <v>0.625</v>
      </c>
      <c r="F504" s="4">
        <v>44037</v>
      </c>
      <c r="G504" t="s">
        <v>119</v>
      </c>
      <c r="I504" t="s">
        <v>1068</v>
      </c>
      <c r="J504" t="s">
        <v>89</v>
      </c>
      <c r="K504" t="s">
        <v>90</v>
      </c>
      <c r="M504" t="s">
        <v>144</v>
      </c>
      <c r="N504" t="s">
        <v>92</v>
      </c>
      <c r="O504" t="s">
        <v>140</v>
      </c>
      <c r="Q504" t="s">
        <v>95</v>
      </c>
      <c r="R504" t="s">
        <v>95</v>
      </c>
      <c r="BM504" t="s">
        <v>96</v>
      </c>
      <c r="BN504" t="s">
        <v>95</v>
      </c>
      <c r="BO504" t="s">
        <v>137</v>
      </c>
      <c r="BP504">
        <f t="shared" si="128"/>
        <v>0</v>
      </c>
      <c r="BQ504">
        <f t="shared" si="129"/>
        <v>0</v>
      </c>
      <c r="BR504">
        <f t="shared" si="144"/>
        <v>0</v>
      </c>
      <c r="BS504">
        <f t="shared" si="130"/>
        <v>0</v>
      </c>
      <c r="BT504">
        <f t="shared" si="131"/>
        <v>0</v>
      </c>
      <c r="BU504">
        <f t="shared" si="132"/>
        <v>0</v>
      </c>
      <c r="BV504">
        <f t="shared" si="145"/>
        <v>0</v>
      </c>
      <c r="BW504">
        <f t="shared" si="133"/>
        <v>0</v>
      </c>
      <c r="BX504">
        <f t="shared" si="134"/>
        <v>0</v>
      </c>
      <c r="BY504">
        <f t="shared" si="135"/>
        <v>0</v>
      </c>
      <c r="BZ504">
        <f t="shared" si="136"/>
        <v>0</v>
      </c>
      <c r="CA504">
        <f t="shared" si="137"/>
        <v>0</v>
      </c>
      <c r="CB504">
        <f t="shared" si="138"/>
        <v>0</v>
      </c>
      <c r="CC504">
        <f t="shared" si="139"/>
        <v>0</v>
      </c>
      <c r="CD504">
        <f t="shared" si="140"/>
        <v>0</v>
      </c>
      <c r="CE504">
        <f t="shared" si="141"/>
        <v>0</v>
      </c>
      <c r="CF504">
        <f t="shared" si="142"/>
        <v>0</v>
      </c>
      <c r="CG504">
        <f t="shared" si="143"/>
        <v>0</v>
      </c>
    </row>
    <row r="505" spans="1:85" x14ac:dyDescent="0.25">
      <c r="A505" t="s">
        <v>85</v>
      </c>
      <c r="B505" t="s">
        <v>86</v>
      </c>
      <c r="C505" t="s">
        <v>1069</v>
      </c>
      <c r="D505" t="s">
        <v>1064</v>
      </c>
      <c r="E505" s="3">
        <v>0.625</v>
      </c>
      <c r="F505" s="4">
        <v>44037</v>
      </c>
      <c r="G505" t="s">
        <v>119</v>
      </c>
      <c r="I505" t="s">
        <v>1070</v>
      </c>
      <c r="J505" t="s">
        <v>89</v>
      </c>
      <c r="K505" t="s">
        <v>90</v>
      </c>
      <c r="M505" t="s">
        <v>144</v>
      </c>
      <c r="N505" t="s">
        <v>92</v>
      </c>
      <c r="O505" t="s">
        <v>140</v>
      </c>
      <c r="Q505" t="s">
        <v>95</v>
      </c>
      <c r="R505" t="s">
        <v>95</v>
      </c>
      <c r="BM505" t="s">
        <v>96</v>
      </c>
      <c r="BN505" t="s">
        <v>95</v>
      </c>
      <c r="BO505" t="s">
        <v>137</v>
      </c>
      <c r="BP505">
        <f t="shared" si="128"/>
        <v>0</v>
      </c>
      <c r="BQ505">
        <f t="shared" si="129"/>
        <v>0</v>
      </c>
      <c r="BR505">
        <f t="shared" si="144"/>
        <v>0</v>
      </c>
      <c r="BS505">
        <f t="shared" si="130"/>
        <v>0</v>
      </c>
      <c r="BT505">
        <f t="shared" si="131"/>
        <v>0</v>
      </c>
      <c r="BU505">
        <f t="shared" si="132"/>
        <v>0</v>
      </c>
      <c r="BV505">
        <f t="shared" si="145"/>
        <v>0</v>
      </c>
      <c r="BW505">
        <f t="shared" si="133"/>
        <v>0</v>
      </c>
      <c r="BX505">
        <f t="shared" si="134"/>
        <v>0</v>
      </c>
      <c r="BY505">
        <f t="shared" si="135"/>
        <v>0</v>
      </c>
      <c r="BZ505">
        <f t="shared" si="136"/>
        <v>0</v>
      </c>
      <c r="CA505">
        <f t="shared" si="137"/>
        <v>0</v>
      </c>
      <c r="CB505">
        <f t="shared" si="138"/>
        <v>0</v>
      </c>
      <c r="CC505">
        <f t="shared" si="139"/>
        <v>0</v>
      </c>
      <c r="CD505">
        <f t="shared" si="140"/>
        <v>0</v>
      </c>
      <c r="CE505">
        <f t="shared" si="141"/>
        <v>0</v>
      </c>
      <c r="CF505">
        <f t="shared" si="142"/>
        <v>0</v>
      </c>
      <c r="CG505">
        <f t="shared" si="143"/>
        <v>0</v>
      </c>
    </row>
    <row r="506" spans="1:85" x14ac:dyDescent="0.25">
      <c r="A506" t="s">
        <v>85</v>
      </c>
      <c r="B506" t="s">
        <v>86</v>
      </c>
      <c r="C506" t="s">
        <v>1071</v>
      </c>
      <c r="D506" t="s">
        <v>1064</v>
      </c>
      <c r="E506" s="3">
        <v>0.66666666666666663</v>
      </c>
      <c r="F506" s="4">
        <v>44037</v>
      </c>
      <c r="G506" t="s">
        <v>119</v>
      </c>
      <c r="I506" t="s">
        <v>508</v>
      </c>
      <c r="J506" t="s">
        <v>89</v>
      </c>
      <c r="K506" t="s">
        <v>90</v>
      </c>
      <c r="M506" t="s">
        <v>144</v>
      </c>
      <c r="N506" t="s">
        <v>92</v>
      </c>
      <c r="O506" t="s">
        <v>140</v>
      </c>
      <c r="Q506" t="s">
        <v>95</v>
      </c>
      <c r="R506" t="s">
        <v>95</v>
      </c>
      <c r="BM506" t="s">
        <v>96</v>
      </c>
      <c r="BN506" t="s">
        <v>95</v>
      </c>
      <c r="BO506" t="s">
        <v>137</v>
      </c>
      <c r="BP506">
        <f t="shared" si="128"/>
        <v>0</v>
      </c>
      <c r="BQ506">
        <f t="shared" si="129"/>
        <v>0</v>
      </c>
      <c r="BR506">
        <f t="shared" si="144"/>
        <v>0</v>
      </c>
      <c r="BS506">
        <f t="shared" si="130"/>
        <v>0</v>
      </c>
      <c r="BT506">
        <f t="shared" si="131"/>
        <v>0</v>
      </c>
      <c r="BU506">
        <f t="shared" si="132"/>
        <v>0</v>
      </c>
      <c r="BV506">
        <f t="shared" si="145"/>
        <v>0</v>
      </c>
      <c r="BW506">
        <f t="shared" si="133"/>
        <v>0</v>
      </c>
      <c r="BX506">
        <f t="shared" si="134"/>
        <v>0</v>
      </c>
      <c r="BY506">
        <f t="shared" si="135"/>
        <v>0</v>
      </c>
      <c r="BZ506">
        <f t="shared" si="136"/>
        <v>0</v>
      </c>
      <c r="CA506">
        <f t="shared" si="137"/>
        <v>0</v>
      </c>
      <c r="CB506">
        <f t="shared" si="138"/>
        <v>0</v>
      </c>
      <c r="CC506">
        <f t="shared" si="139"/>
        <v>0</v>
      </c>
      <c r="CD506">
        <f t="shared" si="140"/>
        <v>0</v>
      </c>
      <c r="CE506">
        <f t="shared" si="141"/>
        <v>0</v>
      </c>
      <c r="CF506">
        <f t="shared" si="142"/>
        <v>0</v>
      </c>
      <c r="CG506">
        <f t="shared" si="143"/>
        <v>0</v>
      </c>
    </row>
    <row r="507" spans="1:85" x14ac:dyDescent="0.25">
      <c r="A507" t="s">
        <v>85</v>
      </c>
      <c r="B507" t="s">
        <v>86</v>
      </c>
      <c r="C507" t="s">
        <v>1072</v>
      </c>
      <c r="D507" t="s">
        <v>1064</v>
      </c>
      <c r="E507" s="3">
        <v>0.80902777777777779</v>
      </c>
      <c r="F507" s="4">
        <v>44037</v>
      </c>
      <c r="G507" t="s">
        <v>119</v>
      </c>
      <c r="H507">
        <v>1519</v>
      </c>
      <c r="I507" t="s">
        <v>1073</v>
      </c>
      <c r="J507" t="s">
        <v>89</v>
      </c>
      <c r="K507" t="s">
        <v>90</v>
      </c>
      <c r="L507">
        <v>98122</v>
      </c>
      <c r="M507" t="s">
        <v>144</v>
      </c>
      <c r="N507" t="s">
        <v>92</v>
      </c>
      <c r="O507" t="s">
        <v>94</v>
      </c>
      <c r="P507">
        <v>1</v>
      </c>
      <c r="Q507" t="s">
        <v>95</v>
      </c>
      <c r="R507" t="s">
        <v>93</v>
      </c>
      <c r="BM507" t="s">
        <v>96</v>
      </c>
      <c r="BN507" t="s">
        <v>95</v>
      </c>
      <c r="BO507" t="s">
        <v>137</v>
      </c>
      <c r="BP507">
        <f t="shared" si="128"/>
        <v>1</v>
      </c>
      <c r="BQ507">
        <f t="shared" si="129"/>
        <v>0</v>
      </c>
      <c r="BR507">
        <f t="shared" si="144"/>
        <v>0</v>
      </c>
      <c r="BS507">
        <f t="shared" si="130"/>
        <v>0</v>
      </c>
      <c r="BT507">
        <f t="shared" si="131"/>
        <v>0</v>
      </c>
      <c r="BU507">
        <f t="shared" si="132"/>
        <v>1</v>
      </c>
      <c r="BV507">
        <f t="shared" si="145"/>
        <v>0</v>
      </c>
      <c r="BW507">
        <f t="shared" si="133"/>
        <v>0</v>
      </c>
      <c r="BX507">
        <f t="shared" si="134"/>
        <v>0</v>
      </c>
      <c r="BY507">
        <f t="shared" si="135"/>
        <v>0</v>
      </c>
      <c r="BZ507">
        <f t="shared" si="136"/>
        <v>0</v>
      </c>
      <c r="CA507">
        <f t="shared" si="137"/>
        <v>0</v>
      </c>
      <c r="CB507">
        <f t="shared" si="138"/>
        <v>0</v>
      </c>
      <c r="CC507">
        <f t="shared" si="139"/>
        <v>0</v>
      </c>
      <c r="CD507">
        <f t="shared" si="140"/>
        <v>0</v>
      </c>
      <c r="CE507">
        <f t="shared" si="141"/>
        <v>0</v>
      </c>
      <c r="CF507">
        <f t="shared" si="142"/>
        <v>0</v>
      </c>
      <c r="CG507">
        <f t="shared" si="143"/>
        <v>1</v>
      </c>
    </row>
    <row r="508" spans="1:85" x14ac:dyDescent="0.25">
      <c r="A508" t="s">
        <v>85</v>
      </c>
      <c r="B508" t="s">
        <v>86</v>
      </c>
      <c r="C508" t="s">
        <v>1074</v>
      </c>
      <c r="D508" t="s">
        <v>1064</v>
      </c>
      <c r="E508" s="3">
        <v>0.73611111111111116</v>
      </c>
      <c r="F508" s="4">
        <v>44037</v>
      </c>
      <c r="G508" t="s">
        <v>119</v>
      </c>
      <c r="H508">
        <v>1519</v>
      </c>
      <c r="I508" t="s">
        <v>216</v>
      </c>
      <c r="J508" t="s">
        <v>89</v>
      </c>
      <c r="K508" t="s">
        <v>90</v>
      </c>
      <c r="M508" t="s">
        <v>390</v>
      </c>
      <c r="N508" t="s">
        <v>92</v>
      </c>
      <c r="O508" t="s">
        <v>94</v>
      </c>
      <c r="P508" t="s">
        <v>613</v>
      </c>
      <c r="Q508" t="s">
        <v>95</v>
      </c>
      <c r="R508" t="s">
        <v>93</v>
      </c>
      <c r="BM508" t="s">
        <v>96</v>
      </c>
      <c r="BN508" t="s">
        <v>95</v>
      </c>
      <c r="BO508" t="s">
        <v>137</v>
      </c>
      <c r="BP508">
        <f t="shared" si="128"/>
        <v>1</v>
      </c>
      <c r="BQ508">
        <f t="shared" si="129"/>
        <v>0</v>
      </c>
      <c r="BR508">
        <f t="shared" si="144"/>
        <v>0</v>
      </c>
      <c r="BS508">
        <f t="shared" si="130"/>
        <v>0</v>
      </c>
      <c r="BT508">
        <f t="shared" si="131"/>
        <v>0</v>
      </c>
      <c r="BU508">
        <f t="shared" si="132"/>
        <v>1</v>
      </c>
      <c r="BV508">
        <f t="shared" si="145"/>
        <v>0</v>
      </c>
      <c r="BW508">
        <f t="shared" si="133"/>
        <v>0</v>
      </c>
      <c r="BX508">
        <f t="shared" si="134"/>
        <v>0</v>
      </c>
      <c r="BY508">
        <f t="shared" si="135"/>
        <v>0</v>
      </c>
      <c r="BZ508">
        <f t="shared" si="136"/>
        <v>0</v>
      </c>
      <c r="CA508">
        <f t="shared" si="137"/>
        <v>0</v>
      </c>
      <c r="CB508">
        <f t="shared" si="138"/>
        <v>0</v>
      </c>
      <c r="CC508">
        <f t="shared" si="139"/>
        <v>0</v>
      </c>
      <c r="CD508">
        <f t="shared" si="140"/>
        <v>0</v>
      </c>
      <c r="CE508">
        <f t="shared" si="141"/>
        <v>0</v>
      </c>
      <c r="CF508">
        <f t="shared" si="142"/>
        <v>0</v>
      </c>
      <c r="CG508">
        <f t="shared" si="143"/>
        <v>1</v>
      </c>
    </row>
    <row r="509" spans="1:85" x14ac:dyDescent="0.25">
      <c r="A509" t="s">
        <v>85</v>
      </c>
      <c r="B509" t="s">
        <v>86</v>
      </c>
      <c r="C509" t="s">
        <v>1075</v>
      </c>
      <c r="D509" t="s">
        <v>1064</v>
      </c>
      <c r="E509" s="3">
        <v>0.75</v>
      </c>
      <c r="F509" s="4">
        <v>44037</v>
      </c>
      <c r="G509" t="s">
        <v>119</v>
      </c>
      <c r="H509">
        <v>1635</v>
      </c>
      <c r="I509" t="s">
        <v>529</v>
      </c>
      <c r="J509" t="s">
        <v>89</v>
      </c>
      <c r="K509" t="s">
        <v>90</v>
      </c>
      <c r="L509">
        <v>98122</v>
      </c>
      <c r="M509" t="s">
        <v>144</v>
      </c>
      <c r="N509" t="s">
        <v>92</v>
      </c>
      <c r="O509" t="s">
        <v>94</v>
      </c>
      <c r="P509">
        <v>1</v>
      </c>
      <c r="Q509" t="s">
        <v>95</v>
      </c>
      <c r="R509" t="s">
        <v>93</v>
      </c>
      <c r="BM509" t="s">
        <v>96</v>
      </c>
      <c r="BN509" t="s">
        <v>95</v>
      </c>
      <c r="BO509" t="s">
        <v>137</v>
      </c>
      <c r="BP509">
        <f t="shared" si="128"/>
        <v>1</v>
      </c>
      <c r="BQ509">
        <f t="shared" si="129"/>
        <v>0</v>
      </c>
      <c r="BR509">
        <f t="shared" si="144"/>
        <v>0</v>
      </c>
      <c r="BS509">
        <f t="shared" si="130"/>
        <v>0</v>
      </c>
      <c r="BT509">
        <f t="shared" si="131"/>
        <v>0</v>
      </c>
      <c r="BU509">
        <f t="shared" si="132"/>
        <v>1</v>
      </c>
      <c r="BV509">
        <f t="shared" si="145"/>
        <v>0</v>
      </c>
      <c r="BW509">
        <f t="shared" si="133"/>
        <v>0</v>
      </c>
      <c r="BX509">
        <f t="shared" si="134"/>
        <v>0</v>
      </c>
      <c r="BY509">
        <f t="shared" si="135"/>
        <v>0</v>
      </c>
      <c r="BZ509">
        <f t="shared" si="136"/>
        <v>0</v>
      </c>
      <c r="CA509">
        <f t="shared" si="137"/>
        <v>0</v>
      </c>
      <c r="CB509">
        <f t="shared" si="138"/>
        <v>0</v>
      </c>
      <c r="CC509">
        <f t="shared" si="139"/>
        <v>0</v>
      </c>
      <c r="CD509">
        <f t="shared" si="140"/>
        <v>0</v>
      </c>
      <c r="CE509">
        <f t="shared" si="141"/>
        <v>0</v>
      </c>
      <c r="CF509">
        <f t="shared" si="142"/>
        <v>0</v>
      </c>
      <c r="CG509">
        <f t="shared" si="143"/>
        <v>1</v>
      </c>
    </row>
    <row r="510" spans="1:85" x14ac:dyDescent="0.25">
      <c r="A510" t="s">
        <v>85</v>
      </c>
      <c r="B510" t="s">
        <v>86</v>
      </c>
      <c r="C510" t="s">
        <v>1076</v>
      </c>
      <c r="D510" t="s">
        <v>1064</v>
      </c>
      <c r="E510" s="3">
        <v>0.71875</v>
      </c>
      <c r="F510" s="4">
        <v>44037</v>
      </c>
      <c r="G510" t="s">
        <v>119</v>
      </c>
      <c r="I510" t="s">
        <v>485</v>
      </c>
      <c r="J510" t="s">
        <v>89</v>
      </c>
      <c r="K510" t="s">
        <v>90</v>
      </c>
      <c r="M510" t="s">
        <v>144</v>
      </c>
      <c r="N510" t="s">
        <v>92</v>
      </c>
      <c r="O510" t="s">
        <v>94</v>
      </c>
      <c r="P510">
        <v>8</v>
      </c>
      <c r="Q510" t="s">
        <v>93</v>
      </c>
      <c r="R510" t="s">
        <v>93</v>
      </c>
      <c r="BM510" t="s">
        <v>96</v>
      </c>
      <c r="BN510" t="s">
        <v>95</v>
      </c>
      <c r="BO510" t="s">
        <v>137</v>
      </c>
      <c r="BP510">
        <f t="shared" si="128"/>
        <v>1</v>
      </c>
      <c r="BQ510">
        <f t="shared" si="129"/>
        <v>0</v>
      </c>
      <c r="BR510">
        <f t="shared" si="144"/>
        <v>0</v>
      </c>
      <c r="BS510">
        <f t="shared" si="130"/>
        <v>0</v>
      </c>
      <c r="BT510">
        <f t="shared" si="131"/>
        <v>0</v>
      </c>
      <c r="BU510">
        <f t="shared" si="132"/>
        <v>1</v>
      </c>
      <c r="BV510">
        <f t="shared" si="145"/>
        <v>0</v>
      </c>
      <c r="BW510">
        <f t="shared" si="133"/>
        <v>0</v>
      </c>
      <c r="BX510">
        <f t="shared" si="134"/>
        <v>0</v>
      </c>
      <c r="BY510">
        <f t="shared" si="135"/>
        <v>0</v>
      </c>
      <c r="BZ510">
        <f t="shared" si="136"/>
        <v>0</v>
      </c>
      <c r="CA510">
        <f t="shared" si="137"/>
        <v>0</v>
      </c>
      <c r="CB510">
        <f t="shared" si="138"/>
        <v>0</v>
      </c>
      <c r="CC510">
        <f t="shared" si="139"/>
        <v>0</v>
      </c>
      <c r="CD510">
        <f t="shared" si="140"/>
        <v>0</v>
      </c>
      <c r="CE510">
        <f t="shared" si="141"/>
        <v>0</v>
      </c>
      <c r="CF510">
        <f t="shared" si="142"/>
        <v>0</v>
      </c>
      <c r="CG510">
        <f t="shared" si="143"/>
        <v>1</v>
      </c>
    </row>
    <row r="511" spans="1:85" x14ac:dyDescent="0.25">
      <c r="A511" t="s">
        <v>85</v>
      </c>
      <c r="B511" t="s">
        <v>86</v>
      </c>
      <c r="C511" t="s">
        <v>1077</v>
      </c>
      <c r="D511" t="s">
        <v>1064</v>
      </c>
      <c r="E511" s="3">
        <v>0.74444444444444446</v>
      </c>
      <c r="F511" s="4">
        <v>44037</v>
      </c>
      <c r="G511" t="s">
        <v>119</v>
      </c>
      <c r="I511" t="s">
        <v>1078</v>
      </c>
      <c r="J511" t="s">
        <v>89</v>
      </c>
      <c r="K511" t="s">
        <v>90</v>
      </c>
      <c r="L511">
        <v>98211</v>
      </c>
      <c r="M511" t="s">
        <v>144</v>
      </c>
      <c r="N511" t="s">
        <v>92</v>
      </c>
      <c r="O511" t="s">
        <v>94</v>
      </c>
      <c r="P511">
        <v>1</v>
      </c>
      <c r="Q511" t="s">
        <v>95</v>
      </c>
      <c r="R511" t="s">
        <v>93</v>
      </c>
      <c r="BM511" t="s">
        <v>96</v>
      </c>
      <c r="BN511" t="s">
        <v>95</v>
      </c>
      <c r="BO511" t="s">
        <v>137</v>
      </c>
      <c r="BP511">
        <f t="shared" ref="BP511:BP574" si="146" xml:space="preserve"> COUNTIF(O511:BH511,"40mm Launcher")+COUNTIF(O511:BH511,"Balls - Blast")+COUNTIF(O511:BH511,"Balls - OC")+COUNTIF(O511:BH511,"Canister - CS")+COUNTIF(O511:BH511,"Baton – Expandable –Control/Pressure Point")+COUNTIF(O511:BH511,"Baton – Straight – Impact")+COUNTIF(O511:BH511,"Blue Nose Device")+COUNTIF(O511:BH511,"Canine")+COUNTIF(O511:BH511,"Canister - OC")+COUNTIF(O511:BH511,"Chemical Agent – OC Spray")+COUNTIF(O511:BH511,"Electronic Control (ECD / Taser)")+COUNTIF(O511:BH511,"NFDD")+COUNTIF(O511:BH511,"Other Weapon - Other")+COUNTIF(O511:BH511,"Pepperball Launcher")+COUNTIF(O511:BH511,"Vehicle – Other")+COUNTIF(O511:BH511,"Chemical Agent - CS")+COUNTIF(O511:BH511,"Chemical Agent – Other")+COUNTIF(O511:BH511,"FN303")+COUNTIF(O511:BH511,"Sting Ball")+COUNTIF(O511:BH511,"Other Weapon – Blunt Object")</f>
        <v>1</v>
      </c>
      <c r="BQ511">
        <f t="shared" ref="BQ511:BQ574" si="147" xml:space="preserve"> COUNTIF(O511:BH511,"40mm Launcher")+COUNTIF(O511:BH511,"40mm - BIP Round")</f>
        <v>0</v>
      </c>
      <c r="BR511">
        <f t="shared" si="144"/>
        <v>0</v>
      </c>
      <c r="BS511">
        <f t="shared" ref="BS511:BS574" si="148">COUNTIF(O511:BH511,"Balls - OC")</f>
        <v>0</v>
      </c>
      <c r="BT511">
        <f t="shared" ref="BT511:BT574" si="149">COUNTIF(O511:BH511,"Canister - OC")</f>
        <v>0</v>
      </c>
      <c r="BU511">
        <f t="shared" ref="BU511:BU574" si="150">COUNTIF(O511:BH511,"Chemical Agent – OC Spray")</f>
        <v>1</v>
      </c>
      <c r="BV511">
        <f t="shared" si="145"/>
        <v>0</v>
      </c>
      <c r="BW511">
        <f t="shared" ref="BW511:BW574" si="151">COUNTIF(O511:BH511,"Chemical Agent - CS")</f>
        <v>0</v>
      </c>
      <c r="BX511">
        <f t="shared" ref="BX511:BX574" si="152">COUNTIF(O511:BH511,"Chemical Agent – Other")</f>
        <v>0</v>
      </c>
      <c r="BY511">
        <f t="shared" ref="BY511:BY574" si="153">COUNTIF(O511:BH511,"FN303")</f>
        <v>0</v>
      </c>
      <c r="BZ511">
        <f t="shared" ref="BZ511:BZ574" si="154">COUNTIF(O511:BH511,"Blue Nose Device")</f>
        <v>0</v>
      </c>
      <c r="CA511">
        <f t="shared" ref="CA511:CA574" si="155">COUNTIF(O511:BH511,"Sting Ball")</f>
        <v>0</v>
      </c>
      <c r="CB511">
        <f t="shared" ref="CB511:CB574" si="156">COUNTIF(O511:BH511,"NFDD")</f>
        <v>0</v>
      </c>
      <c r="CC511">
        <f t="shared" ref="CC511:CC574" si="157">COUNTIF(O511:BH511,"Pepperball Launcher")</f>
        <v>0</v>
      </c>
      <c r="CD511">
        <f t="shared" ref="CD511:CD574" si="158">COUNTIF(O511:BH511,"Baton – Expandable –Control/Pressure Point")+COUNTIF(O511:BH511,"Baton – Straight – Impact")</f>
        <v>0</v>
      </c>
      <c r="CE511">
        <f t="shared" ref="CE511:CE574" si="159">COUNTIF(O511:BH511,"OrangeNose Round")</f>
        <v>0</v>
      </c>
      <c r="CF511">
        <f t="shared" ref="CF511:CF574" si="160">COUNTIF(O511:BH511,"Other Weapon - Other")+COUNTIF(O511:BH511,"Other Weapon – Blunt Object")</f>
        <v>0</v>
      </c>
      <c r="CG511">
        <f t="shared" si="143"/>
        <v>1</v>
      </c>
    </row>
    <row r="512" spans="1:85" x14ac:dyDescent="0.25">
      <c r="A512" t="s">
        <v>85</v>
      </c>
      <c r="B512" t="s">
        <v>86</v>
      </c>
      <c r="C512" t="s">
        <v>1079</v>
      </c>
      <c r="D512" t="s">
        <v>1064</v>
      </c>
      <c r="E512" s="3">
        <v>0.68055555555555547</v>
      </c>
      <c r="F512" s="4">
        <v>44037</v>
      </c>
      <c r="G512" t="s">
        <v>119</v>
      </c>
      <c r="H512">
        <v>1100</v>
      </c>
      <c r="I512" t="s">
        <v>461</v>
      </c>
      <c r="J512" t="s">
        <v>89</v>
      </c>
      <c r="K512" t="s">
        <v>90</v>
      </c>
      <c r="L512">
        <v>98122</v>
      </c>
      <c r="M512" t="s">
        <v>144</v>
      </c>
      <c r="N512" t="s">
        <v>92</v>
      </c>
      <c r="O512" t="s">
        <v>94</v>
      </c>
      <c r="P512">
        <v>26</v>
      </c>
      <c r="Q512" t="s">
        <v>93</v>
      </c>
      <c r="R512" t="s">
        <v>93</v>
      </c>
      <c r="BN512" t="s">
        <v>95</v>
      </c>
      <c r="BO512" t="s">
        <v>137</v>
      </c>
      <c r="BP512">
        <f t="shared" si="146"/>
        <v>1</v>
      </c>
      <c r="BQ512">
        <f t="shared" si="147"/>
        <v>0</v>
      </c>
      <c r="BR512">
        <f t="shared" si="144"/>
        <v>0</v>
      </c>
      <c r="BS512">
        <f t="shared" si="148"/>
        <v>0</v>
      </c>
      <c r="BT512">
        <f t="shared" si="149"/>
        <v>0</v>
      </c>
      <c r="BU512">
        <f t="shared" si="150"/>
        <v>1</v>
      </c>
      <c r="BV512">
        <f t="shared" si="145"/>
        <v>0</v>
      </c>
      <c r="BW512">
        <f t="shared" si="151"/>
        <v>0</v>
      </c>
      <c r="BX512">
        <f t="shared" si="152"/>
        <v>0</v>
      </c>
      <c r="BY512">
        <f t="shared" si="153"/>
        <v>0</v>
      </c>
      <c r="BZ512">
        <f t="shared" si="154"/>
        <v>0</v>
      </c>
      <c r="CA512">
        <f t="shared" si="155"/>
        <v>0</v>
      </c>
      <c r="CB512">
        <f t="shared" si="156"/>
        <v>0</v>
      </c>
      <c r="CC512">
        <f t="shared" si="157"/>
        <v>0</v>
      </c>
      <c r="CD512">
        <f t="shared" si="158"/>
        <v>0</v>
      </c>
      <c r="CE512">
        <f t="shared" si="159"/>
        <v>0</v>
      </c>
      <c r="CF512">
        <f t="shared" si="160"/>
        <v>0</v>
      </c>
      <c r="CG512">
        <f t="shared" si="143"/>
        <v>1</v>
      </c>
    </row>
    <row r="513" spans="1:85" x14ac:dyDescent="0.25">
      <c r="A513" t="s">
        <v>85</v>
      </c>
      <c r="B513" t="s">
        <v>86</v>
      </c>
      <c r="C513" t="s">
        <v>1080</v>
      </c>
      <c r="D513" t="s">
        <v>1064</v>
      </c>
      <c r="E513" s="3">
        <v>0.69513888888888886</v>
      </c>
      <c r="F513" s="4">
        <v>44037</v>
      </c>
      <c r="G513" t="s">
        <v>119</v>
      </c>
      <c r="H513">
        <v>1001</v>
      </c>
      <c r="I513" t="s">
        <v>461</v>
      </c>
      <c r="J513" t="s">
        <v>89</v>
      </c>
      <c r="K513" t="s">
        <v>90</v>
      </c>
      <c r="L513">
        <v>98122</v>
      </c>
      <c r="M513" t="s">
        <v>144</v>
      </c>
      <c r="N513" t="s">
        <v>92</v>
      </c>
      <c r="O513" t="s">
        <v>152</v>
      </c>
      <c r="P513">
        <v>26</v>
      </c>
      <c r="Q513" t="s">
        <v>95</v>
      </c>
      <c r="R513" t="s">
        <v>93</v>
      </c>
      <c r="BN513" t="s">
        <v>95</v>
      </c>
      <c r="BO513" t="s">
        <v>137</v>
      </c>
      <c r="BP513">
        <f t="shared" si="146"/>
        <v>1</v>
      </c>
      <c r="BQ513">
        <f t="shared" si="147"/>
        <v>0</v>
      </c>
      <c r="BR513">
        <f t="shared" si="144"/>
        <v>1</v>
      </c>
      <c r="BS513">
        <f t="shared" si="148"/>
        <v>0</v>
      </c>
      <c r="BT513">
        <f t="shared" si="149"/>
        <v>0</v>
      </c>
      <c r="BU513">
        <f t="shared" si="150"/>
        <v>0</v>
      </c>
      <c r="BV513">
        <f t="shared" si="145"/>
        <v>0</v>
      </c>
      <c r="BW513">
        <f t="shared" si="151"/>
        <v>0</v>
      </c>
      <c r="BX513">
        <f t="shared" si="152"/>
        <v>0</v>
      </c>
      <c r="BY513">
        <f t="shared" si="153"/>
        <v>0</v>
      </c>
      <c r="BZ513">
        <f t="shared" si="154"/>
        <v>0</v>
      </c>
      <c r="CA513">
        <f t="shared" si="155"/>
        <v>0</v>
      </c>
      <c r="CB513">
        <f t="shared" si="156"/>
        <v>0</v>
      </c>
      <c r="CC513">
        <f t="shared" si="157"/>
        <v>0</v>
      </c>
      <c r="CD513">
        <f t="shared" si="158"/>
        <v>0</v>
      </c>
      <c r="CE513">
        <f t="shared" si="159"/>
        <v>0</v>
      </c>
      <c r="CF513">
        <f t="shared" si="160"/>
        <v>0</v>
      </c>
      <c r="CG513">
        <f t="shared" si="143"/>
        <v>1</v>
      </c>
    </row>
    <row r="514" spans="1:85" x14ac:dyDescent="0.25">
      <c r="A514" t="s">
        <v>85</v>
      </c>
      <c r="B514" t="s">
        <v>86</v>
      </c>
      <c r="C514" t="s">
        <v>1081</v>
      </c>
      <c r="D514" t="s">
        <v>1064</v>
      </c>
      <c r="E514" s="3">
        <v>0.67708333333333337</v>
      </c>
      <c r="F514" s="4">
        <v>44037</v>
      </c>
      <c r="G514" t="s">
        <v>119</v>
      </c>
      <c r="H514">
        <v>800</v>
      </c>
      <c r="I514" t="s">
        <v>461</v>
      </c>
      <c r="J514" t="s">
        <v>89</v>
      </c>
      <c r="K514" t="s">
        <v>90</v>
      </c>
      <c r="L514">
        <v>98122</v>
      </c>
      <c r="M514" t="s">
        <v>144</v>
      </c>
      <c r="N514" t="s">
        <v>92</v>
      </c>
      <c r="O514" t="s">
        <v>94</v>
      </c>
      <c r="P514">
        <v>7</v>
      </c>
      <c r="Q514" t="s">
        <v>95</v>
      </c>
      <c r="R514" t="s">
        <v>93</v>
      </c>
      <c r="BM514" t="s">
        <v>96</v>
      </c>
      <c r="BN514" t="s">
        <v>95</v>
      </c>
      <c r="BO514" t="s">
        <v>137</v>
      </c>
      <c r="BP514">
        <f t="shared" si="146"/>
        <v>1</v>
      </c>
      <c r="BQ514">
        <f t="shared" si="147"/>
        <v>0</v>
      </c>
      <c r="BR514">
        <f t="shared" si="144"/>
        <v>0</v>
      </c>
      <c r="BS514">
        <f t="shared" si="148"/>
        <v>0</v>
      </c>
      <c r="BT514">
        <f t="shared" si="149"/>
        <v>0</v>
      </c>
      <c r="BU514">
        <f t="shared" si="150"/>
        <v>1</v>
      </c>
      <c r="BV514">
        <f t="shared" si="145"/>
        <v>0</v>
      </c>
      <c r="BW514">
        <f t="shared" si="151"/>
        <v>0</v>
      </c>
      <c r="BX514">
        <f t="shared" si="152"/>
        <v>0</v>
      </c>
      <c r="BY514">
        <f t="shared" si="153"/>
        <v>0</v>
      </c>
      <c r="BZ514">
        <f t="shared" si="154"/>
        <v>0</v>
      </c>
      <c r="CA514">
        <f t="shared" si="155"/>
        <v>0</v>
      </c>
      <c r="CB514">
        <f t="shared" si="156"/>
        <v>0</v>
      </c>
      <c r="CC514">
        <f t="shared" si="157"/>
        <v>0</v>
      </c>
      <c r="CD514">
        <f t="shared" si="158"/>
        <v>0</v>
      </c>
      <c r="CE514">
        <f t="shared" si="159"/>
        <v>0</v>
      </c>
      <c r="CF514">
        <f t="shared" si="160"/>
        <v>0</v>
      </c>
      <c r="CG514">
        <f t="shared" ref="CG514:CG577" si="161">SUM(BQ514:CF514)</f>
        <v>1</v>
      </c>
    </row>
    <row r="515" spans="1:85" x14ac:dyDescent="0.25">
      <c r="A515" t="s">
        <v>85</v>
      </c>
      <c r="B515" t="s">
        <v>86</v>
      </c>
      <c r="C515" t="s">
        <v>1082</v>
      </c>
      <c r="D515" t="s">
        <v>1064</v>
      </c>
      <c r="E515" s="3">
        <v>0.72152777777777777</v>
      </c>
      <c r="F515" s="4">
        <v>44037</v>
      </c>
      <c r="G515" t="s">
        <v>119</v>
      </c>
      <c r="H515">
        <v>1600</v>
      </c>
      <c r="I515" t="s">
        <v>461</v>
      </c>
      <c r="J515" t="s">
        <v>89</v>
      </c>
      <c r="K515" t="s">
        <v>90</v>
      </c>
      <c r="L515">
        <v>98122</v>
      </c>
      <c r="M515" t="s">
        <v>144</v>
      </c>
      <c r="N515" t="s">
        <v>92</v>
      </c>
      <c r="O515" t="s">
        <v>296</v>
      </c>
      <c r="Q515" t="s">
        <v>95</v>
      </c>
      <c r="R515" t="s">
        <v>95</v>
      </c>
      <c r="BM515" t="s">
        <v>110</v>
      </c>
      <c r="BN515" t="s">
        <v>95</v>
      </c>
      <c r="BO515" t="s">
        <v>137</v>
      </c>
      <c r="BP515">
        <f t="shared" si="146"/>
        <v>1</v>
      </c>
      <c r="BQ515">
        <f t="shared" si="147"/>
        <v>0</v>
      </c>
      <c r="BR515">
        <f t="shared" si="144"/>
        <v>0</v>
      </c>
      <c r="BS515">
        <f t="shared" si="148"/>
        <v>0</v>
      </c>
      <c r="BT515">
        <f t="shared" si="149"/>
        <v>0</v>
      </c>
      <c r="BU515">
        <f t="shared" si="150"/>
        <v>0</v>
      </c>
      <c r="BV515">
        <f t="shared" si="145"/>
        <v>0</v>
      </c>
      <c r="BW515">
        <f t="shared" si="151"/>
        <v>0</v>
      </c>
      <c r="BX515">
        <f t="shared" si="152"/>
        <v>0</v>
      </c>
      <c r="BY515">
        <f t="shared" si="153"/>
        <v>0</v>
      </c>
      <c r="BZ515">
        <f t="shared" si="154"/>
        <v>0</v>
      </c>
      <c r="CA515">
        <f t="shared" si="155"/>
        <v>0</v>
      </c>
      <c r="CB515">
        <f t="shared" si="156"/>
        <v>0</v>
      </c>
      <c r="CC515">
        <f t="shared" si="157"/>
        <v>1</v>
      </c>
      <c r="CD515">
        <f t="shared" si="158"/>
        <v>0</v>
      </c>
      <c r="CE515">
        <f t="shared" si="159"/>
        <v>0</v>
      </c>
      <c r="CF515">
        <f t="shared" si="160"/>
        <v>0</v>
      </c>
      <c r="CG515">
        <f t="shared" si="161"/>
        <v>1</v>
      </c>
    </row>
    <row r="516" spans="1:85" x14ac:dyDescent="0.25">
      <c r="A516" t="s">
        <v>85</v>
      </c>
      <c r="B516" t="s">
        <v>86</v>
      </c>
      <c r="C516" t="s">
        <v>1083</v>
      </c>
      <c r="D516" t="s">
        <v>1064</v>
      </c>
      <c r="E516" s="3">
        <v>0.69027777777777777</v>
      </c>
      <c r="F516" s="4">
        <v>44037</v>
      </c>
      <c r="G516" t="s">
        <v>119</v>
      </c>
      <c r="H516">
        <v>1100</v>
      </c>
      <c r="I516" t="s">
        <v>479</v>
      </c>
      <c r="J516" t="s">
        <v>89</v>
      </c>
      <c r="K516" t="s">
        <v>90</v>
      </c>
      <c r="M516" t="s">
        <v>144</v>
      </c>
      <c r="N516" t="s">
        <v>92</v>
      </c>
      <c r="O516" t="s">
        <v>94</v>
      </c>
      <c r="Q516" t="s">
        <v>93</v>
      </c>
      <c r="R516" t="s">
        <v>95</v>
      </c>
      <c r="BM516" t="s">
        <v>96</v>
      </c>
      <c r="BN516" t="s">
        <v>95</v>
      </c>
      <c r="BO516" t="s">
        <v>137</v>
      </c>
      <c r="BP516">
        <f t="shared" si="146"/>
        <v>1</v>
      </c>
      <c r="BQ516">
        <f t="shared" si="147"/>
        <v>0</v>
      </c>
      <c r="BR516">
        <f t="shared" si="144"/>
        <v>0</v>
      </c>
      <c r="BS516">
        <f t="shared" si="148"/>
        <v>0</v>
      </c>
      <c r="BT516">
        <f t="shared" si="149"/>
        <v>0</v>
      </c>
      <c r="BU516">
        <f t="shared" si="150"/>
        <v>1</v>
      </c>
      <c r="BV516">
        <f t="shared" si="145"/>
        <v>0</v>
      </c>
      <c r="BW516">
        <f t="shared" si="151"/>
        <v>0</v>
      </c>
      <c r="BX516">
        <f t="shared" si="152"/>
        <v>0</v>
      </c>
      <c r="BY516">
        <f t="shared" si="153"/>
        <v>0</v>
      </c>
      <c r="BZ516">
        <f t="shared" si="154"/>
        <v>0</v>
      </c>
      <c r="CA516">
        <f t="shared" si="155"/>
        <v>0</v>
      </c>
      <c r="CB516">
        <f t="shared" si="156"/>
        <v>0</v>
      </c>
      <c r="CC516">
        <f t="shared" si="157"/>
        <v>0</v>
      </c>
      <c r="CD516">
        <f t="shared" si="158"/>
        <v>0</v>
      </c>
      <c r="CE516">
        <f t="shared" si="159"/>
        <v>0</v>
      </c>
      <c r="CF516">
        <f t="shared" si="160"/>
        <v>0</v>
      </c>
      <c r="CG516">
        <f t="shared" si="161"/>
        <v>1</v>
      </c>
    </row>
    <row r="517" spans="1:85" x14ac:dyDescent="0.25">
      <c r="A517" t="s">
        <v>85</v>
      </c>
      <c r="B517" t="s">
        <v>86</v>
      </c>
      <c r="C517" t="s">
        <v>1084</v>
      </c>
      <c r="D517" t="s">
        <v>1064</v>
      </c>
      <c r="E517" s="3">
        <v>0.68055555555555547</v>
      </c>
      <c r="F517" s="4">
        <v>44037</v>
      </c>
      <c r="G517" t="s">
        <v>119</v>
      </c>
      <c r="H517">
        <v>1100</v>
      </c>
      <c r="I517" t="s">
        <v>461</v>
      </c>
      <c r="J517" t="s">
        <v>89</v>
      </c>
      <c r="K517" t="s">
        <v>90</v>
      </c>
      <c r="L517">
        <v>98122</v>
      </c>
      <c r="M517" t="s">
        <v>390</v>
      </c>
      <c r="N517" t="s">
        <v>92</v>
      </c>
      <c r="O517" t="s">
        <v>94</v>
      </c>
      <c r="P517">
        <v>1</v>
      </c>
      <c r="Q517" t="s">
        <v>95</v>
      </c>
      <c r="R517" t="s">
        <v>93</v>
      </c>
      <c r="BM517" t="s">
        <v>96</v>
      </c>
      <c r="BN517" t="s">
        <v>95</v>
      </c>
      <c r="BO517" t="s">
        <v>137</v>
      </c>
      <c r="BP517">
        <f t="shared" si="146"/>
        <v>1</v>
      </c>
      <c r="BQ517">
        <f t="shared" si="147"/>
        <v>0</v>
      </c>
      <c r="BR517">
        <f t="shared" si="144"/>
        <v>0</v>
      </c>
      <c r="BS517">
        <f t="shared" si="148"/>
        <v>0</v>
      </c>
      <c r="BT517">
        <f t="shared" si="149"/>
        <v>0</v>
      </c>
      <c r="BU517">
        <f t="shared" si="150"/>
        <v>1</v>
      </c>
      <c r="BV517">
        <f t="shared" si="145"/>
        <v>0</v>
      </c>
      <c r="BW517">
        <f t="shared" si="151"/>
        <v>0</v>
      </c>
      <c r="BX517">
        <f t="shared" si="152"/>
        <v>0</v>
      </c>
      <c r="BY517">
        <f t="shared" si="153"/>
        <v>0</v>
      </c>
      <c r="BZ517">
        <f t="shared" si="154"/>
        <v>0</v>
      </c>
      <c r="CA517">
        <f t="shared" si="155"/>
        <v>0</v>
      </c>
      <c r="CB517">
        <f t="shared" si="156"/>
        <v>0</v>
      </c>
      <c r="CC517">
        <f t="shared" si="157"/>
        <v>0</v>
      </c>
      <c r="CD517">
        <f t="shared" si="158"/>
        <v>0</v>
      </c>
      <c r="CE517">
        <f t="shared" si="159"/>
        <v>0</v>
      </c>
      <c r="CF517">
        <f t="shared" si="160"/>
        <v>0</v>
      </c>
      <c r="CG517">
        <f t="shared" si="161"/>
        <v>1</v>
      </c>
    </row>
    <row r="518" spans="1:85" x14ac:dyDescent="0.25">
      <c r="A518" t="s">
        <v>85</v>
      </c>
      <c r="B518" t="s">
        <v>86</v>
      </c>
      <c r="C518" t="s">
        <v>1085</v>
      </c>
      <c r="D518" t="s">
        <v>1064</v>
      </c>
      <c r="E518" s="3">
        <v>0.6875</v>
      </c>
      <c r="F518" s="4">
        <v>44037</v>
      </c>
      <c r="G518" t="s">
        <v>119</v>
      </c>
      <c r="I518" t="s">
        <v>1086</v>
      </c>
      <c r="J518" t="s">
        <v>89</v>
      </c>
      <c r="K518" t="s">
        <v>90</v>
      </c>
      <c r="M518" t="s">
        <v>144</v>
      </c>
      <c r="N518" t="s">
        <v>92</v>
      </c>
      <c r="O518" t="s">
        <v>94</v>
      </c>
      <c r="P518" t="s">
        <v>956</v>
      </c>
      <c r="Q518" t="s">
        <v>95</v>
      </c>
      <c r="R518" t="s">
        <v>93</v>
      </c>
      <c r="BM518" t="s">
        <v>96</v>
      </c>
      <c r="BN518" t="s">
        <v>95</v>
      </c>
      <c r="BO518" t="s">
        <v>137</v>
      </c>
      <c r="BP518">
        <f t="shared" si="146"/>
        <v>1</v>
      </c>
      <c r="BQ518">
        <f t="shared" si="147"/>
        <v>0</v>
      </c>
      <c r="BR518">
        <f t="shared" si="144"/>
        <v>0</v>
      </c>
      <c r="BS518">
        <f t="shared" si="148"/>
        <v>0</v>
      </c>
      <c r="BT518">
        <f t="shared" si="149"/>
        <v>0</v>
      </c>
      <c r="BU518">
        <f t="shared" si="150"/>
        <v>1</v>
      </c>
      <c r="BV518">
        <f t="shared" si="145"/>
        <v>0</v>
      </c>
      <c r="BW518">
        <f t="shared" si="151"/>
        <v>0</v>
      </c>
      <c r="BX518">
        <f t="shared" si="152"/>
        <v>0</v>
      </c>
      <c r="BY518">
        <f t="shared" si="153"/>
        <v>0</v>
      </c>
      <c r="BZ518">
        <f t="shared" si="154"/>
        <v>0</v>
      </c>
      <c r="CA518">
        <f t="shared" si="155"/>
        <v>0</v>
      </c>
      <c r="CB518">
        <f t="shared" si="156"/>
        <v>0</v>
      </c>
      <c r="CC518">
        <f t="shared" si="157"/>
        <v>0</v>
      </c>
      <c r="CD518">
        <f t="shared" si="158"/>
        <v>0</v>
      </c>
      <c r="CE518">
        <f t="shared" si="159"/>
        <v>0</v>
      </c>
      <c r="CF518">
        <f t="shared" si="160"/>
        <v>0</v>
      </c>
      <c r="CG518">
        <f t="shared" si="161"/>
        <v>1</v>
      </c>
    </row>
    <row r="519" spans="1:85" x14ac:dyDescent="0.25">
      <c r="A519" t="s">
        <v>85</v>
      </c>
      <c r="B519" t="s">
        <v>86</v>
      </c>
      <c r="C519" t="s">
        <v>1087</v>
      </c>
      <c r="D519" t="s">
        <v>1064</v>
      </c>
      <c r="E519" s="3">
        <v>0.875</v>
      </c>
      <c r="F519" s="4">
        <v>44037</v>
      </c>
      <c r="G519" t="s">
        <v>119</v>
      </c>
      <c r="H519">
        <v>1519</v>
      </c>
      <c r="I519" t="s">
        <v>498</v>
      </c>
      <c r="J519" t="s">
        <v>89</v>
      </c>
      <c r="K519" t="s">
        <v>90</v>
      </c>
      <c r="M519" t="s">
        <v>144</v>
      </c>
      <c r="N519" t="s">
        <v>92</v>
      </c>
      <c r="O519" t="s">
        <v>251</v>
      </c>
      <c r="P519" t="s">
        <v>446</v>
      </c>
      <c r="Q519" t="s">
        <v>93</v>
      </c>
      <c r="R519" t="s">
        <v>93</v>
      </c>
      <c r="BN519" t="s">
        <v>95</v>
      </c>
      <c r="BO519" t="s">
        <v>137</v>
      </c>
      <c r="BP519">
        <f t="shared" si="146"/>
        <v>1</v>
      </c>
      <c r="BQ519">
        <f t="shared" si="147"/>
        <v>0</v>
      </c>
      <c r="BR519">
        <f t="shared" si="144"/>
        <v>0</v>
      </c>
      <c r="BS519">
        <f t="shared" si="148"/>
        <v>0</v>
      </c>
      <c r="BT519">
        <f t="shared" si="149"/>
        <v>0</v>
      </c>
      <c r="BU519">
        <f t="shared" si="150"/>
        <v>0</v>
      </c>
      <c r="BV519">
        <f t="shared" si="145"/>
        <v>0</v>
      </c>
      <c r="BW519">
        <f t="shared" si="151"/>
        <v>0</v>
      </c>
      <c r="BX519">
        <f t="shared" si="152"/>
        <v>0</v>
      </c>
      <c r="BY519">
        <f t="shared" si="153"/>
        <v>0</v>
      </c>
      <c r="BZ519">
        <f t="shared" si="154"/>
        <v>0</v>
      </c>
      <c r="CA519">
        <f t="shared" si="155"/>
        <v>0</v>
      </c>
      <c r="CB519">
        <f t="shared" si="156"/>
        <v>0</v>
      </c>
      <c r="CC519">
        <f t="shared" si="157"/>
        <v>0</v>
      </c>
      <c r="CD519">
        <f t="shared" si="158"/>
        <v>1</v>
      </c>
      <c r="CE519">
        <f t="shared" si="159"/>
        <v>0</v>
      </c>
      <c r="CF519">
        <f t="shared" si="160"/>
        <v>0</v>
      </c>
      <c r="CG519">
        <f t="shared" si="161"/>
        <v>1</v>
      </c>
    </row>
    <row r="520" spans="1:85" x14ac:dyDescent="0.25">
      <c r="A520" t="s">
        <v>85</v>
      </c>
      <c r="B520" t="s">
        <v>86</v>
      </c>
      <c r="C520" t="s">
        <v>1088</v>
      </c>
      <c r="D520" t="s">
        <v>1064</v>
      </c>
      <c r="E520" s="3">
        <v>0.66666666666666663</v>
      </c>
      <c r="F520" s="4">
        <v>44037</v>
      </c>
      <c r="G520" t="s">
        <v>119</v>
      </c>
      <c r="H520">
        <v>1629</v>
      </c>
      <c r="I520" t="s">
        <v>1089</v>
      </c>
      <c r="J520" t="s">
        <v>89</v>
      </c>
      <c r="K520" t="s">
        <v>90</v>
      </c>
      <c r="L520">
        <v>98122</v>
      </c>
      <c r="M520" t="s">
        <v>390</v>
      </c>
      <c r="N520" t="s">
        <v>92</v>
      </c>
      <c r="O520" t="s">
        <v>94</v>
      </c>
      <c r="P520">
        <v>1</v>
      </c>
      <c r="Q520" t="s">
        <v>95</v>
      </c>
      <c r="R520" t="s">
        <v>93</v>
      </c>
      <c r="BM520" t="s">
        <v>96</v>
      </c>
      <c r="BN520" t="s">
        <v>95</v>
      </c>
      <c r="BO520" t="s">
        <v>137</v>
      </c>
      <c r="BP520">
        <f t="shared" si="146"/>
        <v>1</v>
      </c>
      <c r="BQ520">
        <f t="shared" si="147"/>
        <v>0</v>
      </c>
      <c r="BR520">
        <f t="shared" si="144"/>
        <v>0</v>
      </c>
      <c r="BS520">
        <f t="shared" si="148"/>
        <v>0</v>
      </c>
      <c r="BT520">
        <f t="shared" si="149"/>
        <v>0</v>
      </c>
      <c r="BU520">
        <f t="shared" si="150"/>
        <v>1</v>
      </c>
      <c r="BV520">
        <f t="shared" si="145"/>
        <v>0</v>
      </c>
      <c r="BW520">
        <f t="shared" si="151"/>
        <v>0</v>
      </c>
      <c r="BX520">
        <f t="shared" si="152"/>
        <v>0</v>
      </c>
      <c r="BY520">
        <f t="shared" si="153"/>
        <v>0</v>
      </c>
      <c r="BZ520">
        <f t="shared" si="154"/>
        <v>0</v>
      </c>
      <c r="CA520">
        <f t="shared" si="155"/>
        <v>0</v>
      </c>
      <c r="CB520">
        <f t="shared" si="156"/>
        <v>0</v>
      </c>
      <c r="CC520">
        <f t="shared" si="157"/>
        <v>0</v>
      </c>
      <c r="CD520">
        <f t="shared" si="158"/>
        <v>0</v>
      </c>
      <c r="CE520">
        <f t="shared" si="159"/>
        <v>0</v>
      </c>
      <c r="CF520">
        <f t="shared" si="160"/>
        <v>0</v>
      </c>
      <c r="CG520">
        <f t="shared" si="161"/>
        <v>1</v>
      </c>
    </row>
    <row r="521" spans="1:85" x14ac:dyDescent="0.25">
      <c r="A521" t="s">
        <v>85</v>
      </c>
      <c r="B521" t="s">
        <v>86</v>
      </c>
      <c r="C521" t="s">
        <v>1090</v>
      </c>
      <c r="D521" t="s">
        <v>1064</v>
      </c>
      <c r="E521" s="3">
        <v>0.69444444444444453</v>
      </c>
      <c r="F521" s="4">
        <v>44037</v>
      </c>
      <c r="G521" t="s">
        <v>119</v>
      </c>
      <c r="I521" t="s">
        <v>1091</v>
      </c>
      <c r="J521" t="s">
        <v>89</v>
      </c>
      <c r="K521" t="s">
        <v>90</v>
      </c>
      <c r="M521" t="s">
        <v>144</v>
      </c>
      <c r="N521" t="s">
        <v>92</v>
      </c>
      <c r="O521" t="s">
        <v>94</v>
      </c>
      <c r="P521" t="s">
        <v>1092</v>
      </c>
      <c r="Q521" t="s">
        <v>95</v>
      </c>
      <c r="R521" t="s">
        <v>93</v>
      </c>
      <c r="BM521" t="s">
        <v>96</v>
      </c>
      <c r="BN521" t="s">
        <v>95</v>
      </c>
      <c r="BO521" t="s">
        <v>137</v>
      </c>
      <c r="BP521">
        <f t="shared" si="146"/>
        <v>1</v>
      </c>
      <c r="BQ521">
        <f t="shared" si="147"/>
        <v>0</v>
      </c>
      <c r="BR521">
        <f t="shared" si="144"/>
        <v>0</v>
      </c>
      <c r="BS521">
        <f t="shared" si="148"/>
        <v>0</v>
      </c>
      <c r="BT521">
        <f t="shared" si="149"/>
        <v>0</v>
      </c>
      <c r="BU521">
        <f t="shared" si="150"/>
        <v>1</v>
      </c>
      <c r="BV521">
        <f t="shared" si="145"/>
        <v>0</v>
      </c>
      <c r="BW521">
        <f t="shared" si="151"/>
        <v>0</v>
      </c>
      <c r="BX521">
        <f t="shared" si="152"/>
        <v>0</v>
      </c>
      <c r="BY521">
        <f t="shared" si="153"/>
        <v>0</v>
      </c>
      <c r="BZ521">
        <f t="shared" si="154"/>
        <v>0</v>
      </c>
      <c r="CA521">
        <f t="shared" si="155"/>
        <v>0</v>
      </c>
      <c r="CB521">
        <f t="shared" si="156"/>
        <v>0</v>
      </c>
      <c r="CC521">
        <f t="shared" si="157"/>
        <v>0</v>
      </c>
      <c r="CD521">
        <f t="shared" si="158"/>
        <v>0</v>
      </c>
      <c r="CE521">
        <f t="shared" si="159"/>
        <v>0</v>
      </c>
      <c r="CF521">
        <f t="shared" si="160"/>
        <v>0</v>
      </c>
      <c r="CG521">
        <f t="shared" si="161"/>
        <v>1</v>
      </c>
    </row>
    <row r="522" spans="1:85" x14ac:dyDescent="0.25">
      <c r="A522" t="s">
        <v>85</v>
      </c>
      <c r="B522" t="s">
        <v>86</v>
      </c>
      <c r="C522" t="s">
        <v>1093</v>
      </c>
      <c r="D522" t="s">
        <v>1064</v>
      </c>
      <c r="E522" s="3">
        <v>0.66666666666666663</v>
      </c>
      <c r="F522" s="4">
        <v>44037</v>
      </c>
      <c r="G522" t="s">
        <v>119</v>
      </c>
      <c r="H522">
        <v>1519</v>
      </c>
      <c r="I522" t="s">
        <v>498</v>
      </c>
      <c r="J522" t="s">
        <v>89</v>
      </c>
      <c r="K522" t="s">
        <v>90</v>
      </c>
      <c r="L522">
        <v>98122</v>
      </c>
      <c r="M522" t="s">
        <v>144</v>
      </c>
      <c r="N522" t="s">
        <v>92</v>
      </c>
      <c r="O522" t="s">
        <v>94</v>
      </c>
      <c r="P522">
        <v>26</v>
      </c>
      <c r="Q522" t="s">
        <v>95</v>
      </c>
      <c r="R522" t="s">
        <v>93</v>
      </c>
      <c r="BM522" t="s">
        <v>96</v>
      </c>
      <c r="BN522" t="s">
        <v>95</v>
      </c>
      <c r="BO522" t="s">
        <v>137</v>
      </c>
      <c r="BP522">
        <f t="shared" si="146"/>
        <v>1</v>
      </c>
      <c r="BQ522">
        <f t="shared" si="147"/>
        <v>0</v>
      </c>
      <c r="BR522">
        <f t="shared" si="144"/>
        <v>0</v>
      </c>
      <c r="BS522">
        <f t="shared" si="148"/>
        <v>0</v>
      </c>
      <c r="BT522">
        <f t="shared" si="149"/>
        <v>0</v>
      </c>
      <c r="BU522">
        <f t="shared" si="150"/>
        <v>1</v>
      </c>
      <c r="BV522">
        <f t="shared" si="145"/>
        <v>0</v>
      </c>
      <c r="BW522">
        <f t="shared" si="151"/>
        <v>0</v>
      </c>
      <c r="BX522">
        <f t="shared" si="152"/>
        <v>0</v>
      </c>
      <c r="BY522">
        <f t="shared" si="153"/>
        <v>0</v>
      </c>
      <c r="BZ522">
        <f t="shared" si="154"/>
        <v>0</v>
      </c>
      <c r="CA522">
        <f t="shared" si="155"/>
        <v>0</v>
      </c>
      <c r="CB522">
        <f t="shared" si="156"/>
        <v>0</v>
      </c>
      <c r="CC522">
        <f t="shared" si="157"/>
        <v>0</v>
      </c>
      <c r="CD522">
        <f t="shared" si="158"/>
        <v>0</v>
      </c>
      <c r="CE522">
        <f t="shared" si="159"/>
        <v>0</v>
      </c>
      <c r="CF522">
        <f t="shared" si="160"/>
        <v>0</v>
      </c>
      <c r="CG522">
        <f t="shared" si="161"/>
        <v>1</v>
      </c>
    </row>
    <row r="523" spans="1:85" x14ac:dyDescent="0.25">
      <c r="A523" t="s">
        <v>85</v>
      </c>
      <c r="B523" t="s">
        <v>86</v>
      </c>
      <c r="C523" t="s">
        <v>1094</v>
      </c>
      <c r="D523" t="s">
        <v>1064</v>
      </c>
      <c r="E523" s="3">
        <v>0.72916666666666663</v>
      </c>
      <c r="F523" s="4">
        <v>44037</v>
      </c>
      <c r="G523" t="s">
        <v>119</v>
      </c>
      <c r="H523">
        <v>1000</v>
      </c>
      <c r="I523" t="s">
        <v>461</v>
      </c>
      <c r="J523" t="s">
        <v>89</v>
      </c>
      <c r="K523" t="s">
        <v>90</v>
      </c>
      <c r="L523">
        <v>98122</v>
      </c>
      <c r="M523" t="s">
        <v>390</v>
      </c>
      <c r="N523" t="s">
        <v>92</v>
      </c>
      <c r="O523" t="s">
        <v>94</v>
      </c>
      <c r="P523">
        <v>1</v>
      </c>
      <c r="Q523" t="s">
        <v>95</v>
      </c>
      <c r="R523" t="s">
        <v>93</v>
      </c>
      <c r="BM523" t="s">
        <v>96</v>
      </c>
      <c r="BN523" t="s">
        <v>95</v>
      </c>
      <c r="BO523" t="s">
        <v>137</v>
      </c>
      <c r="BP523">
        <f t="shared" si="146"/>
        <v>1</v>
      </c>
      <c r="BQ523">
        <f t="shared" si="147"/>
        <v>0</v>
      </c>
      <c r="BR523">
        <f t="shared" si="144"/>
        <v>0</v>
      </c>
      <c r="BS523">
        <f t="shared" si="148"/>
        <v>0</v>
      </c>
      <c r="BT523">
        <f t="shared" si="149"/>
        <v>0</v>
      </c>
      <c r="BU523">
        <f t="shared" si="150"/>
        <v>1</v>
      </c>
      <c r="BV523">
        <f t="shared" si="145"/>
        <v>0</v>
      </c>
      <c r="BW523">
        <f t="shared" si="151"/>
        <v>0</v>
      </c>
      <c r="BX523">
        <f t="shared" si="152"/>
        <v>0</v>
      </c>
      <c r="BY523">
        <f t="shared" si="153"/>
        <v>0</v>
      </c>
      <c r="BZ523">
        <f t="shared" si="154"/>
        <v>0</v>
      </c>
      <c r="CA523">
        <f t="shared" si="155"/>
        <v>0</v>
      </c>
      <c r="CB523">
        <f t="shared" si="156"/>
        <v>0</v>
      </c>
      <c r="CC523">
        <f t="shared" si="157"/>
        <v>0</v>
      </c>
      <c r="CD523">
        <f t="shared" si="158"/>
        <v>0</v>
      </c>
      <c r="CE523">
        <f t="shared" si="159"/>
        <v>0</v>
      </c>
      <c r="CF523">
        <f t="shared" si="160"/>
        <v>0</v>
      </c>
      <c r="CG523">
        <f t="shared" si="161"/>
        <v>1</v>
      </c>
    </row>
    <row r="524" spans="1:85" x14ac:dyDescent="0.25">
      <c r="A524" t="s">
        <v>85</v>
      </c>
      <c r="B524" t="s">
        <v>86</v>
      </c>
      <c r="C524" t="s">
        <v>1095</v>
      </c>
      <c r="D524" t="s">
        <v>1064</v>
      </c>
      <c r="E524" s="3">
        <v>0.72916666666666663</v>
      </c>
      <c r="F524" s="4">
        <v>44037</v>
      </c>
      <c r="G524" t="s">
        <v>119</v>
      </c>
      <c r="H524">
        <v>1001</v>
      </c>
      <c r="I524" t="s">
        <v>1096</v>
      </c>
      <c r="J524" t="s">
        <v>89</v>
      </c>
      <c r="K524" t="s">
        <v>90</v>
      </c>
      <c r="L524">
        <v>98122</v>
      </c>
      <c r="M524" t="s">
        <v>144</v>
      </c>
      <c r="N524" t="s">
        <v>92</v>
      </c>
      <c r="O524" t="s">
        <v>94</v>
      </c>
      <c r="P524">
        <v>7</v>
      </c>
      <c r="Q524" t="s">
        <v>95</v>
      </c>
      <c r="R524" t="s">
        <v>93</v>
      </c>
      <c r="BM524" t="s">
        <v>96</v>
      </c>
      <c r="BN524" t="s">
        <v>95</v>
      </c>
      <c r="BO524" t="s">
        <v>137</v>
      </c>
      <c r="BP524">
        <f t="shared" si="146"/>
        <v>1</v>
      </c>
      <c r="BQ524">
        <f t="shared" si="147"/>
        <v>0</v>
      </c>
      <c r="BR524">
        <f t="shared" si="144"/>
        <v>0</v>
      </c>
      <c r="BS524">
        <f t="shared" si="148"/>
        <v>0</v>
      </c>
      <c r="BT524">
        <f t="shared" si="149"/>
        <v>0</v>
      </c>
      <c r="BU524">
        <f t="shared" si="150"/>
        <v>1</v>
      </c>
      <c r="BV524">
        <f t="shared" si="145"/>
        <v>0</v>
      </c>
      <c r="BW524">
        <f t="shared" si="151"/>
        <v>0</v>
      </c>
      <c r="BX524">
        <f t="shared" si="152"/>
        <v>0</v>
      </c>
      <c r="BY524">
        <f t="shared" si="153"/>
        <v>0</v>
      </c>
      <c r="BZ524">
        <f t="shared" si="154"/>
        <v>0</v>
      </c>
      <c r="CA524">
        <f t="shared" si="155"/>
        <v>0</v>
      </c>
      <c r="CB524">
        <f t="shared" si="156"/>
        <v>0</v>
      </c>
      <c r="CC524">
        <f t="shared" si="157"/>
        <v>0</v>
      </c>
      <c r="CD524">
        <f t="shared" si="158"/>
        <v>0</v>
      </c>
      <c r="CE524">
        <f t="shared" si="159"/>
        <v>0</v>
      </c>
      <c r="CF524">
        <f t="shared" si="160"/>
        <v>0</v>
      </c>
      <c r="CG524">
        <f t="shared" si="161"/>
        <v>1</v>
      </c>
    </row>
    <row r="525" spans="1:85" x14ac:dyDescent="0.25">
      <c r="A525" t="s">
        <v>85</v>
      </c>
      <c r="B525" t="s">
        <v>86</v>
      </c>
      <c r="C525" t="s">
        <v>1097</v>
      </c>
      <c r="D525" t="s">
        <v>1064</v>
      </c>
      <c r="E525" s="3">
        <v>0.66666666666666663</v>
      </c>
      <c r="F525" s="4">
        <v>44037</v>
      </c>
      <c r="G525" t="s">
        <v>119</v>
      </c>
      <c r="H525">
        <v>1519</v>
      </c>
      <c r="I525" t="s">
        <v>1098</v>
      </c>
      <c r="J525" t="s">
        <v>89</v>
      </c>
      <c r="K525" t="s">
        <v>90</v>
      </c>
      <c r="L525">
        <v>98122</v>
      </c>
      <c r="M525" t="s">
        <v>144</v>
      </c>
      <c r="N525" t="s">
        <v>92</v>
      </c>
      <c r="O525" t="s">
        <v>94</v>
      </c>
      <c r="P525">
        <v>1</v>
      </c>
      <c r="Q525" t="s">
        <v>95</v>
      </c>
      <c r="R525" t="s">
        <v>93</v>
      </c>
      <c r="BM525" t="s">
        <v>96</v>
      </c>
      <c r="BN525" t="s">
        <v>95</v>
      </c>
      <c r="BO525" t="s">
        <v>137</v>
      </c>
      <c r="BP525">
        <f t="shared" si="146"/>
        <v>1</v>
      </c>
      <c r="BQ525">
        <f t="shared" si="147"/>
        <v>0</v>
      </c>
      <c r="BR525">
        <f t="shared" si="144"/>
        <v>0</v>
      </c>
      <c r="BS525">
        <f t="shared" si="148"/>
        <v>0</v>
      </c>
      <c r="BT525">
        <f t="shared" si="149"/>
        <v>0</v>
      </c>
      <c r="BU525">
        <f t="shared" si="150"/>
        <v>1</v>
      </c>
      <c r="BV525">
        <f t="shared" si="145"/>
        <v>0</v>
      </c>
      <c r="BW525">
        <f t="shared" si="151"/>
        <v>0</v>
      </c>
      <c r="BX525">
        <f t="shared" si="152"/>
        <v>0</v>
      </c>
      <c r="BY525">
        <f t="shared" si="153"/>
        <v>0</v>
      </c>
      <c r="BZ525">
        <f t="shared" si="154"/>
        <v>0</v>
      </c>
      <c r="CA525">
        <f t="shared" si="155"/>
        <v>0</v>
      </c>
      <c r="CB525">
        <f t="shared" si="156"/>
        <v>0</v>
      </c>
      <c r="CC525">
        <f t="shared" si="157"/>
        <v>0</v>
      </c>
      <c r="CD525">
        <f t="shared" si="158"/>
        <v>0</v>
      </c>
      <c r="CE525">
        <f t="shared" si="159"/>
        <v>0</v>
      </c>
      <c r="CF525">
        <f t="shared" si="160"/>
        <v>0</v>
      </c>
      <c r="CG525">
        <f t="shared" si="161"/>
        <v>1</v>
      </c>
    </row>
    <row r="526" spans="1:85" x14ac:dyDescent="0.25">
      <c r="A526" t="s">
        <v>85</v>
      </c>
      <c r="B526" t="s">
        <v>86</v>
      </c>
      <c r="C526" t="s">
        <v>1099</v>
      </c>
      <c r="D526" t="s">
        <v>1064</v>
      </c>
      <c r="E526" s="3">
        <v>0.60069444444444442</v>
      </c>
      <c r="F526" s="4">
        <v>44037</v>
      </c>
      <c r="G526" t="s">
        <v>119</v>
      </c>
      <c r="I526" t="s">
        <v>508</v>
      </c>
      <c r="J526" t="s">
        <v>89</v>
      </c>
      <c r="K526" t="s">
        <v>90</v>
      </c>
      <c r="M526" t="s">
        <v>390</v>
      </c>
      <c r="N526" t="s">
        <v>92</v>
      </c>
      <c r="O526" t="s">
        <v>94</v>
      </c>
      <c r="P526">
        <v>1</v>
      </c>
      <c r="Q526" t="s">
        <v>95</v>
      </c>
      <c r="R526" t="s">
        <v>93</v>
      </c>
      <c r="BN526" t="s">
        <v>95</v>
      </c>
      <c r="BO526" t="s">
        <v>137</v>
      </c>
      <c r="BP526">
        <f t="shared" si="146"/>
        <v>1</v>
      </c>
      <c r="BQ526">
        <f t="shared" si="147"/>
        <v>0</v>
      </c>
      <c r="BR526">
        <f t="shared" si="144"/>
        <v>0</v>
      </c>
      <c r="BS526">
        <f t="shared" si="148"/>
        <v>0</v>
      </c>
      <c r="BT526">
        <f t="shared" si="149"/>
        <v>0</v>
      </c>
      <c r="BU526">
        <f t="shared" si="150"/>
        <v>1</v>
      </c>
      <c r="BV526">
        <f t="shared" si="145"/>
        <v>0</v>
      </c>
      <c r="BW526">
        <f t="shared" si="151"/>
        <v>0</v>
      </c>
      <c r="BX526">
        <f t="shared" si="152"/>
        <v>0</v>
      </c>
      <c r="BY526">
        <f t="shared" si="153"/>
        <v>0</v>
      </c>
      <c r="BZ526">
        <f t="shared" si="154"/>
        <v>0</v>
      </c>
      <c r="CA526">
        <f t="shared" si="155"/>
        <v>0</v>
      </c>
      <c r="CB526">
        <f t="shared" si="156"/>
        <v>0</v>
      </c>
      <c r="CC526">
        <f t="shared" si="157"/>
        <v>0</v>
      </c>
      <c r="CD526">
        <f t="shared" si="158"/>
        <v>0</v>
      </c>
      <c r="CE526">
        <f t="shared" si="159"/>
        <v>0</v>
      </c>
      <c r="CF526">
        <f t="shared" si="160"/>
        <v>0</v>
      </c>
      <c r="CG526">
        <f t="shared" si="161"/>
        <v>1</v>
      </c>
    </row>
    <row r="527" spans="1:85" x14ac:dyDescent="0.25">
      <c r="A527" t="s">
        <v>85</v>
      </c>
      <c r="B527" t="s">
        <v>86</v>
      </c>
      <c r="C527" t="s">
        <v>1100</v>
      </c>
      <c r="D527" t="s">
        <v>1064</v>
      </c>
      <c r="E527" s="3">
        <v>0.87152777777777779</v>
      </c>
      <c r="F527" s="4">
        <v>44037</v>
      </c>
      <c r="G527" t="s">
        <v>119</v>
      </c>
      <c r="H527">
        <v>1021</v>
      </c>
      <c r="I527" t="s">
        <v>461</v>
      </c>
      <c r="J527" t="s">
        <v>89</v>
      </c>
      <c r="K527" t="s">
        <v>90</v>
      </c>
      <c r="M527" t="s">
        <v>1101</v>
      </c>
      <c r="N527" t="s">
        <v>92</v>
      </c>
      <c r="O527" t="s">
        <v>251</v>
      </c>
      <c r="P527" t="s">
        <v>509</v>
      </c>
      <c r="Q527" t="s">
        <v>95</v>
      </c>
      <c r="R527" t="s">
        <v>93</v>
      </c>
      <c r="BM527" t="s">
        <v>96</v>
      </c>
      <c r="BN527" t="s">
        <v>95</v>
      </c>
      <c r="BO527" t="s">
        <v>137</v>
      </c>
      <c r="BP527">
        <f t="shared" si="146"/>
        <v>1</v>
      </c>
      <c r="BQ527">
        <f t="shared" si="147"/>
        <v>0</v>
      </c>
      <c r="BR527">
        <f t="shared" si="144"/>
        <v>0</v>
      </c>
      <c r="BS527">
        <f t="shared" si="148"/>
        <v>0</v>
      </c>
      <c r="BT527">
        <f t="shared" si="149"/>
        <v>0</v>
      </c>
      <c r="BU527">
        <f t="shared" si="150"/>
        <v>0</v>
      </c>
      <c r="BV527">
        <f t="shared" si="145"/>
        <v>0</v>
      </c>
      <c r="BW527">
        <f t="shared" si="151"/>
        <v>0</v>
      </c>
      <c r="BX527">
        <f t="shared" si="152"/>
        <v>0</v>
      </c>
      <c r="BY527">
        <f t="shared" si="153"/>
        <v>0</v>
      </c>
      <c r="BZ527">
        <f t="shared" si="154"/>
        <v>0</v>
      </c>
      <c r="CA527">
        <f t="shared" si="155"/>
        <v>0</v>
      </c>
      <c r="CB527">
        <f t="shared" si="156"/>
        <v>0</v>
      </c>
      <c r="CC527">
        <f t="shared" si="157"/>
        <v>0</v>
      </c>
      <c r="CD527">
        <f t="shared" si="158"/>
        <v>1</v>
      </c>
      <c r="CE527">
        <f t="shared" si="159"/>
        <v>0</v>
      </c>
      <c r="CF527">
        <f t="shared" si="160"/>
        <v>0</v>
      </c>
      <c r="CG527">
        <f t="shared" si="161"/>
        <v>1</v>
      </c>
    </row>
    <row r="528" spans="1:85" x14ac:dyDescent="0.25">
      <c r="A528" t="s">
        <v>85</v>
      </c>
      <c r="B528" t="s">
        <v>86</v>
      </c>
      <c r="C528" t="s">
        <v>1102</v>
      </c>
      <c r="D528" t="s">
        <v>1064</v>
      </c>
      <c r="E528" s="3">
        <v>0.74305555555555547</v>
      </c>
      <c r="F528" s="4">
        <v>44037</v>
      </c>
      <c r="G528" t="s">
        <v>119</v>
      </c>
      <c r="H528">
        <v>1500</v>
      </c>
      <c r="I528" t="s">
        <v>461</v>
      </c>
      <c r="J528" t="s">
        <v>89</v>
      </c>
      <c r="K528" t="s">
        <v>90</v>
      </c>
      <c r="L528">
        <v>98122</v>
      </c>
      <c r="M528" t="s">
        <v>144</v>
      </c>
      <c r="N528" t="s">
        <v>92</v>
      </c>
      <c r="O528" t="s">
        <v>94</v>
      </c>
      <c r="P528">
        <v>1</v>
      </c>
      <c r="Q528" t="s">
        <v>95</v>
      </c>
      <c r="R528" t="s">
        <v>93</v>
      </c>
      <c r="T528" t="s">
        <v>94</v>
      </c>
      <c r="U528">
        <v>1</v>
      </c>
      <c r="V528" t="s">
        <v>95</v>
      </c>
      <c r="W528" t="s">
        <v>93</v>
      </c>
      <c r="BM528" t="s">
        <v>96</v>
      </c>
      <c r="BN528" t="s">
        <v>95</v>
      </c>
      <c r="BO528" t="s">
        <v>137</v>
      </c>
      <c r="BP528">
        <f t="shared" si="146"/>
        <v>2</v>
      </c>
      <c r="BQ528">
        <f t="shared" si="147"/>
        <v>0</v>
      </c>
      <c r="BR528">
        <f t="shared" si="144"/>
        <v>0</v>
      </c>
      <c r="BS528">
        <f t="shared" si="148"/>
        <v>0</v>
      </c>
      <c r="BT528">
        <f t="shared" si="149"/>
        <v>0</v>
      </c>
      <c r="BU528">
        <f t="shared" si="150"/>
        <v>2</v>
      </c>
      <c r="BV528">
        <f t="shared" si="145"/>
        <v>0</v>
      </c>
      <c r="BW528">
        <f t="shared" si="151"/>
        <v>0</v>
      </c>
      <c r="BX528">
        <f t="shared" si="152"/>
        <v>0</v>
      </c>
      <c r="BY528">
        <f t="shared" si="153"/>
        <v>0</v>
      </c>
      <c r="BZ528">
        <f t="shared" si="154"/>
        <v>0</v>
      </c>
      <c r="CA528">
        <f t="shared" si="155"/>
        <v>0</v>
      </c>
      <c r="CB528">
        <f t="shared" si="156"/>
        <v>0</v>
      </c>
      <c r="CC528">
        <f t="shared" si="157"/>
        <v>0</v>
      </c>
      <c r="CD528">
        <f t="shared" si="158"/>
        <v>0</v>
      </c>
      <c r="CE528">
        <f t="shared" si="159"/>
        <v>0</v>
      </c>
      <c r="CF528">
        <f t="shared" si="160"/>
        <v>0</v>
      </c>
      <c r="CG528">
        <f t="shared" si="161"/>
        <v>2</v>
      </c>
    </row>
    <row r="529" spans="1:85" x14ac:dyDescent="0.25">
      <c r="A529" t="s">
        <v>85</v>
      </c>
      <c r="B529" t="s">
        <v>86</v>
      </c>
      <c r="C529" t="s">
        <v>1103</v>
      </c>
      <c r="D529" t="s">
        <v>1064</v>
      </c>
      <c r="E529" s="3">
        <v>0.625</v>
      </c>
      <c r="F529" s="4">
        <v>44037</v>
      </c>
      <c r="G529" t="s">
        <v>119</v>
      </c>
      <c r="H529">
        <v>1000</v>
      </c>
      <c r="I529" t="s">
        <v>461</v>
      </c>
      <c r="J529" t="s">
        <v>89</v>
      </c>
      <c r="K529" t="s">
        <v>90</v>
      </c>
      <c r="L529">
        <v>98122</v>
      </c>
      <c r="M529" t="s">
        <v>144</v>
      </c>
      <c r="N529" t="s">
        <v>92</v>
      </c>
      <c r="O529" t="s">
        <v>94</v>
      </c>
      <c r="P529">
        <v>1</v>
      </c>
      <c r="Q529" t="s">
        <v>95</v>
      </c>
      <c r="R529" t="s">
        <v>93</v>
      </c>
      <c r="T529" t="s">
        <v>94</v>
      </c>
      <c r="U529">
        <v>1</v>
      </c>
      <c r="V529" t="s">
        <v>93</v>
      </c>
      <c r="W529" t="s">
        <v>93</v>
      </c>
      <c r="BM529" t="s">
        <v>96</v>
      </c>
      <c r="BN529" t="s">
        <v>95</v>
      </c>
      <c r="BO529" t="s">
        <v>137</v>
      </c>
      <c r="BP529">
        <f t="shared" si="146"/>
        <v>2</v>
      </c>
      <c r="BQ529">
        <f t="shared" si="147"/>
        <v>0</v>
      </c>
      <c r="BR529">
        <f t="shared" si="144"/>
        <v>0</v>
      </c>
      <c r="BS529">
        <f t="shared" si="148"/>
        <v>0</v>
      </c>
      <c r="BT529">
        <f t="shared" si="149"/>
        <v>0</v>
      </c>
      <c r="BU529">
        <f t="shared" si="150"/>
        <v>2</v>
      </c>
      <c r="BV529">
        <f t="shared" si="145"/>
        <v>0</v>
      </c>
      <c r="BW529">
        <f t="shared" si="151"/>
        <v>0</v>
      </c>
      <c r="BX529">
        <f t="shared" si="152"/>
        <v>0</v>
      </c>
      <c r="BY529">
        <f t="shared" si="153"/>
        <v>0</v>
      </c>
      <c r="BZ529">
        <f t="shared" si="154"/>
        <v>0</v>
      </c>
      <c r="CA529">
        <f t="shared" si="155"/>
        <v>0</v>
      </c>
      <c r="CB529">
        <f t="shared" si="156"/>
        <v>0</v>
      </c>
      <c r="CC529">
        <f t="shared" si="157"/>
        <v>0</v>
      </c>
      <c r="CD529">
        <f t="shared" si="158"/>
        <v>0</v>
      </c>
      <c r="CE529">
        <f t="shared" si="159"/>
        <v>0</v>
      </c>
      <c r="CF529">
        <f t="shared" si="160"/>
        <v>0</v>
      </c>
      <c r="CG529">
        <f t="shared" si="161"/>
        <v>2</v>
      </c>
    </row>
    <row r="530" spans="1:85" x14ac:dyDescent="0.25">
      <c r="A530" t="s">
        <v>85</v>
      </c>
      <c r="B530" t="s">
        <v>86</v>
      </c>
      <c r="C530" t="s">
        <v>1104</v>
      </c>
      <c r="D530" t="s">
        <v>1064</v>
      </c>
      <c r="E530" s="3">
        <v>0.69444444444444453</v>
      </c>
      <c r="F530" s="4">
        <v>44037</v>
      </c>
      <c r="G530" t="s">
        <v>119</v>
      </c>
      <c r="H530" t="s">
        <v>596</v>
      </c>
      <c r="I530" t="s">
        <v>461</v>
      </c>
      <c r="J530" t="s">
        <v>207</v>
      </c>
      <c r="K530" t="s">
        <v>90</v>
      </c>
      <c r="L530">
        <v>98102</v>
      </c>
      <c r="M530" t="s">
        <v>144</v>
      </c>
      <c r="N530" t="s">
        <v>92</v>
      </c>
      <c r="O530" t="s">
        <v>94</v>
      </c>
      <c r="P530">
        <v>1</v>
      </c>
      <c r="Q530" t="s">
        <v>95</v>
      </c>
      <c r="R530" t="s">
        <v>93</v>
      </c>
      <c r="T530" t="s">
        <v>94</v>
      </c>
      <c r="U530">
        <v>1</v>
      </c>
      <c r="V530" t="s">
        <v>95</v>
      </c>
      <c r="W530" t="s">
        <v>93</v>
      </c>
      <c r="BN530" t="s">
        <v>95</v>
      </c>
      <c r="BO530" t="s">
        <v>137</v>
      </c>
      <c r="BP530">
        <f t="shared" si="146"/>
        <v>2</v>
      </c>
      <c r="BQ530">
        <f t="shared" si="147"/>
        <v>0</v>
      </c>
      <c r="BR530">
        <f t="shared" si="144"/>
        <v>0</v>
      </c>
      <c r="BS530">
        <f t="shared" si="148"/>
        <v>0</v>
      </c>
      <c r="BT530">
        <f t="shared" si="149"/>
        <v>0</v>
      </c>
      <c r="BU530">
        <f t="shared" si="150"/>
        <v>2</v>
      </c>
      <c r="BV530">
        <f t="shared" si="145"/>
        <v>0</v>
      </c>
      <c r="BW530">
        <f t="shared" si="151"/>
        <v>0</v>
      </c>
      <c r="BX530">
        <f t="shared" si="152"/>
        <v>0</v>
      </c>
      <c r="BY530">
        <f t="shared" si="153"/>
        <v>0</v>
      </c>
      <c r="BZ530">
        <f t="shared" si="154"/>
        <v>0</v>
      </c>
      <c r="CA530">
        <f t="shared" si="155"/>
        <v>0</v>
      </c>
      <c r="CB530">
        <f t="shared" si="156"/>
        <v>0</v>
      </c>
      <c r="CC530">
        <f t="shared" si="157"/>
        <v>0</v>
      </c>
      <c r="CD530">
        <f t="shared" si="158"/>
        <v>0</v>
      </c>
      <c r="CE530">
        <f t="shared" si="159"/>
        <v>0</v>
      </c>
      <c r="CF530">
        <f t="shared" si="160"/>
        <v>0</v>
      </c>
      <c r="CG530">
        <f t="shared" si="161"/>
        <v>2</v>
      </c>
    </row>
    <row r="531" spans="1:85" x14ac:dyDescent="0.25">
      <c r="A531" t="s">
        <v>85</v>
      </c>
      <c r="B531" t="s">
        <v>86</v>
      </c>
      <c r="C531" t="s">
        <v>1105</v>
      </c>
      <c r="D531" t="s">
        <v>1064</v>
      </c>
      <c r="E531" s="3">
        <v>0.66666666666666663</v>
      </c>
      <c r="F531" s="4">
        <v>44037</v>
      </c>
      <c r="G531" t="s">
        <v>119</v>
      </c>
      <c r="H531">
        <v>1701</v>
      </c>
      <c r="I531" t="s">
        <v>157</v>
      </c>
      <c r="J531" t="s">
        <v>89</v>
      </c>
      <c r="K531" t="s">
        <v>90</v>
      </c>
      <c r="M531" t="s">
        <v>144</v>
      </c>
      <c r="N531" t="s">
        <v>92</v>
      </c>
      <c r="O531" t="s">
        <v>94</v>
      </c>
      <c r="Q531" t="s">
        <v>93</v>
      </c>
      <c r="R531" t="s">
        <v>95</v>
      </c>
      <c r="T531" t="s">
        <v>94</v>
      </c>
      <c r="V531" t="s">
        <v>93</v>
      </c>
      <c r="W531" t="s">
        <v>95</v>
      </c>
      <c r="BM531" t="s">
        <v>96</v>
      </c>
      <c r="BN531" t="s">
        <v>95</v>
      </c>
      <c r="BO531" t="s">
        <v>137</v>
      </c>
      <c r="BP531">
        <f t="shared" si="146"/>
        <v>2</v>
      </c>
      <c r="BQ531">
        <f t="shared" si="147"/>
        <v>0</v>
      </c>
      <c r="BR531">
        <f t="shared" si="144"/>
        <v>0</v>
      </c>
      <c r="BS531">
        <f t="shared" si="148"/>
        <v>0</v>
      </c>
      <c r="BT531">
        <f t="shared" si="149"/>
        <v>0</v>
      </c>
      <c r="BU531">
        <f t="shared" si="150"/>
        <v>2</v>
      </c>
      <c r="BV531">
        <f t="shared" si="145"/>
        <v>0</v>
      </c>
      <c r="BW531">
        <f t="shared" si="151"/>
        <v>0</v>
      </c>
      <c r="BX531">
        <f t="shared" si="152"/>
        <v>0</v>
      </c>
      <c r="BY531">
        <f t="shared" si="153"/>
        <v>0</v>
      </c>
      <c r="BZ531">
        <f t="shared" si="154"/>
        <v>0</v>
      </c>
      <c r="CA531">
        <f t="shared" si="155"/>
        <v>0</v>
      </c>
      <c r="CB531">
        <f t="shared" si="156"/>
        <v>0</v>
      </c>
      <c r="CC531">
        <f t="shared" si="157"/>
        <v>0</v>
      </c>
      <c r="CD531">
        <f t="shared" si="158"/>
        <v>0</v>
      </c>
      <c r="CE531">
        <f t="shared" si="159"/>
        <v>0</v>
      </c>
      <c r="CF531">
        <f t="shared" si="160"/>
        <v>0</v>
      </c>
      <c r="CG531">
        <f t="shared" si="161"/>
        <v>2</v>
      </c>
    </row>
    <row r="532" spans="1:85" x14ac:dyDescent="0.25">
      <c r="A532" t="s">
        <v>85</v>
      </c>
      <c r="B532" t="s">
        <v>86</v>
      </c>
      <c r="C532" t="s">
        <v>1106</v>
      </c>
      <c r="D532" t="s">
        <v>1064</v>
      </c>
      <c r="E532" s="3">
        <v>0.73611111111111116</v>
      </c>
      <c r="F532" s="4">
        <v>44037</v>
      </c>
      <c r="G532" t="s">
        <v>119</v>
      </c>
      <c r="I532" t="s">
        <v>1107</v>
      </c>
      <c r="J532" t="s">
        <v>107</v>
      </c>
      <c r="K532" t="s">
        <v>90</v>
      </c>
      <c r="M532" t="s">
        <v>144</v>
      </c>
      <c r="N532" t="s">
        <v>92</v>
      </c>
      <c r="O532" t="s">
        <v>94</v>
      </c>
      <c r="P532">
        <v>1</v>
      </c>
      <c r="Q532" t="s">
        <v>95</v>
      </c>
      <c r="R532" t="s">
        <v>93</v>
      </c>
      <c r="T532" t="s">
        <v>94</v>
      </c>
      <c r="U532">
        <v>1</v>
      </c>
      <c r="V532" t="s">
        <v>95</v>
      </c>
      <c r="W532" t="s">
        <v>93</v>
      </c>
      <c r="BN532" t="s">
        <v>95</v>
      </c>
      <c r="BO532" t="s">
        <v>137</v>
      </c>
      <c r="BP532">
        <f t="shared" si="146"/>
        <v>2</v>
      </c>
      <c r="BQ532">
        <f t="shared" si="147"/>
        <v>0</v>
      </c>
      <c r="BR532">
        <f t="shared" si="144"/>
        <v>0</v>
      </c>
      <c r="BS532">
        <f t="shared" si="148"/>
        <v>0</v>
      </c>
      <c r="BT532">
        <f t="shared" si="149"/>
        <v>0</v>
      </c>
      <c r="BU532">
        <f t="shared" si="150"/>
        <v>2</v>
      </c>
      <c r="BV532">
        <f t="shared" si="145"/>
        <v>0</v>
      </c>
      <c r="BW532">
        <f t="shared" si="151"/>
        <v>0</v>
      </c>
      <c r="BX532">
        <f t="shared" si="152"/>
        <v>0</v>
      </c>
      <c r="BY532">
        <f t="shared" si="153"/>
        <v>0</v>
      </c>
      <c r="BZ532">
        <f t="shared" si="154"/>
        <v>0</v>
      </c>
      <c r="CA532">
        <f t="shared" si="155"/>
        <v>0</v>
      </c>
      <c r="CB532">
        <f t="shared" si="156"/>
        <v>0</v>
      </c>
      <c r="CC532">
        <f t="shared" si="157"/>
        <v>0</v>
      </c>
      <c r="CD532">
        <f t="shared" si="158"/>
        <v>0</v>
      </c>
      <c r="CE532">
        <f t="shared" si="159"/>
        <v>0</v>
      </c>
      <c r="CF532">
        <f t="shared" si="160"/>
        <v>0</v>
      </c>
      <c r="CG532">
        <f t="shared" si="161"/>
        <v>2</v>
      </c>
    </row>
    <row r="533" spans="1:85" x14ac:dyDescent="0.25">
      <c r="A533" t="s">
        <v>85</v>
      </c>
      <c r="B533" t="s">
        <v>86</v>
      </c>
      <c r="C533" t="s">
        <v>1108</v>
      </c>
      <c r="D533" t="s">
        <v>1064</v>
      </c>
      <c r="E533" s="3">
        <v>0.8125</v>
      </c>
      <c r="F533" s="4">
        <v>44037</v>
      </c>
      <c r="G533" t="s">
        <v>119</v>
      </c>
      <c r="I533" t="s">
        <v>1109</v>
      </c>
      <c r="J533" t="s">
        <v>89</v>
      </c>
      <c r="K533" t="s">
        <v>90</v>
      </c>
      <c r="L533">
        <v>98122</v>
      </c>
      <c r="N533" t="s">
        <v>92</v>
      </c>
      <c r="O533" t="s">
        <v>161</v>
      </c>
      <c r="Q533" t="s">
        <v>95</v>
      </c>
      <c r="R533" t="s">
        <v>95</v>
      </c>
      <c r="T533" t="s">
        <v>161</v>
      </c>
      <c r="V533" t="s">
        <v>95</v>
      </c>
      <c r="W533" t="s">
        <v>95</v>
      </c>
      <c r="BN533" t="s">
        <v>95</v>
      </c>
      <c r="BO533" t="s">
        <v>137</v>
      </c>
      <c r="BP533">
        <f t="shared" si="146"/>
        <v>2</v>
      </c>
      <c r="BQ533">
        <f t="shared" si="147"/>
        <v>0</v>
      </c>
      <c r="BR533">
        <f t="shared" si="144"/>
        <v>0</v>
      </c>
      <c r="BS533">
        <f t="shared" si="148"/>
        <v>2</v>
      </c>
      <c r="BT533">
        <f t="shared" si="149"/>
        <v>0</v>
      </c>
      <c r="BU533">
        <f t="shared" si="150"/>
        <v>0</v>
      </c>
      <c r="BV533">
        <f t="shared" si="145"/>
        <v>0</v>
      </c>
      <c r="BW533">
        <f t="shared" si="151"/>
        <v>0</v>
      </c>
      <c r="BX533">
        <f t="shared" si="152"/>
        <v>0</v>
      </c>
      <c r="BY533">
        <f t="shared" si="153"/>
        <v>0</v>
      </c>
      <c r="BZ533">
        <f t="shared" si="154"/>
        <v>0</v>
      </c>
      <c r="CA533">
        <f t="shared" si="155"/>
        <v>0</v>
      </c>
      <c r="CB533">
        <f t="shared" si="156"/>
        <v>0</v>
      </c>
      <c r="CC533">
        <f t="shared" si="157"/>
        <v>0</v>
      </c>
      <c r="CD533">
        <f t="shared" si="158"/>
        <v>0</v>
      </c>
      <c r="CE533">
        <f t="shared" si="159"/>
        <v>0</v>
      </c>
      <c r="CF533">
        <f t="shared" si="160"/>
        <v>0</v>
      </c>
      <c r="CG533">
        <f t="shared" si="161"/>
        <v>2</v>
      </c>
    </row>
    <row r="534" spans="1:85" x14ac:dyDescent="0.25">
      <c r="A534" t="s">
        <v>85</v>
      </c>
      <c r="B534" t="s">
        <v>86</v>
      </c>
      <c r="C534" t="s">
        <v>1110</v>
      </c>
      <c r="D534" t="s">
        <v>1064</v>
      </c>
      <c r="E534" s="3">
        <v>0.625</v>
      </c>
      <c r="F534" s="4">
        <v>44037</v>
      </c>
      <c r="G534" t="s">
        <v>119</v>
      </c>
      <c r="I534" t="s">
        <v>812</v>
      </c>
      <c r="J534" t="s">
        <v>89</v>
      </c>
      <c r="K534" t="s">
        <v>90</v>
      </c>
      <c r="L534">
        <v>98122</v>
      </c>
      <c r="M534" t="s">
        <v>390</v>
      </c>
      <c r="N534" t="s">
        <v>92</v>
      </c>
      <c r="O534" t="s">
        <v>161</v>
      </c>
      <c r="P534">
        <v>26</v>
      </c>
      <c r="Q534" t="s">
        <v>93</v>
      </c>
      <c r="R534" t="s">
        <v>93</v>
      </c>
      <c r="T534" t="s">
        <v>94</v>
      </c>
      <c r="U534">
        <v>1</v>
      </c>
      <c r="V534" t="s">
        <v>95</v>
      </c>
      <c r="W534" t="s">
        <v>93</v>
      </c>
      <c r="BN534" t="s">
        <v>95</v>
      </c>
      <c r="BO534" t="s">
        <v>137</v>
      </c>
      <c r="BP534">
        <f t="shared" si="146"/>
        <v>2</v>
      </c>
      <c r="BQ534">
        <f t="shared" si="147"/>
        <v>0</v>
      </c>
      <c r="BR534">
        <f t="shared" si="144"/>
        <v>0</v>
      </c>
      <c r="BS534">
        <f t="shared" si="148"/>
        <v>1</v>
      </c>
      <c r="BT534">
        <f t="shared" si="149"/>
        <v>0</v>
      </c>
      <c r="BU534">
        <f t="shared" si="150"/>
        <v>1</v>
      </c>
      <c r="BV534">
        <f t="shared" si="145"/>
        <v>0</v>
      </c>
      <c r="BW534">
        <f t="shared" si="151"/>
        <v>0</v>
      </c>
      <c r="BX534">
        <f t="shared" si="152"/>
        <v>0</v>
      </c>
      <c r="BY534">
        <f t="shared" si="153"/>
        <v>0</v>
      </c>
      <c r="BZ534">
        <f t="shared" si="154"/>
        <v>0</v>
      </c>
      <c r="CA534">
        <f t="shared" si="155"/>
        <v>0</v>
      </c>
      <c r="CB534">
        <f t="shared" si="156"/>
        <v>0</v>
      </c>
      <c r="CC534">
        <f t="shared" si="157"/>
        <v>0</v>
      </c>
      <c r="CD534">
        <f t="shared" si="158"/>
        <v>0</v>
      </c>
      <c r="CE534">
        <f t="shared" si="159"/>
        <v>0</v>
      </c>
      <c r="CF534">
        <f t="shared" si="160"/>
        <v>0</v>
      </c>
      <c r="CG534">
        <f t="shared" si="161"/>
        <v>2</v>
      </c>
    </row>
    <row r="535" spans="1:85" x14ac:dyDescent="0.25">
      <c r="A535" t="s">
        <v>85</v>
      </c>
      <c r="B535" t="s">
        <v>86</v>
      </c>
      <c r="C535" t="s">
        <v>1111</v>
      </c>
      <c r="D535" t="s">
        <v>1064</v>
      </c>
      <c r="E535" s="3">
        <v>0.68402777777777779</v>
      </c>
      <c r="F535" s="4">
        <v>44037</v>
      </c>
      <c r="G535" t="s">
        <v>119</v>
      </c>
      <c r="I535" t="s">
        <v>1112</v>
      </c>
      <c r="J535" t="s">
        <v>89</v>
      </c>
      <c r="K535" t="s">
        <v>90</v>
      </c>
      <c r="M535" t="s">
        <v>144</v>
      </c>
      <c r="N535" t="s">
        <v>92</v>
      </c>
      <c r="O535" t="s">
        <v>94</v>
      </c>
      <c r="P535">
        <v>1</v>
      </c>
      <c r="Q535" t="s">
        <v>93</v>
      </c>
      <c r="R535" t="s">
        <v>93</v>
      </c>
      <c r="T535" t="s">
        <v>94</v>
      </c>
      <c r="V535" t="s">
        <v>95</v>
      </c>
      <c r="W535" t="s">
        <v>95</v>
      </c>
      <c r="BN535" t="s">
        <v>95</v>
      </c>
      <c r="BO535" t="s">
        <v>137</v>
      </c>
      <c r="BP535">
        <f t="shared" si="146"/>
        <v>2</v>
      </c>
      <c r="BQ535">
        <f t="shared" si="147"/>
        <v>0</v>
      </c>
      <c r="BR535">
        <f t="shared" si="144"/>
        <v>0</v>
      </c>
      <c r="BS535">
        <f t="shared" si="148"/>
        <v>0</v>
      </c>
      <c r="BT535">
        <f t="shared" si="149"/>
        <v>0</v>
      </c>
      <c r="BU535">
        <f t="shared" si="150"/>
        <v>2</v>
      </c>
      <c r="BV535">
        <f t="shared" si="145"/>
        <v>0</v>
      </c>
      <c r="BW535">
        <f t="shared" si="151"/>
        <v>0</v>
      </c>
      <c r="BX535">
        <f t="shared" si="152"/>
        <v>0</v>
      </c>
      <c r="BY535">
        <f t="shared" si="153"/>
        <v>0</v>
      </c>
      <c r="BZ535">
        <f t="shared" si="154"/>
        <v>0</v>
      </c>
      <c r="CA535">
        <f t="shared" si="155"/>
        <v>0</v>
      </c>
      <c r="CB535">
        <f t="shared" si="156"/>
        <v>0</v>
      </c>
      <c r="CC535">
        <f t="shared" si="157"/>
        <v>0</v>
      </c>
      <c r="CD535">
        <f t="shared" si="158"/>
        <v>0</v>
      </c>
      <c r="CE535">
        <f t="shared" si="159"/>
        <v>0</v>
      </c>
      <c r="CF535">
        <f t="shared" si="160"/>
        <v>0</v>
      </c>
      <c r="CG535">
        <f t="shared" si="161"/>
        <v>2</v>
      </c>
    </row>
    <row r="536" spans="1:85" x14ac:dyDescent="0.25">
      <c r="A536" t="s">
        <v>85</v>
      </c>
      <c r="B536" t="s">
        <v>86</v>
      </c>
      <c r="C536" t="s">
        <v>1113</v>
      </c>
      <c r="D536" t="s">
        <v>1064</v>
      </c>
      <c r="E536" s="3">
        <v>0.72222222222222221</v>
      </c>
      <c r="F536" s="4">
        <v>44037</v>
      </c>
      <c r="G536" t="s">
        <v>119</v>
      </c>
      <c r="H536">
        <v>1600</v>
      </c>
      <c r="I536" t="s">
        <v>1114</v>
      </c>
      <c r="J536" t="s">
        <v>89</v>
      </c>
      <c r="K536" t="s">
        <v>90</v>
      </c>
      <c r="L536">
        <v>98122</v>
      </c>
      <c r="M536" t="s">
        <v>144</v>
      </c>
      <c r="N536" t="s">
        <v>92</v>
      </c>
      <c r="O536" t="s">
        <v>152</v>
      </c>
      <c r="P536">
        <v>8</v>
      </c>
      <c r="Q536" t="s">
        <v>95</v>
      </c>
      <c r="R536" t="s">
        <v>93</v>
      </c>
      <c r="T536" t="s">
        <v>152</v>
      </c>
      <c r="U536">
        <v>11</v>
      </c>
      <c r="V536" t="s">
        <v>95</v>
      </c>
      <c r="W536" t="s">
        <v>93</v>
      </c>
      <c r="BM536" t="s">
        <v>96</v>
      </c>
      <c r="BN536" t="s">
        <v>95</v>
      </c>
      <c r="BO536" t="s">
        <v>137</v>
      </c>
      <c r="BP536">
        <f t="shared" si="146"/>
        <v>2</v>
      </c>
      <c r="BQ536">
        <f t="shared" si="147"/>
        <v>0</v>
      </c>
      <c r="BR536">
        <f t="shared" si="144"/>
        <v>2</v>
      </c>
      <c r="BS536">
        <f t="shared" si="148"/>
        <v>0</v>
      </c>
      <c r="BT536">
        <f t="shared" si="149"/>
        <v>0</v>
      </c>
      <c r="BU536">
        <f t="shared" si="150"/>
        <v>0</v>
      </c>
      <c r="BV536">
        <f t="shared" si="145"/>
        <v>0</v>
      </c>
      <c r="BW536">
        <f t="shared" si="151"/>
        <v>0</v>
      </c>
      <c r="BX536">
        <f t="shared" si="152"/>
        <v>0</v>
      </c>
      <c r="BY536">
        <f t="shared" si="153"/>
        <v>0</v>
      </c>
      <c r="BZ536">
        <f t="shared" si="154"/>
        <v>0</v>
      </c>
      <c r="CA536">
        <f t="shared" si="155"/>
        <v>0</v>
      </c>
      <c r="CB536">
        <f t="shared" si="156"/>
        <v>0</v>
      </c>
      <c r="CC536">
        <f t="shared" si="157"/>
        <v>0</v>
      </c>
      <c r="CD536">
        <f t="shared" si="158"/>
        <v>0</v>
      </c>
      <c r="CE536">
        <f t="shared" si="159"/>
        <v>0</v>
      </c>
      <c r="CF536">
        <f t="shared" si="160"/>
        <v>0</v>
      </c>
      <c r="CG536">
        <f t="shared" si="161"/>
        <v>2</v>
      </c>
    </row>
    <row r="537" spans="1:85" x14ac:dyDescent="0.25">
      <c r="A537" t="s">
        <v>85</v>
      </c>
      <c r="B537" t="s">
        <v>86</v>
      </c>
      <c r="C537" t="s">
        <v>1115</v>
      </c>
      <c r="D537" t="s">
        <v>1064</v>
      </c>
      <c r="E537" s="3">
        <v>0.6875</v>
      </c>
      <c r="F537" s="4">
        <v>44037</v>
      </c>
      <c r="G537" t="s">
        <v>119</v>
      </c>
      <c r="I537" t="s">
        <v>812</v>
      </c>
      <c r="J537" t="s">
        <v>89</v>
      </c>
      <c r="K537" t="s">
        <v>90</v>
      </c>
      <c r="L537">
        <v>98122</v>
      </c>
      <c r="M537" t="s">
        <v>144</v>
      </c>
      <c r="N537" t="s">
        <v>92</v>
      </c>
      <c r="O537" t="s">
        <v>94</v>
      </c>
      <c r="P537">
        <v>26</v>
      </c>
      <c r="Q537" t="s">
        <v>93</v>
      </c>
      <c r="R537" t="s">
        <v>93</v>
      </c>
      <c r="T537" t="s">
        <v>94</v>
      </c>
      <c r="U537">
        <v>1</v>
      </c>
      <c r="V537" t="s">
        <v>95</v>
      </c>
      <c r="W537" t="s">
        <v>93</v>
      </c>
      <c r="BN537" t="s">
        <v>95</v>
      </c>
      <c r="BO537" t="s">
        <v>137</v>
      </c>
      <c r="BP537">
        <f t="shared" si="146"/>
        <v>2</v>
      </c>
      <c r="BQ537">
        <f t="shared" si="147"/>
        <v>0</v>
      </c>
      <c r="BR537">
        <f t="shared" si="144"/>
        <v>0</v>
      </c>
      <c r="BS537">
        <f t="shared" si="148"/>
        <v>0</v>
      </c>
      <c r="BT537">
        <f t="shared" si="149"/>
        <v>0</v>
      </c>
      <c r="BU537">
        <f t="shared" si="150"/>
        <v>2</v>
      </c>
      <c r="BV537">
        <f t="shared" si="145"/>
        <v>0</v>
      </c>
      <c r="BW537">
        <f t="shared" si="151"/>
        <v>0</v>
      </c>
      <c r="BX537">
        <f t="shared" si="152"/>
        <v>0</v>
      </c>
      <c r="BY537">
        <f t="shared" si="153"/>
        <v>0</v>
      </c>
      <c r="BZ537">
        <f t="shared" si="154"/>
        <v>0</v>
      </c>
      <c r="CA537">
        <f t="shared" si="155"/>
        <v>0</v>
      </c>
      <c r="CB537">
        <f t="shared" si="156"/>
        <v>0</v>
      </c>
      <c r="CC537">
        <f t="shared" si="157"/>
        <v>0</v>
      </c>
      <c r="CD537">
        <f t="shared" si="158"/>
        <v>0</v>
      </c>
      <c r="CE537">
        <f t="shared" si="159"/>
        <v>0</v>
      </c>
      <c r="CF537">
        <f t="shared" si="160"/>
        <v>0</v>
      </c>
      <c r="CG537">
        <f t="shared" si="161"/>
        <v>2</v>
      </c>
    </row>
    <row r="538" spans="1:85" x14ac:dyDescent="0.25">
      <c r="A538" t="s">
        <v>85</v>
      </c>
      <c r="B538" t="s">
        <v>86</v>
      </c>
      <c r="C538" t="s">
        <v>1116</v>
      </c>
      <c r="D538" t="s">
        <v>1064</v>
      </c>
      <c r="E538" s="3">
        <v>0.41666666666666669</v>
      </c>
      <c r="F538" s="4">
        <v>44037</v>
      </c>
      <c r="G538" t="s">
        <v>119</v>
      </c>
      <c r="H538">
        <v>1519</v>
      </c>
      <c r="I538" t="s">
        <v>534</v>
      </c>
      <c r="J538" t="s">
        <v>89</v>
      </c>
      <c r="K538" t="s">
        <v>90</v>
      </c>
      <c r="L538">
        <v>98122</v>
      </c>
      <c r="M538" t="s">
        <v>144</v>
      </c>
      <c r="N538" t="s">
        <v>92</v>
      </c>
      <c r="O538" t="s">
        <v>76</v>
      </c>
      <c r="P538">
        <v>10</v>
      </c>
      <c r="Q538" t="s">
        <v>95</v>
      </c>
      <c r="R538" t="s">
        <v>93</v>
      </c>
      <c r="T538" t="s">
        <v>76</v>
      </c>
      <c r="U538">
        <v>10</v>
      </c>
      <c r="V538" t="s">
        <v>95</v>
      </c>
      <c r="W538" t="s">
        <v>93</v>
      </c>
      <c r="Y538" t="s">
        <v>76</v>
      </c>
      <c r="Z538">
        <v>12</v>
      </c>
      <c r="AA538" t="s">
        <v>95</v>
      </c>
      <c r="AB538" t="s">
        <v>93</v>
      </c>
      <c r="BM538" t="s">
        <v>96</v>
      </c>
      <c r="BN538" t="s">
        <v>95</v>
      </c>
      <c r="BO538" t="s">
        <v>137</v>
      </c>
      <c r="BP538">
        <f t="shared" si="146"/>
        <v>3</v>
      </c>
      <c r="BQ538">
        <f t="shared" si="147"/>
        <v>0</v>
      </c>
      <c r="BR538">
        <f t="shared" si="144"/>
        <v>0</v>
      </c>
      <c r="BS538">
        <f t="shared" si="148"/>
        <v>0</v>
      </c>
      <c r="BT538">
        <f t="shared" si="149"/>
        <v>0</v>
      </c>
      <c r="BU538">
        <f t="shared" si="150"/>
        <v>0</v>
      </c>
      <c r="BV538">
        <f t="shared" si="145"/>
        <v>0</v>
      </c>
      <c r="BW538">
        <f t="shared" si="151"/>
        <v>0</v>
      </c>
      <c r="BX538">
        <f t="shared" si="152"/>
        <v>0</v>
      </c>
      <c r="BY538">
        <f t="shared" si="153"/>
        <v>3</v>
      </c>
      <c r="BZ538">
        <f t="shared" si="154"/>
        <v>0</v>
      </c>
      <c r="CA538">
        <f t="shared" si="155"/>
        <v>0</v>
      </c>
      <c r="CB538">
        <f t="shared" si="156"/>
        <v>0</v>
      </c>
      <c r="CC538">
        <f t="shared" si="157"/>
        <v>0</v>
      </c>
      <c r="CD538">
        <f t="shared" si="158"/>
        <v>0</v>
      </c>
      <c r="CE538">
        <f t="shared" si="159"/>
        <v>0</v>
      </c>
      <c r="CF538">
        <f t="shared" si="160"/>
        <v>0</v>
      </c>
      <c r="CG538">
        <f t="shared" si="161"/>
        <v>3</v>
      </c>
    </row>
    <row r="539" spans="1:85" x14ac:dyDescent="0.25">
      <c r="A539" t="s">
        <v>85</v>
      </c>
      <c r="B539" t="s">
        <v>86</v>
      </c>
      <c r="C539" t="s">
        <v>1117</v>
      </c>
      <c r="D539" t="s">
        <v>1064</v>
      </c>
      <c r="E539" s="3">
        <v>0.41666666666666669</v>
      </c>
      <c r="F539" s="4">
        <v>44037</v>
      </c>
      <c r="G539" t="s">
        <v>119</v>
      </c>
      <c r="I539" t="s">
        <v>1118</v>
      </c>
      <c r="J539" t="s">
        <v>89</v>
      </c>
      <c r="K539" t="s">
        <v>90</v>
      </c>
      <c r="L539">
        <v>98122</v>
      </c>
      <c r="M539" t="s">
        <v>144</v>
      </c>
      <c r="N539" t="s">
        <v>92</v>
      </c>
      <c r="O539" t="s">
        <v>152</v>
      </c>
      <c r="Q539" t="s">
        <v>95</v>
      </c>
      <c r="R539" t="s">
        <v>95</v>
      </c>
      <c r="T539" t="s">
        <v>152</v>
      </c>
      <c r="V539" t="s">
        <v>95</v>
      </c>
      <c r="W539" t="s">
        <v>95</v>
      </c>
      <c r="Y539" t="s">
        <v>152</v>
      </c>
      <c r="AA539" t="s">
        <v>95</v>
      </c>
      <c r="AB539" t="s">
        <v>95</v>
      </c>
      <c r="BN539" t="s">
        <v>95</v>
      </c>
      <c r="BO539" t="s">
        <v>137</v>
      </c>
      <c r="BP539">
        <f t="shared" si="146"/>
        <v>3</v>
      </c>
      <c r="BQ539">
        <f t="shared" si="147"/>
        <v>0</v>
      </c>
      <c r="BR539">
        <f t="shared" si="144"/>
        <v>3</v>
      </c>
      <c r="BS539">
        <f t="shared" si="148"/>
        <v>0</v>
      </c>
      <c r="BT539">
        <f t="shared" si="149"/>
        <v>0</v>
      </c>
      <c r="BU539">
        <f t="shared" si="150"/>
        <v>0</v>
      </c>
      <c r="BV539">
        <f t="shared" si="145"/>
        <v>0</v>
      </c>
      <c r="BW539">
        <f t="shared" si="151"/>
        <v>0</v>
      </c>
      <c r="BX539">
        <f t="shared" si="152"/>
        <v>0</v>
      </c>
      <c r="BY539">
        <f t="shared" si="153"/>
        <v>0</v>
      </c>
      <c r="BZ539">
        <f t="shared" si="154"/>
        <v>0</v>
      </c>
      <c r="CA539">
        <f t="shared" si="155"/>
        <v>0</v>
      </c>
      <c r="CB539">
        <f t="shared" si="156"/>
        <v>0</v>
      </c>
      <c r="CC539">
        <f t="shared" si="157"/>
        <v>0</v>
      </c>
      <c r="CD539">
        <f t="shared" si="158"/>
        <v>0</v>
      </c>
      <c r="CE539">
        <f t="shared" si="159"/>
        <v>0</v>
      </c>
      <c r="CF539">
        <f t="shared" si="160"/>
        <v>0</v>
      </c>
      <c r="CG539">
        <f t="shared" si="161"/>
        <v>3</v>
      </c>
    </row>
    <row r="540" spans="1:85" x14ac:dyDescent="0.25">
      <c r="A540" t="s">
        <v>85</v>
      </c>
      <c r="B540" t="s">
        <v>86</v>
      </c>
      <c r="C540" t="s">
        <v>1119</v>
      </c>
      <c r="D540" t="s">
        <v>1064</v>
      </c>
      <c r="E540" s="3">
        <v>0.44375000000000003</v>
      </c>
      <c r="F540" s="4">
        <v>44037</v>
      </c>
      <c r="G540" t="s">
        <v>119</v>
      </c>
      <c r="H540">
        <v>1519</v>
      </c>
      <c r="I540" t="s">
        <v>1120</v>
      </c>
      <c r="J540" t="s">
        <v>89</v>
      </c>
      <c r="K540" t="s">
        <v>90</v>
      </c>
      <c r="M540" t="s">
        <v>390</v>
      </c>
      <c r="N540" t="s">
        <v>92</v>
      </c>
      <c r="O540" t="s">
        <v>161</v>
      </c>
      <c r="Q540" t="s">
        <v>95</v>
      </c>
      <c r="R540" t="s">
        <v>95</v>
      </c>
      <c r="T540" t="s">
        <v>94</v>
      </c>
      <c r="U540">
        <v>2</v>
      </c>
      <c r="V540" t="s">
        <v>95</v>
      </c>
      <c r="W540" t="s">
        <v>93</v>
      </c>
      <c r="Y540" t="s">
        <v>94</v>
      </c>
      <c r="Z540">
        <v>5</v>
      </c>
      <c r="AA540" t="s">
        <v>95</v>
      </c>
      <c r="AB540" t="s">
        <v>93</v>
      </c>
      <c r="BM540" t="s">
        <v>96</v>
      </c>
      <c r="BN540" t="s">
        <v>95</v>
      </c>
      <c r="BO540" t="s">
        <v>137</v>
      </c>
      <c r="BP540">
        <f t="shared" si="146"/>
        <v>3</v>
      </c>
      <c r="BQ540">
        <f t="shared" si="147"/>
        <v>0</v>
      </c>
      <c r="BR540">
        <f t="shared" si="144"/>
        <v>0</v>
      </c>
      <c r="BS540">
        <f t="shared" si="148"/>
        <v>1</v>
      </c>
      <c r="BT540">
        <f t="shared" si="149"/>
        <v>0</v>
      </c>
      <c r="BU540">
        <f t="shared" si="150"/>
        <v>2</v>
      </c>
      <c r="BV540">
        <f t="shared" si="145"/>
        <v>0</v>
      </c>
      <c r="BW540">
        <f t="shared" si="151"/>
        <v>0</v>
      </c>
      <c r="BX540">
        <f t="shared" si="152"/>
        <v>0</v>
      </c>
      <c r="BY540">
        <f t="shared" si="153"/>
        <v>0</v>
      </c>
      <c r="BZ540">
        <f t="shared" si="154"/>
        <v>0</v>
      </c>
      <c r="CA540">
        <f t="shared" si="155"/>
        <v>0</v>
      </c>
      <c r="CB540">
        <f t="shared" si="156"/>
        <v>0</v>
      </c>
      <c r="CC540">
        <f t="shared" si="157"/>
        <v>0</v>
      </c>
      <c r="CD540">
        <f t="shared" si="158"/>
        <v>0</v>
      </c>
      <c r="CE540">
        <f t="shared" si="159"/>
        <v>0</v>
      </c>
      <c r="CF540">
        <f t="shared" si="160"/>
        <v>0</v>
      </c>
      <c r="CG540">
        <f t="shared" si="161"/>
        <v>3</v>
      </c>
    </row>
    <row r="541" spans="1:85" x14ac:dyDescent="0.25">
      <c r="A541" t="s">
        <v>85</v>
      </c>
      <c r="B541" t="s">
        <v>86</v>
      </c>
      <c r="C541" t="s">
        <v>1121</v>
      </c>
      <c r="D541" t="s">
        <v>1064</v>
      </c>
      <c r="E541" s="3">
        <v>0.66666666666666663</v>
      </c>
      <c r="F541" s="4">
        <v>44037</v>
      </c>
      <c r="G541" t="s">
        <v>119</v>
      </c>
      <c r="I541" t="s">
        <v>1122</v>
      </c>
      <c r="J541" t="s">
        <v>107</v>
      </c>
      <c r="K541" t="s">
        <v>90</v>
      </c>
      <c r="M541" t="s">
        <v>144</v>
      </c>
      <c r="N541" t="s">
        <v>92</v>
      </c>
      <c r="O541" t="s">
        <v>94</v>
      </c>
      <c r="P541">
        <v>1</v>
      </c>
      <c r="Q541" t="s">
        <v>95</v>
      </c>
      <c r="R541" t="s">
        <v>93</v>
      </c>
      <c r="T541" t="s">
        <v>94</v>
      </c>
      <c r="U541">
        <v>1</v>
      </c>
      <c r="V541" t="s">
        <v>95</v>
      </c>
      <c r="W541" t="s">
        <v>93</v>
      </c>
      <c r="Y541" t="s">
        <v>1123</v>
      </c>
      <c r="AA541" t="s">
        <v>95</v>
      </c>
      <c r="AB541" t="s">
        <v>95</v>
      </c>
      <c r="AD541" t="s">
        <v>94</v>
      </c>
      <c r="AE541">
        <v>1</v>
      </c>
      <c r="AF541" t="s">
        <v>95</v>
      </c>
      <c r="AG541" t="s">
        <v>93</v>
      </c>
      <c r="AI541" t="s">
        <v>117</v>
      </c>
      <c r="AJ541" t="s">
        <v>1124</v>
      </c>
      <c r="AK541" t="s">
        <v>95</v>
      </c>
      <c r="AL541" t="s">
        <v>93</v>
      </c>
      <c r="BM541" t="s">
        <v>96</v>
      </c>
      <c r="BN541" t="s">
        <v>95</v>
      </c>
      <c r="BO541" t="s">
        <v>137</v>
      </c>
      <c r="BP541">
        <f t="shared" si="146"/>
        <v>4</v>
      </c>
      <c r="BQ541">
        <f t="shared" si="147"/>
        <v>0</v>
      </c>
      <c r="BR541">
        <f t="shared" si="144"/>
        <v>0</v>
      </c>
      <c r="BS541">
        <f t="shared" si="148"/>
        <v>0</v>
      </c>
      <c r="BT541">
        <f t="shared" si="149"/>
        <v>0</v>
      </c>
      <c r="BU541">
        <f t="shared" si="150"/>
        <v>3</v>
      </c>
      <c r="BV541">
        <f t="shared" si="145"/>
        <v>0</v>
      </c>
      <c r="BW541">
        <f t="shared" si="151"/>
        <v>0</v>
      </c>
      <c r="BX541">
        <f t="shared" si="152"/>
        <v>0</v>
      </c>
      <c r="BY541">
        <f t="shared" si="153"/>
        <v>0</v>
      </c>
      <c r="BZ541">
        <f t="shared" si="154"/>
        <v>0</v>
      </c>
      <c r="CA541">
        <f t="shared" si="155"/>
        <v>0</v>
      </c>
      <c r="CB541">
        <f t="shared" si="156"/>
        <v>0</v>
      </c>
      <c r="CC541">
        <f t="shared" si="157"/>
        <v>0</v>
      </c>
      <c r="CD541">
        <f t="shared" si="158"/>
        <v>0</v>
      </c>
      <c r="CE541">
        <f t="shared" si="159"/>
        <v>0</v>
      </c>
      <c r="CF541">
        <f t="shared" si="160"/>
        <v>1</v>
      </c>
      <c r="CG541">
        <f t="shared" si="161"/>
        <v>4</v>
      </c>
    </row>
    <row r="542" spans="1:85" x14ac:dyDescent="0.25">
      <c r="A542" t="s">
        <v>85</v>
      </c>
      <c r="B542" t="s">
        <v>86</v>
      </c>
      <c r="C542" t="s">
        <v>1125</v>
      </c>
      <c r="D542" t="s">
        <v>1064</v>
      </c>
      <c r="E542" s="3">
        <v>0.99930555555555556</v>
      </c>
      <c r="F542" s="4">
        <v>44037</v>
      </c>
      <c r="G542" t="s">
        <v>119</v>
      </c>
      <c r="H542">
        <v>1519</v>
      </c>
      <c r="I542" t="s">
        <v>498</v>
      </c>
      <c r="J542" t="s">
        <v>1126</v>
      </c>
      <c r="K542" t="s">
        <v>90</v>
      </c>
      <c r="M542" t="s">
        <v>144</v>
      </c>
      <c r="N542" t="s">
        <v>92</v>
      </c>
      <c r="O542" t="s">
        <v>94</v>
      </c>
      <c r="P542">
        <v>1</v>
      </c>
      <c r="Q542" t="s">
        <v>95</v>
      </c>
      <c r="R542" t="s">
        <v>93</v>
      </c>
      <c r="T542" t="s">
        <v>94</v>
      </c>
      <c r="U542">
        <v>1</v>
      </c>
      <c r="V542" t="s">
        <v>95</v>
      </c>
      <c r="W542" t="s">
        <v>93</v>
      </c>
      <c r="Y542" t="s">
        <v>94</v>
      </c>
      <c r="Z542">
        <v>1</v>
      </c>
      <c r="AA542" t="s">
        <v>93</v>
      </c>
      <c r="AB542" t="s">
        <v>93</v>
      </c>
      <c r="BN542" t="s">
        <v>95</v>
      </c>
      <c r="BO542" t="s">
        <v>137</v>
      </c>
      <c r="BP542">
        <f t="shared" si="146"/>
        <v>3</v>
      </c>
      <c r="BQ542">
        <f t="shared" si="147"/>
        <v>0</v>
      </c>
      <c r="BR542">
        <f t="shared" si="144"/>
        <v>0</v>
      </c>
      <c r="BS542">
        <f t="shared" si="148"/>
        <v>0</v>
      </c>
      <c r="BT542">
        <f t="shared" si="149"/>
        <v>0</v>
      </c>
      <c r="BU542">
        <f t="shared" si="150"/>
        <v>3</v>
      </c>
      <c r="BV542">
        <f t="shared" si="145"/>
        <v>0</v>
      </c>
      <c r="BW542">
        <f t="shared" si="151"/>
        <v>0</v>
      </c>
      <c r="BX542">
        <f t="shared" si="152"/>
        <v>0</v>
      </c>
      <c r="BY542">
        <f t="shared" si="153"/>
        <v>0</v>
      </c>
      <c r="BZ542">
        <f t="shared" si="154"/>
        <v>0</v>
      </c>
      <c r="CA542">
        <f t="shared" si="155"/>
        <v>0</v>
      </c>
      <c r="CB542">
        <f t="shared" si="156"/>
        <v>0</v>
      </c>
      <c r="CC542">
        <f t="shared" si="157"/>
        <v>0</v>
      </c>
      <c r="CD542">
        <f t="shared" si="158"/>
        <v>0</v>
      </c>
      <c r="CE542">
        <f t="shared" si="159"/>
        <v>0</v>
      </c>
      <c r="CF542">
        <f t="shared" si="160"/>
        <v>0</v>
      </c>
      <c r="CG542">
        <f t="shared" si="161"/>
        <v>3</v>
      </c>
    </row>
    <row r="543" spans="1:85" x14ac:dyDescent="0.25">
      <c r="A543" t="s">
        <v>85</v>
      </c>
      <c r="B543" t="s">
        <v>86</v>
      </c>
      <c r="C543" t="s">
        <v>1127</v>
      </c>
      <c r="D543" t="s">
        <v>1064</v>
      </c>
      <c r="E543" s="3">
        <v>0.625</v>
      </c>
      <c r="F543" s="4">
        <v>44037</v>
      </c>
      <c r="G543" t="s">
        <v>119</v>
      </c>
      <c r="H543">
        <v>1519</v>
      </c>
      <c r="I543" t="s">
        <v>498</v>
      </c>
      <c r="J543" t="s">
        <v>89</v>
      </c>
      <c r="K543" t="s">
        <v>90</v>
      </c>
      <c r="L543">
        <v>98122</v>
      </c>
      <c r="M543" t="s">
        <v>144</v>
      </c>
      <c r="N543" t="s">
        <v>92</v>
      </c>
      <c r="O543" t="s">
        <v>152</v>
      </c>
      <c r="Q543" t="s">
        <v>95</v>
      </c>
      <c r="R543" t="s">
        <v>95</v>
      </c>
      <c r="T543" t="s">
        <v>152</v>
      </c>
      <c r="V543" t="s">
        <v>95</v>
      </c>
      <c r="W543" t="s">
        <v>95</v>
      </c>
      <c r="Y543" t="s">
        <v>152</v>
      </c>
      <c r="AA543" t="s">
        <v>93</v>
      </c>
      <c r="AB543" t="s">
        <v>95</v>
      </c>
      <c r="BM543" t="s">
        <v>96</v>
      </c>
      <c r="BN543" t="s">
        <v>95</v>
      </c>
      <c r="BO543" t="s">
        <v>137</v>
      </c>
      <c r="BP543">
        <f t="shared" si="146"/>
        <v>3</v>
      </c>
      <c r="BQ543">
        <f t="shared" si="147"/>
        <v>0</v>
      </c>
      <c r="BR543">
        <f t="shared" si="144"/>
        <v>3</v>
      </c>
      <c r="BS543">
        <f t="shared" si="148"/>
        <v>0</v>
      </c>
      <c r="BT543">
        <f t="shared" si="149"/>
        <v>0</v>
      </c>
      <c r="BU543">
        <f t="shared" si="150"/>
        <v>0</v>
      </c>
      <c r="BV543">
        <f t="shared" si="145"/>
        <v>0</v>
      </c>
      <c r="BW543">
        <f t="shared" si="151"/>
        <v>0</v>
      </c>
      <c r="BX543">
        <f t="shared" si="152"/>
        <v>0</v>
      </c>
      <c r="BY543">
        <f t="shared" si="153"/>
        <v>0</v>
      </c>
      <c r="BZ543">
        <f t="shared" si="154"/>
        <v>0</v>
      </c>
      <c r="CA543">
        <f t="shared" si="155"/>
        <v>0</v>
      </c>
      <c r="CB543">
        <f t="shared" si="156"/>
        <v>0</v>
      </c>
      <c r="CC543">
        <f t="shared" si="157"/>
        <v>0</v>
      </c>
      <c r="CD543">
        <f t="shared" si="158"/>
        <v>0</v>
      </c>
      <c r="CE543">
        <f t="shared" si="159"/>
        <v>0</v>
      </c>
      <c r="CF543">
        <f t="shared" si="160"/>
        <v>0</v>
      </c>
      <c r="CG543">
        <f t="shared" si="161"/>
        <v>3</v>
      </c>
    </row>
    <row r="544" spans="1:85" x14ac:dyDescent="0.25">
      <c r="A544" t="s">
        <v>85</v>
      </c>
      <c r="B544" t="s">
        <v>86</v>
      </c>
      <c r="C544" t="s">
        <v>1128</v>
      </c>
      <c r="D544" t="s">
        <v>1064</v>
      </c>
      <c r="E544" s="3">
        <v>0.70833333333333337</v>
      </c>
      <c r="F544" s="4">
        <v>44037</v>
      </c>
      <c r="G544" t="s">
        <v>119</v>
      </c>
      <c r="I544" t="s">
        <v>1129</v>
      </c>
      <c r="J544" t="s">
        <v>89</v>
      </c>
      <c r="K544" t="s">
        <v>90</v>
      </c>
      <c r="L544">
        <v>98122</v>
      </c>
      <c r="N544" t="s">
        <v>92</v>
      </c>
      <c r="O544" t="s">
        <v>161</v>
      </c>
      <c r="P544">
        <v>13</v>
      </c>
      <c r="Q544" t="s">
        <v>95</v>
      </c>
      <c r="R544" t="s">
        <v>93</v>
      </c>
      <c r="T544" t="s">
        <v>94</v>
      </c>
      <c r="U544">
        <v>2</v>
      </c>
      <c r="V544" t="s">
        <v>95</v>
      </c>
      <c r="W544" t="s">
        <v>93</v>
      </c>
      <c r="Y544" t="s">
        <v>94</v>
      </c>
      <c r="Z544">
        <v>1</v>
      </c>
      <c r="AA544" t="s">
        <v>95</v>
      </c>
      <c r="AB544" t="s">
        <v>93</v>
      </c>
      <c r="BN544" t="s">
        <v>95</v>
      </c>
      <c r="BO544" t="s">
        <v>137</v>
      </c>
      <c r="BP544">
        <f t="shared" si="146"/>
        <v>3</v>
      </c>
      <c r="BQ544">
        <f t="shared" si="147"/>
        <v>0</v>
      </c>
      <c r="BR544">
        <f t="shared" si="144"/>
        <v>0</v>
      </c>
      <c r="BS544">
        <f t="shared" si="148"/>
        <v>1</v>
      </c>
      <c r="BT544">
        <f t="shared" si="149"/>
        <v>0</v>
      </c>
      <c r="BU544">
        <f t="shared" si="150"/>
        <v>2</v>
      </c>
      <c r="BV544">
        <f t="shared" si="145"/>
        <v>0</v>
      </c>
      <c r="BW544">
        <f t="shared" si="151"/>
        <v>0</v>
      </c>
      <c r="BX544">
        <f t="shared" si="152"/>
        <v>0</v>
      </c>
      <c r="BY544">
        <f t="shared" si="153"/>
        <v>0</v>
      </c>
      <c r="BZ544">
        <f t="shared" si="154"/>
        <v>0</v>
      </c>
      <c r="CA544">
        <f t="shared" si="155"/>
        <v>0</v>
      </c>
      <c r="CB544">
        <f t="shared" si="156"/>
        <v>0</v>
      </c>
      <c r="CC544">
        <f t="shared" si="157"/>
        <v>0</v>
      </c>
      <c r="CD544">
        <f t="shared" si="158"/>
        <v>0</v>
      </c>
      <c r="CE544">
        <f t="shared" si="159"/>
        <v>0</v>
      </c>
      <c r="CF544">
        <f t="shared" si="160"/>
        <v>0</v>
      </c>
      <c r="CG544">
        <f t="shared" si="161"/>
        <v>3</v>
      </c>
    </row>
    <row r="545" spans="1:85" x14ac:dyDescent="0.25">
      <c r="A545" t="s">
        <v>85</v>
      </c>
      <c r="B545" t="s">
        <v>86</v>
      </c>
      <c r="C545" t="s">
        <v>1130</v>
      </c>
      <c r="D545" t="s">
        <v>1064</v>
      </c>
      <c r="E545" s="3">
        <v>0.6875</v>
      </c>
      <c r="F545" s="4">
        <v>44037</v>
      </c>
      <c r="G545" t="s">
        <v>119</v>
      </c>
      <c r="H545">
        <v>1519</v>
      </c>
      <c r="I545" t="s">
        <v>1131</v>
      </c>
      <c r="J545" t="s">
        <v>89</v>
      </c>
      <c r="K545" t="s">
        <v>90</v>
      </c>
      <c r="L545">
        <v>98122</v>
      </c>
      <c r="M545" t="s">
        <v>390</v>
      </c>
      <c r="N545" t="s">
        <v>92</v>
      </c>
      <c r="O545" t="s">
        <v>152</v>
      </c>
      <c r="P545">
        <v>26</v>
      </c>
      <c r="Q545" t="s">
        <v>95</v>
      </c>
      <c r="R545" t="s">
        <v>93</v>
      </c>
      <c r="T545" t="s">
        <v>94</v>
      </c>
      <c r="U545">
        <v>1</v>
      </c>
      <c r="V545" t="s">
        <v>95</v>
      </c>
      <c r="W545" t="s">
        <v>93</v>
      </c>
      <c r="Y545" t="s">
        <v>94</v>
      </c>
      <c r="Z545">
        <v>1</v>
      </c>
      <c r="AA545" t="s">
        <v>95</v>
      </c>
      <c r="AB545" t="s">
        <v>93</v>
      </c>
      <c r="BN545" t="s">
        <v>95</v>
      </c>
      <c r="BO545" t="s">
        <v>137</v>
      </c>
      <c r="BP545">
        <f t="shared" si="146"/>
        <v>3</v>
      </c>
      <c r="BQ545">
        <f t="shared" si="147"/>
        <v>0</v>
      </c>
      <c r="BR545">
        <f t="shared" si="144"/>
        <v>1</v>
      </c>
      <c r="BS545">
        <f t="shared" si="148"/>
        <v>0</v>
      </c>
      <c r="BT545">
        <f t="shared" si="149"/>
        <v>0</v>
      </c>
      <c r="BU545">
        <f t="shared" si="150"/>
        <v>2</v>
      </c>
      <c r="BV545">
        <f t="shared" si="145"/>
        <v>0</v>
      </c>
      <c r="BW545">
        <f t="shared" si="151"/>
        <v>0</v>
      </c>
      <c r="BX545">
        <f t="shared" si="152"/>
        <v>0</v>
      </c>
      <c r="BY545">
        <f t="shared" si="153"/>
        <v>0</v>
      </c>
      <c r="BZ545">
        <f t="shared" si="154"/>
        <v>0</v>
      </c>
      <c r="CA545">
        <f t="shared" si="155"/>
        <v>0</v>
      </c>
      <c r="CB545">
        <f t="shared" si="156"/>
        <v>0</v>
      </c>
      <c r="CC545">
        <f t="shared" si="157"/>
        <v>0</v>
      </c>
      <c r="CD545">
        <f t="shared" si="158"/>
        <v>0</v>
      </c>
      <c r="CE545">
        <f t="shared" si="159"/>
        <v>0</v>
      </c>
      <c r="CF545">
        <f t="shared" si="160"/>
        <v>0</v>
      </c>
      <c r="CG545">
        <f t="shared" si="161"/>
        <v>3</v>
      </c>
    </row>
    <row r="546" spans="1:85" x14ac:dyDescent="0.25">
      <c r="A546" t="s">
        <v>85</v>
      </c>
      <c r="B546" t="s">
        <v>86</v>
      </c>
      <c r="C546" t="s">
        <v>1132</v>
      </c>
      <c r="D546" t="s">
        <v>1064</v>
      </c>
      <c r="E546" s="3">
        <v>0.69374999999999998</v>
      </c>
      <c r="F546" s="4">
        <v>44037</v>
      </c>
      <c r="G546" t="s">
        <v>119</v>
      </c>
      <c r="H546">
        <v>1100</v>
      </c>
      <c r="I546" t="s">
        <v>461</v>
      </c>
      <c r="J546" t="s">
        <v>89</v>
      </c>
      <c r="K546" t="s">
        <v>90</v>
      </c>
      <c r="M546" t="s">
        <v>144</v>
      </c>
      <c r="N546" t="s">
        <v>92</v>
      </c>
      <c r="O546" t="s">
        <v>152</v>
      </c>
      <c r="Q546" t="s">
        <v>95</v>
      </c>
      <c r="R546" t="s">
        <v>95</v>
      </c>
      <c r="T546" t="s">
        <v>152</v>
      </c>
      <c r="V546" t="s">
        <v>95</v>
      </c>
      <c r="W546" t="s">
        <v>95</v>
      </c>
      <c r="Y546" t="s">
        <v>152</v>
      </c>
      <c r="AA546" t="s">
        <v>95</v>
      </c>
      <c r="AB546" t="s">
        <v>95</v>
      </c>
      <c r="BM546" t="s">
        <v>96</v>
      </c>
      <c r="BN546" t="s">
        <v>95</v>
      </c>
      <c r="BO546" t="s">
        <v>137</v>
      </c>
      <c r="BP546">
        <f t="shared" si="146"/>
        <v>3</v>
      </c>
      <c r="BQ546">
        <f t="shared" si="147"/>
        <v>0</v>
      </c>
      <c r="BR546">
        <f t="shared" si="144"/>
        <v>3</v>
      </c>
      <c r="BS546">
        <f t="shared" si="148"/>
        <v>0</v>
      </c>
      <c r="BT546">
        <f t="shared" si="149"/>
        <v>0</v>
      </c>
      <c r="BU546">
        <f t="shared" si="150"/>
        <v>0</v>
      </c>
      <c r="BV546">
        <f t="shared" si="145"/>
        <v>0</v>
      </c>
      <c r="BW546">
        <f t="shared" si="151"/>
        <v>0</v>
      </c>
      <c r="BX546">
        <f t="shared" si="152"/>
        <v>0</v>
      </c>
      <c r="BY546">
        <f t="shared" si="153"/>
        <v>0</v>
      </c>
      <c r="BZ546">
        <f t="shared" si="154"/>
        <v>0</v>
      </c>
      <c r="CA546">
        <f t="shared" si="155"/>
        <v>0</v>
      </c>
      <c r="CB546">
        <f t="shared" si="156"/>
        <v>0</v>
      </c>
      <c r="CC546">
        <f t="shared" si="157"/>
        <v>0</v>
      </c>
      <c r="CD546">
        <f t="shared" si="158"/>
        <v>0</v>
      </c>
      <c r="CE546">
        <f t="shared" si="159"/>
        <v>0</v>
      </c>
      <c r="CF546">
        <f t="shared" si="160"/>
        <v>0</v>
      </c>
      <c r="CG546">
        <f t="shared" si="161"/>
        <v>3</v>
      </c>
    </row>
    <row r="547" spans="1:85" x14ac:dyDescent="0.25">
      <c r="A547" t="s">
        <v>85</v>
      </c>
      <c r="B547" t="s">
        <v>86</v>
      </c>
      <c r="C547" t="s">
        <v>1133</v>
      </c>
      <c r="D547" t="s">
        <v>1064</v>
      </c>
      <c r="E547" s="3">
        <v>0.68680555555555556</v>
      </c>
      <c r="F547" s="4">
        <v>44037</v>
      </c>
      <c r="G547" t="s">
        <v>119</v>
      </c>
      <c r="H547">
        <v>1519</v>
      </c>
      <c r="I547" t="s">
        <v>1098</v>
      </c>
      <c r="J547" t="s">
        <v>89</v>
      </c>
      <c r="K547" t="s">
        <v>90</v>
      </c>
      <c r="L547">
        <v>98122</v>
      </c>
      <c r="M547" t="s">
        <v>144</v>
      </c>
      <c r="N547" t="s">
        <v>92</v>
      </c>
      <c r="O547" t="s">
        <v>152</v>
      </c>
      <c r="Q547" t="s">
        <v>95</v>
      </c>
      <c r="R547" t="s">
        <v>95</v>
      </c>
      <c r="T547" t="s">
        <v>152</v>
      </c>
      <c r="V547" t="s">
        <v>95</v>
      </c>
      <c r="W547" t="s">
        <v>95</v>
      </c>
      <c r="Y547" t="s">
        <v>152</v>
      </c>
      <c r="AA547" t="s">
        <v>95</v>
      </c>
      <c r="AB547" t="s">
        <v>95</v>
      </c>
      <c r="BN547" t="s">
        <v>95</v>
      </c>
      <c r="BO547" t="s">
        <v>137</v>
      </c>
      <c r="BP547">
        <f t="shared" si="146"/>
        <v>3</v>
      </c>
      <c r="BQ547">
        <f t="shared" si="147"/>
        <v>0</v>
      </c>
      <c r="BR547">
        <f t="shared" si="144"/>
        <v>3</v>
      </c>
      <c r="BS547">
        <f t="shared" si="148"/>
        <v>0</v>
      </c>
      <c r="BT547">
        <f t="shared" si="149"/>
        <v>0</v>
      </c>
      <c r="BU547">
        <f t="shared" si="150"/>
        <v>0</v>
      </c>
      <c r="BV547">
        <f t="shared" si="145"/>
        <v>0</v>
      </c>
      <c r="BW547">
        <f t="shared" si="151"/>
        <v>0</v>
      </c>
      <c r="BX547">
        <f t="shared" si="152"/>
        <v>0</v>
      </c>
      <c r="BY547">
        <f t="shared" si="153"/>
        <v>0</v>
      </c>
      <c r="BZ547">
        <f t="shared" si="154"/>
        <v>0</v>
      </c>
      <c r="CA547">
        <f t="shared" si="155"/>
        <v>0</v>
      </c>
      <c r="CB547">
        <f t="shared" si="156"/>
        <v>0</v>
      </c>
      <c r="CC547">
        <f t="shared" si="157"/>
        <v>0</v>
      </c>
      <c r="CD547">
        <f t="shared" si="158"/>
        <v>0</v>
      </c>
      <c r="CE547">
        <f t="shared" si="159"/>
        <v>0</v>
      </c>
      <c r="CF547">
        <f t="shared" si="160"/>
        <v>0</v>
      </c>
      <c r="CG547">
        <f t="shared" si="161"/>
        <v>3</v>
      </c>
    </row>
    <row r="548" spans="1:85" x14ac:dyDescent="0.25">
      <c r="A548" t="s">
        <v>85</v>
      </c>
      <c r="B548" t="s">
        <v>86</v>
      </c>
      <c r="C548" t="s">
        <v>1134</v>
      </c>
      <c r="D548" t="s">
        <v>1064</v>
      </c>
      <c r="E548" s="3">
        <v>0.75</v>
      </c>
      <c r="F548" s="4">
        <v>44037</v>
      </c>
      <c r="G548" t="s">
        <v>119</v>
      </c>
      <c r="I548" t="s">
        <v>1135</v>
      </c>
      <c r="J548" t="s">
        <v>89</v>
      </c>
      <c r="K548" t="s">
        <v>90</v>
      </c>
      <c r="N548" t="s">
        <v>92</v>
      </c>
      <c r="O548" t="s">
        <v>94</v>
      </c>
      <c r="P548" t="s">
        <v>496</v>
      </c>
      <c r="Q548" t="s">
        <v>95</v>
      </c>
      <c r="R548" t="s">
        <v>93</v>
      </c>
      <c r="T548" t="s">
        <v>94</v>
      </c>
      <c r="V548" t="s">
        <v>95</v>
      </c>
      <c r="W548" t="s">
        <v>95</v>
      </c>
      <c r="Y548" t="s">
        <v>94</v>
      </c>
      <c r="AA548" t="s">
        <v>95</v>
      </c>
      <c r="AB548" t="s">
        <v>95</v>
      </c>
      <c r="BN548" t="s">
        <v>95</v>
      </c>
      <c r="BO548" t="s">
        <v>137</v>
      </c>
      <c r="BP548">
        <f t="shared" si="146"/>
        <v>3</v>
      </c>
      <c r="BQ548">
        <f t="shared" si="147"/>
        <v>0</v>
      </c>
      <c r="BR548">
        <f t="shared" si="144"/>
        <v>0</v>
      </c>
      <c r="BS548">
        <f t="shared" si="148"/>
        <v>0</v>
      </c>
      <c r="BT548">
        <f t="shared" si="149"/>
        <v>0</v>
      </c>
      <c r="BU548">
        <f t="shared" si="150"/>
        <v>3</v>
      </c>
      <c r="BV548">
        <f t="shared" si="145"/>
        <v>0</v>
      </c>
      <c r="BW548">
        <f t="shared" si="151"/>
        <v>0</v>
      </c>
      <c r="BX548">
        <f t="shared" si="152"/>
        <v>0</v>
      </c>
      <c r="BY548">
        <f t="shared" si="153"/>
        <v>0</v>
      </c>
      <c r="BZ548">
        <f t="shared" si="154"/>
        <v>0</v>
      </c>
      <c r="CA548">
        <f t="shared" si="155"/>
        <v>0</v>
      </c>
      <c r="CB548">
        <f t="shared" si="156"/>
        <v>0</v>
      </c>
      <c r="CC548">
        <f t="shared" si="157"/>
        <v>0</v>
      </c>
      <c r="CD548">
        <f t="shared" si="158"/>
        <v>0</v>
      </c>
      <c r="CE548">
        <f t="shared" si="159"/>
        <v>0</v>
      </c>
      <c r="CF548">
        <f t="shared" si="160"/>
        <v>0</v>
      </c>
      <c r="CG548">
        <f t="shared" si="161"/>
        <v>3</v>
      </c>
    </row>
    <row r="549" spans="1:85" x14ac:dyDescent="0.25">
      <c r="A549" t="s">
        <v>85</v>
      </c>
      <c r="B549" t="s">
        <v>86</v>
      </c>
      <c r="C549" t="s">
        <v>1136</v>
      </c>
      <c r="D549" t="s">
        <v>1064</v>
      </c>
      <c r="E549" s="3">
        <v>0.44375000000000003</v>
      </c>
      <c r="F549" s="4">
        <v>44037</v>
      </c>
      <c r="G549" t="s">
        <v>119</v>
      </c>
      <c r="H549">
        <v>1519</v>
      </c>
      <c r="I549" t="s">
        <v>537</v>
      </c>
      <c r="J549" t="s">
        <v>107</v>
      </c>
      <c r="K549" t="s">
        <v>90</v>
      </c>
      <c r="L549">
        <v>98122</v>
      </c>
      <c r="M549" t="s">
        <v>144</v>
      </c>
      <c r="N549" t="s">
        <v>92</v>
      </c>
      <c r="O549" t="s">
        <v>94</v>
      </c>
      <c r="P549">
        <v>26</v>
      </c>
      <c r="Q549" t="s">
        <v>93</v>
      </c>
      <c r="R549" t="s">
        <v>93</v>
      </c>
      <c r="T549" t="s">
        <v>94</v>
      </c>
      <c r="U549">
        <v>26</v>
      </c>
      <c r="V549" t="s">
        <v>93</v>
      </c>
      <c r="W549" t="s">
        <v>93</v>
      </c>
      <c r="Y549" t="s">
        <v>94</v>
      </c>
      <c r="Z549" t="s">
        <v>150</v>
      </c>
      <c r="AA549" t="s">
        <v>95</v>
      </c>
      <c r="AB549" t="s">
        <v>93</v>
      </c>
      <c r="BN549" t="s">
        <v>95</v>
      </c>
      <c r="BO549" t="s">
        <v>137</v>
      </c>
      <c r="BP549">
        <f t="shared" si="146"/>
        <v>3</v>
      </c>
      <c r="BQ549">
        <f t="shared" si="147"/>
        <v>0</v>
      </c>
      <c r="BR549">
        <f t="shared" si="144"/>
        <v>0</v>
      </c>
      <c r="BS549">
        <f t="shared" si="148"/>
        <v>0</v>
      </c>
      <c r="BT549">
        <f t="shared" si="149"/>
        <v>0</v>
      </c>
      <c r="BU549">
        <f t="shared" si="150"/>
        <v>3</v>
      </c>
      <c r="BV549">
        <f t="shared" si="145"/>
        <v>0</v>
      </c>
      <c r="BW549">
        <f t="shared" si="151"/>
        <v>0</v>
      </c>
      <c r="BX549">
        <f t="shared" si="152"/>
        <v>0</v>
      </c>
      <c r="BY549">
        <f t="shared" si="153"/>
        <v>0</v>
      </c>
      <c r="BZ549">
        <f t="shared" si="154"/>
        <v>0</v>
      </c>
      <c r="CA549">
        <f t="shared" si="155"/>
        <v>0</v>
      </c>
      <c r="CB549">
        <f t="shared" si="156"/>
        <v>0</v>
      </c>
      <c r="CC549">
        <f t="shared" si="157"/>
        <v>0</v>
      </c>
      <c r="CD549">
        <f t="shared" si="158"/>
        <v>0</v>
      </c>
      <c r="CE549">
        <f t="shared" si="159"/>
        <v>0</v>
      </c>
      <c r="CF549">
        <f t="shared" si="160"/>
        <v>0</v>
      </c>
      <c r="CG549">
        <f t="shared" si="161"/>
        <v>3</v>
      </c>
    </row>
    <row r="550" spans="1:85" x14ac:dyDescent="0.25">
      <c r="A550" t="s">
        <v>85</v>
      </c>
      <c r="B550" t="s">
        <v>86</v>
      </c>
      <c r="C550" t="s">
        <v>1137</v>
      </c>
      <c r="D550" t="s">
        <v>1064</v>
      </c>
      <c r="E550" s="3">
        <v>0.6875</v>
      </c>
      <c r="F550" s="4">
        <v>44037</v>
      </c>
      <c r="G550" t="s">
        <v>119</v>
      </c>
      <c r="I550" t="s">
        <v>1138</v>
      </c>
      <c r="J550" t="s">
        <v>89</v>
      </c>
      <c r="K550" t="s">
        <v>90</v>
      </c>
      <c r="M550" t="s">
        <v>144</v>
      </c>
      <c r="N550" t="s">
        <v>92</v>
      </c>
      <c r="O550" t="s">
        <v>152</v>
      </c>
      <c r="Q550" t="s">
        <v>95</v>
      </c>
      <c r="R550" t="s">
        <v>95</v>
      </c>
      <c r="T550" t="s">
        <v>76</v>
      </c>
      <c r="U550" t="s">
        <v>300</v>
      </c>
      <c r="V550" t="s">
        <v>95</v>
      </c>
      <c r="W550" t="s">
        <v>93</v>
      </c>
      <c r="Y550" t="s">
        <v>152</v>
      </c>
      <c r="AA550" t="s">
        <v>95</v>
      </c>
      <c r="AB550" t="s">
        <v>95</v>
      </c>
      <c r="AD550" t="s">
        <v>152</v>
      </c>
      <c r="AF550" t="s">
        <v>95</v>
      </c>
      <c r="AG550" t="s">
        <v>95</v>
      </c>
      <c r="BM550" t="s">
        <v>96</v>
      </c>
      <c r="BN550" t="s">
        <v>95</v>
      </c>
      <c r="BO550" t="s">
        <v>137</v>
      </c>
      <c r="BP550">
        <f t="shared" si="146"/>
        <v>4</v>
      </c>
      <c r="BQ550">
        <f t="shared" si="147"/>
        <v>0</v>
      </c>
      <c r="BR550">
        <f t="shared" si="144"/>
        <v>3</v>
      </c>
      <c r="BS550">
        <f t="shared" si="148"/>
        <v>0</v>
      </c>
      <c r="BT550">
        <f t="shared" si="149"/>
        <v>0</v>
      </c>
      <c r="BU550">
        <f t="shared" si="150"/>
        <v>0</v>
      </c>
      <c r="BV550">
        <f t="shared" si="145"/>
        <v>0</v>
      </c>
      <c r="BW550">
        <f t="shared" si="151"/>
        <v>0</v>
      </c>
      <c r="BX550">
        <f t="shared" si="152"/>
        <v>0</v>
      </c>
      <c r="BY550">
        <f t="shared" si="153"/>
        <v>1</v>
      </c>
      <c r="BZ550">
        <f t="shared" si="154"/>
        <v>0</v>
      </c>
      <c r="CA550">
        <f t="shared" si="155"/>
        <v>0</v>
      </c>
      <c r="CB550">
        <f t="shared" si="156"/>
        <v>0</v>
      </c>
      <c r="CC550">
        <f t="shared" si="157"/>
        <v>0</v>
      </c>
      <c r="CD550">
        <f t="shared" si="158"/>
        <v>0</v>
      </c>
      <c r="CE550">
        <f t="shared" si="159"/>
        <v>0</v>
      </c>
      <c r="CF550">
        <f t="shared" si="160"/>
        <v>0</v>
      </c>
      <c r="CG550">
        <f t="shared" si="161"/>
        <v>4</v>
      </c>
    </row>
    <row r="551" spans="1:85" x14ac:dyDescent="0.25">
      <c r="A551" t="s">
        <v>85</v>
      </c>
      <c r="B551" t="s">
        <v>86</v>
      </c>
      <c r="C551" t="s">
        <v>1139</v>
      </c>
      <c r="D551" t="s">
        <v>1064</v>
      </c>
      <c r="E551" s="3">
        <v>0.70833333333333337</v>
      </c>
      <c r="F551" s="4">
        <v>44037</v>
      </c>
      <c r="G551" t="s">
        <v>119</v>
      </c>
      <c r="H551">
        <v>800</v>
      </c>
      <c r="I551" t="s">
        <v>461</v>
      </c>
      <c r="J551" t="s">
        <v>89</v>
      </c>
      <c r="K551" t="s">
        <v>90</v>
      </c>
      <c r="L551">
        <v>98122</v>
      </c>
      <c r="M551" t="s">
        <v>144</v>
      </c>
      <c r="N551" t="s">
        <v>92</v>
      </c>
      <c r="O551" t="s">
        <v>94</v>
      </c>
      <c r="P551">
        <v>1</v>
      </c>
      <c r="Q551" t="s">
        <v>95</v>
      </c>
      <c r="R551" t="s">
        <v>93</v>
      </c>
      <c r="T551" t="s">
        <v>94</v>
      </c>
      <c r="U551">
        <v>1</v>
      </c>
      <c r="V551" t="s">
        <v>95</v>
      </c>
      <c r="W551" t="s">
        <v>93</v>
      </c>
      <c r="Y551" t="s">
        <v>94</v>
      </c>
      <c r="Z551">
        <v>1</v>
      </c>
      <c r="AA551" t="s">
        <v>95</v>
      </c>
      <c r="AB551" t="s">
        <v>93</v>
      </c>
      <c r="AD551" t="s">
        <v>94</v>
      </c>
      <c r="AE551">
        <v>1</v>
      </c>
      <c r="AF551" t="s">
        <v>95</v>
      </c>
      <c r="AG551" t="s">
        <v>93</v>
      </c>
      <c r="BN551" t="s">
        <v>95</v>
      </c>
      <c r="BO551" t="s">
        <v>137</v>
      </c>
      <c r="BP551">
        <f t="shared" si="146"/>
        <v>4</v>
      </c>
      <c r="BQ551">
        <f t="shared" si="147"/>
        <v>0</v>
      </c>
      <c r="BR551">
        <f t="shared" si="144"/>
        <v>0</v>
      </c>
      <c r="BS551">
        <f t="shared" si="148"/>
        <v>0</v>
      </c>
      <c r="BT551">
        <f t="shared" si="149"/>
        <v>0</v>
      </c>
      <c r="BU551">
        <f t="shared" si="150"/>
        <v>4</v>
      </c>
      <c r="BV551">
        <f t="shared" si="145"/>
        <v>0</v>
      </c>
      <c r="BW551">
        <f t="shared" si="151"/>
        <v>0</v>
      </c>
      <c r="BX551">
        <f t="shared" si="152"/>
        <v>0</v>
      </c>
      <c r="BY551">
        <f t="shared" si="153"/>
        <v>0</v>
      </c>
      <c r="BZ551">
        <f t="shared" si="154"/>
        <v>0</v>
      </c>
      <c r="CA551">
        <f t="shared" si="155"/>
        <v>0</v>
      </c>
      <c r="CB551">
        <f t="shared" si="156"/>
        <v>0</v>
      </c>
      <c r="CC551">
        <f t="shared" si="157"/>
        <v>0</v>
      </c>
      <c r="CD551">
        <f t="shared" si="158"/>
        <v>0</v>
      </c>
      <c r="CE551">
        <f t="shared" si="159"/>
        <v>0</v>
      </c>
      <c r="CF551">
        <f t="shared" si="160"/>
        <v>0</v>
      </c>
      <c r="CG551">
        <f t="shared" si="161"/>
        <v>4</v>
      </c>
    </row>
    <row r="552" spans="1:85" x14ac:dyDescent="0.25">
      <c r="A552" t="s">
        <v>85</v>
      </c>
      <c r="B552" t="s">
        <v>86</v>
      </c>
      <c r="C552" t="s">
        <v>1140</v>
      </c>
      <c r="D552" t="s">
        <v>1064</v>
      </c>
      <c r="E552" s="3">
        <v>0.87291666666666667</v>
      </c>
      <c r="F552" s="4">
        <v>44037</v>
      </c>
      <c r="G552" t="s">
        <v>119</v>
      </c>
      <c r="I552" t="s">
        <v>1141</v>
      </c>
      <c r="N552" t="s">
        <v>92</v>
      </c>
      <c r="O552" t="s">
        <v>94</v>
      </c>
      <c r="P552" t="s">
        <v>1142</v>
      </c>
      <c r="Q552" t="s">
        <v>95</v>
      </c>
      <c r="R552" t="s">
        <v>93</v>
      </c>
      <c r="T552" t="s">
        <v>94</v>
      </c>
      <c r="U552" t="s">
        <v>1143</v>
      </c>
      <c r="V552" t="s">
        <v>93</v>
      </c>
      <c r="W552" t="s">
        <v>93</v>
      </c>
      <c r="Y552" t="s">
        <v>94</v>
      </c>
      <c r="Z552" t="s">
        <v>1142</v>
      </c>
      <c r="AA552" t="s">
        <v>95</v>
      </c>
      <c r="AB552" t="s">
        <v>93</v>
      </c>
      <c r="AD552" t="s">
        <v>94</v>
      </c>
      <c r="AE552" t="s">
        <v>1142</v>
      </c>
      <c r="AF552" t="s">
        <v>93</v>
      </c>
      <c r="AG552" t="s">
        <v>93</v>
      </c>
      <c r="BM552" t="s">
        <v>96</v>
      </c>
      <c r="BN552" t="s">
        <v>95</v>
      </c>
      <c r="BO552" t="s">
        <v>137</v>
      </c>
      <c r="BP552">
        <f t="shared" si="146"/>
        <v>4</v>
      </c>
      <c r="BQ552">
        <f t="shared" si="147"/>
        <v>0</v>
      </c>
      <c r="BR552">
        <f t="shared" si="144"/>
        <v>0</v>
      </c>
      <c r="BS552">
        <f t="shared" si="148"/>
        <v>0</v>
      </c>
      <c r="BT552">
        <f t="shared" si="149"/>
        <v>0</v>
      </c>
      <c r="BU552">
        <f t="shared" si="150"/>
        <v>4</v>
      </c>
      <c r="BV552">
        <f t="shared" si="145"/>
        <v>0</v>
      </c>
      <c r="BW552">
        <f t="shared" si="151"/>
        <v>0</v>
      </c>
      <c r="BX552">
        <f t="shared" si="152"/>
        <v>0</v>
      </c>
      <c r="BY552">
        <f t="shared" si="153"/>
        <v>0</v>
      </c>
      <c r="BZ552">
        <f t="shared" si="154"/>
        <v>0</v>
      </c>
      <c r="CA552">
        <f t="shared" si="155"/>
        <v>0</v>
      </c>
      <c r="CB552">
        <f t="shared" si="156"/>
        <v>0</v>
      </c>
      <c r="CC552">
        <f t="shared" si="157"/>
        <v>0</v>
      </c>
      <c r="CD552">
        <f t="shared" si="158"/>
        <v>0</v>
      </c>
      <c r="CE552">
        <f t="shared" si="159"/>
        <v>0</v>
      </c>
      <c r="CF552">
        <f t="shared" si="160"/>
        <v>0</v>
      </c>
      <c r="CG552">
        <f t="shared" si="161"/>
        <v>4</v>
      </c>
    </row>
    <row r="553" spans="1:85" x14ac:dyDescent="0.25">
      <c r="A553" t="s">
        <v>85</v>
      </c>
      <c r="B553" t="s">
        <v>86</v>
      </c>
      <c r="C553" t="s">
        <v>1144</v>
      </c>
      <c r="D553" t="s">
        <v>1064</v>
      </c>
      <c r="E553" s="3">
        <v>0.68472222222222223</v>
      </c>
      <c r="F553" s="4">
        <v>44037</v>
      </c>
      <c r="G553" t="s">
        <v>119</v>
      </c>
      <c r="I553" t="s">
        <v>1145</v>
      </c>
      <c r="J553" t="s">
        <v>89</v>
      </c>
      <c r="K553" t="s">
        <v>90</v>
      </c>
      <c r="M553" t="s">
        <v>144</v>
      </c>
      <c r="N553" t="s">
        <v>92</v>
      </c>
      <c r="O553" t="s">
        <v>94</v>
      </c>
      <c r="P553">
        <v>11</v>
      </c>
      <c r="Q553" t="s">
        <v>95</v>
      </c>
      <c r="R553" t="s">
        <v>93</v>
      </c>
      <c r="T553" t="s">
        <v>161</v>
      </c>
      <c r="U553">
        <v>26</v>
      </c>
      <c r="V553" t="s">
        <v>93</v>
      </c>
      <c r="W553" t="s">
        <v>93</v>
      </c>
      <c r="Y553" t="s">
        <v>94</v>
      </c>
      <c r="AA553" t="s">
        <v>95</v>
      </c>
      <c r="AB553" t="s">
        <v>95</v>
      </c>
      <c r="AD553" t="s">
        <v>161</v>
      </c>
      <c r="AE553">
        <v>26</v>
      </c>
      <c r="AF553" t="s">
        <v>95</v>
      </c>
      <c r="AG553" t="s">
        <v>93</v>
      </c>
      <c r="BN553" t="s">
        <v>95</v>
      </c>
      <c r="BO553" t="s">
        <v>137</v>
      </c>
      <c r="BP553">
        <f t="shared" si="146"/>
        <v>4</v>
      </c>
      <c r="BQ553">
        <f t="shared" si="147"/>
        <v>0</v>
      </c>
      <c r="BR553">
        <f t="shared" si="144"/>
        <v>0</v>
      </c>
      <c r="BS553">
        <f t="shared" si="148"/>
        <v>2</v>
      </c>
      <c r="BT553">
        <f t="shared" si="149"/>
        <v>0</v>
      </c>
      <c r="BU553">
        <f t="shared" si="150"/>
        <v>2</v>
      </c>
      <c r="BV553">
        <f t="shared" si="145"/>
        <v>0</v>
      </c>
      <c r="BW553">
        <f t="shared" si="151"/>
        <v>0</v>
      </c>
      <c r="BX553">
        <f t="shared" si="152"/>
        <v>0</v>
      </c>
      <c r="BY553">
        <f t="shared" si="153"/>
        <v>0</v>
      </c>
      <c r="BZ553">
        <f t="shared" si="154"/>
        <v>0</v>
      </c>
      <c r="CA553">
        <f t="shared" si="155"/>
        <v>0</v>
      </c>
      <c r="CB553">
        <f t="shared" si="156"/>
        <v>0</v>
      </c>
      <c r="CC553">
        <f t="shared" si="157"/>
        <v>0</v>
      </c>
      <c r="CD553">
        <f t="shared" si="158"/>
        <v>0</v>
      </c>
      <c r="CE553">
        <f t="shared" si="159"/>
        <v>0</v>
      </c>
      <c r="CF553">
        <f t="shared" si="160"/>
        <v>0</v>
      </c>
      <c r="CG553">
        <f t="shared" si="161"/>
        <v>4</v>
      </c>
    </row>
    <row r="554" spans="1:85" x14ac:dyDescent="0.25">
      <c r="A554" t="s">
        <v>85</v>
      </c>
      <c r="B554" t="s">
        <v>86</v>
      </c>
      <c r="C554" t="s">
        <v>1146</v>
      </c>
      <c r="D554" t="s">
        <v>1064</v>
      </c>
      <c r="E554" s="3">
        <v>0.75</v>
      </c>
      <c r="F554" s="4">
        <v>44037</v>
      </c>
      <c r="G554" t="s">
        <v>119</v>
      </c>
      <c r="H554">
        <v>1701</v>
      </c>
      <c r="I554" t="s">
        <v>1147</v>
      </c>
      <c r="J554" t="s">
        <v>89</v>
      </c>
      <c r="K554" t="s">
        <v>90</v>
      </c>
      <c r="L554">
        <v>98122</v>
      </c>
      <c r="M554" t="s">
        <v>144</v>
      </c>
      <c r="N554" t="s">
        <v>92</v>
      </c>
      <c r="O554" t="s">
        <v>94</v>
      </c>
      <c r="Q554" t="s">
        <v>95</v>
      </c>
      <c r="R554" t="s">
        <v>95</v>
      </c>
      <c r="T554" t="s">
        <v>94</v>
      </c>
      <c r="U554">
        <v>1</v>
      </c>
      <c r="V554" t="s">
        <v>95</v>
      </c>
      <c r="W554" t="s">
        <v>93</v>
      </c>
      <c r="Y554" t="s">
        <v>94</v>
      </c>
      <c r="Z554">
        <v>1</v>
      </c>
      <c r="AA554" t="s">
        <v>95</v>
      </c>
      <c r="AB554" t="s">
        <v>93</v>
      </c>
      <c r="AD554" t="s">
        <v>94</v>
      </c>
      <c r="AE554">
        <v>1</v>
      </c>
      <c r="AF554" t="s">
        <v>95</v>
      </c>
      <c r="AG554" t="s">
        <v>93</v>
      </c>
      <c r="BN554" t="s">
        <v>95</v>
      </c>
      <c r="BO554" t="s">
        <v>137</v>
      </c>
      <c r="BP554">
        <f t="shared" si="146"/>
        <v>4</v>
      </c>
      <c r="BQ554">
        <f t="shared" si="147"/>
        <v>0</v>
      </c>
      <c r="BR554">
        <f t="shared" si="144"/>
        <v>0</v>
      </c>
      <c r="BS554">
        <f t="shared" si="148"/>
        <v>0</v>
      </c>
      <c r="BT554">
        <f t="shared" si="149"/>
        <v>0</v>
      </c>
      <c r="BU554">
        <f t="shared" si="150"/>
        <v>4</v>
      </c>
      <c r="BV554">
        <f t="shared" si="145"/>
        <v>0</v>
      </c>
      <c r="BW554">
        <f t="shared" si="151"/>
        <v>0</v>
      </c>
      <c r="BX554">
        <f t="shared" si="152"/>
        <v>0</v>
      </c>
      <c r="BY554">
        <f t="shared" si="153"/>
        <v>0</v>
      </c>
      <c r="BZ554">
        <f t="shared" si="154"/>
        <v>0</v>
      </c>
      <c r="CA554">
        <f t="shared" si="155"/>
        <v>0</v>
      </c>
      <c r="CB554">
        <f t="shared" si="156"/>
        <v>0</v>
      </c>
      <c r="CC554">
        <f t="shared" si="157"/>
        <v>0</v>
      </c>
      <c r="CD554">
        <f t="shared" si="158"/>
        <v>0</v>
      </c>
      <c r="CE554">
        <f t="shared" si="159"/>
        <v>0</v>
      </c>
      <c r="CF554">
        <f t="shared" si="160"/>
        <v>0</v>
      </c>
      <c r="CG554">
        <f t="shared" si="161"/>
        <v>4</v>
      </c>
    </row>
    <row r="555" spans="1:85" x14ac:dyDescent="0.25">
      <c r="A555" t="s">
        <v>85</v>
      </c>
      <c r="B555" t="s">
        <v>86</v>
      </c>
      <c r="C555" t="s">
        <v>1148</v>
      </c>
      <c r="D555" t="s">
        <v>1064</v>
      </c>
      <c r="E555" s="3">
        <v>0.71875</v>
      </c>
      <c r="F555" s="4">
        <v>44037</v>
      </c>
      <c r="G555" t="s">
        <v>119</v>
      </c>
      <c r="I555" t="s">
        <v>1149</v>
      </c>
      <c r="J555" t="s">
        <v>107</v>
      </c>
      <c r="K555" t="s">
        <v>90</v>
      </c>
      <c r="M555" t="s">
        <v>144</v>
      </c>
      <c r="N555" t="s">
        <v>92</v>
      </c>
      <c r="O555" t="s">
        <v>161</v>
      </c>
      <c r="Q555" t="s">
        <v>95</v>
      </c>
      <c r="R555" t="s">
        <v>95</v>
      </c>
      <c r="T555" t="s">
        <v>161</v>
      </c>
      <c r="V555" t="s">
        <v>95</v>
      </c>
      <c r="W555" t="s">
        <v>95</v>
      </c>
      <c r="Y555" t="s">
        <v>161</v>
      </c>
      <c r="AA555" t="s">
        <v>95</v>
      </c>
      <c r="AB555" t="s">
        <v>95</v>
      </c>
      <c r="AD555" t="s">
        <v>161</v>
      </c>
      <c r="AF555" t="s">
        <v>95</v>
      </c>
      <c r="AG555" t="s">
        <v>95</v>
      </c>
      <c r="BN555" t="s">
        <v>95</v>
      </c>
      <c r="BO555" t="s">
        <v>137</v>
      </c>
      <c r="BP555">
        <f t="shared" si="146"/>
        <v>4</v>
      </c>
      <c r="BQ555">
        <f t="shared" si="147"/>
        <v>0</v>
      </c>
      <c r="BR555">
        <f t="shared" si="144"/>
        <v>0</v>
      </c>
      <c r="BS555">
        <f t="shared" si="148"/>
        <v>4</v>
      </c>
      <c r="BT555">
        <f t="shared" si="149"/>
        <v>0</v>
      </c>
      <c r="BU555">
        <f t="shared" si="150"/>
        <v>0</v>
      </c>
      <c r="BV555">
        <f t="shared" si="145"/>
        <v>0</v>
      </c>
      <c r="BW555">
        <f t="shared" si="151"/>
        <v>0</v>
      </c>
      <c r="BX555">
        <f t="shared" si="152"/>
        <v>0</v>
      </c>
      <c r="BY555">
        <f t="shared" si="153"/>
        <v>0</v>
      </c>
      <c r="BZ555">
        <f t="shared" si="154"/>
        <v>0</v>
      </c>
      <c r="CA555">
        <f t="shared" si="155"/>
        <v>0</v>
      </c>
      <c r="CB555">
        <f t="shared" si="156"/>
        <v>0</v>
      </c>
      <c r="CC555">
        <f t="shared" si="157"/>
        <v>0</v>
      </c>
      <c r="CD555">
        <f t="shared" si="158"/>
        <v>0</v>
      </c>
      <c r="CE555">
        <f t="shared" si="159"/>
        <v>0</v>
      </c>
      <c r="CF555">
        <f t="shared" si="160"/>
        <v>0</v>
      </c>
      <c r="CG555">
        <f t="shared" si="161"/>
        <v>4</v>
      </c>
    </row>
    <row r="556" spans="1:85" x14ac:dyDescent="0.25">
      <c r="A556" t="s">
        <v>85</v>
      </c>
      <c r="B556" t="s">
        <v>86</v>
      </c>
      <c r="C556" t="s">
        <v>1150</v>
      </c>
      <c r="D556" t="s">
        <v>1064</v>
      </c>
      <c r="E556" s="3">
        <v>0.80763888888888891</v>
      </c>
      <c r="F556" s="4">
        <v>44037</v>
      </c>
      <c r="G556" t="s">
        <v>119</v>
      </c>
      <c r="H556" t="s">
        <v>1151</v>
      </c>
      <c r="I556" t="s">
        <v>461</v>
      </c>
      <c r="J556" t="s">
        <v>89</v>
      </c>
      <c r="K556" t="s">
        <v>90</v>
      </c>
      <c r="L556">
        <v>98122</v>
      </c>
      <c r="M556" t="s">
        <v>144</v>
      </c>
      <c r="N556" t="s">
        <v>92</v>
      </c>
      <c r="O556" t="s">
        <v>161</v>
      </c>
      <c r="Q556" t="s">
        <v>95</v>
      </c>
      <c r="R556" t="s">
        <v>95</v>
      </c>
      <c r="T556" t="s">
        <v>140</v>
      </c>
      <c r="V556" t="s">
        <v>93</v>
      </c>
      <c r="W556" t="s">
        <v>95</v>
      </c>
      <c r="Y556" t="s">
        <v>161</v>
      </c>
      <c r="AA556" t="s">
        <v>95</v>
      </c>
      <c r="AB556" t="s">
        <v>95</v>
      </c>
      <c r="AD556" t="s">
        <v>161</v>
      </c>
      <c r="AF556" t="s">
        <v>95</v>
      </c>
      <c r="AG556" t="s">
        <v>95</v>
      </c>
      <c r="AI556" t="s">
        <v>161</v>
      </c>
      <c r="AK556" t="s">
        <v>95</v>
      </c>
      <c r="AL556" t="s">
        <v>95</v>
      </c>
      <c r="BM556" t="s">
        <v>96</v>
      </c>
      <c r="BN556" t="s">
        <v>95</v>
      </c>
      <c r="BO556" t="s">
        <v>137</v>
      </c>
      <c r="BP556">
        <f t="shared" si="146"/>
        <v>4</v>
      </c>
      <c r="BQ556">
        <f t="shared" si="147"/>
        <v>0</v>
      </c>
      <c r="BR556">
        <f t="shared" si="144"/>
        <v>0</v>
      </c>
      <c r="BS556">
        <f t="shared" si="148"/>
        <v>4</v>
      </c>
      <c r="BT556">
        <f t="shared" si="149"/>
        <v>0</v>
      </c>
      <c r="BU556">
        <f t="shared" si="150"/>
        <v>0</v>
      </c>
      <c r="BV556">
        <f t="shared" si="145"/>
        <v>0</v>
      </c>
      <c r="BW556">
        <f t="shared" si="151"/>
        <v>0</v>
      </c>
      <c r="BX556">
        <f t="shared" si="152"/>
        <v>0</v>
      </c>
      <c r="BY556">
        <f t="shared" si="153"/>
        <v>0</v>
      </c>
      <c r="BZ556">
        <f t="shared" si="154"/>
        <v>0</v>
      </c>
      <c r="CA556">
        <f t="shared" si="155"/>
        <v>0</v>
      </c>
      <c r="CB556">
        <f t="shared" si="156"/>
        <v>0</v>
      </c>
      <c r="CC556">
        <f t="shared" si="157"/>
        <v>0</v>
      </c>
      <c r="CD556">
        <f t="shared" si="158"/>
        <v>0</v>
      </c>
      <c r="CE556">
        <f t="shared" si="159"/>
        <v>0</v>
      </c>
      <c r="CF556">
        <f t="shared" si="160"/>
        <v>0</v>
      </c>
      <c r="CG556">
        <f t="shared" si="161"/>
        <v>4</v>
      </c>
    </row>
    <row r="557" spans="1:85" x14ac:dyDescent="0.25">
      <c r="A557" t="s">
        <v>85</v>
      </c>
      <c r="B557" t="s">
        <v>86</v>
      </c>
      <c r="C557" t="s">
        <v>1152</v>
      </c>
      <c r="D557" t="s">
        <v>1064</v>
      </c>
      <c r="E557" s="3">
        <v>0.6875</v>
      </c>
      <c r="F557" s="4">
        <v>44037</v>
      </c>
      <c r="G557" t="s">
        <v>119</v>
      </c>
      <c r="I557" t="s">
        <v>485</v>
      </c>
      <c r="J557" t="s">
        <v>89</v>
      </c>
      <c r="K557" t="s">
        <v>90</v>
      </c>
      <c r="N557" t="s">
        <v>92</v>
      </c>
      <c r="O557" t="s">
        <v>152</v>
      </c>
      <c r="Q557" t="s">
        <v>95</v>
      </c>
      <c r="R557" t="s">
        <v>95</v>
      </c>
      <c r="T557" t="s">
        <v>152</v>
      </c>
      <c r="V557" t="s">
        <v>95</v>
      </c>
      <c r="W557" t="s">
        <v>95</v>
      </c>
      <c r="Y557" t="s">
        <v>152</v>
      </c>
      <c r="AA557" t="s">
        <v>95</v>
      </c>
      <c r="AB557" t="s">
        <v>95</v>
      </c>
      <c r="AD557" t="s">
        <v>152</v>
      </c>
      <c r="AF557" t="s">
        <v>95</v>
      </c>
      <c r="AG557" t="s">
        <v>95</v>
      </c>
      <c r="BM557" t="s">
        <v>96</v>
      </c>
      <c r="BN557" t="s">
        <v>95</v>
      </c>
      <c r="BO557" t="s">
        <v>137</v>
      </c>
      <c r="BP557">
        <f t="shared" si="146"/>
        <v>4</v>
      </c>
      <c r="BQ557">
        <f t="shared" si="147"/>
        <v>0</v>
      </c>
      <c r="BR557">
        <f t="shared" si="144"/>
        <v>4</v>
      </c>
      <c r="BS557">
        <f t="shared" si="148"/>
        <v>0</v>
      </c>
      <c r="BT557">
        <f t="shared" si="149"/>
        <v>0</v>
      </c>
      <c r="BU557">
        <f t="shared" si="150"/>
        <v>0</v>
      </c>
      <c r="BV557">
        <f t="shared" si="145"/>
        <v>0</v>
      </c>
      <c r="BW557">
        <f t="shared" si="151"/>
        <v>0</v>
      </c>
      <c r="BX557">
        <f t="shared" si="152"/>
        <v>0</v>
      </c>
      <c r="BY557">
        <f t="shared" si="153"/>
        <v>0</v>
      </c>
      <c r="BZ557">
        <f t="shared" si="154"/>
        <v>0</v>
      </c>
      <c r="CA557">
        <f t="shared" si="155"/>
        <v>0</v>
      </c>
      <c r="CB557">
        <f t="shared" si="156"/>
        <v>0</v>
      </c>
      <c r="CC557">
        <f t="shared" si="157"/>
        <v>0</v>
      </c>
      <c r="CD557">
        <f t="shared" si="158"/>
        <v>0</v>
      </c>
      <c r="CE557">
        <f t="shared" si="159"/>
        <v>0</v>
      </c>
      <c r="CF557">
        <f t="shared" si="160"/>
        <v>0</v>
      </c>
      <c r="CG557">
        <f t="shared" si="161"/>
        <v>4</v>
      </c>
    </row>
    <row r="558" spans="1:85" x14ac:dyDescent="0.25">
      <c r="A558" t="s">
        <v>85</v>
      </c>
      <c r="B558" t="s">
        <v>86</v>
      </c>
      <c r="C558" t="s">
        <v>1153</v>
      </c>
      <c r="D558" t="s">
        <v>1064</v>
      </c>
      <c r="E558" s="3">
        <v>0.71805555555555556</v>
      </c>
      <c r="F558" s="4">
        <v>44037</v>
      </c>
      <c r="G558" t="s">
        <v>119</v>
      </c>
      <c r="H558">
        <v>1100</v>
      </c>
      <c r="I558" t="s">
        <v>674</v>
      </c>
      <c r="J558" t="s">
        <v>89</v>
      </c>
      <c r="K558" t="s">
        <v>90</v>
      </c>
      <c r="L558">
        <v>98122</v>
      </c>
      <c r="M558" t="s">
        <v>144</v>
      </c>
      <c r="N558" t="s">
        <v>92</v>
      </c>
      <c r="O558" t="s">
        <v>161</v>
      </c>
      <c r="Q558" t="s">
        <v>95</v>
      </c>
      <c r="R558" t="s">
        <v>95</v>
      </c>
      <c r="T558" t="s">
        <v>161</v>
      </c>
      <c r="V558" t="s">
        <v>95</v>
      </c>
      <c r="W558" t="s">
        <v>95</v>
      </c>
      <c r="Y558" t="s">
        <v>152</v>
      </c>
      <c r="AA558" t="s">
        <v>95</v>
      </c>
      <c r="AB558" t="s">
        <v>95</v>
      </c>
      <c r="AD558" t="s">
        <v>152</v>
      </c>
      <c r="AF558" t="s">
        <v>95</v>
      </c>
      <c r="AG558" t="s">
        <v>95</v>
      </c>
      <c r="BN558" t="s">
        <v>95</v>
      </c>
      <c r="BO558" t="s">
        <v>137</v>
      </c>
      <c r="BP558">
        <f t="shared" si="146"/>
        <v>4</v>
      </c>
      <c r="BQ558">
        <f t="shared" si="147"/>
        <v>0</v>
      </c>
      <c r="BR558">
        <f t="shared" si="144"/>
        <v>2</v>
      </c>
      <c r="BS558">
        <f t="shared" si="148"/>
        <v>2</v>
      </c>
      <c r="BT558">
        <f t="shared" si="149"/>
        <v>0</v>
      </c>
      <c r="BU558">
        <f t="shared" si="150"/>
        <v>0</v>
      </c>
      <c r="BV558">
        <f t="shared" si="145"/>
        <v>0</v>
      </c>
      <c r="BW558">
        <f t="shared" si="151"/>
        <v>0</v>
      </c>
      <c r="BX558">
        <f t="shared" si="152"/>
        <v>0</v>
      </c>
      <c r="BY558">
        <f t="shared" si="153"/>
        <v>0</v>
      </c>
      <c r="BZ558">
        <f t="shared" si="154"/>
        <v>0</v>
      </c>
      <c r="CA558">
        <f t="shared" si="155"/>
        <v>0</v>
      </c>
      <c r="CB558">
        <f t="shared" si="156"/>
        <v>0</v>
      </c>
      <c r="CC558">
        <f t="shared" si="157"/>
        <v>0</v>
      </c>
      <c r="CD558">
        <f t="shared" si="158"/>
        <v>0</v>
      </c>
      <c r="CE558">
        <f t="shared" si="159"/>
        <v>0</v>
      </c>
      <c r="CF558">
        <f t="shared" si="160"/>
        <v>0</v>
      </c>
      <c r="CG558">
        <f t="shared" si="161"/>
        <v>4</v>
      </c>
    </row>
    <row r="559" spans="1:85" x14ac:dyDescent="0.25">
      <c r="A559" t="s">
        <v>85</v>
      </c>
      <c r="B559" t="s">
        <v>86</v>
      </c>
      <c r="C559" t="s">
        <v>1154</v>
      </c>
      <c r="D559" t="s">
        <v>1064</v>
      </c>
      <c r="E559" s="3">
        <v>0.68472222222222223</v>
      </c>
      <c r="F559" s="4">
        <v>44037</v>
      </c>
      <c r="G559" t="s">
        <v>119</v>
      </c>
      <c r="I559" t="s">
        <v>812</v>
      </c>
      <c r="J559" t="s">
        <v>89</v>
      </c>
      <c r="K559" t="s">
        <v>90</v>
      </c>
      <c r="M559" t="s">
        <v>144</v>
      </c>
      <c r="N559" t="s">
        <v>92</v>
      </c>
      <c r="O559" t="s">
        <v>571</v>
      </c>
      <c r="Q559" t="s">
        <v>95</v>
      </c>
      <c r="R559" t="s">
        <v>95</v>
      </c>
      <c r="T559" t="s">
        <v>571</v>
      </c>
      <c r="V559" t="s">
        <v>95</v>
      </c>
      <c r="W559" t="s">
        <v>95</v>
      </c>
      <c r="Y559" t="s">
        <v>571</v>
      </c>
      <c r="AA559" t="s">
        <v>95</v>
      </c>
      <c r="AB559" t="s">
        <v>95</v>
      </c>
      <c r="AD559" t="s">
        <v>571</v>
      </c>
      <c r="AF559" t="s">
        <v>95</v>
      </c>
      <c r="AG559" t="s">
        <v>95</v>
      </c>
      <c r="AI559" t="s">
        <v>571</v>
      </c>
      <c r="AK559" t="s">
        <v>95</v>
      </c>
      <c r="AL559" t="s">
        <v>95</v>
      </c>
      <c r="BM559" t="s">
        <v>96</v>
      </c>
      <c r="BN559" t="s">
        <v>95</v>
      </c>
      <c r="BO559" t="s">
        <v>137</v>
      </c>
      <c r="BP559">
        <f t="shared" si="146"/>
        <v>5</v>
      </c>
      <c r="BQ559">
        <f t="shared" si="147"/>
        <v>5</v>
      </c>
      <c r="BR559">
        <f t="shared" si="144"/>
        <v>0</v>
      </c>
      <c r="BS559">
        <f t="shared" si="148"/>
        <v>0</v>
      </c>
      <c r="BT559">
        <f t="shared" si="149"/>
        <v>0</v>
      </c>
      <c r="BU559">
        <f t="shared" si="150"/>
        <v>0</v>
      </c>
      <c r="BV559">
        <f t="shared" si="145"/>
        <v>0</v>
      </c>
      <c r="BW559">
        <f t="shared" si="151"/>
        <v>0</v>
      </c>
      <c r="BX559">
        <f t="shared" si="152"/>
        <v>0</v>
      </c>
      <c r="BY559">
        <f t="shared" si="153"/>
        <v>0</v>
      </c>
      <c r="BZ559">
        <f t="shared" si="154"/>
        <v>0</v>
      </c>
      <c r="CA559">
        <f t="shared" si="155"/>
        <v>0</v>
      </c>
      <c r="CB559">
        <f t="shared" si="156"/>
        <v>0</v>
      </c>
      <c r="CC559">
        <f t="shared" si="157"/>
        <v>0</v>
      </c>
      <c r="CD559">
        <f t="shared" si="158"/>
        <v>0</v>
      </c>
      <c r="CE559">
        <f t="shared" si="159"/>
        <v>0</v>
      </c>
      <c r="CF559">
        <f t="shared" si="160"/>
        <v>0</v>
      </c>
      <c r="CG559">
        <f t="shared" si="161"/>
        <v>5</v>
      </c>
    </row>
    <row r="560" spans="1:85" x14ac:dyDescent="0.25">
      <c r="A560" t="s">
        <v>85</v>
      </c>
      <c r="B560" t="s">
        <v>86</v>
      </c>
      <c r="C560" t="s">
        <v>1155</v>
      </c>
      <c r="D560" t="s">
        <v>1064</v>
      </c>
      <c r="E560" s="3">
        <v>0.68402777777777779</v>
      </c>
      <c r="F560" s="4">
        <v>44037</v>
      </c>
      <c r="G560" t="s">
        <v>119</v>
      </c>
      <c r="I560" t="s">
        <v>1156</v>
      </c>
      <c r="J560" t="s">
        <v>320</v>
      </c>
      <c r="K560" t="s">
        <v>90</v>
      </c>
      <c r="M560" t="s">
        <v>144</v>
      </c>
      <c r="N560" t="s">
        <v>92</v>
      </c>
      <c r="O560" t="s">
        <v>145</v>
      </c>
      <c r="P560">
        <v>24</v>
      </c>
      <c r="Q560" t="s">
        <v>95</v>
      </c>
      <c r="R560" t="s">
        <v>93</v>
      </c>
      <c r="T560" t="s">
        <v>145</v>
      </c>
      <c r="U560">
        <v>10</v>
      </c>
      <c r="V560" t="s">
        <v>95</v>
      </c>
      <c r="W560" t="s">
        <v>93</v>
      </c>
      <c r="Y560" t="s">
        <v>161</v>
      </c>
      <c r="AA560" t="s">
        <v>95</v>
      </c>
      <c r="AB560" t="s">
        <v>95</v>
      </c>
      <c r="AD560" t="s">
        <v>161</v>
      </c>
      <c r="AF560" t="s">
        <v>95</v>
      </c>
      <c r="AG560" t="s">
        <v>95</v>
      </c>
      <c r="AI560" t="s">
        <v>161</v>
      </c>
      <c r="AK560" t="s">
        <v>95</v>
      </c>
      <c r="AL560" t="s">
        <v>95</v>
      </c>
      <c r="BM560" t="s">
        <v>96</v>
      </c>
      <c r="BN560" t="s">
        <v>95</v>
      </c>
      <c r="BO560" t="s">
        <v>137</v>
      </c>
      <c r="BP560">
        <f t="shared" si="146"/>
        <v>5</v>
      </c>
      <c r="BQ560">
        <f t="shared" si="147"/>
        <v>0</v>
      </c>
      <c r="BR560">
        <f t="shared" si="144"/>
        <v>0</v>
      </c>
      <c r="BS560">
        <f t="shared" si="148"/>
        <v>3</v>
      </c>
      <c r="BT560">
        <f t="shared" si="149"/>
        <v>0</v>
      </c>
      <c r="BU560">
        <f t="shared" si="150"/>
        <v>0</v>
      </c>
      <c r="BV560">
        <f t="shared" si="145"/>
        <v>0</v>
      </c>
      <c r="BW560">
        <f t="shared" si="151"/>
        <v>0</v>
      </c>
      <c r="BX560">
        <f t="shared" si="152"/>
        <v>0</v>
      </c>
      <c r="BY560">
        <f t="shared" si="153"/>
        <v>0</v>
      </c>
      <c r="BZ560">
        <f t="shared" si="154"/>
        <v>2</v>
      </c>
      <c r="CA560">
        <f t="shared" si="155"/>
        <v>0</v>
      </c>
      <c r="CB560">
        <f t="shared" si="156"/>
        <v>0</v>
      </c>
      <c r="CC560">
        <f t="shared" si="157"/>
        <v>0</v>
      </c>
      <c r="CD560">
        <f t="shared" si="158"/>
        <v>0</v>
      </c>
      <c r="CE560">
        <f t="shared" si="159"/>
        <v>0</v>
      </c>
      <c r="CF560">
        <f t="shared" si="160"/>
        <v>0</v>
      </c>
      <c r="CG560">
        <f t="shared" si="161"/>
        <v>5</v>
      </c>
    </row>
    <row r="561" spans="1:85" x14ac:dyDescent="0.25">
      <c r="A561" t="s">
        <v>85</v>
      </c>
      <c r="B561" t="s">
        <v>86</v>
      </c>
      <c r="C561" t="s">
        <v>1157</v>
      </c>
      <c r="D561" t="s">
        <v>1064</v>
      </c>
      <c r="E561" s="3">
        <v>0.71527777777777779</v>
      </c>
      <c r="F561" s="4">
        <v>44037</v>
      </c>
      <c r="G561" t="s">
        <v>119</v>
      </c>
      <c r="H561">
        <v>1100</v>
      </c>
      <c r="I561" t="s">
        <v>461</v>
      </c>
      <c r="J561" t="s">
        <v>89</v>
      </c>
      <c r="K561" t="s">
        <v>90</v>
      </c>
      <c r="M561" t="s">
        <v>144</v>
      </c>
      <c r="N561" t="s">
        <v>92</v>
      </c>
      <c r="O561" t="s">
        <v>152</v>
      </c>
      <c r="Q561" t="s">
        <v>95</v>
      </c>
      <c r="R561" t="s">
        <v>95</v>
      </c>
      <c r="T561" t="s">
        <v>152</v>
      </c>
      <c r="V561" t="s">
        <v>95</v>
      </c>
      <c r="W561" t="s">
        <v>95</v>
      </c>
      <c r="Y561" t="s">
        <v>152</v>
      </c>
      <c r="AA561" t="s">
        <v>95</v>
      </c>
      <c r="AB561" t="s">
        <v>95</v>
      </c>
      <c r="AD561" t="s">
        <v>152</v>
      </c>
      <c r="AF561" t="s">
        <v>95</v>
      </c>
      <c r="AG561" t="s">
        <v>95</v>
      </c>
      <c r="AI561" t="s">
        <v>152</v>
      </c>
      <c r="AK561" t="s">
        <v>95</v>
      </c>
      <c r="AL561" t="s">
        <v>95</v>
      </c>
      <c r="BN561" t="s">
        <v>95</v>
      </c>
      <c r="BO561" t="s">
        <v>137</v>
      </c>
      <c r="BP561">
        <f t="shared" si="146"/>
        <v>5</v>
      </c>
      <c r="BQ561">
        <f t="shared" si="147"/>
        <v>0</v>
      </c>
      <c r="BR561">
        <f t="shared" ref="BR561:BR600" si="162">COUNTIF(O561:BH561,"Balls - Blast")</f>
        <v>5</v>
      </c>
      <c r="BS561">
        <f t="shared" si="148"/>
        <v>0</v>
      </c>
      <c r="BT561">
        <f t="shared" si="149"/>
        <v>0</v>
      </c>
      <c r="BU561">
        <f t="shared" si="150"/>
        <v>0</v>
      </c>
      <c r="BV561">
        <f t="shared" ref="BV561:BV600" si="163">COUNTIF(O561:BH561,"Canister - CS")</f>
        <v>0</v>
      </c>
      <c r="BW561">
        <f t="shared" si="151"/>
        <v>0</v>
      </c>
      <c r="BX561">
        <f t="shared" si="152"/>
        <v>0</v>
      </c>
      <c r="BY561">
        <f t="shared" si="153"/>
        <v>0</v>
      </c>
      <c r="BZ561">
        <f t="shared" si="154"/>
        <v>0</v>
      </c>
      <c r="CA561">
        <f t="shared" si="155"/>
        <v>0</v>
      </c>
      <c r="CB561">
        <f t="shared" si="156"/>
        <v>0</v>
      </c>
      <c r="CC561">
        <f t="shared" si="157"/>
        <v>0</v>
      </c>
      <c r="CD561">
        <f t="shared" si="158"/>
        <v>0</v>
      </c>
      <c r="CE561">
        <f t="shared" si="159"/>
        <v>0</v>
      </c>
      <c r="CF561">
        <f t="shared" si="160"/>
        <v>0</v>
      </c>
      <c r="CG561">
        <f t="shared" si="161"/>
        <v>5</v>
      </c>
    </row>
    <row r="562" spans="1:85" x14ac:dyDescent="0.25">
      <c r="A562" t="s">
        <v>85</v>
      </c>
      <c r="B562" t="s">
        <v>86</v>
      </c>
      <c r="C562" t="s">
        <v>1158</v>
      </c>
      <c r="D562" t="s">
        <v>1064</v>
      </c>
      <c r="E562" s="3">
        <v>0.5625</v>
      </c>
      <c r="F562" s="4">
        <v>44037</v>
      </c>
      <c r="G562" t="s">
        <v>119</v>
      </c>
      <c r="H562">
        <v>1100</v>
      </c>
      <c r="I562" t="s">
        <v>362</v>
      </c>
      <c r="J562" t="s">
        <v>89</v>
      </c>
      <c r="K562" t="s">
        <v>90</v>
      </c>
      <c r="M562" t="s">
        <v>390</v>
      </c>
      <c r="N562" t="s">
        <v>92</v>
      </c>
      <c r="O562" t="s">
        <v>161</v>
      </c>
      <c r="P562">
        <v>26</v>
      </c>
      <c r="Q562" t="s">
        <v>95</v>
      </c>
      <c r="R562" t="s">
        <v>93</v>
      </c>
      <c r="T562" t="s">
        <v>161</v>
      </c>
      <c r="U562">
        <v>26</v>
      </c>
      <c r="V562" t="s">
        <v>95</v>
      </c>
      <c r="W562" t="s">
        <v>93</v>
      </c>
      <c r="Y562" t="s">
        <v>161</v>
      </c>
      <c r="Z562">
        <v>26</v>
      </c>
      <c r="AA562" t="s">
        <v>95</v>
      </c>
      <c r="AB562" t="s">
        <v>93</v>
      </c>
      <c r="AD562" t="s">
        <v>94</v>
      </c>
      <c r="AE562" t="s">
        <v>956</v>
      </c>
      <c r="AF562" t="s">
        <v>93</v>
      </c>
      <c r="AG562" t="s">
        <v>93</v>
      </c>
      <c r="AI562" t="s">
        <v>161</v>
      </c>
      <c r="AJ562">
        <v>26</v>
      </c>
      <c r="AK562" t="s">
        <v>93</v>
      </c>
      <c r="AL562" t="s">
        <v>93</v>
      </c>
      <c r="AN562" t="s">
        <v>161</v>
      </c>
      <c r="AO562">
        <v>26</v>
      </c>
      <c r="AP562" t="s">
        <v>95</v>
      </c>
      <c r="AQ562" t="s">
        <v>93</v>
      </c>
      <c r="BM562" t="s">
        <v>96</v>
      </c>
      <c r="BN562" t="s">
        <v>95</v>
      </c>
      <c r="BO562" t="s">
        <v>137</v>
      </c>
      <c r="BP562">
        <f t="shared" si="146"/>
        <v>6</v>
      </c>
      <c r="BQ562">
        <f t="shared" si="147"/>
        <v>0</v>
      </c>
      <c r="BR562">
        <f t="shared" si="162"/>
        <v>0</v>
      </c>
      <c r="BS562">
        <f t="shared" si="148"/>
        <v>5</v>
      </c>
      <c r="BT562">
        <f t="shared" si="149"/>
        <v>0</v>
      </c>
      <c r="BU562">
        <f t="shared" si="150"/>
        <v>1</v>
      </c>
      <c r="BV562">
        <f t="shared" si="163"/>
        <v>0</v>
      </c>
      <c r="BW562">
        <f t="shared" si="151"/>
        <v>0</v>
      </c>
      <c r="BX562">
        <f t="shared" si="152"/>
        <v>0</v>
      </c>
      <c r="BY562">
        <f t="shared" si="153"/>
        <v>0</v>
      </c>
      <c r="BZ562">
        <f t="shared" si="154"/>
        <v>0</v>
      </c>
      <c r="CA562">
        <f t="shared" si="155"/>
        <v>0</v>
      </c>
      <c r="CB562">
        <f t="shared" si="156"/>
        <v>0</v>
      </c>
      <c r="CC562">
        <f t="shared" si="157"/>
        <v>0</v>
      </c>
      <c r="CD562">
        <f t="shared" si="158"/>
        <v>0</v>
      </c>
      <c r="CE562">
        <f t="shared" si="159"/>
        <v>0</v>
      </c>
      <c r="CF562">
        <f t="shared" si="160"/>
        <v>0</v>
      </c>
      <c r="CG562">
        <f t="shared" si="161"/>
        <v>6</v>
      </c>
    </row>
    <row r="563" spans="1:85" x14ac:dyDescent="0.25">
      <c r="A563" t="s">
        <v>85</v>
      </c>
      <c r="B563" t="s">
        <v>86</v>
      </c>
      <c r="C563" t="s">
        <v>1159</v>
      </c>
      <c r="D563" t="s">
        <v>1064</v>
      </c>
      <c r="E563" s="3">
        <v>0.6875</v>
      </c>
      <c r="F563" s="4">
        <v>44037</v>
      </c>
      <c r="G563" t="s">
        <v>119</v>
      </c>
      <c r="H563">
        <v>1100</v>
      </c>
      <c r="I563" t="s">
        <v>725</v>
      </c>
      <c r="J563" t="s">
        <v>89</v>
      </c>
      <c r="K563" t="s">
        <v>90</v>
      </c>
      <c r="M563" t="s">
        <v>144</v>
      </c>
      <c r="N563" t="s">
        <v>92</v>
      </c>
      <c r="O563" t="s">
        <v>161</v>
      </c>
      <c r="Q563" t="s">
        <v>95</v>
      </c>
      <c r="R563" t="s">
        <v>95</v>
      </c>
      <c r="T563" t="s">
        <v>161</v>
      </c>
      <c r="V563" t="s">
        <v>95</v>
      </c>
      <c r="W563" t="s">
        <v>95</v>
      </c>
      <c r="Y563" t="s">
        <v>161</v>
      </c>
      <c r="AA563" t="s">
        <v>95</v>
      </c>
      <c r="AB563" t="s">
        <v>95</v>
      </c>
      <c r="AD563" t="s">
        <v>152</v>
      </c>
      <c r="AF563" t="s">
        <v>95</v>
      </c>
      <c r="AG563" t="s">
        <v>95</v>
      </c>
      <c r="AI563" t="s">
        <v>152</v>
      </c>
      <c r="AK563" t="s">
        <v>95</v>
      </c>
      <c r="AL563" t="s">
        <v>95</v>
      </c>
      <c r="AN563" t="s">
        <v>152</v>
      </c>
      <c r="AP563" t="s">
        <v>95</v>
      </c>
      <c r="AQ563" t="s">
        <v>95</v>
      </c>
      <c r="BN563" t="s">
        <v>95</v>
      </c>
      <c r="BO563" t="s">
        <v>137</v>
      </c>
      <c r="BP563">
        <f t="shared" si="146"/>
        <v>6</v>
      </c>
      <c r="BQ563">
        <f t="shared" si="147"/>
        <v>0</v>
      </c>
      <c r="BR563">
        <f t="shared" si="162"/>
        <v>3</v>
      </c>
      <c r="BS563">
        <f t="shared" si="148"/>
        <v>3</v>
      </c>
      <c r="BT563">
        <f t="shared" si="149"/>
        <v>0</v>
      </c>
      <c r="BU563">
        <f t="shared" si="150"/>
        <v>0</v>
      </c>
      <c r="BV563">
        <f t="shared" si="163"/>
        <v>0</v>
      </c>
      <c r="BW563">
        <f t="shared" si="151"/>
        <v>0</v>
      </c>
      <c r="BX563">
        <f t="shared" si="152"/>
        <v>0</v>
      </c>
      <c r="BY563">
        <f t="shared" si="153"/>
        <v>0</v>
      </c>
      <c r="BZ563">
        <f t="shared" si="154"/>
        <v>0</v>
      </c>
      <c r="CA563">
        <f t="shared" si="155"/>
        <v>0</v>
      </c>
      <c r="CB563">
        <f t="shared" si="156"/>
        <v>0</v>
      </c>
      <c r="CC563">
        <f t="shared" si="157"/>
        <v>0</v>
      </c>
      <c r="CD563">
        <f t="shared" si="158"/>
        <v>0</v>
      </c>
      <c r="CE563">
        <f t="shared" si="159"/>
        <v>0</v>
      </c>
      <c r="CF563">
        <f t="shared" si="160"/>
        <v>0</v>
      </c>
      <c r="CG563">
        <f t="shared" si="161"/>
        <v>6</v>
      </c>
    </row>
    <row r="564" spans="1:85" x14ac:dyDescent="0.25">
      <c r="A564" t="s">
        <v>85</v>
      </c>
      <c r="B564" t="s">
        <v>86</v>
      </c>
      <c r="C564" t="s">
        <v>1160</v>
      </c>
      <c r="D564" t="s">
        <v>1064</v>
      </c>
      <c r="E564" s="3">
        <v>0.5</v>
      </c>
      <c r="F564" s="4">
        <v>44037</v>
      </c>
      <c r="G564" t="s">
        <v>119</v>
      </c>
      <c r="H564">
        <v>1500</v>
      </c>
      <c r="I564" t="s">
        <v>169</v>
      </c>
      <c r="J564" t="s">
        <v>89</v>
      </c>
      <c r="K564" t="s">
        <v>90</v>
      </c>
      <c r="N564" t="s">
        <v>92</v>
      </c>
      <c r="O564" t="s">
        <v>152</v>
      </c>
      <c r="Q564" t="s">
        <v>95</v>
      </c>
      <c r="R564" t="s">
        <v>95</v>
      </c>
      <c r="T564" t="s">
        <v>152</v>
      </c>
      <c r="V564" t="s">
        <v>95</v>
      </c>
      <c r="W564" t="s">
        <v>95</v>
      </c>
      <c r="Y564" t="s">
        <v>152</v>
      </c>
      <c r="AA564" t="s">
        <v>93</v>
      </c>
      <c r="AB564" t="s">
        <v>95</v>
      </c>
      <c r="AD564" t="s">
        <v>94</v>
      </c>
      <c r="AE564" t="s">
        <v>1161</v>
      </c>
      <c r="AF564" t="s">
        <v>95</v>
      </c>
      <c r="AG564" t="s">
        <v>93</v>
      </c>
      <c r="AI564" t="s">
        <v>152</v>
      </c>
      <c r="AK564" t="s">
        <v>95</v>
      </c>
      <c r="AL564" t="s">
        <v>95</v>
      </c>
      <c r="AN564" t="s">
        <v>94</v>
      </c>
      <c r="AO564">
        <v>26</v>
      </c>
      <c r="AP564" t="s">
        <v>93</v>
      </c>
      <c r="AQ564" t="s">
        <v>93</v>
      </c>
      <c r="BN564" t="s">
        <v>95</v>
      </c>
      <c r="BO564" t="s">
        <v>137</v>
      </c>
      <c r="BP564">
        <f t="shared" si="146"/>
        <v>6</v>
      </c>
      <c r="BQ564">
        <f t="shared" si="147"/>
        <v>0</v>
      </c>
      <c r="BR564">
        <f t="shared" si="162"/>
        <v>4</v>
      </c>
      <c r="BS564">
        <f t="shared" si="148"/>
        <v>0</v>
      </c>
      <c r="BT564">
        <f t="shared" si="149"/>
        <v>0</v>
      </c>
      <c r="BU564">
        <f t="shared" si="150"/>
        <v>2</v>
      </c>
      <c r="BV564">
        <f t="shared" si="163"/>
        <v>0</v>
      </c>
      <c r="BW564">
        <f t="shared" si="151"/>
        <v>0</v>
      </c>
      <c r="BX564">
        <f t="shared" si="152"/>
        <v>0</v>
      </c>
      <c r="BY564">
        <f t="shared" si="153"/>
        <v>0</v>
      </c>
      <c r="BZ564">
        <f t="shared" si="154"/>
        <v>0</v>
      </c>
      <c r="CA564">
        <f t="shared" si="155"/>
        <v>0</v>
      </c>
      <c r="CB564">
        <f t="shared" si="156"/>
        <v>0</v>
      </c>
      <c r="CC564">
        <f t="shared" si="157"/>
        <v>0</v>
      </c>
      <c r="CD564">
        <f t="shared" si="158"/>
        <v>0</v>
      </c>
      <c r="CE564">
        <f t="shared" si="159"/>
        <v>0</v>
      </c>
      <c r="CF564">
        <f t="shared" si="160"/>
        <v>0</v>
      </c>
      <c r="CG564">
        <f t="shared" si="161"/>
        <v>6</v>
      </c>
    </row>
    <row r="565" spans="1:85" x14ac:dyDescent="0.25">
      <c r="A565" t="s">
        <v>85</v>
      </c>
      <c r="B565" t="s">
        <v>86</v>
      </c>
      <c r="C565" t="s">
        <v>1162</v>
      </c>
      <c r="D565" t="s">
        <v>1064</v>
      </c>
      <c r="E565" s="3">
        <v>0.70138888888888884</v>
      </c>
      <c r="F565" s="4">
        <v>44037</v>
      </c>
      <c r="G565" t="s">
        <v>119</v>
      </c>
      <c r="I565" t="s">
        <v>788</v>
      </c>
      <c r="J565" t="s">
        <v>89</v>
      </c>
      <c r="K565" t="s">
        <v>90</v>
      </c>
      <c r="L565">
        <v>98122</v>
      </c>
      <c r="M565" t="s">
        <v>390</v>
      </c>
      <c r="N565" t="s">
        <v>92</v>
      </c>
      <c r="O565" t="s">
        <v>94</v>
      </c>
      <c r="P565">
        <v>1</v>
      </c>
      <c r="Q565" t="s">
        <v>95</v>
      </c>
      <c r="R565" t="s">
        <v>93</v>
      </c>
      <c r="T565" t="s">
        <v>94</v>
      </c>
      <c r="U565">
        <v>1</v>
      </c>
      <c r="V565" t="s">
        <v>95</v>
      </c>
      <c r="W565" t="s">
        <v>93</v>
      </c>
      <c r="Y565" t="s">
        <v>94</v>
      </c>
      <c r="Z565">
        <v>1</v>
      </c>
      <c r="AA565" t="s">
        <v>95</v>
      </c>
      <c r="AB565" t="s">
        <v>93</v>
      </c>
      <c r="AD565" t="s">
        <v>94</v>
      </c>
      <c r="AE565">
        <v>1</v>
      </c>
      <c r="AF565" t="s">
        <v>95</v>
      </c>
      <c r="AG565" t="s">
        <v>93</v>
      </c>
      <c r="AI565" t="s">
        <v>94</v>
      </c>
      <c r="AJ565">
        <v>1</v>
      </c>
      <c r="AK565" t="s">
        <v>95</v>
      </c>
      <c r="AL565" t="s">
        <v>93</v>
      </c>
      <c r="AN565" t="s">
        <v>94</v>
      </c>
      <c r="AO565">
        <v>2</v>
      </c>
      <c r="AP565" t="s">
        <v>95</v>
      </c>
      <c r="AQ565" t="s">
        <v>93</v>
      </c>
      <c r="BM565" t="s">
        <v>96</v>
      </c>
      <c r="BN565" t="s">
        <v>95</v>
      </c>
      <c r="BO565" t="s">
        <v>137</v>
      </c>
      <c r="BP565">
        <f t="shared" si="146"/>
        <v>6</v>
      </c>
      <c r="BQ565">
        <f t="shared" si="147"/>
        <v>0</v>
      </c>
      <c r="BR565">
        <f t="shared" si="162"/>
        <v>0</v>
      </c>
      <c r="BS565">
        <f t="shared" si="148"/>
        <v>0</v>
      </c>
      <c r="BT565">
        <f t="shared" si="149"/>
        <v>0</v>
      </c>
      <c r="BU565">
        <f t="shared" si="150"/>
        <v>6</v>
      </c>
      <c r="BV565">
        <f t="shared" si="163"/>
        <v>0</v>
      </c>
      <c r="BW565">
        <f t="shared" si="151"/>
        <v>0</v>
      </c>
      <c r="BX565">
        <f t="shared" si="152"/>
        <v>0</v>
      </c>
      <c r="BY565">
        <f t="shared" si="153"/>
        <v>0</v>
      </c>
      <c r="BZ565">
        <f t="shared" si="154"/>
        <v>0</v>
      </c>
      <c r="CA565">
        <f t="shared" si="155"/>
        <v>0</v>
      </c>
      <c r="CB565">
        <f t="shared" si="156"/>
        <v>0</v>
      </c>
      <c r="CC565">
        <f t="shared" si="157"/>
        <v>0</v>
      </c>
      <c r="CD565">
        <f t="shared" si="158"/>
        <v>0</v>
      </c>
      <c r="CE565">
        <f t="shared" si="159"/>
        <v>0</v>
      </c>
      <c r="CF565">
        <f t="shared" si="160"/>
        <v>0</v>
      </c>
      <c r="CG565">
        <f t="shared" si="161"/>
        <v>6</v>
      </c>
    </row>
    <row r="566" spans="1:85" x14ac:dyDescent="0.25">
      <c r="A566" t="s">
        <v>85</v>
      </c>
      <c r="B566" t="s">
        <v>86</v>
      </c>
      <c r="C566" t="s">
        <v>1163</v>
      </c>
      <c r="D566" t="s">
        <v>1064</v>
      </c>
      <c r="E566" s="3">
        <v>0.70833333333333337</v>
      </c>
      <c r="F566" s="4">
        <v>44037</v>
      </c>
      <c r="G566" t="s">
        <v>119</v>
      </c>
      <c r="I566" t="s">
        <v>970</v>
      </c>
      <c r="J566" t="s">
        <v>207</v>
      </c>
      <c r="K566" t="s">
        <v>90</v>
      </c>
      <c r="M566" t="s">
        <v>390</v>
      </c>
      <c r="N566" t="s">
        <v>92</v>
      </c>
      <c r="O566" t="s">
        <v>161</v>
      </c>
      <c r="Q566" t="s">
        <v>95</v>
      </c>
      <c r="R566" t="s">
        <v>95</v>
      </c>
      <c r="T566" t="s">
        <v>161</v>
      </c>
      <c r="V566" t="s">
        <v>95</v>
      </c>
      <c r="W566" t="s">
        <v>95</v>
      </c>
      <c r="Y566" t="s">
        <v>161</v>
      </c>
      <c r="AA566" t="s">
        <v>95</v>
      </c>
      <c r="AB566" t="s">
        <v>95</v>
      </c>
      <c r="AD566" t="s">
        <v>161</v>
      </c>
      <c r="AF566" t="s">
        <v>95</v>
      </c>
      <c r="AG566" t="s">
        <v>95</v>
      </c>
      <c r="AI566" t="s">
        <v>161</v>
      </c>
      <c r="AK566" t="s">
        <v>95</v>
      </c>
      <c r="AL566" t="s">
        <v>95</v>
      </c>
      <c r="AN566" t="s">
        <v>161</v>
      </c>
      <c r="AP566" t="s">
        <v>95</v>
      </c>
      <c r="AQ566" t="s">
        <v>95</v>
      </c>
      <c r="BM566" t="s">
        <v>96</v>
      </c>
      <c r="BN566" t="s">
        <v>95</v>
      </c>
      <c r="BO566" t="s">
        <v>137</v>
      </c>
      <c r="BP566">
        <f t="shared" si="146"/>
        <v>6</v>
      </c>
      <c r="BQ566">
        <f t="shared" si="147"/>
        <v>0</v>
      </c>
      <c r="BR566">
        <f t="shared" si="162"/>
        <v>0</v>
      </c>
      <c r="BS566">
        <f t="shared" si="148"/>
        <v>6</v>
      </c>
      <c r="BT566">
        <f t="shared" si="149"/>
        <v>0</v>
      </c>
      <c r="BU566">
        <f t="shared" si="150"/>
        <v>0</v>
      </c>
      <c r="BV566">
        <f t="shared" si="163"/>
        <v>0</v>
      </c>
      <c r="BW566">
        <f t="shared" si="151"/>
        <v>0</v>
      </c>
      <c r="BX566">
        <f t="shared" si="152"/>
        <v>0</v>
      </c>
      <c r="BY566">
        <f t="shared" si="153"/>
        <v>0</v>
      </c>
      <c r="BZ566">
        <f t="shared" si="154"/>
        <v>0</v>
      </c>
      <c r="CA566">
        <f t="shared" si="155"/>
        <v>0</v>
      </c>
      <c r="CB566">
        <f t="shared" si="156"/>
        <v>0</v>
      </c>
      <c r="CC566">
        <f t="shared" si="157"/>
        <v>0</v>
      </c>
      <c r="CD566">
        <f t="shared" si="158"/>
        <v>0</v>
      </c>
      <c r="CE566">
        <f t="shared" si="159"/>
        <v>0</v>
      </c>
      <c r="CF566">
        <f t="shared" si="160"/>
        <v>0</v>
      </c>
      <c r="CG566">
        <f t="shared" si="161"/>
        <v>6</v>
      </c>
    </row>
    <row r="567" spans="1:85" x14ac:dyDescent="0.25">
      <c r="A567" t="s">
        <v>85</v>
      </c>
      <c r="B567" t="s">
        <v>86</v>
      </c>
      <c r="C567" t="s">
        <v>1164</v>
      </c>
      <c r="D567" t="s">
        <v>1064</v>
      </c>
      <c r="E567" s="3">
        <v>0.6958333333333333</v>
      </c>
      <c r="F567" s="4">
        <v>44037</v>
      </c>
      <c r="G567" t="s">
        <v>119</v>
      </c>
      <c r="I567" t="s">
        <v>1165</v>
      </c>
      <c r="J567" t="s">
        <v>89</v>
      </c>
      <c r="K567" t="s">
        <v>90</v>
      </c>
      <c r="M567" t="s">
        <v>144</v>
      </c>
      <c r="N567" t="s">
        <v>92</v>
      </c>
      <c r="O567" t="s">
        <v>94</v>
      </c>
      <c r="P567" t="s">
        <v>1166</v>
      </c>
      <c r="Q567" t="s">
        <v>95</v>
      </c>
      <c r="R567" t="s">
        <v>93</v>
      </c>
      <c r="T567" t="s">
        <v>94</v>
      </c>
      <c r="U567">
        <v>1</v>
      </c>
      <c r="V567" t="s">
        <v>95</v>
      </c>
      <c r="W567" t="s">
        <v>93</v>
      </c>
      <c r="Y567" t="s">
        <v>161</v>
      </c>
      <c r="AA567" t="s">
        <v>95</v>
      </c>
      <c r="AB567" t="s">
        <v>95</v>
      </c>
      <c r="AD567" t="s">
        <v>152</v>
      </c>
      <c r="AF567" t="s">
        <v>95</v>
      </c>
      <c r="AG567" t="s">
        <v>95</v>
      </c>
      <c r="AI567" t="s">
        <v>152</v>
      </c>
      <c r="AK567" t="s">
        <v>95</v>
      </c>
      <c r="AL567" t="s">
        <v>95</v>
      </c>
      <c r="AN567" t="s">
        <v>152</v>
      </c>
      <c r="AP567" t="s">
        <v>95</v>
      </c>
      <c r="AQ567" t="s">
        <v>95</v>
      </c>
      <c r="AS567" t="s">
        <v>152</v>
      </c>
      <c r="AU567" t="s">
        <v>95</v>
      </c>
      <c r="AV567" t="s">
        <v>95</v>
      </c>
      <c r="BN567" t="s">
        <v>95</v>
      </c>
      <c r="BO567" t="s">
        <v>137</v>
      </c>
      <c r="BP567">
        <f t="shared" si="146"/>
        <v>7</v>
      </c>
      <c r="BQ567">
        <f t="shared" si="147"/>
        <v>0</v>
      </c>
      <c r="BR567">
        <f t="shared" si="162"/>
        <v>4</v>
      </c>
      <c r="BS567">
        <f t="shared" si="148"/>
        <v>1</v>
      </c>
      <c r="BT567">
        <f t="shared" si="149"/>
        <v>0</v>
      </c>
      <c r="BU567">
        <f t="shared" si="150"/>
        <v>2</v>
      </c>
      <c r="BV567">
        <f t="shared" si="163"/>
        <v>0</v>
      </c>
      <c r="BW567">
        <f t="shared" si="151"/>
        <v>0</v>
      </c>
      <c r="BX567">
        <f t="shared" si="152"/>
        <v>0</v>
      </c>
      <c r="BY567">
        <f t="shared" si="153"/>
        <v>0</v>
      </c>
      <c r="BZ567">
        <f t="shared" si="154"/>
        <v>0</v>
      </c>
      <c r="CA567">
        <f t="shared" si="155"/>
        <v>0</v>
      </c>
      <c r="CB567">
        <f t="shared" si="156"/>
        <v>0</v>
      </c>
      <c r="CC567">
        <f t="shared" si="157"/>
        <v>0</v>
      </c>
      <c r="CD567">
        <f t="shared" si="158"/>
        <v>0</v>
      </c>
      <c r="CE567">
        <f t="shared" si="159"/>
        <v>0</v>
      </c>
      <c r="CF567">
        <f t="shared" si="160"/>
        <v>0</v>
      </c>
      <c r="CG567">
        <f t="shared" si="161"/>
        <v>7</v>
      </c>
    </row>
    <row r="568" spans="1:85" x14ac:dyDescent="0.25">
      <c r="A568" t="s">
        <v>85</v>
      </c>
      <c r="B568" t="s">
        <v>86</v>
      </c>
      <c r="C568" t="s">
        <v>1167</v>
      </c>
      <c r="D568" t="s">
        <v>1064</v>
      </c>
      <c r="E568" s="3">
        <v>0.66666666666666663</v>
      </c>
      <c r="F568" s="4">
        <v>44037</v>
      </c>
      <c r="G568" t="s">
        <v>119</v>
      </c>
      <c r="I568" t="s">
        <v>825</v>
      </c>
      <c r="J568" t="s">
        <v>89</v>
      </c>
      <c r="K568" t="s">
        <v>90</v>
      </c>
      <c r="L568">
        <v>98118</v>
      </c>
      <c r="M568" t="s">
        <v>144</v>
      </c>
      <c r="N568" t="s">
        <v>92</v>
      </c>
      <c r="O568" t="s">
        <v>161</v>
      </c>
      <c r="Q568" t="s">
        <v>95</v>
      </c>
      <c r="R568" t="s">
        <v>95</v>
      </c>
      <c r="T568" t="s">
        <v>152</v>
      </c>
      <c r="V568" t="s">
        <v>95</v>
      </c>
      <c r="W568" t="s">
        <v>95</v>
      </c>
      <c r="Y568" t="s">
        <v>152</v>
      </c>
      <c r="AA568" t="s">
        <v>95</v>
      </c>
      <c r="AB568" t="s">
        <v>95</v>
      </c>
      <c r="AD568" t="s">
        <v>152</v>
      </c>
      <c r="AF568" t="s">
        <v>93</v>
      </c>
      <c r="AG568" t="s">
        <v>95</v>
      </c>
      <c r="AI568" t="s">
        <v>152</v>
      </c>
      <c r="AK568" t="s">
        <v>95</v>
      </c>
      <c r="AL568" t="s">
        <v>95</v>
      </c>
      <c r="AN568" t="s">
        <v>152</v>
      </c>
      <c r="AP568" t="s">
        <v>95</v>
      </c>
      <c r="AQ568" t="s">
        <v>95</v>
      </c>
      <c r="AS568" t="s">
        <v>152</v>
      </c>
      <c r="AU568" t="s">
        <v>95</v>
      </c>
      <c r="AV568" t="s">
        <v>95</v>
      </c>
      <c r="BN568" t="s">
        <v>95</v>
      </c>
      <c r="BO568" t="s">
        <v>137</v>
      </c>
      <c r="BP568">
        <f t="shared" si="146"/>
        <v>7</v>
      </c>
      <c r="BQ568">
        <f t="shared" si="147"/>
        <v>0</v>
      </c>
      <c r="BR568">
        <f t="shared" si="162"/>
        <v>6</v>
      </c>
      <c r="BS568">
        <f t="shared" si="148"/>
        <v>1</v>
      </c>
      <c r="BT568">
        <f t="shared" si="149"/>
        <v>0</v>
      </c>
      <c r="BU568">
        <f t="shared" si="150"/>
        <v>0</v>
      </c>
      <c r="BV568">
        <f t="shared" si="163"/>
        <v>0</v>
      </c>
      <c r="BW568">
        <f t="shared" si="151"/>
        <v>0</v>
      </c>
      <c r="BX568">
        <f t="shared" si="152"/>
        <v>0</v>
      </c>
      <c r="BY568">
        <f t="shared" si="153"/>
        <v>0</v>
      </c>
      <c r="BZ568">
        <f t="shared" si="154"/>
        <v>0</v>
      </c>
      <c r="CA568">
        <f t="shared" si="155"/>
        <v>0</v>
      </c>
      <c r="CB568">
        <f t="shared" si="156"/>
        <v>0</v>
      </c>
      <c r="CC568">
        <f t="shared" si="157"/>
        <v>0</v>
      </c>
      <c r="CD568">
        <f t="shared" si="158"/>
        <v>0</v>
      </c>
      <c r="CE568">
        <f t="shared" si="159"/>
        <v>0</v>
      </c>
      <c r="CF568">
        <f t="shared" si="160"/>
        <v>0</v>
      </c>
      <c r="CG568">
        <f t="shared" si="161"/>
        <v>7</v>
      </c>
    </row>
    <row r="569" spans="1:85" x14ac:dyDescent="0.25">
      <c r="A569" t="s">
        <v>85</v>
      </c>
      <c r="B569" t="s">
        <v>86</v>
      </c>
      <c r="C569" t="s">
        <v>1168</v>
      </c>
      <c r="D569" t="s">
        <v>1064</v>
      </c>
      <c r="E569" s="3">
        <v>0.41666666666666669</v>
      </c>
      <c r="F569" s="4">
        <v>44037</v>
      </c>
      <c r="G569" t="s">
        <v>119</v>
      </c>
      <c r="H569">
        <v>1519</v>
      </c>
      <c r="I569" t="s">
        <v>216</v>
      </c>
      <c r="J569" t="s">
        <v>89</v>
      </c>
      <c r="K569" t="s">
        <v>90</v>
      </c>
      <c r="L569">
        <v>98122</v>
      </c>
      <c r="M569" t="s">
        <v>390</v>
      </c>
      <c r="N569" t="s">
        <v>92</v>
      </c>
      <c r="O569" t="s">
        <v>161</v>
      </c>
      <c r="Q569" t="s">
        <v>95</v>
      </c>
      <c r="R569" t="s">
        <v>95</v>
      </c>
      <c r="T569" t="s">
        <v>161</v>
      </c>
      <c r="V569" t="s">
        <v>95</v>
      </c>
      <c r="W569" t="s">
        <v>95</v>
      </c>
      <c r="Y569" t="s">
        <v>161</v>
      </c>
      <c r="AA569" t="s">
        <v>95</v>
      </c>
      <c r="AB569" t="s">
        <v>95</v>
      </c>
      <c r="AD569" t="s">
        <v>1169</v>
      </c>
      <c r="AE569">
        <v>7</v>
      </c>
      <c r="AF569" t="s">
        <v>95</v>
      </c>
      <c r="AG569" t="s">
        <v>93</v>
      </c>
      <c r="AI569" t="s">
        <v>94</v>
      </c>
      <c r="AJ569">
        <v>1</v>
      </c>
      <c r="AK569" t="s">
        <v>95</v>
      </c>
      <c r="AL569" t="s">
        <v>93</v>
      </c>
      <c r="AN569" t="s">
        <v>152</v>
      </c>
      <c r="AP569" t="s">
        <v>95</v>
      </c>
      <c r="AQ569" t="s">
        <v>95</v>
      </c>
      <c r="AS569" t="s">
        <v>152</v>
      </c>
      <c r="AU569" t="s">
        <v>95</v>
      </c>
      <c r="AV569" t="s">
        <v>95</v>
      </c>
      <c r="AX569" t="s">
        <v>152</v>
      </c>
      <c r="AZ569" t="s">
        <v>95</v>
      </c>
      <c r="BA569" t="s">
        <v>95</v>
      </c>
      <c r="BN569" t="s">
        <v>95</v>
      </c>
      <c r="BO569" t="s">
        <v>137</v>
      </c>
      <c r="BP569">
        <f t="shared" si="146"/>
        <v>7</v>
      </c>
      <c r="BQ569">
        <f t="shared" si="147"/>
        <v>0</v>
      </c>
      <c r="BR569">
        <f t="shared" si="162"/>
        <v>3</v>
      </c>
      <c r="BS569">
        <f t="shared" si="148"/>
        <v>3</v>
      </c>
      <c r="BT569">
        <f t="shared" si="149"/>
        <v>0</v>
      </c>
      <c r="BU569">
        <f t="shared" si="150"/>
        <v>1</v>
      </c>
      <c r="BV569">
        <f t="shared" si="163"/>
        <v>0</v>
      </c>
      <c r="BW569">
        <f t="shared" si="151"/>
        <v>0</v>
      </c>
      <c r="BX569">
        <f t="shared" si="152"/>
        <v>0</v>
      </c>
      <c r="BY569">
        <f t="shared" si="153"/>
        <v>0</v>
      </c>
      <c r="BZ569">
        <f t="shared" si="154"/>
        <v>0</v>
      </c>
      <c r="CA569">
        <f t="shared" si="155"/>
        <v>0</v>
      </c>
      <c r="CB569">
        <f t="shared" si="156"/>
        <v>0</v>
      </c>
      <c r="CC569">
        <f t="shared" si="157"/>
        <v>0</v>
      </c>
      <c r="CD569">
        <f t="shared" si="158"/>
        <v>0</v>
      </c>
      <c r="CE569">
        <f t="shared" si="159"/>
        <v>0</v>
      </c>
      <c r="CF569">
        <f t="shared" si="160"/>
        <v>0</v>
      </c>
      <c r="CG569">
        <f t="shared" si="161"/>
        <v>7</v>
      </c>
    </row>
    <row r="570" spans="1:85" x14ac:dyDescent="0.25">
      <c r="A570" t="s">
        <v>85</v>
      </c>
      <c r="B570" t="s">
        <v>86</v>
      </c>
      <c r="C570" t="s">
        <v>1170</v>
      </c>
      <c r="D570" t="s">
        <v>1064</v>
      </c>
      <c r="E570" s="3">
        <v>0.66666666666666663</v>
      </c>
      <c r="F570" s="4">
        <v>44037</v>
      </c>
      <c r="G570" t="s">
        <v>119</v>
      </c>
      <c r="H570">
        <v>1000</v>
      </c>
      <c r="I570" t="s">
        <v>461</v>
      </c>
      <c r="J570" t="s">
        <v>89</v>
      </c>
      <c r="K570" t="s">
        <v>90</v>
      </c>
      <c r="L570">
        <v>98102</v>
      </c>
      <c r="M570" t="s">
        <v>217</v>
      </c>
      <c r="N570" t="s">
        <v>92</v>
      </c>
      <c r="O570" t="s">
        <v>161</v>
      </c>
      <c r="Q570" t="s">
        <v>95</v>
      </c>
      <c r="R570" t="s">
        <v>95</v>
      </c>
      <c r="T570" t="s">
        <v>161</v>
      </c>
      <c r="V570" t="s">
        <v>95</v>
      </c>
      <c r="W570" t="s">
        <v>95</v>
      </c>
      <c r="Y570" t="s">
        <v>152</v>
      </c>
      <c r="AA570" t="s">
        <v>95</v>
      </c>
      <c r="AB570" t="s">
        <v>95</v>
      </c>
      <c r="AD570" t="s">
        <v>152</v>
      </c>
      <c r="AF570" t="s">
        <v>95</v>
      </c>
      <c r="AG570" t="s">
        <v>95</v>
      </c>
      <c r="AI570" t="s">
        <v>152</v>
      </c>
      <c r="AK570" t="s">
        <v>95</v>
      </c>
      <c r="AL570" t="s">
        <v>95</v>
      </c>
      <c r="AN570" t="s">
        <v>145</v>
      </c>
      <c r="AO570">
        <v>10</v>
      </c>
      <c r="AP570" t="s">
        <v>95</v>
      </c>
      <c r="AQ570" t="s">
        <v>93</v>
      </c>
      <c r="AS570" t="s">
        <v>161</v>
      </c>
      <c r="AU570" t="s">
        <v>95</v>
      </c>
      <c r="AV570" t="s">
        <v>95</v>
      </c>
      <c r="AX570" t="s">
        <v>161</v>
      </c>
      <c r="AZ570" t="s">
        <v>95</v>
      </c>
      <c r="BA570" t="s">
        <v>95</v>
      </c>
      <c r="BM570" t="s">
        <v>96</v>
      </c>
      <c r="BN570" t="s">
        <v>95</v>
      </c>
      <c r="BO570" t="s">
        <v>137</v>
      </c>
      <c r="BP570">
        <f t="shared" si="146"/>
        <v>8</v>
      </c>
      <c r="BQ570">
        <f t="shared" si="147"/>
        <v>0</v>
      </c>
      <c r="BR570">
        <f t="shared" si="162"/>
        <v>3</v>
      </c>
      <c r="BS570">
        <f t="shared" si="148"/>
        <v>4</v>
      </c>
      <c r="BT570">
        <f t="shared" si="149"/>
        <v>0</v>
      </c>
      <c r="BU570">
        <f t="shared" si="150"/>
        <v>0</v>
      </c>
      <c r="BV570">
        <f t="shared" si="163"/>
        <v>0</v>
      </c>
      <c r="BW570">
        <f t="shared" si="151"/>
        <v>0</v>
      </c>
      <c r="BX570">
        <f t="shared" si="152"/>
        <v>0</v>
      </c>
      <c r="BY570">
        <f t="shared" si="153"/>
        <v>0</v>
      </c>
      <c r="BZ570">
        <f t="shared" si="154"/>
        <v>1</v>
      </c>
      <c r="CA570">
        <f t="shared" si="155"/>
        <v>0</v>
      </c>
      <c r="CB570">
        <f t="shared" si="156"/>
        <v>0</v>
      </c>
      <c r="CC570">
        <f t="shared" si="157"/>
        <v>0</v>
      </c>
      <c r="CD570">
        <f t="shared" si="158"/>
        <v>0</v>
      </c>
      <c r="CE570">
        <f t="shared" si="159"/>
        <v>0</v>
      </c>
      <c r="CF570">
        <f t="shared" si="160"/>
        <v>0</v>
      </c>
      <c r="CG570">
        <f t="shared" si="161"/>
        <v>8</v>
      </c>
    </row>
    <row r="571" spans="1:85" x14ac:dyDescent="0.25">
      <c r="A571" t="s">
        <v>85</v>
      </c>
      <c r="B571" t="s">
        <v>86</v>
      </c>
      <c r="C571" t="s">
        <v>1171</v>
      </c>
      <c r="D571" t="s">
        <v>1064</v>
      </c>
      <c r="E571" s="3">
        <v>0.6875</v>
      </c>
      <c r="F571" s="4">
        <v>44037</v>
      </c>
      <c r="G571" t="s">
        <v>119</v>
      </c>
      <c r="I571" t="s">
        <v>1172</v>
      </c>
      <c r="J571" t="s">
        <v>89</v>
      </c>
      <c r="K571" t="s">
        <v>90</v>
      </c>
      <c r="M571" t="s">
        <v>144</v>
      </c>
      <c r="N571" t="s">
        <v>92</v>
      </c>
      <c r="O571" t="s">
        <v>161</v>
      </c>
      <c r="P571">
        <v>26</v>
      </c>
      <c r="Q571" t="s">
        <v>95</v>
      </c>
      <c r="R571" t="s">
        <v>93</v>
      </c>
      <c r="T571" t="s">
        <v>161</v>
      </c>
      <c r="U571">
        <v>26</v>
      </c>
      <c r="V571" t="s">
        <v>95</v>
      </c>
      <c r="W571" t="s">
        <v>93</v>
      </c>
      <c r="Y571" t="s">
        <v>161</v>
      </c>
      <c r="Z571">
        <v>26</v>
      </c>
      <c r="AA571" t="s">
        <v>95</v>
      </c>
      <c r="AB571" t="s">
        <v>93</v>
      </c>
      <c r="AD571" t="s">
        <v>161</v>
      </c>
      <c r="AE571">
        <v>26</v>
      </c>
      <c r="AF571" t="s">
        <v>95</v>
      </c>
      <c r="AG571" t="s">
        <v>93</v>
      </c>
      <c r="AI571" t="s">
        <v>161</v>
      </c>
      <c r="AJ571">
        <v>26</v>
      </c>
      <c r="AK571" t="s">
        <v>95</v>
      </c>
      <c r="AL571" t="s">
        <v>93</v>
      </c>
      <c r="AN571" t="s">
        <v>161</v>
      </c>
      <c r="AO571">
        <v>26</v>
      </c>
      <c r="AP571" t="s">
        <v>95</v>
      </c>
      <c r="AQ571" t="s">
        <v>93</v>
      </c>
      <c r="AS571" t="s">
        <v>161</v>
      </c>
      <c r="AT571">
        <v>26</v>
      </c>
      <c r="AU571" t="s">
        <v>95</v>
      </c>
      <c r="AV571" t="s">
        <v>93</v>
      </c>
      <c r="AX571" t="s">
        <v>94</v>
      </c>
      <c r="AY571">
        <v>26</v>
      </c>
      <c r="AZ571" t="s">
        <v>93</v>
      </c>
      <c r="BA571" t="s">
        <v>93</v>
      </c>
      <c r="BN571" t="s">
        <v>95</v>
      </c>
      <c r="BO571" t="s">
        <v>137</v>
      </c>
      <c r="BP571">
        <f t="shared" si="146"/>
        <v>8</v>
      </c>
      <c r="BQ571">
        <f t="shared" si="147"/>
        <v>0</v>
      </c>
      <c r="BR571">
        <f t="shared" si="162"/>
        <v>0</v>
      </c>
      <c r="BS571">
        <f t="shared" si="148"/>
        <v>7</v>
      </c>
      <c r="BT571">
        <f t="shared" si="149"/>
        <v>0</v>
      </c>
      <c r="BU571">
        <f t="shared" si="150"/>
        <v>1</v>
      </c>
      <c r="BV571">
        <f t="shared" si="163"/>
        <v>0</v>
      </c>
      <c r="BW571">
        <f t="shared" si="151"/>
        <v>0</v>
      </c>
      <c r="BX571">
        <f t="shared" si="152"/>
        <v>0</v>
      </c>
      <c r="BY571">
        <f t="shared" si="153"/>
        <v>0</v>
      </c>
      <c r="BZ571">
        <f t="shared" si="154"/>
        <v>0</v>
      </c>
      <c r="CA571">
        <f t="shared" si="155"/>
        <v>0</v>
      </c>
      <c r="CB571">
        <f t="shared" si="156"/>
        <v>0</v>
      </c>
      <c r="CC571">
        <f t="shared" si="157"/>
        <v>0</v>
      </c>
      <c r="CD571">
        <f t="shared" si="158"/>
        <v>0</v>
      </c>
      <c r="CE571">
        <f t="shared" si="159"/>
        <v>0</v>
      </c>
      <c r="CF571">
        <f t="shared" si="160"/>
        <v>0</v>
      </c>
      <c r="CG571">
        <f t="shared" si="161"/>
        <v>8</v>
      </c>
    </row>
    <row r="572" spans="1:85" x14ac:dyDescent="0.25">
      <c r="A572" t="s">
        <v>85</v>
      </c>
      <c r="B572" t="s">
        <v>86</v>
      </c>
      <c r="C572" t="s">
        <v>1173</v>
      </c>
      <c r="D572" t="s">
        <v>1064</v>
      </c>
      <c r="E572" s="3">
        <v>0.68055555555555547</v>
      </c>
      <c r="F572" s="4">
        <v>44037</v>
      </c>
      <c r="G572" t="s">
        <v>119</v>
      </c>
      <c r="H572">
        <v>1519</v>
      </c>
      <c r="I572" t="s">
        <v>169</v>
      </c>
      <c r="J572" t="s">
        <v>89</v>
      </c>
      <c r="K572" t="s">
        <v>90</v>
      </c>
      <c r="L572">
        <v>98122</v>
      </c>
      <c r="M572" t="s">
        <v>144</v>
      </c>
      <c r="N572" t="s">
        <v>92</v>
      </c>
      <c r="O572" t="s">
        <v>161</v>
      </c>
      <c r="Q572" t="s">
        <v>95</v>
      </c>
      <c r="R572" t="s">
        <v>95</v>
      </c>
      <c r="T572" t="s">
        <v>152</v>
      </c>
      <c r="V572" t="s">
        <v>95</v>
      </c>
      <c r="W572" t="s">
        <v>95</v>
      </c>
      <c r="Y572" t="s">
        <v>152</v>
      </c>
      <c r="AA572" t="s">
        <v>95</v>
      </c>
      <c r="AB572" t="s">
        <v>95</v>
      </c>
      <c r="AD572" t="s">
        <v>152</v>
      </c>
      <c r="AF572" t="s">
        <v>95</v>
      </c>
      <c r="AG572" t="s">
        <v>95</v>
      </c>
      <c r="AI572" t="s">
        <v>145</v>
      </c>
      <c r="AJ572">
        <v>10</v>
      </c>
      <c r="AK572" t="s">
        <v>95</v>
      </c>
      <c r="AL572" t="s">
        <v>93</v>
      </c>
      <c r="AN572" t="s">
        <v>145</v>
      </c>
      <c r="AO572">
        <v>10</v>
      </c>
      <c r="AP572" t="s">
        <v>95</v>
      </c>
      <c r="AQ572" t="s">
        <v>93</v>
      </c>
      <c r="AS572" t="s">
        <v>145</v>
      </c>
      <c r="AT572">
        <v>12</v>
      </c>
      <c r="AU572" t="s">
        <v>95</v>
      </c>
      <c r="AV572" t="s">
        <v>93</v>
      </c>
      <c r="AX572" t="s">
        <v>99</v>
      </c>
      <c r="AY572">
        <v>1</v>
      </c>
      <c r="AZ572" t="s">
        <v>95</v>
      </c>
      <c r="BA572" t="s">
        <v>93</v>
      </c>
      <c r="BC572" t="s">
        <v>161</v>
      </c>
      <c r="BE572" t="s">
        <v>95</v>
      </c>
      <c r="BF572" t="s">
        <v>95</v>
      </c>
      <c r="BH572" t="s">
        <v>161</v>
      </c>
      <c r="BJ572" t="s">
        <v>95</v>
      </c>
      <c r="BK572" t="s">
        <v>95</v>
      </c>
      <c r="BM572" t="s">
        <v>96</v>
      </c>
      <c r="BN572" t="s">
        <v>95</v>
      </c>
      <c r="BO572" t="s">
        <v>137</v>
      </c>
      <c r="BP572">
        <f t="shared" si="146"/>
        <v>9</v>
      </c>
      <c r="BQ572">
        <f t="shared" si="147"/>
        <v>0</v>
      </c>
      <c r="BR572">
        <f t="shared" si="162"/>
        <v>3</v>
      </c>
      <c r="BS572">
        <f t="shared" si="148"/>
        <v>3</v>
      </c>
      <c r="BT572">
        <f t="shared" si="149"/>
        <v>0</v>
      </c>
      <c r="BU572">
        <f t="shared" si="150"/>
        <v>0</v>
      </c>
      <c r="BV572">
        <f t="shared" si="163"/>
        <v>0</v>
      </c>
      <c r="BW572">
        <f t="shared" si="151"/>
        <v>0</v>
      </c>
      <c r="BX572">
        <f t="shared" si="152"/>
        <v>0</v>
      </c>
      <c r="BY572">
        <f t="shared" si="153"/>
        <v>0</v>
      </c>
      <c r="BZ572">
        <f t="shared" si="154"/>
        <v>3</v>
      </c>
      <c r="CA572">
        <f t="shared" si="155"/>
        <v>0</v>
      </c>
      <c r="CB572">
        <f t="shared" si="156"/>
        <v>0</v>
      </c>
      <c r="CC572">
        <f t="shared" si="157"/>
        <v>0</v>
      </c>
      <c r="CD572">
        <f t="shared" si="158"/>
        <v>0</v>
      </c>
      <c r="CE572">
        <f t="shared" si="159"/>
        <v>0</v>
      </c>
      <c r="CF572">
        <f t="shared" si="160"/>
        <v>0</v>
      </c>
      <c r="CG572">
        <f t="shared" si="161"/>
        <v>9</v>
      </c>
    </row>
    <row r="573" spans="1:85" x14ac:dyDescent="0.25">
      <c r="A573" t="s">
        <v>85</v>
      </c>
      <c r="B573" t="s">
        <v>86</v>
      </c>
      <c r="C573" t="s">
        <v>1174</v>
      </c>
      <c r="D573" t="s">
        <v>1064</v>
      </c>
      <c r="E573" s="3">
        <v>0.68402777777777779</v>
      </c>
      <c r="F573" s="4">
        <v>44037</v>
      </c>
      <c r="G573" t="s">
        <v>119</v>
      </c>
      <c r="H573">
        <v>1519</v>
      </c>
      <c r="I573" t="s">
        <v>1175</v>
      </c>
      <c r="J573" t="s">
        <v>89</v>
      </c>
      <c r="K573" t="s">
        <v>90</v>
      </c>
      <c r="L573">
        <v>98122</v>
      </c>
      <c r="M573" t="s">
        <v>144</v>
      </c>
      <c r="N573" t="s">
        <v>92</v>
      </c>
      <c r="O573" t="s">
        <v>161</v>
      </c>
      <c r="Q573" t="s">
        <v>95</v>
      </c>
      <c r="R573" t="s">
        <v>95</v>
      </c>
      <c r="T573" t="s">
        <v>161</v>
      </c>
      <c r="V573" t="s">
        <v>95</v>
      </c>
      <c r="W573" t="s">
        <v>95</v>
      </c>
      <c r="Y573" t="s">
        <v>161</v>
      </c>
      <c r="AA573" t="s">
        <v>95</v>
      </c>
      <c r="AB573" t="s">
        <v>95</v>
      </c>
      <c r="AD573" t="s">
        <v>161</v>
      </c>
      <c r="AF573" t="s">
        <v>95</v>
      </c>
      <c r="AG573" t="s">
        <v>95</v>
      </c>
      <c r="AI573" t="s">
        <v>161</v>
      </c>
      <c r="AK573" t="s">
        <v>95</v>
      </c>
      <c r="AL573" t="s">
        <v>95</v>
      </c>
      <c r="AN573" t="s">
        <v>161</v>
      </c>
      <c r="AP573" t="s">
        <v>95</v>
      </c>
      <c r="AQ573" t="s">
        <v>95</v>
      </c>
      <c r="AS573" t="s">
        <v>161</v>
      </c>
      <c r="AU573" t="s">
        <v>95</v>
      </c>
      <c r="AV573" t="s">
        <v>95</v>
      </c>
      <c r="AX573" t="s">
        <v>161</v>
      </c>
      <c r="AZ573" t="s">
        <v>95</v>
      </c>
      <c r="BA573" t="s">
        <v>95</v>
      </c>
      <c r="BC573" t="s">
        <v>161</v>
      </c>
      <c r="BE573" t="s">
        <v>93</v>
      </c>
      <c r="BF573" t="s">
        <v>95</v>
      </c>
      <c r="BM573" t="s">
        <v>96</v>
      </c>
      <c r="BN573" t="s">
        <v>95</v>
      </c>
      <c r="BO573" t="s">
        <v>137</v>
      </c>
      <c r="BP573">
        <f t="shared" si="146"/>
        <v>9</v>
      </c>
      <c r="BQ573">
        <f t="shared" si="147"/>
        <v>0</v>
      </c>
      <c r="BR573">
        <f t="shared" si="162"/>
        <v>0</v>
      </c>
      <c r="BS573">
        <f t="shared" si="148"/>
        <v>9</v>
      </c>
      <c r="BT573">
        <f t="shared" si="149"/>
        <v>0</v>
      </c>
      <c r="BU573">
        <f t="shared" si="150"/>
        <v>0</v>
      </c>
      <c r="BV573">
        <f t="shared" si="163"/>
        <v>0</v>
      </c>
      <c r="BW573">
        <f t="shared" si="151"/>
        <v>0</v>
      </c>
      <c r="BX573">
        <f t="shared" si="152"/>
        <v>0</v>
      </c>
      <c r="BY573">
        <f t="shared" si="153"/>
        <v>0</v>
      </c>
      <c r="BZ573">
        <f t="shared" si="154"/>
        <v>0</v>
      </c>
      <c r="CA573">
        <f t="shared" si="155"/>
        <v>0</v>
      </c>
      <c r="CB573">
        <f t="shared" si="156"/>
        <v>0</v>
      </c>
      <c r="CC573">
        <f t="shared" si="157"/>
        <v>0</v>
      </c>
      <c r="CD573">
        <f t="shared" si="158"/>
        <v>0</v>
      </c>
      <c r="CE573">
        <f t="shared" si="159"/>
        <v>0</v>
      </c>
      <c r="CF573">
        <f t="shared" si="160"/>
        <v>0</v>
      </c>
      <c r="CG573">
        <f t="shared" si="161"/>
        <v>9</v>
      </c>
    </row>
    <row r="574" spans="1:85" x14ac:dyDescent="0.25">
      <c r="A574" t="s">
        <v>85</v>
      </c>
      <c r="B574" t="s">
        <v>86</v>
      </c>
      <c r="C574" t="s">
        <v>1176</v>
      </c>
      <c r="D574" t="s">
        <v>1064</v>
      </c>
      <c r="E574" s="3">
        <v>0.68472222222222223</v>
      </c>
      <c r="F574" s="4">
        <v>44037</v>
      </c>
      <c r="G574" t="s">
        <v>119</v>
      </c>
      <c r="H574">
        <v>1519</v>
      </c>
      <c r="I574" t="s">
        <v>498</v>
      </c>
      <c r="J574" t="s">
        <v>89</v>
      </c>
      <c r="K574" t="s">
        <v>90</v>
      </c>
      <c r="L574">
        <v>98122</v>
      </c>
      <c r="M574" t="s">
        <v>144</v>
      </c>
      <c r="N574" t="s">
        <v>92</v>
      </c>
      <c r="O574" t="s">
        <v>1177</v>
      </c>
      <c r="P574" t="s">
        <v>355</v>
      </c>
      <c r="Q574" t="s">
        <v>95</v>
      </c>
      <c r="R574" t="s">
        <v>93</v>
      </c>
      <c r="T574" t="s">
        <v>152</v>
      </c>
      <c r="V574" t="s">
        <v>95</v>
      </c>
      <c r="W574" t="s">
        <v>95</v>
      </c>
      <c r="Y574" t="s">
        <v>161</v>
      </c>
      <c r="AA574" t="s">
        <v>95</v>
      </c>
      <c r="AB574" t="s">
        <v>95</v>
      </c>
      <c r="AD574" t="s">
        <v>152</v>
      </c>
      <c r="AF574" t="s">
        <v>95</v>
      </c>
      <c r="AG574" t="s">
        <v>95</v>
      </c>
      <c r="AI574" t="s">
        <v>152</v>
      </c>
      <c r="AK574" t="s">
        <v>95</v>
      </c>
      <c r="AL574" t="s">
        <v>95</v>
      </c>
      <c r="AN574" t="s">
        <v>152</v>
      </c>
      <c r="AP574" t="s">
        <v>95</v>
      </c>
      <c r="AQ574" t="s">
        <v>95</v>
      </c>
      <c r="AS574" t="s">
        <v>152</v>
      </c>
      <c r="AU574" t="s">
        <v>95</v>
      </c>
      <c r="AV574" t="s">
        <v>95</v>
      </c>
      <c r="AX574" t="s">
        <v>152</v>
      </c>
      <c r="AZ574" t="s">
        <v>95</v>
      </c>
      <c r="BA574" t="s">
        <v>95</v>
      </c>
      <c r="BC574" t="s">
        <v>152</v>
      </c>
      <c r="BE574" t="s">
        <v>95</v>
      </c>
      <c r="BF574" t="s">
        <v>95</v>
      </c>
      <c r="BH574" t="s">
        <v>152</v>
      </c>
      <c r="BJ574" t="s">
        <v>95</v>
      </c>
      <c r="BK574" t="s">
        <v>95</v>
      </c>
      <c r="BN574" t="s">
        <v>95</v>
      </c>
      <c r="BO574" t="s">
        <v>137</v>
      </c>
      <c r="BP574">
        <f t="shared" si="146"/>
        <v>9</v>
      </c>
      <c r="BQ574">
        <f t="shared" si="147"/>
        <v>0</v>
      </c>
      <c r="BR574">
        <f t="shared" si="162"/>
        <v>8</v>
      </c>
      <c r="BS574">
        <f t="shared" si="148"/>
        <v>1</v>
      </c>
      <c r="BT574">
        <f t="shared" si="149"/>
        <v>0</v>
      </c>
      <c r="BU574">
        <f t="shared" si="150"/>
        <v>0</v>
      </c>
      <c r="BV574">
        <f t="shared" si="163"/>
        <v>0</v>
      </c>
      <c r="BW574">
        <f t="shared" si="151"/>
        <v>0</v>
      </c>
      <c r="BX574">
        <f t="shared" si="152"/>
        <v>0</v>
      </c>
      <c r="BY574">
        <f t="shared" si="153"/>
        <v>0</v>
      </c>
      <c r="BZ574">
        <f t="shared" si="154"/>
        <v>0</v>
      </c>
      <c r="CA574">
        <f t="shared" si="155"/>
        <v>0</v>
      </c>
      <c r="CB574">
        <f t="shared" si="156"/>
        <v>0</v>
      </c>
      <c r="CC574">
        <f t="shared" si="157"/>
        <v>0</v>
      </c>
      <c r="CD574">
        <f t="shared" si="158"/>
        <v>0</v>
      </c>
      <c r="CE574">
        <f t="shared" si="159"/>
        <v>0</v>
      </c>
      <c r="CF574">
        <f t="shared" si="160"/>
        <v>0</v>
      </c>
      <c r="CG574">
        <f t="shared" si="161"/>
        <v>9</v>
      </c>
    </row>
    <row r="575" spans="1:85" x14ac:dyDescent="0.25">
      <c r="A575" t="s">
        <v>85</v>
      </c>
      <c r="B575" t="s">
        <v>86</v>
      </c>
      <c r="C575" t="s">
        <v>1178</v>
      </c>
      <c r="D575" t="s">
        <v>1064</v>
      </c>
      <c r="E575" s="3">
        <v>0.70833333333333337</v>
      </c>
      <c r="F575" s="4">
        <v>44037</v>
      </c>
      <c r="G575" t="s">
        <v>119</v>
      </c>
      <c r="H575">
        <v>1100</v>
      </c>
      <c r="I575" t="s">
        <v>461</v>
      </c>
      <c r="J575" t="s">
        <v>89</v>
      </c>
      <c r="K575" t="s">
        <v>90</v>
      </c>
      <c r="L575">
        <v>98122</v>
      </c>
      <c r="M575" t="s">
        <v>144</v>
      </c>
      <c r="N575" t="s">
        <v>92</v>
      </c>
      <c r="O575" t="s">
        <v>152</v>
      </c>
      <c r="Q575" t="s">
        <v>93</v>
      </c>
      <c r="R575" t="s">
        <v>95</v>
      </c>
      <c r="T575" t="s">
        <v>152</v>
      </c>
      <c r="V575" t="s">
        <v>95</v>
      </c>
      <c r="W575" t="s">
        <v>95</v>
      </c>
      <c r="Y575" t="s">
        <v>76</v>
      </c>
      <c r="Z575" t="s">
        <v>668</v>
      </c>
      <c r="AA575" t="s">
        <v>95</v>
      </c>
      <c r="AB575" t="s">
        <v>93</v>
      </c>
      <c r="AD575" t="s">
        <v>76</v>
      </c>
      <c r="AE575" t="s">
        <v>242</v>
      </c>
      <c r="AF575" t="s">
        <v>95</v>
      </c>
      <c r="AG575" t="s">
        <v>93</v>
      </c>
      <c r="AI575" t="s">
        <v>152</v>
      </c>
      <c r="AK575" t="s">
        <v>95</v>
      </c>
      <c r="AL575" t="s">
        <v>95</v>
      </c>
      <c r="AN575" t="s">
        <v>152</v>
      </c>
      <c r="AP575" t="s">
        <v>95</v>
      </c>
      <c r="AQ575" t="s">
        <v>95</v>
      </c>
      <c r="AS575" t="s">
        <v>76</v>
      </c>
      <c r="AT575" t="s">
        <v>286</v>
      </c>
      <c r="AU575" t="s">
        <v>95</v>
      </c>
      <c r="AV575" t="s">
        <v>93</v>
      </c>
      <c r="AX575" t="s">
        <v>76</v>
      </c>
      <c r="AY575" t="s">
        <v>1179</v>
      </c>
      <c r="AZ575" t="s">
        <v>95</v>
      </c>
      <c r="BA575" t="s">
        <v>93</v>
      </c>
      <c r="BC575" t="s">
        <v>152</v>
      </c>
      <c r="BE575" t="s">
        <v>95</v>
      </c>
      <c r="BF575" t="s">
        <v>95</v>
      </c>
      <c r="BH575" t="s">
        <v>152</v>
      </c>
      <c r="BJ575" t="s">
        <v>95</v>
      </c>
      <c r="BK575" t="s">
        <v>95</v>
      </c>
      <c r="BN575" t="s">
        <v>95</v>
      </c>
      <c r="BO575" t="s">
        <v>137</v>
      </c>
      <c r="BP575">
        <f t="shared" ref="BP575:BP602" si="164" xml:space="preserve"> COUNTIF(O575:BH575,"40mm Launcher")+COUNTIF(O575:BH575,"Balls - Blast")+COUNTIF(O575:BH575,"Balls - OC")+COUNTIF(O575:BH575,"Canister - CS")+COUNTIF(O575:BH575,"Baton – Expandable –Control/Pressure Point")+COUNTIF(O575:BH575,"Baton – Straight – Impact")+COUNTIF(O575:BH575,"Blue Nose Device")+COUNTIF(O575:BH575,"Canine")+COUNTIF(O575:BH575,"Canister - OC")+COUNTIF(O575:BH575,"Chemical Agent – OC Spray")+COUNTIF(O575:BH575,"Electronic Control (ECD / Taser)")+COUNTIF(O575:BH575,"NFDD")+COUNTIF(O575:BH575,"Other Weapon - Other")+COUNTIF(O575:BH575,"Pepperball Launcher")+COUNTIF(O575:BH575,"Vehicle – Other")+COUNTIF(O575:BH575,"Chemical Agent - CS")+COUNTIF(O575:BH575,"Chemical Agent – Other")+COUNTIF(O575:BH575,"FN303")+COUNTIF(O575:BH575,"Sting Ball")+COUNTIF(O575:BH575,"Other Weapon – Blunt Object")</f>
        <v>10</v>
      </c>
      <c r="BQ575">
        <f t="shared" ref="BQ575:BQ602" si="165" xml:space="preserve"> COUNTIF(O575:BH575,"40mm Launcher")+COUNTIF(O575:BH575,"40mm - BIP Round")</f>
        <v>0</v>
      </c>
      <c r="BR575">
        <f t="shared" si="162"/>
        <v>6</v>
      </c>
      <c r="BS575">
        <f t="shared" ref="BS575:BS602" si="166">COUNTIF(O575:BH575,"Balls - OC")</f>
        <v>0</v>
      </c>
      <c r="BT575">
        <f t="shared" ref="BT575:BT602" si="167">COUNTIF(O575:BH575,"Canister - OC")</f>
        <v>0</v>
      </c>
      <c r="BU575">
        <f t="shared" ref="BU575:BU602" si="168">COUNTIF(O575:BH575,"Chemical Agent – OC Spray")</f>
        <v>0</v>
      </c>
      <c r="BV575">
        <f t="shared" si="163"/>
        <v>0</v>
      </c>
      <c r="BW575">
        <f t="shared" ref="BW575:BW602" si="169">COUNTIF(O575:BH575,"Chemical Agent - CS")</f>
        <v>0</v>
      </c>
      <c r="BX575">
        <f t="shared" ref="BX575:BX602" si="170">COUNTIF(O575:BH575,"Chemical Agent – Other")</f>
        <v>0</v>
      </c>
      <c r="BY575">
        <f t="shared" ref="BY575:BY602" si="171">COUNTIF(O575:BH575,"FN303")</f>
        <v>4</v>
      </c>
      <c r="BZ575">
        <f t="shared" ref="BZ575:BZ602" si="172">COUNTIF(O575:BH575,"Blue Nose Device")</f>
        <v>0</v>
      </c>
      <c r="CA575">
        <f t="shared" ref="CA575:CA602" si="173">COUNTIF(O575:BH575,"Sting Ball")</f>
        <v>0</v>
      </c>
      <c r="CB575">
        <f t="shared" ref="CB575:CB602" si="174">COUNTIF(O575:BH575,"NFDD")</f>
        <v>0</v>
      </c>
      <c r="CC575">
        <f t="shared" ref="CC575:CC602" si="175">COUNTIF(O575:BH575,"Pepperball Launcher")</f>
        <v>0</v>
      </c>
      <c r="CD575">
        <f t="shared" ref="CD575:CD602" si="176">COUNTIF(O575:BH575,"Baton – Expandable –Control/Pressure Point")+COUNTIF(O575:BH575,"Baton – Straight – Impact")</f>
        <v>0</v>
      </c>
      <c r="CE575">
        <f t="shared" ref="CE575:CE602" si="177">COUNTIF(O575:BH575,"OrangeNose Round")</f>
        <v>0</v>
      </c>
      <c r="CF575">
        <f t="shared" ref="CF575:CF602" si="178">COUNTIF(O575:BH575,"Other Weapon - Other")+COUNTIF(O575:BH575,"Other Weapon – Blunt Object")</f>
        <v>0</v>
      </c>
      <c r="CG575">
        <f t="shared" si="161"/>
        <v>10</v>
      </c>
    </row>
    <row r="576" spans="1:85" x14ac:dyDescent="0.25">
      <c r="A576" t="s">
        <v>85</v>
      </c>
      <c r="B576" t="s">
        <v>86</v>
      </c>
      <c r="C576" t="s">
        <v>1180</v>
      </c>
      <c r="D576" t="s">
        <v>1064</v>
      </c>
      <c r="E576" s="3">
        <v>0.68541666666666667</v>
      </c>
      <c r="F576" s="4">
        <v>44037</v>
      </c>
      <c r="G576" t="s">
        <v>119</v>
      </c>
      <c r="H576">
        <v>1500</v>
      </c>
      <c r="I576" t="s">
        <v>216</v>
      </c>
      <c r="J576" t="s">
        <v>89</v>
      </c>
      <c r="K576" t="s">
        <v>90</v>
      </c>
      <c r="L576">
        <v>98122</v>
      </c>
      <c r="M576" t="s">
        <v>144</v>
      </c>
      <c r="N576" t="s">
        <v>92</v>
      </c>
      <c r="O576" t="s">
        <v>161</v>
      </c>
      <c r="Q576" t="s">
        <v>95</v>
      </c>
      <c r="R576" t="s">
        <v>95</v>
      </c>
      <c r="T576" t="s">
        <v>161</v>
      </c>
      <c r="V576" t="s">
        <v>95</v>
      </c>
      <c r="W576" t="s">
        <v>95</v>
      </c>
      <c r="Y576" t="s">
        <v>161</v>
      </c>
      <c r="AA576" t="s">
        <v>95</v>
      </c>
      <c r="AB576" t="s">
        <v>95</v>
      </c>
      <c r="AD576" t="s">
        <v>161</v>
      </c>
      <c r="AF576" t="s">
        <v>93</v>
      </c>
      <c r="AG576" t="s">
        <v>95</v>
      </c>
      <c r="AI576" t="s">
        <v>161</v>
      </c>
      <c r="AK576" t="s">
        <v>95</v>
      </c>
      <c r="AL576" t="s">
        <v>95</v>
      </c>
      <c r="AN576" t="s">
        <v>161</v>
      </c>
      <c r="AP576" t="s">
        <v>95</v>
      </c>
      <c r="AQ576" t="s">
        <v>95</v>
      </c>
      <c r="AS576" t="s">
        <v>161</v>
      </c>
      <c r="AU576" t="s">
        <v>95</v>
      </c>
      <c r="AV576" t="s">
        <v>95</v>
      </c>
      <c r="AX576" t="s">
        <v>161</v>
      </c>
      <c r="AZ576" t="s">
        <v>95</v>
      </c>
      <c r="BA576" t="s">
        <v>95</v>
      </c>
      <c r="BC576" t="s">
        <v>161</v>
      </c>
      <c r="BE576" t="s">
        <v>95</v>
      </c>
      <c r="BF576" t="s">
        <v>95</v>
      </c>
      <c r="BH576" t="s">
        <v>94</v>
      </c>
      <c r="BI576" t="s">
        <v>613</v>
      </c>
      <c r="BJ576" t="s">
        <v>95</v>
      </c>
      <c r="BK576" t="s">
        <v>93</v>
      </c>
      <c r="BN576" t="s">
        <v>95</v>
      </c>
      <c r="BO576" t="s">
        <v>137</v>
      </c>
      <c r="BP576">
        <f t="shared" si="164"/>
        <v>10</v>
      </c>
      <c r="BQ576">
        <f t="shared" si="165"/>
        <v>0</v>
      </c>
      <c r="BR576">
        <f t="shared" si="162"/>
        <v>0</v>
      </c>
      <c r="BS576">
        <f t="shared" si="166"/>
        <v>9</v>
      </c>
      <c r="BT576">
        <f t="shared" si="167"/>
        <v>0</v>
      </c>
      <c r="BU576">
        <f t="shared" si="168"/>
        <v>1</v>
      </c>
      <c r="BV576">
        <f t="shared" si="163"/>
        <v>0</v>
      </c>
      <c r="BW576">
        <f t="shared" si="169"/>
        <v>0</v>
      </c>
      <c r="BX576">
        <f t="shared" si="170"/>
        <v>0</v>
      </c>
      <c r="BY576">
        <f t="shared" si="171"/>
        <v>0</v>
      </c>
      <c r="BZ576">
        <f t="shared" si="172"/>
        <v>0</v>
      </c>
      <c r="CA576">
        <f t="shared" si="173"/>
        <v>0</v>
      </c>
      <c r="CB576">
        <f t="shared" si="174"/>
        <v>0</v>
      </c>
      <c r="CC576">
        <f t="shared" si="175"/>
        <v>0</v>
      </c>
      <c r="CD576">
        <f t="shared" si="176"/>
        <v>0</v>
      </c>
      <c r="CE576">
        <f t="shared" si="177"/>
        <v>0</v>
      </c>
      <c r="CF576">
        <f t="shared" si="178"/>
        <v>0</v>
      </c>
      <c r="CG576">
        <f t="shared" si="161"/>
        <v>10</v>
      </c>
    </row>
    <row r="577" spans="1:85" x14ac:dyDescent="0.25">
      <c r="A577" t="s">
        <v>85</v>
      </c>
      <c r="B577" t="s">
        <v>86</v>
      </c>
      <c r="C577" t="s">
        <v>1181</v>
      </c>
      <c r="D577" t="s">
        <v>1064</v>
      </c>
      <c r="E577" s="3">
        <v>0.66666666666666663</v>
      </c>
      <c r="F577" s="4">
        <v>44037</v>
      </c>
      <c r="G577" t="s">
        <v>119</v>
      </c>
      <c r="H577">
        <v>1519</v>
      </c>
      <c r="I577" t="s">
        <v>165</v>
      </c>
      <c r="J577" t="s">
        <v>107</v>
      </c>
      <c r="K577" t="s">
        <v>90</v>
      </c>
      <c r="N577" t="s">
        <v>92</v>
      </c>
      <c r="O577" t="s">
        <v>161</v>
      </c>
      <c r="Q577" t="s">
        <v>95</v>
      </c>
      <c r="R577" t="s">
        <v>95</v>
      </c>
      <c r="T577" t="s">
        <v>145</v>
      </c>
      <c r="U577">
        <v>10</v>
      </c>
      <c r="V577" t="s">
        <v>95</v>
      </c>
      <c r="W577" t="s">
        <v>93</v>
      </c>
      <c r="Y577" t="s">
        <v>145</v>
      </c>
      <c r="Z577">
        <v>12</v>
      </c>
      <c r="AA577" t="s">
        <v>95</v>
      </c>
      <c r="AB577" t="s">
        <v>93</v>
      </c>
      <c r="AD577" t="s">
        <v>145</v>
      </c>
      <c r="AE577">
        <v>22</v>
      </c>
      <c r="AF577" t="s">
        <v>95</v>
      </c>
      <c r="AG577" t="s">
        <v>93</v>
      </c>
      <c r="AI577" t="s">
        <v>145</v>
      </c>
      <c r="AJ577" t="s">
        <v>1182</v>
      </c>
      <c r="AK577" t="s">
        <v>95</v>
      </c>
      <c r="AL577" t="s">
        <v>93</v>
      </c>
      <c r="AN577" t="s">
        <v>145</v>
      </c>
      <c r="AO577">
        <v>12</v>
      </c>
      <c r="AP577" t="s">
        <v>95</v>
      </c>
      <c r="AQ577" t="s">
        <v>93</v>
      </c>
      <c r="AS577" t="s">
        <v>145</v>
      </c>
      <c r="AT577">
        <v>22</v>
      </c>
      <c r="AU577" t="s">
        <v>95</v>
      </c>
      <c r="AV577" t="s">
        <v>93</v>
      </c>
      <c r="AX577" t="s">
        <v>145</v>
      </c>
      <c r="AY577">
        <v>10</v>
      </c>
      <c r="AZ577" t="s">
        <v>95</v>
      </c>
      <c r="BA577" t="s">
        <v>93</v>
      </c>
      <c r="BC577" t="s">
        <v>145</v>
      </c>
      <c r="BD577">
        <v>10</v>
      </c>
      <c r="BE577" t="s">
        <v>95</v>
      </c>
      <c r="BF577" t="s">
        <v>93</v>
      </c>
      <c r="BH577" t="s">
        <v>145</v>
      </c>
      <c r="BI577">
        <v>12</v>
      </c>
      <c r="BJ577" t="s">
        <v>95</v>
      </c>
      <c r="BK577" t="s">
        <v>93</v>
      </c>
      <c r="BN577" t="s">
        <v>95</v>
      </c>
      <c r="BO577" t="s">
        <v>137</v>
      </c>
      <c r="BP577">
        <f t="shared" si="164"/>
        <v>10</v>
      </c>
      <c r="BQ577">
        <f t="shared" si="165"/>
        <v>0</v>
      </c>
      <c r="BR577">
        <f t="shared" si="162"/>
        <v>0</v>
      </c>
      <c r="BS577">
        <f t="shared" si="166"/>
        <v>1</v>
      </c>
      <c r="BT577">
        <f t="shared" si="167"/>
        <v>0</v>
      </c>
      <c r="BU577">
        <f t="shared" si="168"/>
        <v>0</v>
      </c>
      <c r="BV577">
        <f t="shared" si="163"/>
        <v>0</v>
      </c>
      <c r="BW577">
        <f t="shared" si="169"/>
        <v>0</v>
      </c>
      <c r="BX577">
        <f t="shared" si="170"/>
        <v>0</v>
      </c>
      <c r="BY577">
        <f t="shared" si="171"/>
        <v>0</v>
      </c>
      <c r="BZ577">
        <f t="shared" si="172"/>
        <v>9</v>
      </c>
      <c r="CA577">
        <f t="shared" si="173"/>
        <v>0</v>
      </c>
      <c r="CB577">
        <f t="shared" si="174"/>
        <v>0</v>
      </c>
      <c r="CC577">
        <f t="shared" si="175"/>
        <v>0</v>
      </c>
      <c r="CD577">
        <f t="shared" si="176"/>
        <v>0</v>
      </c>
      <c r="CE577">
        <f t="shared" si="177"/>
        <v>0</v>
      </c>
      <c r="CF577">
        <f t="shared" si="178"/>
        <v>0</v>
      </c>
      <c r="CG577">
        <f t="shared" si="161"/>
        <v>10</v>
      </c>
    </row>
    <row r="578" spans="1:85" x14ac:dyDescent="0.25">
      <c r="A578" t="s">
        <v>85</v>
      </c>
      <c r="B578" t="s">
        <v>86</v>
      </c>
      <c r="C578" t="s">
        <v>1183</v>
      </c>
      <c r="D578" t="s">
        <v>1064</v>
      </c>
      <c r="E578" s="3">
        <v>0.68958333333333333</v>
      </c>
      <c r="F578" s="4">
        <v>44037</v>
      </c>
      <c r="G578" t="s">
        <v>119</v>
      </c>
      <c r="H578">
        <v>1519</v>
      </c>
      <c r="I578" t="s">
        <v>216</v>
      </c>
      <c r="J578" t="s">
        <v>89</v>
      </c>
      <c r="K578" t="s">
        <v>90</v>
      </c>
      <c r="L578">
        <v>98122</v>
      </c>
      <c r="M578" t="s">
        <v>144</v>
      </c>
      <c r="N578" t="s">
        <v>92</v>
      </c>
      <c r="O578" t="s">
        <v>161</v>
      </c>
      <c r="P578">
        <v>26</v>
      </c>
      <c r="Q578" t="s">
        <v>93</v>
      </c>
      <c r="R578" t="s">
        <v>93</v>
      </c>
      <c r="T578" t="s">
        <v>94</v>
      </c>
      <c r="U578">
        <v>1</v>
      </c>
      <c r="V578" t="s">
        <v>95</v>
      </c>
      <c r="W578" t="s">
        <v>93</v>
      </c>
      <c r="Y578" t="s">
        <v>94</v>
      </c>
      <c r="Z578">
        <v>1</v>
      </c>
      <c r="AA578" t="s">
        <v>95</v>
      </c>
      <c r="AB578" t="s">
        <v>93</v>
      </c>
      <c r="AD578" t="s">
        <v>94</v>
      </c>
      <c r="AE578">
        <v>1</v>
      </c>
      <c r="AF578" t="s">
        <v>95</v>
      </c>
      <c r="AG578" t="s">
        <v>93</v>
      </c>
      <c r="AI578" t="s">
        <v>161</v>
      </c>
      <c r="AJ578">
        <v>26</v>
      </c>
      <c r="AK578" t="s">
        <v>95</v>
      </c>
      <c r="AL578" t="s">
        <v>93</v>
      </c>
      <c r="AN578" t="s">
        <v>94</v>
      </c>
      <c r="AO578">
        <v>1</v>
      </c>
      <c r="AP578" t="s">
        <v>95</v>
      </c>
      <c r="AQ578" t="s">
        <v>93</v>
      </c>
      <c r="AS578" t="s">
        <v>94</v>
      </c>
      <c r="AT578">
        <v>1</v>
      </c>
      <c r="AU578" t="s">
        <v>95</v>
      </c>
      <c r="AV578" t="s">
        <v>93</v>
      </c>
      <c r="AX578" t="s">
        <v>94</v>
      </c>
      <c r="AY578">
        <v>1</v>
      </c>
      <c r="AZ578" t="s">
        <v>95</v>
      </c>
      <c r="BA578" t="s">
        <v>93</v>
      </c>
      <c r="BC578" t="s">
        <v>152</v>
      </c>
      <c r="BD578">
        <v>26</v>
      </c>
      <c r="BE578" t="s">
        <v>95</v>
      </c>
      <c r="BF578" t="s">
        <v>93</v>
      </c>
      <c r="BH578" t="s">
        <v>94</v>
      </c>
      <c r="BI578" t="s">
        <v>1184</v>
      </c>
      <c r="BJ578" t="s">
        <v>95</v>
      </c>
      <c r="BK578" t="s">
        <v>93</v>
      </c>
      <c r="BM578" t="s">
        <v>96</v>
      </c>
      <c r="BN578" t="s">
        <v>95</v>
      </c>
      <c r="BO578" t="s">
        <v>137</v>
      </c>
      <c r="BP578">
        <f t="shared" si="164"/>
        <v>10</v>
      </c>
      <c r="BQ578">
        <f t="shared" si="165"/>
        <v>0</v>
      </c>
      <c r="BR578">
        <f t="shared" si="162"/>
        <v>1</v>
      </c>
      <c r="BS578">
        <f t="shared" si="166"/>
        <v>2</v>
      </c>
      <c r="BT578">
        <f t="shared" si="167"/>
        <v>0</v>
      </c>
      <c r="BU578">
        <f t="shared" si="168"/>
        <v>7</v>
      </c>
      <c r="BV578">
        <f t="shared" si="163"/>
        <v>0</v>
      </c>
      <c r="BW578">
        <f t="shared" si="169"/>
        <v>0</v>
      </c>
      <c r="BX578">
        <f t="shared" si="170"/>
        <v>0</v>
      </c>
      <c r="BY578">
        <f t="shared" si="171"/>
        <v>0</v>
      </c>
      <c r="BZ578">
        <f t="shared" si="172"/>
        <v>0</v>
      </c>
      <c r="CA578">
        <f t="shared" si="173"/>
        <v>0</v>
      </c>
      <c r="CB578">
        <f t="shared" si="174"/>
        <v>0</v>
      </c>
      <c r="CC578">
        <f t="shared" si="175"/>
        <v>0</v>
      </c>
      <c r="CD578">
        <f t="shared" si="176"/>
        <v>0</v>
      </c>
      <c r="CE578">
        <f t="shared" si="177"/>
        <v>0</v>
      </c>
      <c r="CF578">
        <f t="shared" si="178"/>
        <v>0</v>
      </c>
      <c r="CG578">
        <f t="shared" ref="CG578:CG641" si="179">SUM(BQ578:CF578)</f>
        <v>10</v>
      </c>
    </row>
    <row r="579" spans="1:85" x14ac:dyDescent="0.25">
      <c r="A579" t="s">
        <v>85</v>
      </c>
      <c r="B579" t="s">
        <v>86</v>
      </c>
      <c r="C579" t="s">
        <v>1185</v>
      </c>
      <c r="D579" t="s">
        <v>1064</v>
      </c>
      <c r="E579" s="3">
        <v>0.70833333333333337</v>
      </c>
      <c r="F579" s="4">
        <v>44037</v>
      </c>
      <c r="G579" t="s">
        <v>119</v>
      </c>
      <c r="I579" t="s">
        <v>1186</v>
      </c>
      <c r="N579" t="s">
        <v>92</v>
      </c>
      <c r="O579" t="s">
        <v>145</v>
      </c>
      <c r="P579">
        <v>10</v>
      </c>
      <c r="Q579" t="s">
        <v>93</v>
      </c>
      <c r="R579" t="s">
        <v>93</v>
      </c>
      <c r="T579" t="s">
        <v>161</v>
      </c>
      <c r="U579">
        <v>26</v>
      </c>
      <c r="V579" t="s">
        <v>93</v>
      </c>
      <c r="W579" t="s">
        <v>93</v>
      </c>
      <c r="Y579" t="s">
        <v>161</v>
      </c>
      <c r="Z579">
        <v>26</v>
      </c>
      <c r="AA579" t="s">
        <v>93</v>
      </c>
      <c r="AB579" t="s">
        <v>93</v>
      </c>
      <c r="AD579" t="s">
        <v>161</v>
      </c>
      <c r="AE579">
        <v>26</v>
      </c>
      <c r="AF579" t="s">
        <v>93</v>
      </c>
      <c r="AG579" t="s">
        <v>93</v>
      </c>
      <c r="AI579" t="s">
        <v>161</v>
      </c>
      <c r="AJ579">
        <v>26</v>
      </c>
      <c r="AK579" t="s">
        <v>93</v>
      </c>
      <c r="AL579" t="s">
        <v>93</v>
      </c>
      <c r="AN579" t="s">
        <v>161</v>
      </c>
      <c r="AO579">
        <v>26</v>
      </c>
      <c r="AP579" t="s">
        <v>93</v>
      </c>
      <c r="AQ579" t="s">
        <v>93</v>
      </c>
      <c r="AS579" t="s">
        <v>161</v>
      </c>
      <c r="AT579">
        <v>26</v>
      </c>
      <c r="AU579" t="s">
        <v>93</v>
      </c>
      <c r="AV579" t="s">
        <v>93</v>
      </c>
      <c r="AX579" t="s">
        <v>161</v>
      </c>
      <c r="AY579">
        <v>26</v>
      </c>
      <c r="AZ579" t="s">
        <v>93</v>
      </c>
      <c r="BA579" t="s">
        <v>93</v>
      </c>
      <c r="BC579" t="s">
        <v>152</v>
      </c>
      <c r="BD579">
        <v>26</v>
      </c>
      <c r="BE579" t="s">
        <v>93</v>
      </c>
      <c r="BF579" t="s">
        <v>93</v>
      </c>
      <c r="BH579" t="s">
        <v>152</v>
      </c>
      <c r="BI579">
        <v>26</v>
      </c>
      <c r="BJ579" t="s">
        <v>93</v>
      </c>
      <c r="BK579" t="s">
        <v>93</v>
      </c>
      <c r="BN579" t="s">
        <v>95</v>
      </c>
      <c r="BO579" t="s">
        <v>137</v>
      </c>
      <c r="BP579">
        <f t="shared" si="164"/>
        <v>10</v>
      </c>
      <c r="BQ579">
        <f t="shared" si="165"/>
        <v>0</v>
      </c>
      <c r="BR579">
        <f t="shared" si="162"/>
        <v>2</v>
      </c>
      <c r="BS579">
        <f t="shared" si="166"/>
        <v>7</v>
      </c>
      <c r="BT579">
        <f t="shared" si="167"/>
        <v>0</v>
      </c>
      <c r="BU579">
        <f t="shared" si="168"/>
        <v>0</v>
      </c>
      <c r="BV579">
        <f t="shared" si="163"/>
        <v>0</v>
      </c>
      <c r="BW579">
        <f t="shared" si="169"/>
        <v>0</v>
      </c>
      <c r="BX579">
        <f t="shared" si="170"/>
        <v>0</v>
      </c>
      <c r="BY579">
        <f t="shared" si="171"/>
        <v>0</v>
      </c>
      <c r="BZ579">
        <f t="shared" si="172"/>
        <v>1</v>
      </c>
      <c r="CA579">
        <f t="shared" si="173"/>
        <v>0</v>
      </c>
      <c r="CB579">
        <f t="shared" si="174"/>
        <v>0</v>
      </c>
      <c r="CC579">
        <f t="shared" si="175"/>
        <v>0</v>
      </c>
      <c r="CD579">
        <f t="shared" si="176"/>
        <v>0</v>
      </c>
      <c r="CE579">
        <f t="shared" si="177"/>
        <v>0</v>
      </c>
      <c r="CF579">
        <f t="shared" si="178"/>
        <v>0</v>
      </c>
      <c r="CG579">
        <f t="shared" si="179"/>
        <v>10</v>
      </c>
    </row>
    <row r="580" spans="1:85" x14ac:dyDescent="0.25">
      <c r="A580" t="s">
        <v>85</v>
      </c>
      <c r="B580" t="s">
        <v>86</v>
      </c>
      <c r="C580" t="s">
        <v>1187</v>
      </c>
      <c r="D580" t="s">
        <v>1064</v>
      </c>
      <c r="E580" s="3">
        <v>0.64583333333333337</v>
      </c>
      <c r="F580" s="4">
        <v>44037</v>
      </c>
      <c r="G580" t="s">
        <v>119</v>
      </c>
      <c r="I580" t="s">
        <v>508</v>
      </c>
      <c r="J580" t="s">
        <v>89</v>
      </c>
      <c r="K580" t="s">
        <v>90</v>
      </c>
      <c r="L580">
        <v>98122</v>
      </c>
      <c r="M580" t="s">
        <v>144</v>
      </c>
      <c r="N580" t="s">
        <v>92</v>
      </c>
      <c r="O580" t="s">
        <v>94</v>
      </c>
      <c r="P580">
        <v>1</v>
      </c>
      <c r="Q580" t="s">
        <v>95</v>
      </c>
      <c r="R580" t="s">
        <v>93</v>
      </c>
      <c r="T580" t="s">
        <v>152</v>
      </c>
      <c r="V580" t="s">
        <v>95</v>
      </c>
      <c r="W580" t="s">
        <v>95</v>
      </c>
      <c r="Y580" t="s">
        <v>152</v>
      </c>
      <c r="AA580" t="s">
        <v>95</v>
      </c>
      <c r="AB580" t="s">
        <v>95</v>
      </c>
      <c r="AD580" t="s">
        <v>152</v>
      </c>
      <c r="AF580" t="s">
        <v>95</v>
      </c>
      <c r="AG580" t="s">
        <v>95</v>
      </c>
      <c r="AI580" t="s">
        <v>152</v>
      </c>
      <c r="AK580" t="s">
        <v>95</v>
      </c>
      <c r="AL580" t="s">
        <v>95</v>
      </c>
      <c r="AN580" t="s">
        <v>152</v>
      </c>
      <c r="AP580" t="s">
        <v>95</v>
      </c>
      <c r="AQ580" t="s">
        <v>95</v>
      </c>
      <c r="AS580" t="s">
        <v>152</v>
      </c>
      <c r="AU580" t="s">
        <v>95</v>
      </c>
      <c r="AV580" t="s">
        <v>95</v>
      </c>
      <c r="AX580" t="s">
        <v>152</v>
      </c>
      <c r="AZ580" t="s">
        <v>95</v>
      </c>
      <c r="BA580" t="s">
        <v>95</v>
      </c>
      <c r="BC580" t="s">
        <v>152</v>
      </c>
      <c r="BE580" t="s">
        <v>95</v>
      </c>
      <c r="BF580" t="s">
        <v>95</v>
      </c>
      <c r="BH580" t="s">
        <v>152</v>
      </c>
      <c r="BJ580" t="s">
        <v>95</v>
      </c>
      <c r="BK580" t="s">
        <v>95</v>
      </c>
      <c r="BN580" t="s">
        <v>95</v>
      </c>
      <c r="BO580" t="s">
        <v>97</v>
      </c>
      <c r="BP580">
        <f t="shared" si="164"/>
        <v>10</v>
      </c>
      <c r="BQ580">
        <f t="shared" si="165"/>
        <v>0</v>
      </c>
      <c r="BR580">
        <f t="shared" si="162"/>
        <v>9</v>
      </c>
      <c r="BS580">
        <f t="shared" si="166"/>
        <v>0</v>
      </c>
      <c r="BT580">
        <f t="shared" si="167"/>
        <v>0</v>
      </c>
      <c r="BU580">
        <f t="shared" si="168"/>
        <v>1</v>
      </c>
      <c r="BV580">
        <f t="shared" si="163"/>
        <v>0</v>
      </c>
      <c r="BW580">
        <f t="shared" si="169"/>
        <v>0</v>
      </c>
      <c r="BX580">
        <f t="shared" si="170"/>
        <v>0</v>
      </c>
      <c r="BY580">
        <f t="shared" si="171"/>
        <v>0</v>
      </c>
      <c r="BZ580">
        <f t="shared" si="172"/>
        <v>0</v>
      </c>
      <c r="CA580">
        <f t="shared" si="173"/>
        <v>0</v>
      </c>
      <c r="CB580">
        <f t="shared" si="174"/>
        <v>0</v>
      </c>
      <c r="CC580">
        <f t="shared" si="175"/>
        <v>0</v>
      </c>
      <c r="CD580">
        <f t="shared" si="176"/>
        <v>0</v>
      </c>
      <c r="CE580">
        <f t="shared" si="177"/>
        <v>0</v>
      </c>
      <c r="CF580">
        <f t="shared" si="178"/>
        <v>0</v>
      </c>
      <c r="CG580">
        <f t="shared" si="179"/>
        <v>10</v>
      </c>
    </row>
    <row r="581" spans="1:85" x14ac:dyDescent="0.25">
      <c r="A581" t="s">
        <v>85</v>
      </c>
      <c r="B581" t="s">
        <v>86</v>
      </c>
      <c r="C581" t="s">
        <v>1188</v>
      </c>
      <c r="D581" t="s">
        <v>1064</v>
      </c>
      <c r="E581" s="3">
        <v>0.66666666666666663</v>
      </c>
      <c r="F581" s="4">
        <v>44037</v>
      </c>
      <c r="G581" t="s">
        <v>119</v>
      </c>
      <c r="H581">
        <v>1519</v>
      </c>
      <c r="I581" t="s">
        <v>1189</v>
      </c>
      <c r="J581" t="s">
        <v>89</v>
      </c>
      <c r="K581" t="s">
        <v>90</v>
      </c>
      <c r="L581">
        <v>98122</v>
      </c>
      <c r="M581" t="s">
        <v>144</v>
      </c>
      <c r="N581" t="s">
        <v>92</v>
      </c>
      <c r="O581" t="s">
        <v>161</v>
      </c>
      <c r="Q581" t="s">
        <v>95</v>
      </c>
      <c r="R581" t="s">
        <v>95</v>
      </c>
      <c r="T581" t="s">
        <v>152</v>
      </c>
      <c r="V581" t="s">
        <v>95</v>
      </c>
      <c r="W581" t="s">
        <v>95</v>
      </c>
      <c r="Y581" t="s">
        <v>152</v>
      </c>
      <c r="AA581" t="s">
        <v>95</v>
      </c>
      <c r="AB581" t="s">
        <v>95</v>
      </c>
      <c r="AD581" t="s">
        <v>152</v>
      </c>
      <c r="AF581" t="s">
        <v>95</v>
      </c>
      <c r="AG581" t="s">
        <v>95</v>
      </c>
      <c r="AI581" t="s">
        <v>161</v>
      </c>
      <c r="AK581" t="s">
        <v>95</v>
      </c>
      <c r="AL581" t="s">
        <v>95</v>
      </c>
      <c r="AN581" t="s">
        <v>94</v>
      </c>
      <c r="AO581">
        <v>1</v>
      </c>
      <c r="AP581" t="s">
        <v>95</v>
      </c>
      <c r="AQ581" t="s">
        <v>93</v>
      </c>
      <c r="AS581" t="s">
        <v>152</v>
      </c>
      <c r="AU581" t="s">
        <v>95</v>
      </c>
      <c r="AV581" t="s">
        <v>95</v>
      </c>
      <c r="AX581" t="s">
        <v>152</v>
      </c>
      <c r="AZ581" t="s">
        <v>95</v>
      </c>
      <c r="BA581" t="s">
        <v>95</v>
      </c>
      <c r="BC581" t="s">
        <v>152</v>
      </c>
      <c r="BE581" t="s">
        <v>95</v>
      </c>
      <c r="BF581" t="s">
        <v>95</v>
      </c>
      <c r="BH581" t="s">
        <v>152</v>
      </c>
      <c r="BJ581" t="s">
        <v>95</v>
      </c>
      <c r="BK581" t="s">
        <v>95</v>
      </c>
      <c r="BM581" t="s">
        <v>96</v>
      </c>
      <c r="BN581" t="s">
        <v>95</v>
      </c>
      <c r="BO581" t="s">
        <v>137</v>
      </c>
      <c r="BP581">
        <f t="shared" si="164"/>
        <v>10</v>
      </c>
      <c r="BQ581">
        <f t="shared" si="165"/>
        <v>0</v>
      </c>
      <c r="BR581">
        <f t="shared" si="162"/>
        <v>7</v>
      </c>
      <c r="BS581">
        <f t="shared" si="166"/>
        <v>2</v>
      </c>
      <c r="BT581">
        <f t="shared" si="167"/>
        <v>0</v>
      </c>
      <c r="BU581">
        <f t="shared" si="168"/>
        <v>1</v>
      </c>
      <c r="BV581">
        <f t="shared" si="163"/>
        <v>0</v>
      </c>
      <c r="BW581">
        <f t="shared" si="169"/>
        <v>0</v>
      </c>
      <c r="BX581">
        <f t="shared" si="170"/>
        <v>0</v>
      </c>
      <c r="BY581">
        <f t="shared" si="171"/>
        <v>0</v>
      </c>
      <c r="BZ581">
        <f t="shared" si="172"/>
        <v>0</v>
      </c>
      <c r="CA581">
        <f t="shared" si="173"/>
        <v>0</v>
      </c>
      <c r="CB581">
        <f t="shared" si="174"/>
        <v>0</v>
      </c>
      <c r="CC581">
        <f t="shared" si="175"/>
        <v>0</v>
      </c>
      <c r="CD581">
        <f t="shared" si="176"/>
        <v>0</v>
      </c>
      <c r="CE581">
        <f t="shared" si="177"/>
        <v>0</v>
      </c>
      <c r="CF581">
        <f t="shared" si="178"/>
        <v>0</v>
      </c>
      <c r="CG581">
        <f t="shared" si="179"/>
        <v>10</v>
      </c>
    </row>
    <row r="582" spans="1:85" x14ac:dyDescent="0.25">
      <c r="A582" t="s">
        <v>85</v>
      </c>
      <c r="B582" t="s">
        <v>86</v>
      </c>
      <c r="C582" t="s">
        <v>1190</v>
      </c>
      <c r="D582" t="s">
        <v>1064</v>
      </c>
      <c r="E582" s="3">
        <v>0.68125000000000002</v>
      </c>
      <c r="F582" s="4">
        <v>44037</v>
      </c>
      <c r="G582" t="s">
        <v>119</v>
      </c>
      <c r="H582">
        <v>1100</v>
      </c>
      <c r="I582" t="s">
        <v>461</v>
      </c>
      <c r="J582" t="s">
        <v>107</v>
      </c>
      <c r="K582" t="s">
        <v>90</v>
      </c>
      <c r="L582">
        <v>98122</v>
      </c>
      <c r="M582" t="s">
        <v>144</v>
      </c>
      <c r="N582" t="s">
        <v>92</v>
      </c>
      <c r="O582" t="s">
        <v>152</v>
      </c>
      <c r="P582">
        <v>26</v>
      </c>
      <c r="Q582" t="s">
        <v>95</v>
      </c>
      <c r="R582" t="s">
        <v>93</v>
      </c>
      <c r="T582" t="s">
        <v>161</v>
      </c>
      <c r="U582">
        <v>26</v>
      </c>
      <c r="V582" t="s">
        <v>95</v>
      </c>
      <c r="W582" t="s">
        <v>93</v>
      </c>
      <c r="Y582" t="s">
        <v>161</v>
      </c>
      <c r="Z582">
        <v>26</v>
      </c>
      <c r="AA582" t="s">
        <v>95</v>
      </c>
      <c r="AB582" t="s">
        <v>93</v>
      </c>
      <c r="AD582" t="s">
        <v>161</v>
      </c>
      <c r="AE582">
        <v>26</v>
      </c>
      <c r="AF582" t="s">
        <v>95</v>
      </c>
      <c r="AG582" t="s">
        <v>93</v>
      </c>
      <c r="AI582" t="s">
        <v>161</v>
      </c>
      <c r="AJ582">
        <v>26</v>
      </c>
      <c r="AK582" t="s">
        <v>95</v>
      </c>
      <c r="AL582" t="s">
        <v>93</v>
      </c>
      <c r="AN582" t="s">
        <v>161</v>
      </c>
      <c r="AO582">
        <v>26</v>
      </c>
      <c r="AP582" t="s">
        <v>95</v>
      </c>
      <c r="AQ582" t="s">
        <v>93</v>
      </c>
      <c r="AS582" t="s">
        <v>161</v>
      </c>
      <c r="AT582">
        <v>26</v>
      </c>
      <c r="AU582" t="s">
        <v>95</v>
      </c>
      <c r="AV582" t="s">
        <v>93</v>
      </c>
      <c r="AX582" t="s">
        <v>161</v>
      </c>
      <c r="AY582">
        <v>26</v>
      </c>
      <c r="AZ582" t="s">
        <v>95</v>
      </c>
      <c r="BA582" t="s">
        <v>93</v>
      </c>
      <c r="BC582" t="s">
        <v>161</v>
      </c>
      <c r="BD582">
        <v>26</v>
      </c>
      <c r="BE582" t="s">
        <v>95</v>
      </c>
      <c r="BF582" t="s">
        <v>93</v>
      </c>
      <c r="BH582" t="s">
        <v>161</v>
      </c>
      <c r="BI582">
        <v>26</v>
      </c>
      <c r="BJ582" t="s">
        <v>95</v>
      </c>
      <c r="BK582" t="s">
        <v>93</v>
      </c>
      <c r="BM582" t="s">
        <v>96</v>
      </c>
      <c r="BN582" t="s">
        <v>95</v>
      </c>
      <c r="BO582" t="s">
        <v>137</v>
      </c>
      <c r="BP582">
        <f t="shared" si="164"/>
        <v>10</v>
      </c>
      <c r="BQ582">
        <f t="shared" si="165"/>
        <v>0</v>
      </c>
      <c r="BR582">
        <f t="shared" si="162"/>
        <v>1</v>
      </c>
      <c r="BS582">
        <f t="shared" si="166"/>
        <v>9</v>
      </c>
      <c r="BT582">
        <f t="shared" si="167"/>
        <v>0</v>
      </c>
      <c r="BU582">
        <f t="shared" si="168"/>
        <v>0</v>
      </c>
      <c r="BV582">
        <f t="shared" si="163"/>
        <v>0</v>
      </c>
      <c r="BW582">
        <f t="shared" si="169"/>
        <v>0</v>
      </c>
      <c r="BX582">
        <f t="shared" si="170"/>
        <v>0</v>
      </c>
      <c r="BY582">
        <f t="shared" si="171"/>
        <v>0</v>
      </c>
      <c r="BZ582">
        <f t="shared" si="172"/>
        <v>0</v>
      </c>
      <c r="CA582">
        <f t="shared" si="173"/>
        <v>0</v>
      </c>
      <c r="CB582">
        <f t="shared" si="174"/>
        <v>0</v>
      </c>
      <c r="CC582">
        <f t="shared" si="175"/>
        <v>0</v>
      </c>
      <c r="CD582">
        <f t="shared" si="176"/>
        <v>0</v>
      </c>
      <c r="CE582">
        <f t="shared" si="177"/>
        <v>0</v>
      </c>
      <c r="CF582">
        <f t="shared" si="178"/>
        <v>0</v>
      </c>
      <c r="CG582">
        <f t="shared" si="179"/>
        <v>10</v>
      </c>
    </row>
    <row r="583" spans="1:85" x14ac:dyDescent="0.25">
      <c r="A583" t="s">
        <v>85</v>
      </c>
      <c r="B583" t="s">
        <v>86</v>
      </c>
      <c r="C583" t="s">
        <v>1191</v>
      </c>
      <c r="D583" t="s">
        <v>1064</v>
      </c>
      <c r="E583" s="3">
        <v>0.66666666666666663</v>
      </c>
      <c r="F583" s="4">
        <v>44037</v>
      </c>
      <c r="G583" t="s">
        <v>119</v>
      </c>
      <c r="H583">
        <v>1100</v>
      </c>
      <c r="I583" t="s">
        <v>461</v>
      </c>
      <c r="J583" t="s">
        <v>89</v>
      </c>
      <c r="N583" t="s">
        <v>92</v>
      </c>
      <c r="O583" t="s">
        <v>161</v>
      </c>
      <c r="Q583" t="s">
        <v>95</v>
      </c>
      <c r="R583" t="s">
        <v>95</v>
      </c>
      <c r="T583" t="s">
        <v>161</v>
      </c>
      <c r="V583" t="s">
        <v>95</v>
      </c>
      <c r="W583" t="s">
        <v>95</v>
      </c>
      <c r="Y583" t="s">
        <v>94</v>
      </c>
      <c r="Z583">
        <v>1</v>
      </c>
      <c r="AA583" t="s">
        <v>93</v>
      </c>
      <c r="AB583" t="s">
        <v>93</v>
      </c>
      <c r="AD583" t="s">
        <v>94</v>
      </c>
      <c r="AE583">
        <v>26</v>
      </c>
      <c r="AF583" t="s">
        <v>93</v>
      </c>
      <c r="AG583" t="s">
        <v>93</v>
      </c>
      <c r="AI583" t="s">
        <v>94</v>
      </c>
      <c r="AJ583">
        <v>1</v>
      </c>
      <c r="AK583" t="s">
        <v>93</v>
      </c>
      <c r="AL583" t="s">
        <v>93</v>
      </c>
      <c r="AN583" t="s">
        <v>94</v>
      </c>
      <c r="AO583">
        <v>26</v>
      </c>
      <c r="AP583" t="s">
        <v>93</v>
      </c>
      <c r="AQ583" t="s">
        <v>93</v>
      </c>
      <c r="AS583" t="s">
        <v>94</v>
      </c>
      <c r="AT583">
        <v>26</v>
      </c>
      <c r="AU583" t="s">
        <v>95</v>
      </c>
      <c r="AV583" t="s">
        <v>93</v>
      </c>
      <c r="AX583" t="s">
        <v>94</v>
      </c>
      <c r="AY583">
        <v>26</v>
      </c>
      <c r="AZ583" t="s">
        <v>93</v>
      </c>
      <c r="BA583" t="s">
        <v>93</v>
      </c>
      <c r="BC583" t="s">
        <v>161</v>
      </c>
      <c r="BE583" t="s">
        <v>95</v>
      </c>
      <c r="BF583" t="s">
        <v>95</v>
      </c>
      <c r="BH583" t="s">
        <v>161</v>
      </c>
      <c r="BJ583" t="s">
        <v>95</v>
      </c>
      <c r="BK583" t="s">
        <v>95</v>
      </c>
      <c r="BN583" t="s">
        <v>95</v>
      </c>
      <c r="BO583" t="s">
        <v>137</v>
      </c>
      <c r="BP583">
        <f t="shared" si="164"/>
        <v>10</v>
      </c>
      <c r="BQ583">
        <f t="shared" si="165"/>
        <v>0</v>
      </c>
      <c r="BR583">
        <f t="shared" si="162"/>
        <v>0</v>
      </c>
      <c r="BS583">
        <f t="shared" si="166"/>
        <v>4</v>
      </c>
      <c r="BT583">
        <f t="shared" si="167"/>
        <v>0</v>
      </c>
      <c r="BU583">
        <f t="shared" si="168"/>
        <v>6</v>
      </c>
      <c r="BV583">
        <f t="shared" si="163"/>
        <v>0</v>
      </c>
      <c r="BW583">
        <f t="shared" si="169"/>
        <v>0</v>
      </c>
      <c r="BX583">
        <f t="shared" si="170"/>
        <v>0</v>
      </c>
      <c r="BY583">
        <f t="shared" si="171"/>
        <v>0</v>
      </c>
      <c r="BZ583">
        <f t="shared" si="172"/>
        <v>0</v>
      </c>
      <c r="CA583">
        <f t="shared" si="173"/>
        <v>0</v>
      </c>
      <c r="CB583">
        <f t="shared" si="174"/>
        <v>0</v>
      </c>
      <c r="CC583">
        <f t="shared" si="175"/>
        <v>0</v>
      </c>
      <c r="CD583">
        <f t="shared" si="176"/>
        <v>0</v>
      </c>
      <c r="CE583">
        <f t="shared" si="177"/>
        <v>0</v>
      </c>
      <c r="CF583">
        <f t="shared" si="178"/>
        <v>0</v>
      </c>
      <c r="CG583">
        <f t="shared" si="179"/>
        <v>10</v>
      </c>
    </row>
    <row r="584" spans="1:85" x14ac:dyDescent="0.25">
      <c r="A584" t="s">
        <v>85</v>
      </c>
      <c r="B584" t="s">
        <v>86</v>
      </c>
      <c r="C584" t="s">
        <v>1192</v>
      </c>
      <c r="D584" t="s">
        <v>1064</v>
      </c>
      <c r="E584" s="3">
        <v>0.70833333333333337</v>
      </c>
      <c r="F584" s="4">
        <v>44037</v>
      </c>
      <c r="G584" t="s">
        <v>119</v>
      </c>
      <c r="H584">
        <v>1100</v>
      </c>
      <c r="I584" t="s">
        <v>504</v>
      </c>
      <c r="J584" t="s">
        <v>207</v>
      </c>
      <c r="K584" t="s">
        <v>90</v>
      </c>
      <c r="L584">
        <v>98122</v>
      </c>
      <c r="M584" t="s">
        <v>144</v>
      </c>
      <c r="N584" t="s">
        <v>92</v>
      </c>
      <c r="O584" t="s">
        <v>152</v>
      </c>
      <c r="Q584" t="s">
        <v>95</v>
      </c>
      <c r="R584" t="s">
        <v>95</v>
      </c>
      <c r="T584" t="s">
        <v>161</v>
      </c>
      <c r="V584" t="s">
        <v>95</v>
      </c>
      <c r="W584" t="s">
        <v>95</v>
      </c>
      <c r="Y584" t="s">
        <v>152</v>
      </c>
      <c r="AA584" t="s">
        <v>95</v>
      </c>
      <c r="AB584" t="s">
        <v>95</v>
      </c>
      <c r="AD584" t="s">
        <v>161</v>
      </c>
      <c r="AF584" t="s">
        <v>95</v>
      </c>
      <c r="AG584" t="s">
        <v>95</v>
      </c>
      <c r="AI584" t="s">
        <v>152</v>
      </c>
      <c r="AK584" t="s">
        <v>95</v>
      </c>
      <c r="AL584" t="s">
        <v>95</v>
      </c>
      <c r="AN584" t="s">
        <v>152</v>
      </c>
      <c r="AP584" t="s">
        <v>95</v>
      </c>
      <c r="AQ584" t="s">
        <v>95</v>
      </c>
      <c r="AS584" t="s">
        <v>152</v>
      </c>
      <c r="AU584" t="s">
        <v>95</v>
      </c>
      <c r="AV584" t="s">
        <v>95</v>
      </c>
      <c r="AX584" t="s">
        <v>152</v>
      </c>
      <c r="AZ584" t="s">
        <v>95</v>
      </c>
      <c r="BA584" t="s">
        <v>95</v>
      </c>
      <c r="BC584" t="s">
        <v>94</v>
      </c>
      <c r="BD584">
        <v>1</v>
      </c>
      <c r="BE584" t="s">
        <v>95</v>
      </c>
      <c r="BF584" t="s">
        <v>93</v>
      </c>
      <c r="BH584" t="s">
        <v>94</v>
      </c>
      <c r="BI584">
        <v>26</v>
      </c>
      <c r="BJ584" t="s">
        <v>93</v>
      </c>
      <c r="BK584" t="s">
        <v>93</v>
      </c>
      <c r="BN584" t="s">
        <v>95</v>
      </c>
      <c r="BO584" t="s">
        <v>137</v>
      </c>
      <c r="BP584">
        <f t="shared" si="164"/>
        <v>10</v>
      </c>
      <c r="BQ584">
        <f t="shared" si="165"/>
        <v>0</v>
      </c>
      <c r="BR584">
        <f t="shared" si="162"/>
        <v>6</v>
      </c>
      <c r="BS584">
        <f t="shared" si="166"/>
        <v>2</v>
      </c>
      <c r="BT584">
        <f t="shared" si="167"/>
        <v>0</v>
      </c>
      <c r="BU584">
        <f t="shared" si="168"/>
        <v>2</v>
      </c>
      <c r="BV584">
        <f t="shared" si="163"/>
        <v>0</v>
      </c>
      <c r="BW584">
        <f t="shared" si="169"/>
        <v>0</v>
      </c>
      <c r="BX584">
        <f t="shared" si="170"/>
        <v>0</v>
      </c>
      <c r="BY584">
        <f t="shared" si="171"/>
        <v>0</v>
      </c>
      <c r="BZ584">
        <f t="shared" si="172"/>
        <v>0</v>
      </c>
      <c r="CA584">
        <f t="shared" si="173"/>
        <v>0</v>
      </c>
      <c r="CB584">
        <f t="shared" si="174"/>
        <v>0</v>
      </c>
      <c r="CC584">
        <f t="shared" si="175"/>
        <v>0</v>
      </c>
      <c r="CD584">
        <f t="shared" si="176"/>
        <v>0</v>
      </c>
      <c r="CE584">
        <f t="shared" si="177"/>
        <v>0</v>
      </c>
      <c r="CF584">
        <f t="shared" si="178"/>
        <v>0</v>
      </c>
      <c r="CG584">
        <f t="shared" si="179"/>
        <v>10</v>
      </c>
    </row>
    <row r="585" spans="1:85" x14ac:dyDescent="0.25">
      <c r="A585" t="s">
        <v>85</v>
      </c>
      <c r="B585" t="s">
        <v>86</v>
      </c>
      <c r="C585" t="s">
        <v>1193</v>
      </c>
      <c r="D585" t="s">
        <v>1194</v>
      </c>
      <c r="E585" s="3">
        <v>0.70833333333333337</v>
      </c>
      <c r="F585" s="4">
        <v>44037</v>
      </c>
      <c r="G585" t="s">
        <v>119</v>
      </c>
      <c r="H585">
        <v>1519</v>
      </c>
      <c r="I585" t="s">
        <v>216</v>
      </c>
      <c r="J585" t="s">
        <v>89</v>
      </c>
      <c r="K585" t="s">
        <v>90</v>
      </c>
      <c r="L585">
        <v>98122</v>
      </c>
      <c r="M585" t="s">
        <v>390</v>
      </c>
      <c r="N585" t="s">
        <v>92</v>
      </c>
      <c r="O585" t="s">
        <v>101</v>
      </c>
      <c r="P585" t="s">
        <v>651</v>
      </c>
      <c r="Q585" t="s">
        <v>95</v>
      </c>
      <c r="R585" t="s">
        <v>93</v>
      </c>
      <c r="T585" t="s">
        <v>99</v>
      </c>
      <c r="U585" t="s">
        <v>1195</v>
      </c>
      <c r="V585" t="s">
        <v>95</v>
      </c>
      <c r="W585" t="s">
        <v>93</v>
      </c>
      <c r="Y585" t="s">
        <v>101</v>
      </c>
      <c r="Z585" t="s">
        <v>1196</v>
      </c>
      <c r="AA585" t="s">
        <v>95</v>
      </c>
      <c r="AB585" t="s">
        <v>93</v>
      </c>
      <c r="AD585" t="s">
        <v>101</v>
      </c>
      <c r="AE585">
        <v>19</v>
      </c>
      <c r="AF585" t="s">
        <v>95</v>
      </c>
      <c r="AG585" t="s">
        <v>93</v>
      </c>
      <c r="BM585" t="s">
        <v>96</v>
      </c>
      <c r="BN585" t="s">
        <v>93</v>
      </c>
      <c r="BO585" t="s">
        <v>111</v>
      </c>
      <c r="BP585">
        <f t="shared" si="164"/>
        <v>0</v>
      </c>
      <c r="BQ585">
        <f t="shared" si="165"/>
        <v>0</v>
      </c>
      <c r="BR585">
        <f t="shared" si="162"/>
        <v>0</v>
      </c>
      <c r="BS585">
        <f t="shared" si="166"/>
        <v>0</v>
      </c>
      <c r="BT585">
        <f t="shared" si="167"/>
        <v>0</v>
      </c>
      <c r="BU585">
        <f t="shared" si="168"/>
        <v>0</v>
      </c>
      <c r="BV585">
        <f t="shared" si="163"/>
        <v>0</v>
      </c>
      <c r="BW585">
        <f t="shared" si="169"/>
        <v>0</v>
      </c>
      <c r="BX585">
        <f t="shared" si="170"/>
        <v>0</v>
      </c>
      <c r="BY585">
        <f t="shared" si="171"/>
        <v>0</v>
      </c>
      <c r="BZ585">
        <f t="shared" si="172"/>
        <v>0</v>
      </c>
      <c r="CA585">
        <f t="shared" si="173"/>
        <v>0</v>
      </c>
      <c r="CB585">
        <f t="shared" si="174"/>
        <v>0</v>
      </c>
      <c r="CC585">
        <f t="shared" si="175"/>
        <v>0</v>
      </c>
      <c r="CD585">
        <f t="shared" si="176"/>
        <v>0</v>
      </c>
      <c r="CE585">
        <f t="shared" si="177"/>
        <v>0</v>
      </c>
      <c r="CF585">
        <f t="shared" si="178"/>
        <v>0</v>
      </c>
      <c r="CG585">
        <f t="shared" si="179"/>
        <v>0</v>
      </c>
    </row>
    <row r="586" spans="1:85" x14ac:dyDescent="0.25">
      <c r="A586" t="s">
        <v>85</v>
      </c>
      <c r="B586" t="s">
        <v>86</v>
      </c>
      <c r="C586" t="s">
        <v>1197</v>
      </c>
      <c r="D586" t="s">
        <v>1194</v>
      </c>
      <c r="E586" s="3">
        <v>0.6875</v>
      </c>
      <c r="F586" s="4">
        <v>44037</v>
      </c>
      <c r="G586" t="s">
        <v>119</v>
      </c>
      <c r="H586">
        <v>1500</v>
      </c>
      <c r="I586" t="s">
        <v>534</v>
      </c>
      <c r="J586" t="s">
        <v>89</v>
      </c>
      <c r="K586" t="s">
        <v>90</v>
      </c>
      <c r="L586">
        <v>98122</v>
      </c>
      <c r="M586" t="s">
        <v>144</v>
      </c>
      <c r="N586" t="s">
        <v>92</v>
      </c>
      <c r="O586" t="s">
        <v>101</v>
      </c>
      <c r="P586" t="s">
        <v>1179</v>
      </c>
      <c r="Q586" t="s">
        <v>95</v>
      </c>
      <c r="R586" t="s">
        <v>93</v>
      </c>
      <c r="BM586" t="s">
        <v>96</v>
      </c>
      <c r="BN586" t="s">
        <v>93</v>
      </c>
      <c r="BO586" t="s">
        <v>111</v>
      </c>
      <c r="BP586">
        <f t="shared" si="164"/>
        <v>0</v>
      </c>
      <c r="BQ586">
        <f t="shared" si="165"/>
        <v>0</v>
      </c>
      <c r="BR586">
        <f t="shared" si="162"/>
        <v>0</v>
      </c>
      <c r="BS586">
        <f t="shared" si="166"/>
        <v>0</v>
      </c>
      <c r="BT586">
        <f t="shared" si="167"/>
        <v>0</v>
      </c>
      <c r="BU586">
        <f t="shared" si="168"/>
        <v>0</v>
      </c>
      <c r="BV586">
        <f t="shared" si="163"/>
        <v>0</v>
      </c>
      <c r="BW586">
        <f t="shared" si="169"/>
        <v>0</v>
      </c>
      <c r="BX586">
        <f t="shared" si="170"/>
        <v>0</v>
      </c>
      <c r="BY586">
        <f t="shared" si="171"/>
        <v>0</v>
      </c>
      <c r="BZ586">
        <f t="shared" si="172"/>
        <v>0</v>
      </c>
      <c r="CA586">
        <f t="shared" si="173"/>
        <v>0</v>
      </c>
      <c r="CB586">
        <f t="shared" si="174"/>
        <v>0</v>
      </c>
      <c r="CC586">
        <f t="shared" si="175"/>
        <v>0</v>
      </c>
      <c r="CD586">
        <f t="shared" si="176"/>
        <v>0</v>
      </c>
      <c r="CE586">
        <f t="shared" si="177"/>
        <v>0</v>
      </c>
      <c r="CF586">
        <f t="shared" si="178"/>
        <v>0</v>
      </c>
      <c r="CG586">
        <f t="shared" si="179"/>
        <v>0</v>
      </c>
    </row>
    <row r="587" spans="1:85" x14ac:dyDescent="0.25">
      <c r="A587" t="s">
        <v>85</v>
      </c>
      <c r="B587" t="s">
        <v>86</v>
      </c>
      <c r="C587" t="s">
        <v>1198</v>
      </c>
      <c r="D587" t="s">
        <v>1199</v>
      </c>
      <c r="E587" s="3">
        <v>0.69791666666666663</v>
      </c>
      <c r="F587" s="4">
        <v>44037</v>
      </c>
      <c r="G587" t="s">
        <v>119</v>
      </c>
      <c r="H587" t="s">
        <v>1200</v>
      </c>
      <c r="I587" t="s">
        <v>471</v>
      </c>
      <c r="J587" t="s">
        <v>89</v>
      </c>
      <c r="K587" t="s">
        <v>90</v>
      </c>
      <c r="M587" t="s">
        <v>144</v>
      </c>
      <c r="N587" t="s">
        <v>92</v>
      </c>
      <c r="O587" t="s">
        <v>101</v>
      </c>
      <c r="P587">
        <v>4</v>
      </c>
      <c r="Q587" t="s">
        <v>95</v>
      </c>
      <c r="R587" t="s">
        <v>93</v>
      </c>
      <c r="BM587" t="s">
        <v>96</v>
      </c>
      <c r="BN587" t="s">
        <v>95</v>
      </c>
      <c r="BO587" t="s">
        <v>137</v>
      </c>
      <c r="BP587">
        <f t="shared" si="164"/>
        <v>0</v>
      </c>
      <c r="BQ587">
        <f t="shared" si="165"/>
        <v>0</v>
      </c>
      <c r="BR587">
        <f t="shared" si="162"/>
        <v>0</v>
      </c>
      <c r="BS587">
        <f t="shared" si="166"/>
        <v>0</v>
      </c>
      <c r="BT587">
        <f t="shared" si="167"/>
        <v>0</v>
      </c>
      <c r="BU587">
        <f t="shared" si="168"/>
        <v>0</v>
      </c>
      <c r="BV587">
        <f t="shared" si="163"/>
        <v>0</v>
      </c>
      <c r="BW587">
        <f t="shared" si="169"/>
        <v>0</v>
      </c>
      <c r="BX587">
        <f t="shared" si="170"/>
        <v>0</v>
      </c>
      <c r="BY587">
        <f t="shared" si="171"/>
        <v>0</v>
      </c>
      <c r="BZ587">
        <f t="shared" si="172"/>
        <v>0</v>
      </c>
      <c r="CA587">
        <f t="shared" si="173"/>
        <v>0</v>
      </c>
      <c r="CB587">
        <f t="shared" si="174"/>
        <v>0</v>
      </c>
      <c r="CC587">
        <f t="shared" si="175"/>
        <v>0</v>
      </c>
      <c r="CD587">
        <f t="shared" si="176"/>
        <v>0</v>
      </c>
      <c r="CE587">
        <f t="shared" si="177"/>
        <v>0</v>
      </c>
      <c r="CF587">
        <f t="shared" si="178"/>
        <v>0</v>
      </c>
      <c r="CG587">
        <f t="shared" si="179"/>
        <v>0</v>
      </c>
    </row>
    <row r="588" spans="1:85" x14ac:dyDescent="0.25">
      <c r="A588" t="s">
        <v>85</v>
      </c>
      <c r="B588" t="s">
        <v>86</v>
      </c>
      <c r="C588" t="s">
        <v>1201</v>
      </c>
      <c r="D588" t="s">
        <v>1202</v>
      </c>
      <c r="E588" s="3">
        <v>0.625</v>
      </c>
      <c r="F588" s="4">
        <v>44037</v>
      </c>
      <c r="G588" t="s">
        <v>119</v>
      </c>
      <c r="I588" t="s">
        <v>1203</v>
      </c>
      <c r="J588" t="s">
        <v>89</v>
      </c>
      <c r="K588" t="s">
        <v>90</v>
      </c>
      <c r="L588">
        <v>98122</v>
      </c>
      <c r="M588" t="s">
        <v>390</v>
      </c>
      <c r="N588" t="s">
        <v>92</v>
      </c>
      <c r="O588" t="s">
        <v>99</v>
      </c>
      <c r="P588" t="s">
        <v>150</v>
      </c>
      <c r="Q588" t="s">
        <v>95</v>
      </c>
      <c r="R588" t="s">
        <v>93</v>
      </c>
      <c r="T588" t="s">
        <v>99</v>
      </c>
      <c r="U588" t="s">
        <v>985</v>
      </c>
      <c r="V588" t="s">
        <v>95</v>
      </c>
      <c r="W588" t="s">
        <v>93</v>
      </c>
      <c r="BN588" t="s">
        <v>95</v>
      </c>
      <c r="BO588" t="s">
        <v>137</v>
      </c>
      <c r="BP588">
        <f t="shared" si="164"/>
        <v>0</v>
      </c>
      <c r="BQ588">
        <f t="shared" si="165"/>
        <v>0</v>
      </c>
      <c r="BR588">
        <f t="shared" si="162"/>
        <v>0</v>
      </c>
      <c r="BS588">
        <f t="shared" si="166"/>
        <v>0</v>
      </c>
      <c r="BT588">
        <f t="shared" si="167"/>
        <v>0</v>
      </c>
      <c r="BU588">
        <f t="shared" si="168"/>
        <v>0</v>
      </c>
      <c r="BV588">
        <f t="shared" si="163"/>
        <v>0</v>
      </c>
      <c r="BW588">
        <f t="shared" si="169"/>
        <v>0</v>
      </c>
      <c r="BX588">
        <f t="shared" si="170"/>
        <v>0</v>
      </c>
      <c r="BY588">
        <f t="shared" si="171"/>
        <v>0</v>
      </c>
      <c r="BZ588">
        <f t="shared" si="172"/>
        <v>0</v>
      </c>
      <c r="CA588">
        <f t="shared" si="173"/>
        <v>0</v>
      </c>
      <c r="CB588">
        <f t="shared" si="174"/>
        <v>0</v>
      </c>
      <c r="CC588">
        <f t="shared" si="175"/>
        <v>0</v>
      </c>
      <c r="CD588">
        <f t="shared" si="176"/>
        <v>0</v>
      </c>
      <c r="CE588">
        <f t="shared" si="177"/>
        <v>0</v>
      </c>
      <c r="CF588">
        <f t="shared" si="178"/>
        <v>0</v>
      </c>
      <c r="CG588">
        <f t="shared" si="179"/>
        <v>0</v>
      </c>
    </row>
    <row r="589" spans="1:85" x14ac:dyDescent="0.25">
      <c r="A589" t="s">
        <v>85</v>
      </c>
      <c r="B589" t="s">
        <v>86</v>
      </c>
      <c r="C589" t="s">
        <v>1204</v>
      </c>
      <c r="D589" t="s">
        <v>1205</v>
      </c>
      <c r="E589" s="3">
        <v>0.68402777777777779</v>
      </c>
      <c r="F589" s="4">
        <v>44037</v>
      </c>
      <c r="G589" t="s">
        <v>119</v>
      </c>
      <c r="I589" t="s">
        <v>1206</v>
      </c>
      <c r="J589" t="s">
        <v>89</v>
      </c>
      <c r="K589" t="s">
        <v>90</v>
      </c>
      <c r="M589" t="s">
        <v>144</v>
      </c>
      <c r="N589" t="s">
        <v>92</v>
      </c>
      <c r="O589" t="s">
        <v>1123</v>
      </c>
      <c r="P589" t="s">
        <v>1207</v>
      </c>
      <c r="Q589" t="s">
        <v>95</v>
      </c>
      <c r="R589" t="s">
        <v>93</v>
      </c>
      <c r="BM589" t="s">
        <v>96</v>
      </c>
      <c r="BN589" t="s">
        <v>95</v>
      </c>
      <c r="BO589" t="s">
        <v>137</v>
      </c>
      <c r="BP589">
        <f t="shared" si="164"/>
        <v>1</v>
      </c>
      <c r="BQ589">
        <f t="shared" si="165"/>
        <v>0</v>
      </c>
      <c r="BR589">
        <f t="shared" si="162"/>
        <v>0</v>
      </c>
      <c r="BS589">
        <f t="shared" si="166"/>
        <v>0</v>
      </c>
      <c r="BT589">
        <f t="shared" si="167"/>
        <v>0</v>
      </c>
      <c r="BU589">
        <f t="shared" si="168"/>
        <v>0</v>
      </c>
      <c r="BV589">
        <f t="shared" si="163"/>
        <v>0</v>
      </c>
      <c r="BW589">
        <f t="shared" si="169"/>
        <v>0</v>
      </c>
      <c r="BX589">
        <f t="shared" si="170"/>
        <v>0</v>
      </c>
      <c r="BY589">
        <f t="shared" si="171"/>
        <v>0</v>
      </c>
      <c r="BZ589">
        <f t="shared" si="172"/>
        <v>0</v>
      </c>
      <c r="CA589">
        <f t="shared" si="173"/>
        <v>0</v>
      </c>
      <c r="CB589">
        <f t="shared" si="174"/>
        <v>0</v>
      </c>
      <c r="CC589">
        <f t="shared" si="175"/>
        <v>0</v>
      </c>
      <c r="CD589">
        <f t="shared" si="176"/>
        <v>0</v>
      </c>
      <c r="CE589">
        <f t="shared" si="177"/>
        <v>0</v>
      </c>
      <c r="CF589">
        <f t="shared" si="178"/>
        <v>1</v>
      </c>
      <c r="CG589">
        <f t="shared" si="179"/>
        <v>1</v>
      </c>
    </row>
    <row r="590" spans="1:85" x14ac:dyDescent="0.25">
      <c r="A590" t="s">
        <v>85</v>
      </c>
      <c r="B590" t="s">
        <v>86</v>
      </c>
      <c r="C590" t="s">
        <v>1208</v>
      </c>
      <c r="D590" t="s">
        <v>1205</v>
      </c>
      <c r="E590" s="3">
        <v>0.69791666666666663</v>
      </c>
      <c r="F590" s="4">
        <v>44037</v>
      </c>
      <c r="G590" t="s">
        <v>119</v>
      </c>
      <c r="I590" t="s">
        <v>490</v>
      </c>
      <c r="J590" t="s">
        <v>89</v>
      </c>
      <c r="K590" t="s">
        <v>90</v>
      </c>
      <c r="L590">
        <v>98122</v>
      </c>
      <c r="M590" t="s">
        <v>144</v>
      </c>
      <c r="N590" t="s">
        <v>92</v>
      </c>
      <c r="O590" t="s">
        <v>200</v>
      </c>
      <c r="P590">
        <v>20</v>
      </c>
      <c r="Q590" t="s">
        <v>95</v>
      </c>
      <c r="R590" t="s">
        <v>93</v>
      </c>
      <c r="BM590" t="s">
        <v>96</v>
      </c>
      <c r="BN590" t="s">
        <v>95</v>
      </c>
      <c r="BO590" t="s">
        <v>137</v>
      </c>
      <c r="BP590">
        <f t="shared" si="164"/>
        <v>0</v>
      </c>
      <c r="BQ590">
        <f t="shared" si="165"/>
        <v>0</v>
      </c>
      <c r="BR590">
        <f t="shared" si="162"/>
        <v>0</v>
      </c>
      <c r="BS590">
        <f t="shared" si="166"/>
        <v>0</v>
      </c>
      <c r="BT590">
        <f t="shared" si="167"/>
        <v>0</v>
      </c>
      <c r="BU590">
        <f t="shared" si="168"/>
        <v>0</v>
      </c>
      <c r="BV590">
        <f t="shared" si="163"/>
        <v>0</v>
      </c>
      <c r="BW590">
        <f t="shared" si="169"/>
        <v>0</v>
      </c>
      <c r="BX590">
        <f t="shared" si="170"/>
        <v>0</v>
      </c>
      <c r="BY590">
        <f t="shared" si="171"/>
        <v>0</v>
      </c>
      <c r="BZ590">
        <f t="shared" si="172"/>
        <v>0</v>
      </c>
      <c r="CA590">
        <f t="shared" si="173"/>
        <v>0</v>
      </c>
      <c r="CB590">
        <f t="shared" si="174"/>
        <v>0</v>
      </c>
      <c r="CC590">
        <f t="shared" si="175"/>
        <v>0</v>
      </c>
      <c r="CD590">
        <f t="shared" si="176"/>
        <v>0</v>
      </c>
      <c r="CE590">
        <f t="shared" si="177"/>
        <v>0</v>
      </c>
      <c r="CF590">
        <f t="shared" si="178"/>
        <v>0</v>
      </c>
      <c r="CG590">
        <f t="shared" si="179"/>
        <v>0</v>
      </c>
    </row>
    <row r="591" spans="1:85" x14ac:dyDescent="0.25">
      <c r="A591" t="s">
        <v>85</v>
      </c>
      <c r="B591" t="s">
        <v>86</v>
      </c>
      <c r="C591" t="s">
        <v>1209</v>
      </c>
      <c r="D591" t="s">
        <v>1210</v>
      </c>
      <c r="E591" s="3">
        <v>0.69791666666666663</v>
      </c>
      <c r="F591" s="4">
        <v>44037</v>
      </c>
      <c r="G591" t="s">
        <v>119</v>
      </c>
      <c r="H591">
        <v>1000</v>
      </c>
      <c r="I591" t="s">
        <v>461</v>
      </c>
      <c r="J591" t="s">
        <v>89</v>
      </c>
      <c r="K591" t="s">
        <v>90</v>
      </c>
      <c r="L591">
        <v>98122</v>
      </c>
      <c r="M591" t="s">
        <v>144</v>
      </c>
      <c r="N591" t="s">
        <v>92</v>
      </c>
      <c r="O591" t="s">
        <v>94</v>
      </c>
      <c r="P591" t="s">
        <v>1211</v>
      </c>
      <c r="Q591" t="s">
        <v>95</v>
      </c>
      <c r="R591" t="s">
        <v>93</v>
      </c>
      <c r="BM591" t="s">
        <v>96</v>
      </c>
      <c r="BN591" t="s">
        <v>95</v>
      </c>
      <c r="BO591" t="s">
        <v>137</v>
      </c>
      <c r="BP591">
        <f t="shared" si="164"/>
        <v>1</v>
      </c>
      <c r="BQ591">
        <f t="shared" si="165"/>
        <v>0</v>
      </c>
      <c r="BR591">
        <f t="shared" si="162"/>
        <v>0</v>
      </c>
      <c r="BS591">
        <f t="shared" si="166"/>
        <v>0</v>
      </c>
      <c r="BT591">
        <f t="shared" si="167"/>
        <v>0</v>
      </c>
      <c r="BU591">
        <f t="shared" si="168"/>
        <v>1</v>
      </c>
      <c r="BV591">
        <f t="shared" si="163"/>
        <v>0</v>
      </c>
      <c r="BW591">
        <f t="shared" si="169"/>
        <v>0</v>
      </c>
      <c r="BX591">
        <f t="shared" si="170"/>
        <v>0</v>
      </c>
      <c r="BY591">
        <f t="shared" si="171"/>
        <v>0</v>
      </c>
      <c r="BZ591">
        <f t="shared" si="172"/>
        <v>0</v>
      </c>
      <c r="CA591">
        <f t="shared" si="173"/>
        <v>0</v>
      </c>
      <c r="CB591">
        <f t="shared" si="174"/>
        <v>0</v>
      </c>
      <c r="CC591">
        <f t="shared" si="175"/>
        <v>0</v>
      </c>
      <c r="CD591">
        <f t="shared" si="176"/>
        <v>0</v>
      </c>
      <c r="CE591">
        <f t="shared" si="177"/>
        <v>0</v>
      </c>
      <c r="CF591">
        <f t="shared" si="178"/>
        <v>0</v>
      </c>
      <c r="CG591">
        <f t="shared" si="179"/>
        <v>1</v>
      </c>
    </row>
    <row r="592" spans="1:85" x14ac:dyDescent="0.25">
      <c r="A592" t="s">
        <v>85</v>
      </c>
      <c r="B592" t="s">
        <v>86</v>
      </c>
      <c r="C592" t="s">
        <v>1212</v>
      </c>
      <c r="D592" t="s">
        <v>1213</v>
      </c>
      <c r="E592" s="3">
        <v>0.73958333333333337</v>
      </c>
      <c r="F592" s="4">
        <v>44037</v>
      </c>
      <c r="G592" t="s">
        <v>119</v>
      </c>
      <c r="H592">
        <v>1100</v>
      </c>
      <c r="I592" t="s">
        <v>1214</v>
      </c>
      <c r="J592" t="s">
        <v>207</v>
      </c>
      <c r="K592" t="s">
        <v>90</v>
      </c>
      <c r="L592">
        <v>98101</v>
      </c>
      <c r="M592" t="s">
        <v>144</v>
      </c>
      <c r="N592" t="s">
        <v>92</v>
      </c>
      <c r="O592" t="s">
        <v>99</v>
      </c>
      <c r="P592" t="s">
        <v>652</v>
      </c>
      <c r="Q592" t="s">
        <v>95</v>
      </c>
      <c r="R592" t="s">
        <v>93</v>
      </c>
      <c r="BM592" t="s">
        <v>96</v>
      </c>
      <c r="BN592" t="s">
        <v>95</v>
      </c>
      <c r="BO592" t="s">
        <v>137</v>
      </c>
      <c r="BP592">
        <f t="shared" si="164"/>
        <v>0</v>
      </c>
      <c r="BQ592">
        <f t="shared" si="165"/>
        <v>0</v>
      </c>
      <c r="BR592">
        <f t="shared" si="162"/>
        <v>0</v>
      </c>
      <c r="BS592">
        <f t="shared" si="166"/>
        <v>0</v>
      </c>
      <c r="BT592">
        <f t="shared" si="167"/>
        <v>0</v>
      </c>
      <c r="BU592">
        <f t="shared" si="168"/>
        <v>0</v>
      </c>
      <c r="BV592">
        <f t="shared" si="163"/>
        <v>0</v>
      </c>
      <c r="BW592">
        <f t="shared" si="169"/>
        <v>0</v>
      </c>
      <c r="BX592">
        <f t="shared" si="170"/>
        <v>0</v>
      </c>
      <c r="BY592">
        <f t="shared" si="171"/>
        <v>0</v>
      </c>
      <c r="BZ592">
        <f t="shared" si="172"/>
        <v>0</v>
      </c>
      <c r="CA592">
        <f t="shared" si="173"/>
        <v>0</v>
      </c>
      <c r="CB592">
        <f t="shared" si="174"/>
        <v>0</v>
      </c>
      <c r="CC592">
        <f t="shared" si="175"/>
        <v>0</v>
      </c>
      <c r="CD592">
        <f t="shared" si="176"/>
        <v>0</v>
      </c>
      <c r="CE592">
        <f t="shared" si="177"/>
        <v>0</v>
      </c>
      <c r="CF592">
        <f t="shared" si="178"/>
        <v>0</v>
      </c>
      <c r="CG592">
        <f t="shared" si="179"/>
        <v>0</v>
      </c>
    </row>
    <row r="593" spans="1:85" x14ac:dyDescent="0.25">
      <c r="A593" s="5" t="s">
        <v>85</v>
      </c>
      <c r="B593" t="s">
        <v>86</v>
      </c>
      <c r="C593" t="s">
        <v>1215</v>
      </c>
      <c r="D593" t="s">
        <v>1216</v>
      </c>
      <c r="E593" s="3">
        <v>0.75</v>
      </c>
      <c r="F593" s="4">
        <v>44037</v>
      </c>
      <c r="G593" t="s">
        <v>119</v>
      </c>
      <c r="H593">
        <v>1500</v>
      </c>
      <c r="I593" t="s">
        <v>1217</v>
      </c>
      <c r="J593" t="s">
        <v>107</v>
      </c>
      <c r="K593" t="s">
        <v>90</v>
      </c>
      <c r="L593">
        <v>98122</v>
      </c>
      <c r="M593" t="s">
        <v>144</v>
      </c>
      <c r="N593" t="s">
        <v>92</v>
      </c>
      <c r="O593" t="s">
        <v>94</v>
      </c>
      <c r="BM593" t="s">
        <v>96</v>
      </c>
      <c r="BN593" t="s">
        <v>95</v>
      </c>
      <c r="BO593" t="s">
        <v>137</v>
      </c>
      <c r="BP593">
        <f t="shared" si="164"/>
        <v>1</v>
      </c>
      <c r="BQ593">
        <f t="shared" si="165"/>
        <v>0</v>
      </c>
      <c r="BR593">
        <f t="shared" si="162"/>
        <v>0</v>
      </c>
      <c r="BS593">
        <f t="shared" si="166"/>
        <v>0</v>
      </c>
      <c r="BT593">
        <f t="shared" si="167"/>
        <v>0</v>
      </c>
      <c r="BU593">
        <f t="shared" si="168"/>
        <v>1</v>
      </c>
      <c r="BV593">
        <f t="shared" si="163"/>
        <v>0</v>
      </c>
      <c r="BW593">
        <f t="shared" si="169"/>
        <v>0</v>
      </c>
      <c r="BX593">
        <f t="shared" si="170"/>
        <v>0</v>
      </c>
      <c r="BY593">
        <f t="shared" si="171"/>
        <v>0</v>
      </c>
      <c r="BZ593">
        <f t="shared" si="172"/>
        <v>0</v>
      </c>
      <c r="CA593">
        <f t="shared" si="173"/>
        <v>0</v>
      </c>
      <c r="CB593">
        <f t="shared" si="174"/>
        <v>0</v>
      </c>
      <c r="CC593">
        <f t="shared" si="175"/>
        <v>0</v>
      </c>
      <c r="CD593">
        <f t="shared" si="176"/>
        <v>0</v>
      </c>
      <c r="CE593">
        <f t="shared" si="177"/>
        <v>0</v>
      </c>
      <c r="CF593">
        <f t="shared" si="178"/>
        <v>0</v>
      </c>
      <c r="CG593">
        <f t="shared" si="179"/>
        <v>1</v>
      </c>
    </row>
    <row r="594" spans="1:85" x14ac:dyDescent="0.25">
      <c r="A594" t="s">
        <v>85</v>
      </c>
      <c r="B594" t="s">
        <v>86</v>
      </c>
      <c r="C594" t="s">
        <v>1218</v>
      </c>
      <c r="D594" t="s">
        <v>1219</v>
      </c>
      <c r="E594" s="3">
        <v>0.73611111111111116</v>
      </c>
      <c r="F594" s="4">
        <v>44037</v>
      </c>
      <c r="G594" t="s">
        <v>119</v>
      </c>
      <c r="I594" t="s">
        <v>1220</v>
      </c>
      <c r="J594" t="s">
        <v>107</v>
      </c>
      <c r="K594" t="s">
        <v>90</v>
      </c>
      <c r="N594" t="s">
        <v>92</v>
      </c>
      <c r="O594" t="s">
        <v>114</v>
      </c>
      <c r="P594" t="s">
        <v>1221</v>
      </c>
      <c r="Q594" t="s">
        <v>95</v>
      </c>
      <c r="R594" t="s">
        <v>93</v>
      </c>
      <c r="BM594" t="s">
        <v>96</v>
      </c>
      <c r="BN594" t="s">
        <v>95</v>
      </c>
      <c r="BO594" t="s">
        <v>137</v>
      </c>
      <c r="BP594">
        <f t="shared" si="164"/>
        <v>0</v>
      </c>
      <c r="BQ594">
        <f t="shared" si="165"/>
        <v>0</v>
      </c>
      <c r="BR594">
        <f t="shared" si="162"/>
        <v>0</v>
      </c>
      <c r="BS594">
        <f t="shared" si="166"/>
        <v>0</v>
      </c>
      <c r="BT594">
        <f t="shared" si="167"/>
        <v>0</v>
      </c>
      <c r="BU594">
        <f t="shared" si="168"/>
        <v>0</v>
      </c>
      <c r="BV594">
        <f t="shared" si="163"/>
        <v>0</v>
      </c>
      <c r="BW594">
        <f t="shared" si="169"/>
        <v>0</v>
      </c>
      <c r="BX594">
        <f t="shared" si="170"/>
        <v>0</v>
      </c>
      <c r="BY594">
        <f t="shared" si="171"/>
        <v>0</v>
      </c>
      <c r="BZ594">
        <f t="shared" si="172"/>
        <v>0</v>
      </c>
      <c r="CA594">
        <f t="shared" si="173"/>
        <v>0</v>
      </c>
      <c r="CB594">
        <f t="shared" si="174"/>
        <v>0</v>
      </c>
      <c r="CC594">
        <f t="shared" si="175"/>
        <v>0</v>
      </c>
      <c r="CD594">
        <f t="shared" si="176"/>
        <v>0</v>
      </c>
      <c r="CE594">
        <f t="shared" si="177"/>
        <v>0</v>
      </c>
      <c r="CF594">
        <f t="shared" si="178"/>
        <v>0</v>
      </c>
      <c r="CG594">
        <f t="shared" si="179"/>
        <v>0</v>
      </c>
    </row>
    <row r="595" spans="1:85" x14ac:dyDescent="0.25">
      <c r="A595" t="s">
        <v>85</v>
      </c>
      <c r="B595" t="s">
        <v>86</v>
      </c>
      <c r="C595" t="s">
        <v>1222</v>
      </c>
      <c r="D595" t="s">
        <v>1223</v>
      </c>
      <c r="E595" s="3">
        <v>0.82986111111111116</v>
      </c>
      <c r="F595" s="4">
        <v>44037</v>
      </c>
      <c r="G595" t="s">
        <v>119</v>
      </c>
      <c r="H595">
        <v>1100</v>
      </c>
      <c r="I595" t="s">
        <v>461</v>
      </c>
      <c r="J595" t="s">
        <v>89</v>
      </c>
      <c r="K595" t="s">
        <v>90</v>
      </c>
      <c r="N595" t="s">
        <v>92</v>
      </c>
      <c r="O595" t="s">
        <v>94</v>
      </c>
      <c r="P595">
        <v>2</v>
      </c>
      <c r="Q595" t="s">
        <v>95</v>
      </c>
      <c r="R595" t="s">
        <v>93</v>
      </c>
      <c r="BM595" t="s">
        <v>96</v>
      </c>
      <c r="BN595" t="s">
        <v>95</v>
      </c>
      <c r="BO595" t="s">
        <v>137</v>
      </c>
      <c r="BP595">
        <f t="shared" si="164"/>
        <v>1</v>
      </c>
      <c r="BQ595">
        <f t="shared" si="165"/>
        <v>0</v>
      </c>
      <c r="BR595">
        <f t="shared" si="162"/>
        <v>0</v>
      </c>
      <c r="BS595">
        <f t="shared" si="166"/>
        <v>0</v>
      </c>
      <c r="BT595">
        <f t="shared" si="167"/>
        <v>0</v>
      </c>
      <c r="BU595">
        <f t="shared" si="168"/>
        <v>1</v>
      </c>
      <c r="BV595">
        <f t="shared" si="163"/>
        <v>0</v>
      </c>
      <c r="BW595">
        <f t="shared" si="169"/>
        <v>0</v>
      </c>
      <c r="BX595">
        <f t="shared" si="170"/>
        <v>0</v>
      </c>
      <c r="BY595">
        <f t="shared" si="171"/>
        <v>0</v>
      </c>
      <c r="BZ595">
        <f t="shared" si="172"/>
        <v>0</v>
      </c>
      <c r="CA595">
        <f t="shared" si="173"/>
        <v>0</v>
      </c>
      <c r="CB595">
        <f t="shared" si="174"/>
        <v>0</v>
      </c>
      <c r="CC595">
        <f t="shared" si="175"/>
        <v>0</v>
      </c>
      <c r="CD595">
        <f t="shared" si="176"/>
        <v>0</v>
      </c>
      <c r="CE595">
        <f t="shared" si="177"/>
        <v>0</v>
      </c>
      <c r="CF595">
        <f t="shared" si="178"/>
        <v>0</v>
      </c>
      <c r="CG595">
        <f t="shared" si="179"/>
        <v>1</v>
      </c>
    </row>
    <row r="596" spans="1:85" x14ac:dyDescent="0.25">
      <c r="A596" s="5" t="s">
        <v>133</v>
      </c>
      <c r="B596" t="s">
        <v>86</v>
      </c>
      <c r="C596" t="s">
        <v>1224</v>
      </c>
      <c r="D596" t="s">
        <v>1225</v>
      </c>
      <c r="E596" s="3">
        <v>0.75</v>
      </c>
      <c r="F596" s="4">
        <v>44037</v>
      </c>
      <c r="G596" t="s">
        <v>119</v>
      </c>
      <c r="I596" t="s">
        <v>1226</v>
      </c>
      <c r="J596" t="s">
        <v>107</v>
      </c>
      <c r="K596" t="s">
        <v>90</v>
      </c>
      <c r="L596">
        <v>98122</v>
      </c>
      <c r="M596" t="s">
        <v>144</v>
      </c>
      <c r="N596" t="s">
        <v>92</v>
      </c>
      <c r="O596" t="s">
        <v>136</v>
      </c>
      <c r="BN596" t="s">
        <v>95</v>
      </c>
      <c r="BO596" t="s">
        <v>137</v>
      </c>
      <c r="BP596">
        <f t="shared" si="164"/>
        <v>0</v>
      </c>
      <c r="BQ596">
        <f t="shared" si="165"/>
        <v>0</v>
      </c>
      <c r="BR596">
        <f t="shared" si="162"/>
        <v>0</v>
      </c>
      <c r="BS596">
        <f t="shared" si="166"/>
        <v>0</v>
      </c>
      <c r="BT596">
        <f t="shared" si="167"/>
        <v>0</v>
      </c>
      <c r="BU596">
        <f t="shared" si="168"/>
        <v>0</v>
      </c>
      <c r="BV596">
        <f t="shared" si="163"/>
        <v>0</v>
      </c>
      <c r="BW596">
        <f t="shared" si="169"/>
        <v>0</v>
      </c>
      <c r="BX596">
        <f t="shared" si="170"/>
        <v>0</v>
      </c>
      <c r="BY596">
        <f t="shared" si="171"/>
        <v>0</v>
      </c>
      <c r="BZ596">
        <f t="shared" si="172"/>
        <v>0</v>
      </c>
      <c r="CA596">
        <f t="shared" si="173"/>
        <v>0</v>
      </c>
      <c r="CB596">
        <f t="shared" si="174"/>
        <v>0</v>
      </c>
      <c r="CC596">
        <f t="shared" si="175"/>
        <v>0</v>
      </c>
      <c r="CD596">
        <f t="shared" si="176"/>
        <v>0</v>
      </c>
      <c r="CE596">
        <f t="shared" si="177"/>
        <v>0</v>
      </c>
      <c r="CF596">
        <f t="shared" si="178"/>
        <v>0</v>
      </c>
      <c r="CG596">
        <f t="shared" si="179"/>
        <v>0</v>
      </c>
    </row>
    <row r="597" spans="1:85" x14ac:dyDescent="0.25">
      <c r="A597" t="s">
        <v>85</v>
      </c>
      <c r="B597" t="s">
        <v>86</v>
      </c>
      <c r="C597" t="s">
        <v>1227</v>
      </c>
      <c r="D597" t="s">
        <v>1228</v>
      </c>
      <c r="E597" s="3">
        <v>0.70833333333333337</v>
      </c>
      <c r="F597" s="4">
        <v>44037</v>
      </c>
      <c r="G597" t="s">
        <v>119</v>
      </c>
      <c r="H597">
        <v>1707</v>
      </c>
      <c r="I597" t="s">
        <v>1229</v>
      </c>
      <c r="J597" t="s">
        <v>89</v>
      </c>
      <c r="K597" t="s">
        <v>90</v>
      </c>
      <c r="L597">
        <v>98122</v>
      </c>
      <c r="M597" t="s">
        <v>390</v>
      </c>
      <c r="N597" t="s">
        <v>92</v>
      </c>
      <c r="O597" t="s">
        <v>131</v>
      </c>
      <c r="P597" t="s">
        <v>1230</v>
      </c>
      <c r="Q597" t="s">
        <v>95</v>
      </c>
      <c r="R597" t="s">
        <v>93</v>
      </c>
      <c r="BM597" t="s">
        <v>96</v>
      </c>
      <c r="BN597" t="s">
        <v>95</v>
      </c>
      <c r="BO597" t="s">
        <v>137</v>
      </c>
      <c r="BP597">
        <f t="shared" si="164"/>
        <v>0</v>
      </c>
      <c r="BQ597">
        <f t="shared" si="165"/>
        <v>0</v>
      </c>
      <c r="BR597">
        <f t="shared" si="162"/>
        <v>0</v>
      </c>
      <c r="BS597">
        <f t="shared" si="166"/>
        <v>0</v>
      </c>
      <c r="BT597">
        <f t="shared" si="167"/>
        <v>0</v>
      </c>
      <c r="BU597">
        <f t="shared" si="168"/>
        <v>0</v>
      </c>
      <c r="BV597">
        <f t="shared" si="163"/>
        <v>0</v>
      </c>
      <c r="BW597">
        <f t="shared" si="169"/>
        <v>0</v>
      </c>
      <c r="BX597">
        <f t="shared" si="170"/>
        <v>0</v>
      </c>
      <c r="BY597">
        <f t="shared" si="171"/>
        <v>0</v>
      </c>
      <c r="BZ597">
        <f t="shared" si="172"/>
        <v>0</v>
      </c>
      <c r="CA597">
        <f t="shared" si="173"/>
        <v>0</v>
      </c>
      <c r="CB597">
        <f t="shared" si="174"/>
        <v>0</v>
      </c>
      <c r="CC597">
        <f t="shared" si="175"/>
        <v>0</v>
      </c>
      <c r="CD597">
        <f t="shared" si="176"/>
        <v>0</v>
      </c>
      <c r="CE597">
        <f t="shared" si="177"/>
        <v>0</v>
      </c>
      <c r="CF597">
        <f t="shared" si="178"/>
        <v>0</v>
      </c>
      <c r="CG597">
        <f t="shared" si="179"/>
        <v>0</v>
      </c>
    </row>
    <row r="598" spans="1:85" x14ac:dyDescent="0.25">
      <c r="A598" t="s">
        <v>133</v>
      </c>
      <c r="B598" t="s">
        <v>86</v>
      </c>
      <c r="C598" t="s">
        <v>1231</v>
      </c>
      <c r="D598" t="s">
        <v>1232</v>
      </c>
      <c r="E598" s="3">
        <v>0.99930555555555556</v>
      </c>
      <c r="F598" s="4">
        <v>44037</v>
      </c>
      <c r="G598" t="s">
        <v>119</v>
      </c>
      <c r="H598">
        <v>1635</v>
      </c>
      <c r="I598" t="s">
        <v>463</v>
      </c>
      <c r="J598" t="s">
        <v>1126</v>
      </c>
      <c r="K598" t="s">
        <v>90</v>
      </c>
      <c r="N598" t="s">
        <v>92</v>
      </c>
      <c r="O598" t="s">
        <v>131</v>
      </c>
      <c r="P598" t="s">
        <v>1233</v>
      </c>
      <c r="Q598" t="s">
        <v>95</v>
      </c>
      <c r="R598" t="s">
        <v>93</v>
      </c>
      <c r="BM598" t="s">
        <v>96</v>
      </c>
      <c r="BN598" t="s">
        <v>95</v>
      </c>
      <c r="BO598" t="s">
        <v>137</v>
      </c>
      <c r="BP598">
        <f t="shared" si="164"/>
        <v>0</v>
      </c>
      <c r="BQ598">
        <f t="shared" si="165"/>
        <v>0</v>
      </c>
      <c r="BR598">
        <f t="shared" si="162"/>
        <v>0</v>
      </c>
      <c r="BS598">
        <f t="shared" si="166"/>
        <v>0</v>
      </c>
      <c r="BT598">
        <f t="shared" si="167"/>
        <v>0</v>
      </c>
      <c r="BU598">
        <f t="shared" si="168"/>
        <v>0</v>
      </c>
      <c r="BV598">
        <f t="shared" si="163"/>
        <v>0</v>
      </c>
      <c r="BW598">
        <f t="shared" si="169"/>
        <v>0</v>
      </c>
      <c r="BX598">
        <f t="shared" si="170"/>
        <v>0</v>
      </c>
      <c r="BY598">
        <f t="shared" si="171"/>
        <v>0</v>
      </c>
      <c r="BZ598">
        <f t="shared" si="172"/>
        <v>0</v>
      </c>
      <c r="CA598">
        <f t="shared" si="173"/>
        <v>0</v>
      </c>
      <c r="CB598">
        <f t="shared" si="174"/>
        <v>0</v>
      </c>
      <c r="CC598">
        <f t="shared" si="175"/>
        <v>0</v>
      </c>
      <c r="CD598">
        <f t="shared" si="176"/>
        <v>0</v>
      </c>
      <c r="CE598">
        <f t="shared" si="177"/>
        <v>0</v>
      </c>
      <c r="CF598">
        <f t="shared" si="178"/>
        <v>0</v>
      </c>
      <c r="CG598">
        <f t="shared" si="179"/>
        <v>0</v>
      </c>
    </row>
    <row r="599" spans="1:85" x14ac:dyDescent="0.25">
      <c r="A599" t="s">
        <v>85</v>
      </c>
      <c r="B599" t="s">
        <v>86</v>
      </c>
      <c r="C599" t="s">
        <v>1234</v>
      </c>
      <c r="D599" t="s">
        <v>1235</v>
      </c>
      <c r="E599" s="3">
        <v>0.75624999999999998</v>
      </c>
      <c r="F599" s="4">
        <v>44037</v>
      </c>
      <c r="G599" t="s">
        <v>119</v>
      </c>
      <c r="H599">
        <v>700</v>
      </c>
      <c r="I599" t="s">
        <v>1236</v>
      </c>
      <c r="J599" t="s">
        <v>89</v>
      </c>
      <c r="K599" t="s">
        <v>90</v>
      </c>
      <c r="L599">
        <v>98122</v>
      </c>
      <c r="M599" t="s">
        <v>390</v>
      </c>
      <c r="N599" t="s">
        <v>92</v>
      </c>
      <c r="O599" t="s">
        <v>99</v>
      </c>
      <c r="P599">
        <v>11</v>
      </c>
      <c r="Q599" t="s">
        <v>95</v>
      </c>
      <c r="R599" t="s">
        <v>93</v>
      </c>
      <c r="BM599" t="s">
        <v>96</v>
      </c>
      <c r="BN599" t="s">
        <v>95</v>
      </c>
      <c r="BO599" t="s">
        <v>137</v>
      </c>
      <c r="BP599">
        <f t="shared" si="164"/>
        <v>0</v>
      </c>
      <c r="BQ599">
        <f t="shared" si="165"/>
        <v>0</v>
      </c>
      <c r="BR599">
        <f t="shared" si="162"/>
        <v>0</v>
      </c>
      <c r="BS599">
        <f t="shared" si="166"/>
        <v>0</v>
      </c>
      <c r="BT599">
        <f t="shared" si="167"/>
        <v>0</v>
      </c>
      <c r="BU599">
        <f t="shared" si="168"/>
        <v>0</v>
      </c>
      <c r="BV599">
        <f t="shared" si="163"/>
        <v>0</v>
      </c>
      <c r="BW599">
        <f t="shared" si="169"/>
        <v>0</v>
      </c>
      <c r="BX599">
        <f t="shared" si="170"/>
        <v>0</v>
      </c>
      <c r="BY599">
        <f t="shared" si="171"/>
        <v>0</v>
      </c>
      <c r="BZ599">
        <f t="shared" si="172"/>
        <v>0</v>
      </c>
      <c r="CA599">
        <f t="shared" si="173"/>
        <v>0</v>
      </c>
      <c r="CB599">
        <f t="shared" si="174"/>
        <v>0</v>
      </c>
      <c r="CC599">
        <f t="shared" si="175"/>
        <v>0</v>
      </c>
      <c r="CD599">
        <f t="shared" si="176"/>
        <v>0</v>
      </c>
      <c r="CE599">
        <f t="shared" si="177"/>
        <v>0</v>
      </c>
      <c r="CF599">
        <f t="shared" si="178"/>
        <v>0</v>
      </c>
      <c r="CG599">
        <f t="shared" si="179"/>
        <v>0</v>
      </c>
    </row>
    <row r="600" spans="1:85" x14ac:dyDescent="0.25">
      <c r="A600" t="s">
        <v>85</v>
      </c>
      <c r="B600" t="s">
        <v>86</v>
      </c>
      <c r="C600" t="s">
        <v>1237</v>
      </c>
      <c r="D600" t="s">
        <v>1235</v>
      </c>
      <c r="E600" s="3">
        <v>0.74791666666666667</v>
      </c>
      <c r="F600" s="4">
        <v>44037</v>
      </c>
      <c r="G600" t="s">
        <v>119</v>
      </c>
      <c r="I600" t="s">
        <v>1238</v>
      </c>
      <c r="J600" t="s">
        <v>89</v>
      </c>
      <c r="K600" t="s">
        <v>90</v>
      </c>
      <c r="M600" t="s">
        <v>144</v>
      </c>
      <c r="N600" t="s">
        <v>92</v>
      </c>
      <c r="O600" t="s">
        <v>94</v>
      </c>
      <c r="P600">
        <v>1</v>
      </c>
      <c r="Q600" t="s">
        <v>95</v>
      </c>
      <c r="R600" t="s">
        <v>93</v>
      </c>
      <c r="T600" t="s">
        <v>99</v>
      </c>
      <c r="U600">
        <v>7</v>
      </c>
      <c r="V600" t="s">
        <v>95</v>
      </c>
      <c r="W600" t="s">
        <v>93</v>
      </c>
      <c r="BM600" t="s">
        <v>96</v>
      </c>
      <c r="BN600" t="s">
        <v>95</v>
      </c>
      <c r="BO600" t="s">
        <v>137</v>
      </c>
      <c r="BP600">
        <f t="shared" si="164"/>
        <v>1</v>
      </c>
      <c r="BQ600">
        <f t="shared" si="165"/>
        <v>0</v>
      </c>
      <c r="BR600">
        <f t="shared" si="162"/>
        <v>0</v>
      </c>
      <c r="BS600">
        <f t="shared" si="166"/>
        <v>0</v>
      </c>
      <c r="BT600">
        <f t="shared" si="167"/>
        <v>0</v>
      </c>
      <c r="BU600">
        <f t="shared" si="168"/>
        <v>1</v>
      </c>
      <c r="BV600">
        <f t="shared" si="163"/>
        <v>0</v>
      </c>
      <c r="BW600">
        <f t="shared" si="169"/>
        <v>0</v>
      </c>
      <c r="BX600">
        <f t="shared" si="170"/>
        <v>0</v>
      </c>
      <c r="BY600">
        <f t="shared" si="171"/>
        <v>0</v>
      </c>
      <c r="BZ600">
        <f t="shared" si="172"/>
        <v>0</v>
      </c>
      <c r="CA600">
        <f t="shared" si="173"/>
        <v>0</v>
      </c>
      <c r="CB600">
        <f t="shared" si="174"/>
        <v>0</v>
      </c>
      <c r="CC600">
        <f t="shared" si="175"/>
        <v>0</v>
      </c>
      <c r="CD600">
        <f t="shared" si="176"/>
        <v>0</v>
      </c>
      <c r="CE600">
        <f t="shared" si="177"/>
        <v>0</v>
      </c>
      <c r="CF600">
        <f t="shared" si="178"/>
        <v>0</v>
      </c>
      <c r="CG600">
        <f t="shared" si="179"/>
        <v>1</v>
      </c>
    </row>
    <row r="601" spans="1:85" x14ac:dyDescent="0.25">
      <c r="A601" t="s">
        <v>85</v>
      </c>
      <c r="B601" t="s">
        <v>86</v>
      </c>
      <c r="C601" t="s">
        <v>1241</v>
      </c>
      <c r="D601" t="s">
        <v>1240</v>
      </c>
      <c r="E601" s="3">
        <v>0.94513888888888886</v>
      </c>
      <c r="F601" s="4">
        <v>44039</v>
      </c>
      <c r="G601" t="s">
        <v>397</v>
      </c>
      <c r="H601">
        <v>2600</v>
      </c>
      <c r="I601" t="s">
        <v>584</v>
      </c>
      <c r="J601" t="s">
        <v>89</v>
      </c>
      <c r="K601" t="s">
        <v>90</v>
      </c>
      <c r="L601">
        <v>98102</v>
      </c>
      <c r="M601" t="s">
        <v>217</v>
      </c>
      <c r="N601" t="s">
        <v>92</v>
      </c>
      <c r="O601" t="s">
        <v>94</v>
      </c>
      <c r="P601" t="s">
        <v>150</v>
      </c>
      <c r="Q601" t="s">
        <v>95</v>
      </c>
      <c r="R601" t="s">
        <v>93</v>
      </c>
      <c r="BN601" t="s">
        <v>95</v>
      </c>
      <c r="BO601" t="s">
        <v>137</v>
      </c>
      <c r="BP601">
        <f t="shared" si="164"/>
        <v>1</v>
      </c>
      <c r="BQ601">
        <f t="shared" si="165"/>
        <v>0</v>
      </c>
      <c r="BR601">
        <f t="shared" ref="BR601:BR602" si="180">COUNTIF(O601:BH601,"Balls - Blast")</f>
        <v>0</v>
      </c>
      <c r="BS601">
        <f t="shared" si="166"/>
        <v>0</v>
      </c>
      <c r="BT601">
        <f t="shared" si="167"/>
        <v>0</v>
      </c>
      <c r="BU601">
        <f t="shared" si="168"/>
        <v>1</v>
      </c>
      <c r="BV601">
        <f t="shared" ref="BV601:BV602" si="181">COUNTIF(O601:BH601,"Canister - CS")</f>
        <v>0</v>
      </c>
      <c r="BW601">
        <f t="shared" si="169"/>
        <v>0</v>
      </c>
      <c r="BX601">
        <f t="shared" si="170"/>
        <v>0</v>
      </c>
      <c r="BY601">
        <f t="shared" si="171"/>
        <v>0</v>
      </c>
      <c r="BZ601">
        <f t="shared" si="172"/>
        <v>0</v>
      </c>
      <c r="CA601">
        <f t="shared" si="173"/>
        <v>0</v>
      </c>
      <c r="CB601">
        <f t="shared" si="174"/>
        <v>0</v>
      </c>
      <c r="CC601">
        <f t="shared" si="175"/>
        <v>0</v>
      </c>
      <c r="CD601">
        <f t="shared" si="176"/>
        <v>0</v>
      </c>
      <c r="CE601">
        <f t="shared" si="177"/>
        <v>0</v>
      </c>
      <c r="CF601">
        <f t="shared" si="178"/>
        <v>0</v>
      </c>
      <c r="CG601">
        <f t="shared" si="179"/>
        <v>1</v>
      </c>
    </row>
    <row r="602" spans="1:85" x14ac:dyDescent="0.25">
      <c r="A602" t="s">
        <v>85</v>
      </c>
      <c r="B602" t="s">
        <v>86</v>
      </c>
      <c r="C602" t="s">
        <v>1242</v>
      </c>
      <c r="D602" t="s">
        <v>1243</v>
      </c>
      <c r="E602" s="3">
        <v>0.97916666666666663</v>
      </c>
      <c r="F602" s="4">
        <v>44038</v>
      </c>
      <c r="G602" t="s">
        <v>87</v>
      </c>
      <c r="H602">
        <v>901</v>
      </c>
      <c r="I602" t="s">
        <v>1239</v>
      </c>
      <c r="J602" t="s">
        <v>89</v>
      </c>
      <c r="K602" t="s">
        <v>90</v>
      </c>
      <c r="L602">
        <v>98106</v>
      </c>
      <c r="M602" t="s">
        <v>217</v>
      </c>
      <c r="N602" t="s">
        <v>92</v>
      </c>
      <c r="O602" t="s">
        <v>101</v>
      </c>
      <c r="P602">
        <v>8</v>
      </c>
      <c r="Q602" t="s">
        <v>93</v>
      </c>
      <c r="R602" t="s">
        <v>93</v>
      </c>
      <c r="T602" t="s">
        <v>131</v>
      </c>
      <c r="U602">
        <v>20</v>
      </c>
      <c r="V602" t="s">
        <v>95</v>
      </c>
      <c r="W602" t="s">
        <v>93</v>
      </c>
      <c r="BM602" t="s">
        <v>96</v>
      </c>
      <c r="BN602" t="s">
        <v>93</v>
      </c>
      <c r="BO602" t="s">
        <v>111</v>
      </c>
      <c r="BP602">
        <f t="shared" si="164"/>
        <v>0</v>
      </c>
      <c r="BQ602">
        <f t="shared" si="165"/>
        <v>0</v>
      </c>
      <c r="BR602">
        <f t="shared" si="180"/>
        <v>0</v>
      </c>
      <c r="BS602">
        <f t="shared" si="166"/>
        <v>0</v>
      </c>
      <c r="BT602">
        <f t="shared" si="167"/>
        <v>0</v>
      </c>
      <c r="BU602">
        <f t="shared" si="168"/>
        <v>0</v>
      </c>
      <c r="BV602">
        <f t="shared" si="181"/>
        <v>0</v>
      </c>
      <c r="BW602">
        <f t="shared" si="169"/>
        <v>0</v>
      </c>
      <c r="BX602">
        <f t="shared" si="170"/>
        <v>0</v>
      </c>
      <c r="BY602">
        <f t="shared" si="171"/>
        <v>0</v>
      </c>
      <c r="BZ602">
        <f t="shared" si="172"/>
        <v>0</v>
      </c>
      <c r="CA602">
        <f t="shared" si="173"/>
        <v>0</v>
      </c>
      <c r="CB602">
        <f t="shared" si="174"/>
        <v>0</v>
      </c>
      <c r="CC602">
        <f t="shared" si="175"/>
        <v>0</v>
      </c>
      <c r="CD602">
        <f t="shared" si="176"/>
        <v>0</v>
      </c>
      <c r="CE602">
        <f t="shared" si="177"/>
        <v>0</v>
      </c>
      <c r="CF602">
        <f t="shared" si="178"/>
        <v>0</v>
      </c>
      <c r="CG602">
        <f t="shared" si="179"/>
        <v>0</v>
      </c>
    </row>
  </sheetData>
  <autoFilter ref="A1:CG602" xr:uid="{1780327D-C407-4EDF-8329-6506E6CC03CB}">
    <sortState xmlns:xlrd2="http://schemas.microsoft.com/office/spreadsheetml/2017/richdata2" ref="A2:CG602">
      <sortCondition ref="D1:D602"/>
    </sortState>
  </autoFilter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 Demo Only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Shank, Gabriel</dc:creator>
  <cp:lastModifiedBy>Shank, Gabriel</cp:lastModifiedBy>
  <dcterms:created xsi:type="dcterms:W3CDTF">2021-02-03T20:50:37Z</dcterms:created>
  <dcterms:modified xsi:type="dcterms:W3CDTF">2021-03-03T18:57:43Z</dcterms:modified>
</cp:coreProperties>
</file>