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11940" yWindow="4040" windowWidth="25600" windowHeight="19020" tabRatio="500"/>
  </bookViews>
  <sheets>
    <sheet name="Sheet1" sheetId="1" r:id="rId1"/>
  </sheets>
  <definedNames>
    <definedName name="_xlnm.Print_Area" localSheetId="0">Sheet1!$A$3:$P$40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2" i="1" l="1"/>
  <c r="C13" i="1"/>
  <c r="C14" i="1"/>
  <c r="C15" i="1"/>
  <c r="C16" i="1"/>
  <c r="C17" i="1"/>
  <c r="C18" i="1"/>
  <c r="C19" i="1"/>
  <c r="C20" i="1"/>
  <c r="C21" i="1"/>
  <c r="C22" i="1"/>
  <c r="C23" i="1"/>
  <c r="C24" i="1"/>
  <c r="C25" i="1"/>
  <c r="C26" i="1"/>
  <c r="C27" i="1"/>
  <c r="C28" i="1"/>
  <c r="C29" i="1"/>
  <c r="C30" i="1"/>
  <c r="C31" i="1"/>
  <c r="C32" i="1"/>
  <c r="C33" i="1"/>
  <c r="C34" i="1"/>
  <c r="C35" i="1"/>
  <c r="C36" i="1"/>
  <c r="C37" i="1"/>
  <c r="C12" i="1"/>
  <c r="C7" i="1"/>
  <c r="C9" i="1"/>
  <c r="C8" i="1"/>
  <c r="A13" i="1"/>
  <c r="A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33" i="1"/>
  <c r="B33" i="1"/>
  <c r="A34" i="1"/>
  <c r="B34" i="1"/>
  <c r="A35" i="1"/>
  <c r="B35" i="1"/>
  <c r="A36" i="1"/>
  <c r="B36" i="1"/>
  <c r="A37" i="1"/>
  <c r="B37" i="1"/>
  <c r="B14" i="1"/>
  <c r="B13" i="1"/>
</calcChain>
</file>

<file path=xl/sharedStrings.xml><?xml version="1.0" encoding="utf-8"?>
<sst xmlns="http://schemas.openxmlformats.org/spreadsheetml/2006/main" count="13" uniqueCount="13">
  <si>
    <t>Defender work (/ sec)</t>
  </si>
  <si>
    <t>Defender Machines</t>
  </si>
  <si>
    <t>Active w/in Hour</t>
  </si>
  <si>
    <t>Days 'til Ave Success</t>
  </si>
  <si>
    <t>Seconds</t>
  </si>
  <si>
    <t>Active User Population</t>
  </si>
  <si>
    <t>Attacker (GPU) Speedup</t>
  </si>
  <si>
    <t>Average attempts yielding success</t>
  </si>
  <si>
    <t>Defender CPU * Machines</t>
  </si>
  <si>
    <t>Attacker vs. Defender Adaptive Hash Work-factor Worksheet</t>
  </si>
  <si>
    <t>This worksheet helps its user compare the effects of an adaptive hash's work factor on the defender and attacker.  Dimensons of comparison (machines vs. attack time) are somewhat arbitrary. They represent an immediate concern for "sizing" the defender's hardware and gauging the attackers "commitment" to a successful result (using only commodity hardware not massively parallel compute resources). Spreadsheet users may change comparison to desired dimension(s). Because both attacker &amp; defender are normalized to a calendar (real) time measurement, comparison of any two dimensions is possible.</t>
  </si>
  <si>
    <t>john.steven@owasp.org</t>
  </si>
  <si>
    <t>From "Analyzing and Fixing Password Protection", as Presented at AppSecUSA, LASCON Edition,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</si>
</sst>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12"/>
      <color theme="1"/>
      <name val="Calibri"/>
      <family val="2"/>
      <scheme val="minor"/>
    </font>
    <font>
      <sz val="18"/>
      <color theme="1"/>
      <name val="Calibri"/>
      <scheme val="minor"/>
    </font>
  </fonts>
  <fills count="2">
    <fill>
      <patternFill patternType="none"/>
    </fill>
    <fill>
      <patternFill patternType="gray125"/>
    </fill>
  </fills>
  <borders count="9">
    <border>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6">
    <xf numFmtId="0" fontId="0" fillId="0" borderId="0" xfId="0"/>
    <xf numFmtId="2" fontId="0" fillId="0" borderId="0" xfId="0" applyNumberFormat="1"/>
    <xf numFmtId="164" fontId="0" fillId="0" borderId="0" xfId="0" applyNumberFormat="1"/>
    <xf numFmtId="0" fontId="5" fillId="0" borderId="0" xfId="0" applyFont="1" applyAlignment="1">
      <alignment vertical="center"/>
    </xf>
    <xf numFmtId="0" fontId="5" fillId="0" borderId="0" xfId="0" applyFont="1" applyAlignment="1">
      <alignment vertical="center" wrapText="1"/>
    </xf>
    <xf numFmtId="0" fontId="0" fillId="0" borderId="0" xfId="0" applyAlignment="1">
      <alignment horizontal="left" vertical="top" wrapText="1"/>
    </xf>
    <xf numFmtId="0" fontId="0" fillId="0" borderId="1" xfId="0" applyBorder="1"/>
    <xf numFmtId="0" fontId="4" fillId="0" borderId="0" xfId="0" applyFont="1"/>
    <xf numFmtId="0" fontId="0" fillId="0" borderId="2" xfId="0" applyBorder="1" applyAlignment="1">
      <alignment horizontal="right"/>
    </xf>
    <xf numFmtId="0" fontId="0" fillId="0" borderId="3" xfId="0" applyBorder="1"/>
    <xf numFmtId="0" fontId="0" fillId="0" borderId="4" xfId="0" applyBorder="1" applyAlignment="1">
      <alignment horizontal="right"/>
    </xf>
    <xf numFmtId="9" fontId="0" fillId="0" borderId="5" xfId="0" applyNumberFormat="1" applyBorder="1"/>
    <xf numFmtId="0" fontId="0" fillId="0" borderId="4" xfId="0" applyBorder="1" applyAlignment="1">
      <alignment horizontal="right"/>
    </xf>
    <xf numFmtId="0" fontId="0" fillId="0" borderId="5" xfId="0" applyBorder="1"/>
    <xf numFmtId="0" fontId="0" fillId="0" borderId="6" xfId="0" applyBorder="1" applyAlignment="1">
      <alignment horizontal="right"/>
    </xf>
    <xf numFmtId="1" fontId="0" fillId="0" borderId="8" xfId="0" applyNumberFormat="1" applyBorder="1"/>
    <xf numFmtId="0" fontId="0" fillId="0" borderId="3" xfId="0" applyBorder="1" applyAlignment="1">
      <alignment horizontal="right"/>
    </xf>
    <xf numFmtId="0" fontId="0" fillId="0" borderId="5" xfId="0" applyBorder="1" applyAlignment="1">
      <alignment horizontal="right"/>
    </xf>
    <xf numFmtId="0" fontId="0" fillId="0" borderId="5" xfId="0" applyBorder="1" applyAlignment="1">
      <alignment horizontal="right"/>
    </xf>
    <xf numFmtId="0" fontId="0" fillId="0" borderId="8" xfId="0" applyBorder="1" applyAlignment="1">
      <alignment horizontal="right"/>
    </xf>
    <xf numFmtId="0" fontId="0" fillId="0" borderId="7" xfId="0" applyBorder="1"/>
    <xf numFmtId="2" fontId="0" fillId="0" borderId="7" xfId="0" applyNumberFormat="1" applyBorder="1"/>
    <xf numFmtId="164" fontId="0" fillId="0" borderId="7" xfId="0" applyNumberFormat="1" applyBorder="1"/>
    <xf numFmtId="0" fontId="1" fillId="0" borderId="7" xfId="19" applyBorder="1" applyAlignment="1">
      <alignment horizontal="right"/>
    </xf>
    <xf numFmtId="0" fontId="0" fillId="0" borderId="7" xfId="0" applyBorder="1" applyAlignment="1">
      <alignment horizontal="right"/>
    </xf>
    <xf numFmtId="0" fontId="1" fillId="0" borderId="0" xfId="19" applyAlignment="1">
      <alignment wrapText="1"/>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Sheet1!$C$11</c:f>
              <c:strCache>
                <c:ptCount val="1"/>
                <c:pt idx="0">
                  <c:v>Days 'til Ave Success</c:v>
                </c:pt>
              </c:strCache>
            </c:strRef>
          </c:tx>
          <c:xVal>
            <c:numRef>
              <c:f>Sheet1!$A$12:$A$37</c:f>
              <c:numCache>
                <c:formatCode>General</c:formatCode>
                <c:ptCount val="26"/>
                <c:pt idx="0">
                  <c:v>0.01</c:v>
                </c:pt>
                <c:pt idx="1">
                  <c:v>0.05</c:v>
                </c:pt>
                <c:pt idx="2">
                  <c:v>0.1</c:v>
                </c:pt>
                <c:pt idx="3">
                  <c:v>0.15</c:v>
                </c:pt>
                <c:pt idx="4">
                  <c:v>0.2</c:v>
                </c:pt>
                <c:pt idx="5">
                  <c:v>0.25</c:v>
                </c:pt>
                <c:pt idx="6">
                  <c:v>0.3</c:v>
                </c:pt>
                <c:pt idx="7">
                  <c:v>0.35</c:v>
                </c:pt>
                <c:pt idx="8">
                  <c:v>0.4</c:v>
                </c:pt>
                <c:pt idx="9">
                  <c:v>0.45</c:v>
                </c:pt>
                <c:pt idx="10">
                  <c:v>0.5</c:v>
                </c:pt>
                <c:pt idx="11">
                  <c:v>0.55</c:v>
                </c:pt>
                <c:pt idx="12">
                  <c:v>0.6</c:v>
                </c:pt>
                <c:pt idx="13">
                  <c:v>0.65</c:v>
                </c:pt>
                <c:pt idx="14">
                  <c:v>0.7</c:v>
                </c:pt>
                <c:pt idx="15">
                  <c:v>0.75</c:v>
                </c:pt>
                <c:pt idx="16">
                  <c:v>0.8</c:v>
                </c:pt>
                <c:pt idx="17">
                  <c:v>0.85</c:v>
                </c:pt>
                <c:pt idx="18">
                  <c:v>0.9</c:v>
                </c:pt>
                <c:pt idx="19">
                  <c:v>0.95</c:v>
                </c:pt>
                <c:pt idx="20">
                  <c:v>1.0</c:v>
                </c:pt>
                <c:pt idx="21">
                  <c:v>1.05</c:v>
                </c:pt>
                <c:pt idx="22">
                  <c:v>1.1</c:v>
                </c:pt>
                <c:pt idx="23">
                  <c:v>1.15</c:v>
                </c:pt>
                <c:pt idx="24">
                  <c:v>1.2</c:v>
                </c:pt>
                <c:pt idx="25">
                  <c:v>1.25</c:v>
                </c:pt>
              </c:numCache>
            </c:numRef>
          </c:xVal>
          <c:yVal>
            <c:numRef>
              <c:f>Sheet1!$C$12:$C$37</c:f>
              <c:numCache>
                <c:formatCode>0.0</c:formatCode>
                <c:ptCount val="26"/>
                <c:pt idx="0">
                  <c:v>0.578703703703704</c:v>
                </c:pt>
                <c:pt idx="1">
                  <c:v>2.893518518518519</c:v>
                </c:pt>
                <c:pt idx="2">
                  <c:v>5.787037037037037</c:v>
                </c:pt>
                <c:pt idx="3">
                  <c:v>8.680555555555557</c:v>
                </c:pt>
                <c:pt idx="4">
                  <c:v>11.57407407407407</c:v>
                </c:pt>
                <c:pt idx="5">
                  <c:v>14.46759259259259</c:v>
                </c:pt>
                <c:pt idx="6">
                  <c:v>17.36111111111111</c:v>
                </c:pt>
                <c:pt idx="7">
                  <c:v>20.25462962962963</c:v>
                </c:pt>
                <c:pt idx="8">
                  <c:v>23.14814814814815</c:v>
                </c:pt>
                <c:pt idx="9">
                  <c:v>26.04166666666667</c:v>
                </c:pt>
                <c:pt idx="10">
                  <c:v>28.93518518518518</c:v>
                </c:pt>
                <c:pt idx="11">
                  <c:v>31.8287037037037</c:v>
                </c:pt>
                <c:pt idx="12">
                  <c:v>34.72222222222222</c:v>
                </c:pt>
                <c:pt idx="13">
                  <c:v>37.61574074074074</c:v>
                </c:pt>
                <c:pt idx="14">
                  <c:v>40.50925925925927</c:v>
                </c:pt>
                <c:pt idx="15">
                  <c:v>43.40277777777779</c:v>
                </c:pt>
                <c:pt idx="16">
                  <c:v>46.2962962962963</c:v>
                </c:pt>
                <c:pt idx="17">
                  <c:v>49.18981481481482</c:v>
                </c:pt>
                <c:pt idx="18">
                  <c:v>52.08333333333334</c:v>
                </c:pt>
                <c:pt idx="19">
                  <c:v>54.97685185185188</c:v>
                </c:pt>
                <c:pt idx="20">
                  <c:v>57.87037037037038</c:v>
                </c:pt>
                <c:pt idx="21">
                  <c:v>60.7638888888889</c:v>
                </c:pt>
                <c:pt idx="22">
                  <c:v>63.65740740740743</c:v>
                </c:pt>
                <c:pt idx="23">
                  <c:v>66.55092592592595</c:v>
                </c:pt>
                <c:pt idx="24">
                  <c:v>69.44444444444447</c:v>
                </c:pt>
                <c:pt idx="25">
                  <c:v>72.337962962963</c:v>
                </c:pt>
              </c:numCache>
            </c:numRef>
          </c:yVal>
          <c:smooth val="1"/>
        </c:ser>
        <c:dLbls>
          <c:showLegendKey val="0"/>
          <c:showVal val="0"/>
          <c:showCatName val="0"/>
          <c:showSerName val="0"/>
          <c:showPercent val="0"/>
          <c:showBubbleSize val="0"/>
        </c:dLbls>
        <c:axId val="2078021640"/>
        <c:axId val="2078024744"/>
      </c:scatterChart>
      <c:valAx>
        <c:axId val="2078021640"/>
        <c:scaling>
          <c:orientation val="minMax"/>
        </c:scaling>
        <c:delete val="0"/>
        <c:axPos val="b"/>
        <c:numFmt formatCode="General" sourceLinked="1"/>
        <c:majorTickMark val="out"/>
        <c:minorTickMark val="none"/>
        <c:tickLblPos val="nextTo"/>
        <c:crossAx val="2078024744"/>
        <c:crosses val="autoZero"/>
        <c:crossBetween val="midCat"/>
      </c:valAx>
      <c:valAx>
        <c:axId val="2078024744"/>
        <c:scaling>
          <c:orientation val="minMax"/>
        </c:scaling>
        <c:delete val="0"/>
        <c:axPos val="l"/>
        <c:majorGridlines/>
        <c:numFmt formatCode="0.0" sourceLinked="1"/>
        <c:majorTickMark val="out"/>
        <c:minorTickMark val="none"/>
        <c:tickLblPos val="nextTo"/>
        <c:crossAx val="207802164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Sheet1!$B$11</c:f>
              <c:strCache>
                <c:ptCount val="1"/>
                <c:pt idx="0">
                  <c:v>Defender Machines</c:v>
                </c:pt>
              </c:strCache>
            </c:strRef>
          </c:tx>
          <c:xVal>
            <c:numRef>
              <c:f>Sheet1!$A$12:$A$37</c:f>
              <c:numCache>
                <c:formatCode>General</c:formatCode>
                <c:ptCount val="26"/>
                <c:pt idx="0">
                  <c:v>0.01</c:v>
                </c:pt>
                <c:pt idx="1">
                  <c:v>0.05</c:v>
                </c:pt>
                <c:pt idx="2">
                  <c:v>0.1</c:v>
                </c:pt>
                <c:pt idx="3">
                  <c:v>0.15</c:v>
                </c:pt>
                <c:pt idx="4">
                  <c:v>0.2</c:v>
                </c:pt>
                <c:pt idx="5">
                  <c:v>0.25</c:v>
                </c:pt>
                <c:pt idx="6">
                  <c:v>0.3</c:v>
                </c:pt>
                <c:pt idx="7">
                  <c:v>0.35</c:v>
                </c:pt>
                <c:pt idx="8">
                  <c:v>0.4</c:v>
                </c:pt>
                <c:pt idx="9">
                  <c:v>0.45</c:v>
                </c:pt>
                <c:pt idx="10">
                  <c:v>0.5</c:v>
                </c:pt>
                <c:pt idx="11">
                  <c:v>0.55</c:v>
                </c:pt>
                <c:pt idx="12">
                  <c:v>0.6</c:v>
                </c:pt>
                <c:pt idx="13">
                  <c:v>0.65</c:v>
                </c:pt>
                <c:pt idx="14">
                  <c:v>0.7</c:v>
                </c:pt>
                <c:pt idx="15">
                  <c:v>0.75</c:v>
                </c:pt>
                <c:pt idx="16">
                  <c:v>0.8</c:v>
                </c:pt>
                <c:pt idx="17">
                  <c:v>0.85</c:v>
                </c:pt>
                <c:pt idx="18">
                  <c:v>0.9</c:v>
                </c:pt>
                <c:pt idx="19">
                  <c:v>0.95</c:v>
                </c:pt>
                <c:pt idx="20">
                  <c:v>1.0</c:v>
                </c:pt>
                <c:pt idx="21">
                  <c:v>1.05</c:v>
                </c:pt>
                <c:pt idx="22">
                  <c:v>1.1</c:v>
                </c:pt>
                <c:pt idx="23">
                  <c:v>1.15</c:v>
                </c:pt>
                <c:pt idx="24">
                  <c:v>1.2</c:v>
                </c:pt>
                <c:pt idx="25">
                  <c:v>1.25</c:v>
                </c:pt>
              </c:numCache>
            </c:numRef>
          </c:xVal>
          <c:yVal>
            <c:numRef>
              <c:f>Sheet1!$B$12:$B$37</c:f>
              <c:numCache>
                <c:formatCode>0.00</c:formatCode>
                <c:ptCount val="26"/>
                <c:pt idx="0">
                  <c:v>0.347222222222222</c:v>
                </c:pt>
                <c:pt idx="1">
                  <c:v>1.736111111111111</c:v>
                </c:pt>
                <c:pt idx="2">
                  <c:v>3.472222222222222</c:v>
                </c:pt>
                <c:pt idx="3">
                  <c:v>5.208333333333333</c:v>
                </c:pt>
                <c:pt idx="4">
                  <c:v>6.944444444444444</c:v>
                </c:pt>
                <c:pt idx="5">
                  <c:v>8.680555555555555</c:v>
                </c:pt>
                <c:pt idx="6">
                  <c:v>10.41666666666667</c:v>
                </c:pt>
                <c:pt idx="7">
                  <c:v>12.15277777777778</c:v>
                </c:pt>
                <c:pt idx="8">
                  <c:v>13.88888888888889</c:v>
                </c:pt>
                <c:pt idx="9">
                  <c:v>15.625</c:v>
                </c:pt>
                <c:pt idx="10">
                  <c:v>17.36111111111111</c:v>
                </c:pt>
                <c:pt idx="11">
                  <c:v>19.09722222222222</c:v>
                </c:pt>
                <c:pt idx="12">
                  <c:v>20.83333333333333</c:v>
                </c:pt>
                <c:pt idx="13">
                  <c:v>22.56944444444445</c:v>
                </c:pt>
                <c:pt idx="14">
                  <c:v>24.30555555555556</c:v>
                </c:pt>
                <c:pt idx="15">
                  <c:v>26.04166666666667</c:v>
                </c:pt>
                <c:pt idx="16">
                  <c:v>27.77777777777778</c:v>
                </c:pt>
                <c:pt idx="17">
                  <c:v>29.5138888888889</c:v>
                </c:pt>
                <c:pt idx="18">
                  <c:v>31.25000000000001</c:v>
                </c:pt>
                <c:pt idx="19">
                  <c:v>32.98611111111112</c:v>
                </c:pt>
                <c:pt idx="20">
                  <c:v>34.72222222222222</c:v>
                </c:pt>
                <c:pt idx="21">
                  <c:v>36.45833333333334</c:v>
                </c:pt>
                <c:pt idx="22">
                  <c:v>38.19444444444446</c:v>
                </c:pt>
                <c:pt idx="23">
                  <c:v>39.93055555555556</c:v>
                </c:pt>
                <c:pt idx="24">
                  <c:v>41.66666666666668</c:v>
                </c:pt>
                <c:pt idx="25">
                  <c:v>43.4027777777778</c:v>
                </c:pt>
              </c:numCache>
            </c:numRef>
          </c:yVal>
          <c:smooth val="1"/>
        </c:ser>
        <c:dLbls>
          <c:showLegendKey val="0"/>
          <c:showVal val="0"/>
          <c:showCatName val="0"/>
          <c:showSerName val="0"/>
          <c:showPercent val="0"/>
          <c:showBubbleSize val="0"/>
        </c:dLbls>
        <c:axId val="2078089512"/>
        <c:axId val="2078092536"/>
      </c:scatterChart>
      <c:valAx>
        <c:axId val="2078089512"/>
        <c:scaling>
          <c:orientation val="minMax"/>
        </c:scaling>
        <c:delete val="0"/>
        <c:axPos val="b"/>
        <c:numFmt formatCode="General" sourceLinked="1"/>
        <c:majorTickMark val="out"/>
        <c:minorTickMark val="none"/>
        <c:tickLblPos val="nextTo"/>
        <c:crossAx val="2078092536"/>
        <c:crosses val="autoZero"/>
        <c:crossBetween val="midCat"/>
      </c:valAx>
      <c:valAx>
        <c:axId val="2078092536"/>
        <c:scaling>
          <c:orientation val="minMax"/>
        </c:scaling>
        <c:delete val="0"/>
        <c:axPos val="l"/>
        <c:majorGridlines/>
        <c:numFmt formatCode="0.00" sourceLinked="1"/>
        <c:majorTickMark val="out"/>
        <c:minorTickMark val="none"/>
        <c:tickLblPos val="nextTo"/>
        <c:crossAx val="20780895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342900</xdr:colOff>
      <xdr:row>15</xdr:row>
      <xdr:rowOff>63500</xdr:rowOff>
    </xdr:from>
    <xdr:to>
      <xdr:col>10</xdr:col>
      <xdr:colOff>254000</xdr:colOff>
      <xdr:row>37</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584200</xdr:colOff>
      <xdr:row>2</xdr:row>
      <xdr:rowOff>165100</xdr:rowOff>
    </xdr:from>
    <xdr:to>
      <xdr:col>15</xdr:col>
      <xdr:colOff>393700</xdr:colOff>
      <xdr:row>25</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ppsecusa2012.sched.org/event/8cc8cef9d450f49cf4c2153239b3c282" TargetMode="External"/><Relationship Id="rId4" Type="http://schemas.openxmlformats.org/officeDocument/2006/relationships/hyperlink" Target="http://appsecusa2012.sched.org/event/8cc8cef9d450f49cf4c2153239b3c282" TargetMode="External"/><Relationship Id="rId5" Type="http://schemas.openxmlformats.org/officeDocument/2006/relationships/hyperlink" Target="http://appsecusa2012.sched.org/event/8cc8cef9d450f49cf4c2153239b3c282" TargetMode="External"/><Relationship Id="rId6" Type="http://schemas.openxmlformats.org/officeDocument/2006/relationships/hyperlink" Target="http://appsecusa2012.sched.org/event/8cc8cef9d450f49cf4c2153239b3c282" TargetMode="External"/><Relationship Id="rId7" Type="http://schemas.openxmlformats.org/officeDocument/2006/relationships/hyperlink" Target="http://appsecusa2012.sched.org/event/8cc8cef9d450f49cf4c2153239b3c282" TargetMode="External"/><Relationship Id="rId8" Type="http://schemas.openxmlformats.org/officeDocument/2006/relationships/drawing" Target="../drawings/drawing1.xml"/><Relationship Id="rId1" Type="http://schemas.openxmlformats.org/officeDocument/2006/relationships/hyperlink" Target="mailto:john.steven@owasp.org" TargetMode="External"/><Relationship Id="rId2" Type="http://schemas.openxmlformats.org/officeDocument/2006/relationships/hyperlink" Target="http://appsecusa2012.sched.org/event/8cc8cef9d450f49cf4c2153239b3c2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37"/>
  <sheetViews>
    <sheetView tabSelected="1" workbookViewId="0">
      <selection activeCell="H6" sqref="H6"/>
    </sheetView>
  </sheetViews>
  <sheetFormatPr baseColWidth="10" defaultRowHeight="15" x14ac:dyDescent="0"/>
  <cols>
    <col min="2" max="2" width="19.5" customWidth="1"/>
    <col min="3" max="3" width="20" customWidth="1"/>
  </cols>
  <sheetData>
    <row r="1" spans="1:15" ht="58" customHeight="1">
      <c r="C1" s="3" t="s">
        <v>9</v>
      </c>
      <c r="D1" s="3"/>
      <c r="E1" s="3"/>
      <c r="F1" s="3"/>
      <c r="G1" s="4"/>
      <c r="H1" s="3"/>
      <c r="J1" s="25" t="s">
        <v>12</v>
      </c>
      <c r="K1" s="25"/>
      <c r="L1" s="25"/>
      <c r="M1" s="25"/>
      <c r="N1" s="25"/>
      <c r="O1" s="25"/>
    </row>
    <row r="2" spans="1:15" ht="115" customHeight="1">
      <c r="C2" s="5" t="s">
        <v>10</v>
      </c>
      <c r="D2" s="5"/>
      <c r="E2" s="5"/>
      <c r="F2" s="5"/>
      <c r="G2" s="5"/>
      <c r="H2" s="5"/>
      <c r="I2" s="5"/>
      <c r="J2" s="23" t="s">
        <v>11</v>
      </c>
      <c r="K2" s="24"/>
      <c r="L2" s="24"/>
      <c r="M2" s="24"/>
      <c r="N2" s="24"/>
      <c r="O2" s="24"/>
    </row>
    <row r="3" spans="1:15" s="6" customFormat="1">
      <c r="A3" s="8" t="s">
        <v>5</v>
      </c>
      <c r="B3" s="16"/>
      <c r="C3" s="9">
        <v>20000000</v>
      </c>
    </row>
    <row r="4" spans="1:15">
      <c r="A4" s="10" t="s">
        <v>2</v>
      </c>
      <c r="B4" s="17"/>
      <c r="C4" s="11">
        <v>0.1</v>
      </c>
    </row>
    <row r="5" spans="1:15">
      <c r="A5" s="12"/>
      <c r="B5" s="18"/>
      <c r="C5" s="13"/>
    </row>
    <row r="6" spans="1:15">
      <c r="A6" s="10" t="s">
        <v>6</v>
      </c>
      <c r="B6" s="17"/>
      <c r="C6" s="13">
        <v>2</v>
      </c>
    </row>
    <row r="7" spans="1:15">
      <c r="A7" s="10" t="s">
        <v>7</v>
      </c>
      <c r="B7" s="17"/>
      <c r="C7" s="13">
        <f>C3/2</f>
        <v>10000000</v>
      </c>
    </row>
    <row r="8" spans="1:15">
      <c r="A8" s="12"/>
      <c r="B8" s="18" t="s">
        <v>8</v>
      </c>
      <c r="C8" s="13">
        <f>4*4</f>
        <v>16</v>
      </c>
    </row>
    <row r="9" spans="1:15">
      <c r="A9" s="14"/>
      <c r="B9" s="19" t="s">
        <v>0</v>
      </c>
      <c r="C9" s="15">
        <f>(C3*C4)/3600</f>
        <v>555.55555555555554</v>
      </c>
    </row>
    <row r="11" spans="1:15" s="7" customFormat="1">
      <c r="A11" s="7" t="s">
        <v>4</v>
      </c>
      <c r="B11" s="7" t="s">
        <v>1</v>
      </c>
      <c r="C11" s="7" t="s">
        <v>3</v>
      </c>
    </row>
    <row r="12" spans="1:15">
      <c r="A12">
        <v>0.01</v>
      </c>
      <c r="B12" s="1">
        <f t="shared" ref="B12:B37" si="0">(C$9/C$8)*A12</f>
        <v>0.34722222222222221</v>
      </c>
      <c r="C12" s="2">
        <f>(C$7/C$6)*A12/(3600*24)</f>
        <v>0.57870370370370372</v>
      </c>
    </row>
    <row r="13" spans="1:15">
      <c r="A13">
        <f>A12+0.04</f>
        <v>0.05</v>
      </c>
      <c r="B13" s="1">
        <f t="shared" si="0"/>
        <v>1.7361111111111112</v>
      </c>
      <c r="C13" s="2">
        <f t="shared" ref="C13:C37" si="1">(C$7/C$6)*A13/(3600*24)</f>
        <v>2.8935185185185186</v>
      </c>
    </row>
    <row r="14" spans="1:15">
      <c r="A14">
        <f>A13+0.05</f>
        <v>0.1</v>
      </c>
      <c r="B14" s="1">
        <f t="shared" si="0"/>
        <v>3.4722222222222223</v>
      </c>
      <c r="C14" s="2">
        <f t="shared" si="1"/>
        <v>5.7870370370370372</v>
      </c>
    </row>
    <row r="15" spans="1:15">
      <c r="A15">
        <f t="shared" ref="A15:A37" si="2">A14+0.05</f>
        <v>0.15000000000000002</v>
      </c>
      <c r="B15" s="1">
        <f t="shared" si="0"/>
        <v>5.2083333333333339</v>
      </c>
      <c r="C15" s="2">
        <f t="shared" si="1"/>
        <v>8.6805555555555571</v>
      </c>
    </row>
    <row r="16" spans="1:15">
      <c r="A16">
        <f t="shared" si="2"/>
        <v>0.2</v>
      </c>
      <c r="B16" s="1">
        <f t="shared" si="0"/>
        <v>6.9444444444444446</v>
      </c>
      <c r="C16" s="2">
        <f t="shared" si="1"/>
        <v>11.574074074074074</v>
      </c>
    </row>
    <row r="17" spans="1:3">
      <c r="A17">
        <f t="shared" si="2"/>
        <v>0.25</v>
      </c>
      <c r="B17" s="1">
        <f t="shared" si="0"/>
        <v>8.6805555555555554</v>
      </c>
      <c r="C17" s="2">
        <f t="shared" si="1"/>
        <v>14.467592592592593</v>
      </c>
    </row>
    <row r="18" spans="1:3">
      <c r="A18">
        <f t="shared" si="2"/>
        <v>0.3</v>
      </c>
      <c r="B18" s="1">
        <f t="shared" si="0"/>
        <v>10.416666666666666</v>
      </c>
      <c r="C18" s="2">
        <f t="shared" si="1"/>
        <v>17.361111111111111</v>
      </c>
    </row>
    <row r="19" spans="1:3">
      <c r="A19">
        <f t="shared" si="2"/>
        <v>0.35</v>
      </c>
      <c r="B19" s="1">
        <f t="shared" si="0"/>
        <v>12.152777777777777</v>
      </c>
      <c r="C19" s="2">
        <f t="shared" si="1"/>
        <v>20.25462962962963</v>
      </c>
    </row>
    <row r="20" spans="1:3">
      <c r="A20">
        <f t="shared" si="2"/>
        <v>0.39999999999999997</v>
      </c>
      <c r="B20" s="1">
        <f t="shared" si="0"/>
        <v>13.888888888888888</v>
      </c>
      <c r="C20" s="2">
        <f t="shared" si="1"/>
        <v>23.148148148148145</v>
      </c>
    </row>
    <row r="21" spans="1:3">
      <c r="A21">
        <f t="shared" si="2"/>
        <v>0.44999999999999996</v>
      </c>
      <c r="B21" s="1">
        <f t="shared" si="0"/>
        <v>15.624999999999998</v>
      </c>
      <c r="C21" s="2">
        <f t="shared" si="1"/>
        <v>26.041666666666668</v>
      </c>
    </row>
    <row r="22" spans="1:3">
      <c r="A22">
        <f t="shared" si="2"/>
        <v>0.49999999999999994</v>
      </c>
      <c r="B22" s="1">
        <f t="shared" si="0"/>
        <v>17.361111111111107</v>
      </c>
      <c r="C22" s="2">
        <f t="shared" si="1"/>
        <v>28.93518518518518</v>
      </c>
    </row>
    <row r="23" spans="1:3">
      <c r="A23">
        <f t="shared" si="2"/>
        <v>0.54999999999999993</v>
      </c>
      <c r="B23" s="1">
        <f t="shared" si="0"/>
        <v>19.097222222222218</v>
      </c>
      <c r="C23" s="2">
        <f t="shared" si="1"/>
        <v>31.828703703703699</v>
      </c>
    </row>
    <row r="24" spans="1:3">
      <c r="A24">
        <f t="shared" si="2"/>
        <v>0.6</v>
      </c>
      <c r="B24" s="1">
        <f t="shared" si="0"/>
        <v>20.833333333333332</v>
      </c>
      <c r="C24" s="2">
        <f t="shared" si="1"/>
        <v>34.722222222222221</v>
      </c>
    </row>
    <row r="25" spans="1:3">
      <c r="A25">
        <f t="shared" si="2"/>
        <v>0.65</v>
      </c>
      <c r="B25" s="1">
        <f t="shared" si="0"/>
        <v>22.569444444444446</v>
      </c>
      <c r="C25" s="2">
        <f t="shared" si="1"/>
        <v>37.61574074074074</v>
      </c>
    </row>
    <row r="26" spans="1:3">
      <c r="A26">
        <f t="shared" si="2"/>
        <v>0.70000000000000007</v>
      </c>
      <c r="B26" s="1">
        <f t="shared" si="0"/>
        <v>24.305555555555557</v>
      </c>
      <c r="C26" s="2">
        <f t="shared" si="1"/>
        <v>40.509259259259267</v>
      </c>
    </row>
    <row r="27" spans="1:3">
      <c r="A27">
        <f t="shared" si="2"/>
        <v>0.75000000000000011</v>
      </c>
      <c r="B27" s="1">
        <f t="shared" si="0"/>
        <v>26.041666666666671</v>
      </c>
      <c r="C27" s="2">
        <f t="shared" si="1"/>
        <v>43.402777777777786</v>
      </c>
    </row>
    <row r="28" spans="1:3">
      <c r="A28">
        <f t="shared" si="2"/>
        <v>0.80000000000000016</v>
      </c>
      <c r="B28" s="1">
        <f t="shared" si="0"/>
        <v>27.777777777777782</v>
      </c>
      <c r="C28" s="2">
        <f t="shared" si="1"/>
        <v>46.296296296296305</v>
      </c>
    </row>
    <row r="29" spans="1:3">
      <c r="A29">
        <f t="shared" si="2"/>
        <v>0.8500000000000002</v>
      </c>
      <c r="B29" s="1">
        <f t="shared" si="0"/>
        <v>29.513888888888896</v>
      </c>
      <c r="C29" s="2">
        <f t="shared" si="1"/>
        <v>49.189814814814824</v>
      </c>
    </row>
    <row r="30" spans="1:3">
      <c r="A30">
        <f>A29+0.05</f>
        <v>0.90000000000000024</v>
      </c>
      <c r="B30" s="1">
        <f t="shared" si="0"/>
        <v>31.250000000000007</v>
      </c>
      <c r="C30" s="2">
        <f t="shared" si="1"/>
        <v>52.083333333333343</v>
      </c>
    </row>
    <row r="31" spans="1:3">
      <c r="A31">
        <f t="shared" si="2"/>
        <v>0.95000000000000029</v>
      </c>
      <c r="B31" s="1">
        <f t="shared" si="0"/>
        <v>32.986111111111121</v>
      </c>
      <c r="C31" s="2">
        <f t="shared" si="1"/>
        <v>54.976851851851876</v>
      </c>
    </row>
    <row r="32" spans="1:3">
      <c r="A32" s="20">
        <f t="shared" si="2"/>
        <v>1.0000000000000002</v>
      </c>
      <c r="B32" s="21">
        <f t="shared" si="0"/>
        <v>34.722222222222229</v>
      </c>
      <c r="C32" s="22">
        <f t="shared" si="1"/>
        <v>57.870370370370381</v>
      </c>
    </row>
    <row r="33" spans="1:3">
      <c r="A33">
        <f t="shared" si="2"/>
        <v>1.0500000000000003</v>
      </c>
      <c r="B33" s="1">
        <f t="shared" si="0"/>
        <v>36.458333333333343</v>
      </c>
      <c r="C33" s="2">
        <f t="shared" si="1"/>
        <v>60.7638888888889</v>
      </c>
    </row>
    <row r="34" spans="1:3">
      <c r="A34">
        <f t="shared" si="2"/>
        <v>1.1000000000000003</v>
      </c>
      <c r="B34" s="1">
        <f t="shared" si="0"/>
        <v>38.194444444444457</v>
      </c>
      <c r="C34" s="2">
        <f t="shared" si="1"/>
        <v>63.657407407407426</v>
      </c>
    </row>
    <row r="35" spans="1:3">
      <c r="A35">
        <f t="shared" si="2"/>
        <v>1.1500000000000004</v>
      </c>
      <c r="B35" s="1">
        <f t="shared" si="0"/>
        <v>39.930555555555564</v>
      </c>
      <c r="C35" s="2">
        <f t="shared" si="1"/>
        <v>66.550925925925952</v>
      </c>
    </row>
    <row r="36" spans="1:3">
      <c r="A36">
        <f t="shared" si="2"/>
        <v>1.2000000000000004</v>
      </c>
      <c r="B36" s="1">
        <f t="shared" si="0"/>
        <v>41.666666666666679</v>
      </c>
      <c r="C36" s="2">
        <f t="shared" si="1"/>
        <v>69.444444444444471</v>
      </c>
    </row>
    <row r="37" spans="1:3">
      <c r="A37">
        <f t="shared" si="2"/>
        <v>1.2500000000000004</v>
      </c>
      <c r="B37" s="1">
        <f t="shared" si="0"/>
        <v>43.402777777777793</v>
      </c>
      <c r="C37" s="2">
        <f t="shared" si="1"/>
        <v>72.33796296296299</v>
      </c>
    </row>
  </sheetData>
  <mergeCells count="7">
    <mergeCell ref="J2:O2"/>
    <mergeCell ref="J1:O1"/>
    <mergeCell ref="A7:B7"/>
    <mergeCell ref="A6:B6"/>
    <mergeCell ref="A4:B4"/>
    <mergeCell ref="A3:B3"/>
    <mergeCell ref="C2:I2"/>
  </mergeCells>
  <phoneticPr fontId="3" type="noConversion"/>
  <hyperlinks>
    <hyperlink ref="J2" r:id="rId1"/>
    <hyperlink ref="J1" r:id="rId2"/>
    <hyperlink ref="K1" r:id="rId3" display="http://appsecusa2012.sched.org/event/8cc8cef9d450f49cf4c2153239b3c282"/>
    <hyperlink ref="L1" r:id="rId4" display="http://appsecusa2012.sched.org/event/8cc8cef9d450f49cf4c2153239b3c282"/>
    <hyperlink ref="M1" r:id="rId5" display="http://appsecusa2012.sched.org/event/8cc8cef9d450f49cf4c2153239b3c282"/>
    <hyperlink ref="N1" r:id="rId6" display="http://appsecusa2012.sched.org/event/8cc8cef9d450f49cf4c2153239b3c282"/>
    <hyperlink ref="O1" r:id="rId7" display="http://appsecusa2012.sched.org/event/8cc8cef9d450f49cf4c2153239b3c282"/>
  </hyperlinks>
  <pageMargins left="0.75" right="0.75" top="1" bottom="1" header="0.5" footer="0.5"/>
  <pageSetup scale="59" orientation="landscape" horizontalDpi="4294967292" verticalDpi="4294967292"/>
  <rowBreaks count="1" manualBreakCount="1">
    <brk id="39" max="15" man="1"/>
  </rowBreaks>
  <drawing r:id="rId8"/>
  <extLst>
    <ext xmlns:mx="http://schemas.microsoft.com/office/mac/excel/2008/main" uri="{64002731-A6B0-56B0-2670-7721B7C09600}">
      <mx:PLV Mode="0" OnePage="0" WScale="84"/>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Steven</dc:creator>
  <cp:lastModifiedBy>John Steven</cp:lastModifiedBy>
  <cp:lastPrinted>2012-10-23T22:15:07Z</cp:lastPrinted>
  <dcterms:created xsi:type="dcterms:W3CDTF">2012-10-23T21:03:24Z</dcterms:created>
  <dcterms:modified xsi:type="dcterms:W3CDTF">2012-10-28T02:19:06Z</dcterms:modified>
</cp:coreProperties>
</file>